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C0AE457D-3D67-4F29-BA81-79DED1FC4165}"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<sst xmlns="http://schemas.openxmlformats.org/spreadsheetml/2006/main" xmlns:r="http://schemas.openxmlformats.org/officeDocument/2006/relationships" xmlns:xdr="http://schemas.openxmlformats.org/drawingml/2006/spreadsheetDrawing" count="2039" uniqueCount="259">
  <si>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</si>
  <si>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</si>
  <si>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</si>
  <si>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</si>
  <si>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</si>
  <si>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</si>
  <si>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</si>
  <si>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</si>
  <si>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</si>
  <si>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</si>
  <si>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</si>
  <si>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</si>
  <si>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</si>
  <si>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</si>
  <si>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</si>
  <si>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</si>
  <si>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</si>
  <si>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</si>
  <si>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</si>
  <si>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</si>
  <si>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</si>
  <si>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</si>
  <si>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</si>
  <si>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</si>
  <si>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</si>
  <si>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</si>
  <si>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</si>
  <si>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</si>
  <si>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</si>
  <si>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</si>
  <si>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</si>
  <si>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</si>
  <si>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</si>
  <si>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</si>
  <si>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</si>
  <si>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</si>
  <si>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</si>
  <si>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</si>
  <si>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</si>
  <si>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</si>
  <si>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</si>
  <si>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</si>
  <si>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</si>
  <si>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</si>
  <si>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</si>
  <si>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</si>
  <si>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</si>
  <si>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</si>
  <si>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</si>
  <si>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</si>
  <si>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</si>
  <si>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</si>
  <si>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</si>
  <si>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</si>
  <si>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</si>
  <si>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</si>
  <si>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</si>
  <si>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</si>
  <si>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</si>
  <si>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</si>
  <si>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</si>
  <si>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</si>
  <si>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</si>
  <si>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</si>
  <si>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</si>
  <si>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</si>
  <si>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</si>
  <si>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</si>
  <si>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</si>
  <si>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</si>
  <si>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</si>
  <si>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</si>
  <si>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</si>
  <si>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</si>
  <si>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</si>
  <si>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</si>
  <si>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</si>
  <si>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</si>
  <si>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</si>
  <si>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</si>
  <si>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</si>
  <si>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</si>
  <si>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</si>
  <si>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</si>
  <si>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</si>
  <si>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</si>
  <si>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</si>
  <si>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</si>
  <si>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</si>
  <si>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</si>
  <si>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</si>
  <si>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</si>
  <si>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</si>
  <si>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</si>
  <si>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</si>
  <si>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</si>
  <si>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</si>
  <si>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</si>
  <si>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</si>
  <si>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</si>
  <si>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</si>
  <si>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</si>
  <si>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</si>
  <si>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</si>
  <si>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</si>
  <si>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</si>
  <si>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</si>
  <si>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</si>
  <si>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</si>
  <si>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</si>
  <si>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</si>
  <si>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</si>
  <si>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</si>
  <si>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</si>
  <si>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</si>
  <si>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</si>
  <si>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</si>
  <si>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</si>
  <si>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</si>
  <si>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</si>
  <si>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</si>
  <si>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</si>
  <si>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</si>
  <si>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</si>
  <si>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</si>
  <si>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</si>
  <si>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</si>
  <si>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</si>
  <si>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</si>
  <si>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</si>
  <si>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</si>
  <si>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</si>
  <si>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</si>
  <si>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</si>
  <si>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</si>
  <si>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</si>
  <si>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</si>
  <si>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</si>
  <si>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</si>
  <si>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</si>
  <si>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</si>
  <si>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</si>
  <si>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</si>
  <si>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</si>
  <si>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</si>
  <si>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</si>
  <si>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</si>
  <si>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</si>
  <si>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</si>
  <si>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</si>
  <si>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</si>
  <si>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</si>
  <si>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</si>
  <si>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</si>
  <si>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</si>
  <si>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</si>
  <si>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</si>
  <si>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</si>
  <si>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</si>
  <si>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</si>
  <si>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</si>
  <si>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</si>
  <si>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</si>
  <si>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</si>
  <si>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</si>
  <si>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</si>
  <si>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</si>
  <si>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</si>
  <si>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</si>
  <si>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</si>
  <si>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</si>
  <si>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</si>
  <si>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</si>
  <si>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</si>
  <si>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</si>
  <si>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</si>
  <si>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</si>
  <si>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</si>
  <si>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Barbados</t>
  </si>
  <si>
    <t>Basic handwashing facilities</t>
  </si>
  <si>
    <t>Single-sex basic sanitation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</si>
  <si>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</si>
  <si>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</si>
  <si>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</si>
  <si>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</si>
  <si>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</si>
  <si>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</si>
  <si>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</si>
  <si>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</si>
  <si>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</si>
  <si>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</si>
  <si>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</si>
  <si>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</si>
  <si>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</si>
  <si>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</si>
  <si>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</si>
  <si>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</si>
  <si>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</si>
  <si>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</si>
  <si>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</si>
  <si>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</si>
  <si>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</si>
  <si>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</si>
  <si>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</si>
  <si>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</si>
  <si>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</si>
  <si>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</si>
  <si>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</si>
  <si>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</si>
  <si>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</si>
  <si>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</si>
  <si>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</si>
  <si>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</si>
  <si>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</si>
  <si>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BRB_2015_UIS</t>
  </si>
  <si>
    <t>BRB_2016_UIS</t>
  </si>
  <si>
    <t>BRB_2017_UIS</t>
  </si>
  <si>
    <t>BRB_2018_UIS</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</si>
  <si>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</si>
  <si>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</si>
  <si>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</si>
  <si>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</si>
  <si>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</si>
  <si>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</si>
  <si>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</si>
  <si>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</si>
  <si>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</si>
  <si>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</si>
  <si>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</si>
  <si>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</si>
  <si>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</si>
  <si>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</si>
  <si>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</si>
  <si>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</si>
  <si>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</si>
  <si>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</si>
  <si>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</si>
  <si>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</si>
  <si>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BRB_2019_UIS</t>
  </si>
  <si>
    <t>BRB_2020_UIS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</si>
  <si>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</si>
  <si>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</si>
  <si>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</si>
  <si>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</si>
  <si>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</si>
  <si>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</si>
  <si>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BRB_2021_UIS</t>
  </si>
  <si>
    <t>BRB_2022_UIS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</si>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</sst>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1014">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2" xfId="0" applyNumberFormat="true" applyFont="true" applyBorder="true" applyAlignment="true" applyProtection="true"/>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vertical="center"/>
    </xf>
    <xf numFmtId="164" fontId="122" fillId="73" borderId="117" xfId="0" applyNumberFormat="true" applyFont="true" applyFill="true" applyBorder="true" applyAlignment="true" applyProtection="true">
      <alignment horizontal="center" vertical="center"/>
    </xf>
    <xf numFmtId="0" fontId="123" fillId="74" borderId="118" xfId="0" applyNumberFormat="true" applyFont="true" applyFill="true" applyBorder="true" applyAlignment="true" applyProtection="true">
      <alignment horizontal="center" vertical="center"/>
    </xf>
    <xf numFmtId="0" fontId="124" fillId="75" borderId="119" xfId="0" applyNumberFormat="true" applyFont="true" applyFill="true" applyBorder="true" applyAlignment="true" applyProtection="true">
      <alignment horizontal="center" vertical="center"/>
    </xf>
    <xf numFmtId="0" fontId="125" fillId="76" borderId="120" xfId="0" applyNumberFormat="true" applyFont="true" applyFill="true" applyBorder="true" applyAlignment="true" applyProtection="true">
      <alignment horizontal="center" vertic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vertical="center"/>
    </xf>
    <xf numFmtId="164" fontId="128" fillId="79" borderId="123" xfId="0" applyNumberFormat="true" applyFont="true" applyFill="true" applyBorder="true" applyAlignment="true" applyProtection="true">
      <alignment horizontal="center" vertical="center"/>
    </xf>
    <xf numFmtId="0" fontId="129" fillId="80" borderId="124" xfId="0" applyNumberFormat="true" applyFont="true" applyFill="true" applyBorder="true" applyAlignment="true" applyProtection="true">
      <alignment horizontal="center" vertical="center"/>
    </xf>
    <xf numFmtId="0" fontId="130" fillId="81" borderId="125" xfId="0" applyNumberFormat="true" applyFont="true" applyFill="true" applyBorder="true" applyAlignment="true" applyProtection="true">
      <alignment horizontal="center" vertical="center"/>
    </xf>
    <xf numFmtId="0" fontId="131" fillId="82" borderId="126" xfId="0" applyNumberFormat="true" applyFont="true" applyFill="true" applyBorder="true" applyAlignment="true" applyProtection="true">
      <alignment horizontal="center" vertical="center"/>
    </xf>
    <xf numFmtId="0" fontId="132" fillId="83" borderId="127" xfId="0" applyNumberFormat="true" applyFont="true" applyFill="true" applyBorder="true" applyAlignment="true" applyProtection="true">
      <alignment horizontal="center" vertical="center"/>
    </xf>
    <xf numFmtId="164" fontId="133" fillId="84" borderId="128" xfId="0" applyNumberFormat="true" applyFont="true" applyFill="true" applyBorder="true" applyAlignment="true" applyProtection="true">
      <alignment horizontal="center" vertical="center"/>
    </xf>
    <xf numFmtId="0" fontId="134" fillId="85" borderId="129" xfId="0" applyNumberFormat="true" applyFont="true" applyFill="true" applyBorder="true" applyAlignment="true" applyProtection="true">
      <alignment horizontal="center" vertical="center"/>
    </xf>
    <xf numFmtId="0" fontId="135" fillId="86" borderId="130" xfId="0" applyNumberFormat="true" applyFont="true" applyFill="true" applyBorder="true" applyAlignment="true" applyProtection="true">
      <alignment horizontal="center" vertical="center"/>
    </xf>
    <xf numFmtId="0" fontId="136" fillId="87" borderId="131" xfId="0" applyNumberFormat="true" applyFont="true" applyFill="true" applyBorder="true" applyAlignment="true" applyProtection="true">
      <alignment horizontal="center" vertical="center"/>
    </xf>
    <xf numFmtId="0" fontId="137" fillId="88" borderId="132" xfId="0" applyNumberFormat="true" applyFont="true" applyFill="true" applyBorder="true" applyAlignment="true" applyProtection="true">
      <alignment horizontal="center" vertical="center"/>
    </xf>
    <xf numFmtId="164" fontId="138" fillId="89" borderId="133" xfId="0" applyNumberFormat="true" applyFont="true" applyFill="true" applyBorder="true" applyAlignment="true" applyProtection="true">
      <alignment horizontal="center" vertical="center"/>
    </xf>
    <xf numFmtId="0" fontId="139" fillId="90" borderId="134" xfId="0" applyNumberFormat="true" applyFont="true" applyFill="true" applyBorder="true" applyAlignment="true" applyProtection="true">
      <alignment horizontal="center" vertical="center"/>
    </xf>
    <xf numFmtId="0" fontId="140" fillId="91" borderId="135" xfId="0" applyNumberFormat="true" applyFont="true" applyFill="true" applyBorder="true" applyAlignment="true" applyProtection="true">
      <alignment horizontal="center" vertical="center"/>
    </xf>
    <xf numFmtId="0" fontId="141" fillId="92" borderId="136" xfId="0" applyNumberFormat="true" applyFont="true" applyFill="true" applyBorder="true" applyAlignment="true" applyProtection="true">
      <alignment horizontal="center" vertical="center"/>
    </xf>
    <xf numFmtId="0" fontId="142" fillId="93" borderId="137" xfId="0" applyNumberFormat="true" applyFont="true" applyFill="true" applyBorder="true" applyAlignment="true" applyProtection="true">
      <alignment horizontal="center" vertical="center"/>
    </xf>
    <xf numFmtId="164" fontId="143" fillId="94" borderId="138" xfId="0" applyNumberFormat="true" applyFont="true" applyFill="true" applyBorder="true" applyAlignment="true" applyProtection="true">
      <alignment horizontal="center" vertical="center"/>
    </xf>
    <xf numFmtId="0" fontId="144" fillId="95" borderId="139" xfId="0" applyNumberFormat="true" applyFont="true" applyFill="true" applyBorder="true" applyAlignment="true" applyProtection="true">
      <alignment horizontal="center" vertical="center"/>
    </xf>
    <xf numFmtId="0" fontId="145" fillId="96" borderId="140" xfId="0" applyNumberFormat="true" applyFont="true" applyFill="true" applyBorder="true" applyAlignment="true" applyProtection="true">
      <alignment horizontal="center" vertical="center"/>
    </xf>
    <xf numFmtId="0" fontId="146" fillId="97" borderId="141" xfId="0" applyNumberFormat="true" applyFont="true" applyFill="true" applyBorder="true" applyAlignment="true" applyProtection="true">
      <alignment horizontal="center" vertical="center"/>
    </xf>
    <xf numFmtId="0" fontId="147" fillId="98" borderId="142" xfId="0" applyNumberFormat="true" applyFont="true" applyFill="true" applyBorder="true" applyAlignment="true" applyProtection="true">
      <alignment horizontal="center" vertical="center"/>
    </xf>
    <xf numFmtId="164" fontId="148" fillId="99" borderId="143" xfId="0" applyNumberFormat="true" applyFont="true" applyFill="true" applyBorder="true" applyAlignment="true" applyProtection="true">
      <alignment horizontal="center" vertical="center"/>
    </xf>
    <xf numFmtId="0" fontId="149" fillId="100" borderId="144" xfId="0" applyNumberFormat="true" applyFont="true" applyFill="true" applyBorder="true" applyAlignment="true" applyProtection="true">
      <alignment horizontal="center" vertical="center"/>
    </xf>
    <xf numFmtId="0" fontId="150" fillId="101" borderId="145" xfId="0" applyNumberFormat="true" applyFont="true" applyFill="true" applyBorder="true" applyAlignment="true" applyProtection="true">
      <alignment horizontal="center" vertical="center"/>
    </xf>
    <xf numFmtId="0" fontId="151" fillId="102" borderId="146" xfId="0" applyNumberFormat="true" applyFont="true" applyFill="true" applyBorder="true" applyAlignment="true" applyProtection="true">
      <alignment horizontal="center" vertical="center"/>
    </xf>
    <xf numFmtId="0" fontId="152" fillId="103" borderId="147" xfId="0" applyNumberFormat="true" applyFont="true" applyFill="true" applyBorder="true" applyAlignment="true" applyProtection="true">
      <alignment horizontal="center" vertical="center"/>
    </xf>
    <xf numFmtId="164" fontId="153" fillId="104" borderId="148" xfId="0" applyNumberFormat="true" applyFont="true" applyFill="true" applyBorder="true" applyAlignment="true" applyProtection="true">
      <alignment horizontal="center" vertical="center"/>
    </xf>
    <xf numFmtId="0" fontId="154" fillId="105" borderId="149" xfId="0" applyNumberFormat="true" applyFont="true" applyFill="true" applyBorder="true" applyAlignment="true" applyProtection="true">
      <alignment horizontal="center" vertical="center"/>
    </xf>
    <xf numFmtId="0" fontId="155" fillId="106" borderId="150" xfId="0" applyNumberFormat="true" applyFont="true" applyFill="true" applyBorder="true" applyAlignment="true" applyProtection="true">
      <alignment horizontal="center" vertical="center"/>
    </xf>
    <xf numFmtId="0" fontId="156" fillId="107" borderId="151" xfId="0" applyNumberFormat="true" applyFont="true" applyFill="true" applyBorder="true" applyAlignment="true" applyProtection="true">
      <alignment horizontal="center" vertical="center"/>
    </xf>
    <xf numFmtId="0" fontId="157" fillId="108" borderId="152" xfId="0" applyNumberFormat="true" applyFont="true" applyFill="true" applyBorder="true" applyAlignment="true" applyProtection="true">
      <alignment horizontal="center" vertical="center"/>
    </xf>
    <xf numFmtId="164" fontId="158" fillId="109" borderId="153" xfId="0" applyNumberFormat="true" applyFont="true" applyFill="true" applyBorder="true" applyAlignment="true" applyProtection="true">
      <alignment horizontal="center" vertical="center"/>
    </xf>
    <xf numFmtId="0" fontId="159" fillId="110" borderId="154" xfId="0" applyNumberFormat="true" applyFont="true" applyFill="true" applyBorder="true" applyAlignment="true" applyProtection="true">
      <alignment horizontal="center" vertical="center"/>
    </xf>
    <xf numFmtId="0" fontId="160" fillId="111" borderId="155" xfId="0" applyNumberFormat="true" applyFont="true" applyFill="true" applyBorder="true" applyAlignment="true" applyProtection="true">
      <alignment horizontal="center" vertical="center"/>
    </xf>
    <xf numFmtId="0" fontId="161" fillId="112" borderId="156" xfId="0" applyNumberFormat="true" applyFont="true" applyFill="true" applyBorder="true" applyAlignment="true" applyProtection="true">
      <alignment horizontal="center" vertical="center"/>
    </xf>
    <xf numFmtId="0" fontId="162" fillId="113" borderId="157" xfId="0" applyNumberFormat="true" applyFont="true" applyFill="true" applyBorder="true" applyAlignment="true" applyProtection="true">
      <alignment horizontal="center" vertical="center"/>
    </xf>
    <xf numFmtId="164" fontId="163" fillId="114" borderId="158" xfId="0" applyNumberFormat="true" applyFont="true" applyFill="true" applyBorder="true" applyAlignment="true" applyProtection="true">
      <alignment horizontal="center" vertical="center"/>
    </xf>
    <xf numFmtId="0" fontId="164" fillId="115" borderId="159" xfId="0" applyNumberFormat="true" applyFont="true" applyFill="true" applyBorder="true" applyAlignment="true" applyProtection="true">
      <alignment horizontal="center" vertical="center"/>
    </xf>
    <xf numFmtId="0" fontId="165" fillId="116" borderId="160" xfId="0" applyNumberFormat="true" applyFont="true" applyFill="true" applyBorder="true" applyAlignment="true" applyProtection="true">
      <alignment horizontal="center" vertical="center"/>
    </xf>
    <xf numFmtId="0" fontId="166" fillId="117" borderId="161" xfId="0" applyNumberFormat="true" applyFont="true" applyFill="true" applyBorder="true" applyAlignment="true" applyProtection="true">
      <alignment horizontal="center" vertical="center"/>
    </xf>
    <xf numFmtId="0" fontId="167" fillId="118" borderId="162" xfId="0" applyNumberFormat="true" applyFont="true" applyFill="true" applyBorder="true" applyAlignment="true" applyProtection="true">
      <alignment horizontal="center" vertical="center"/>
    </xf>
    <xf numFmtId="164" fontId="168" fillId="119" borderId="163" xfId="0" applyNumberFormat="true" applyFont="true" applyFill="true" applyBorder="true" applyAlignment="true" applyProtection="true">
      <alignment horizontal="center" vertical="center"/>
    </xf>
    <xf numFmtId="0" fontId="169" fillId="120" borderId="164" xfId="0" applyNumberFormat="true" applyFont="true" applyFill="true" applyBorder="true" applyAlignment="true" applyProtection="true">
      <alignment horizontal="center" vertical="center"/>
    </xf>
    <xf numFmtId="0" fontId="170" fillId="121" borderId="165" xfId="0" applyNumberFormat="true" applyFont="true" applyFill="true" applyBorder="true" applyAlignment="true" applyProtection="true">
      <alignment horizontal="center" vertical="center"/>
    </xf>
    <xf numFmtId="0" fontId="171" fillId="122" borderId="166" xfId="0" applyNumberFormat="true" applyFont="true" applyFill="true" applyBorder="true" applyAlignment="true" applyProtection="true">
      <alignment horizontal="center" vertical="center"/>
    </xf>
    <xf numFmtId="0" fontId="172" fillId="123" borderId="167" xfId="0" applyNumberFormat="true" applyFont="true" applyFill="true" applyBorder="true" applyAlignment="true" applyProtection="true">
      <alignment horizontal="center" vertical="center"/>
    </xf>
    <xf numFmtId="164" fontId="173" fillId="124" borderId="168" xfId="0" applyNumberFormat="true" applyFont="true" applyFill="true" applyBorder="true" applyAlignment="true" applyProtection="true">
      <alignment horizontal="center" vertical="center"/>
    </xf>
    <xf numFmtId="0" fontId="174" fillId="125" borderId="169" xfId="0" applyNumberFormat="true" applyFont="true" applyFill="true" applyBorder="true" applyAlignment="true" applyProtection="true">
      <alignment horizontal="center" vertical="center"/>
    </xf>
    <xf numFmtId="0" fontId="175" fillId="126" borderId="170" xfId="0" applyNumberFormat="true" applyFont="true" applyFill="true" applyBorder="true" applyAlignment="true" applyProtection="true">
      <alignment horizontal="center" vertical="center"/>
    </xf>
    <xf numFmtId="0" fontId="176" fillId="127" borderId="171" xfId="0" applyNumberFormat="true" applyFont="true" applyFill="true" applyBorder="true" applyAlignment="true" applyProtection="true">
      <alignment horizontal="center" vertical="center"/>
    </xf>
    <xf numFmtId="0" fontId="177" fillId="128" borderId="172" xfId="0" applyNumberFormat="true" applyFont="true" applyFill="true" applyBorder="true" applyAlignment="true" applyProtection="true">
      <alignment horizontal="center" vertical="center"/>
    </xf>
    <xf numFmtId="164" fontId="178" fillId="129" borderId="173" xfId="0" applyNumberFormat="true" applyFont="true" applyFill="true" applyBorder="true" applyAlignment="true" applyProtection="true">
      <alignment horizontal="center" vertical="center"/>
    </xf>
    <xf numFmtId="0" fontId="179" fillId="130" borderId="174" xfId="0" applyNumberFormat="true" applyFont="true" applyFill="true" applyBorder="true" applyAlignment="true" applyProtection="true">
      <alignment horizontal="center" vertical="center"/>
    </xf>
    <xf numFmtId="0" fontId="180" fillId="131" borderId="175" xfId="0" applyNumberFormat="true" applyFont="true" applyFill="true" applyBorder="true" applyAlignment="true" applyProtection="true">
      <alignment horizontal="center" vertical="center"/>
    </xf>
    <xf numFmtId="0" fontId="181" fillId="132" borderId="176" xfId="0" applyNumberFormat="true" applyFont="true" applyFill="true" applyBorder="true" applyAlignment="true" applyProtection="true">
      <alignment horizontal="center" vertical="center"/>
    </xf>
    <xf numFmtId="0" fontId="182" fillId="133" borderId="177" xfId="0" applyNumberFormat="true" applyFont="true" applyFill="true" applyBorder="true" applyAlignment="true" applyProtection="true">
      <alignment horizontal="center" vertical="center"/>
    </xf>
    <xf numFmtId="164" fontId="183" fillId="134" borderId="178" xfId="0" applyNumberFormat="true" applyFont="true" applyFill="true" applyBorder="true" applyAlignment="true" applyProtection="true">
      <alignment horizontal="center" vertical="center"/>
    </xf>
    <xf numFmtId="0" fontId="184" fillId="135" borderId="179" xfId="0" applyNumberFormat="true" applyFont="true" applyFill="true" applyBorder="true" applyAlignment="true" applyProtection="true">
      <alignment horizontal="center" vertical="center"/>
    </xf>
    <xf numFmtId="0" fontId="185" fillId="136" borderId="180" xfId="0" applyNumberFormat="true" applyFont="true" applyFill="true" applyBorder="true" applyAlignment="true" applyProtection="true">
      <alignment horizontal="center" vertical="center"/>
    </xf>
    <xf numFmtId="0" fontId="186" fillId="137" borderId="181" xfId="0" applyNumberFormat="true" applyFont="true" applyFill="true" applyBorder="true" applyAlignment="true" applyProtection="true">
      <alignment horizontal="center" vertical="center"/>
    </xf>
    <xf numFmtId="0" fontId="187" fillId="138" borderId="182" xfId="0" applyNumberFormat="true" applyFont="true" applyFill="true" applyBorder="true" applyAlignment="true" applyProtection="true">
      <alignment horizontal="center" vertical="center"/>
    </xf>
    <xf numFmtId="164" fontId="188" fillId="139" borderId="183" xfId="0" applyNumberFormat="true" applyFont="true" applyFill="true" applyBorder="true" applyAlignment="true" applyProtection="true">
      <alignment horizontal="center" vertical="center"/>
    </xf>
    <xf numFmtId="0" fontId="189" fillId="140" borderId="184" xfId="0" applyNumberFormat="true" applyFont="true" applyFill="true" applyBorder="true" applyAlignment="true" applyProtection="true">
      <alignment horizontal="center" vertical="center"/>
    </xf>
    <xf numFmtId="0" fontId="190" fillId="141" borderId="185" xfId="0" applyNumberFormat="true" applyFont="true" applyFill="true" applyBorder="true" applyAlignment="true" applyProtection="true">
      <alignment horizontal="center" vertical="center"/>
    </xf>
    <xf numFmtId="0" fontId="191" fillId="142" borderId="186" xfId="0" applyNumberFormat="true" applyFont="true" applyFill="true" applyBorder="true" applyAlignment="true" applyProtection="true">
      <alignment horizontal="center" vertical="center"/>
    </xf>
    <xf numFmtId="0" fontId="192" fillId="143" borderId="187" xfId="0" applyNumberFormat="true" applyFont="true" applyFill="true" applyBorder="true" applyAlignment="true" applyProtection="true">
      <alignment horizontal="center" vertical="center"/>
    </xf>
    <xf numFmtId="164" fontId="193" fillId="144" borderId="188" xfId="0" applyNumberFormat="true" applyFont="true" applyFill="true" applyBorder="true" applyAlignment="true" applyProtection="true">
      <alignment horizontal="center" vertical="center"/>
    </xf>
    <xf numFmtId="0" fontId="194" fillId="145" borderId="189" xfId="0" applyNumberFormat="true" applyFont="true" applyFill="true" applyBorder="true" applyAlignment="true" applyProtection="true">
      <alignment horizontal="center" vertical="center"/>
    </xf>
    <xf numFmtId="0" fontId="195" fillId="146" borderId="190" xfId="0" applyNumberFormat="true" applyFont="true" applyFill="true" applyBorder="true" applyAlignment="true" applyProtection="true">
      <alignment horizontal="center" vertical="center"/>
    </xf>
    <xf numFmtId="0" fontId="196" fillId="147" borderId="191" xfId="0" applyNumberFormat="true" applyFont="true" applyFill="true" applyBorder="true" applyAlignment="true" applyProtection="true">
      <alignment horizontal="center" vertical="center"/>
    </xf>
    <xf numFmtId="0" fontId="197" fillId="148" borderId="192" xfId="0" applyNumberFormat="true" applyFont="true" applyFill="true" applyBorder="true" applyAlignment="true" applyProtection="true">
      <alignment horizontal="center" vertical="center"/>
    </xf>
    <xf numFmtId="164" fontId="198" fillId="149" borderId="193" xfId="0" applyNumberFormat="true" applyFont="true" applyFill="true" applyBorder="true" applyAlignment="true" applyProtection="true">
      <alignment horizontal="center" vertical="center"/>
    </xf>
    <xf numFmtId="0" fontId="199" fillId="150" borderId="194" xfId="0" applyNumberFormat="true" applyFont="true" applyFill="true" applyBorder="true" applyAlignment="true" applyProtection="true">
      <alignment horizontal="center" vertical="center"/>
    </xf>
    <xf numFmtId="0" fontId="200" fillId="151" borderId="195" xfId="0" applyNumberFormat="true" applyFont="true" applyFill="true" applyBorder="true" applyAlignment="true" applyProtection="true">
      <alignment horizontal="center" vertical="center"/>
    </xf>
    <xf numFmtId="0" fontId="201" fillId="152" borderId="196" xfId="0" applyNumberFormat="true" applyFont="true" applyFill="true" applyBorder="true" applyAlignment="true" applyProtection="true">
      <alignment horizontal="center" vertical="center"/>
    </xf>
    <xf numFmtId="0" fontId="202" fillId="153" borderId="197" xfId="0" applyNumberFormat="true" applyFont="true" applyFill="true" applyBorder="true" applyAlignment="true" applyProtection="true">
      <alignment horizontal="center" vertical="center"/>
    </xf>
    <xf numFmtId="164" fontId="203" fillId="154" borderId="198" xfId="0" applyNumberFormat="true" applyFont="true" applyFill="true" applyBorder="true" applyAlignment="true" applyProtection="true">
      <alignment horizontal="center" vertical="center"/>
    </xf>
    <xf numFmtId="0" fontId="204" fillId="155" borderId="199" xfId="0" applyNumberFormat="true" applyFont="true" applyFill="true" applyBorder="true" applyAlignment="true" applyProtection="true">
      <alignment horizontal="center" vertical="center"/>
    </xf>
    <xf numFmtId="0" fontId="205" fillId="156" borderId="200" xfId="0" applyNumberFormat="true" applyFont="true" applyFill="true" applyBorder="true" applyAlignment="true" applyProtection="true">
      <alignment horizontal="center" vertical="center"/>
    </xf>
    <xf numFmtId="0" fontId="206" fillId="157" borderId="201" xfId="0" applyNumberFormat="true" applyFont="true" applyFill="true" applyBorder="true" applyAlignment="true" applyProtection="true">
      <alignment horizontal="center" vertical="center"/>
    </xf>
    <xf numFmtId="0" fontId="207" fillId="158" borderId="202" xfId="0" applyNumberFormat="true" applyFont="true" applyFill="true" applyBorder="true" applyAlignment="true" applyProtection="true">
      <alignment horizontal="center" vertical="center"/>
    </xf>
    <xf numFmtId="164" fontId="208" fillId="159" borderId="203" xfId="0" applyNumberFormat="true" applyFont="true" applyFill="true" applyBorder="true" applyAlignment="true" applyProtection="true">
      <alignment horizontal="center" vertical="center"/>
    </xf>
    <xf numFmtId="0" fontId="209" fillId="160" borderId="204" xfId="0" applyNumberFormat="true" applyFont="true" applyFill="true" applyBorder="true" applyAlignment="true" applyProtection="true">
      <alignment horizontal="center" vertical="center"/>
    </xf>
    <xf numFmtId="0" fontId="210" fillId="161" borderId="205" xfId="0" applyNumberFormat="true" applyFont="true" applyFill="true" applyBorder="true" applyAlignment="true" applyProtection="true">
      <alignment horizontal="center" vertical="center"/>
    </xf>
    <xf numFmtId="0" fontId="211" fillId="162" borderId="206" xfId="0" applyNumberFormat="true" applyFont="true" applyFill="true" applyBorder="true" applyAlignment="true" applyProtection="true">
      <alignment horizontal="center" vertical="center"/>
    </xf>
    <xf numFmtId="0" fontId="212" fillId="163" borderId="207" xfId="0" applyNumberFormat="true" applyFont="true" applyFill="true" applyBorder="true" applyAlignment="true" applyProtection="true">
      <alignment horizontal="center" vertical="center"/>
    </xf>
    <xf numFmtId="164" fontId="213" fillId="164" borderId="208" xfId="0" applyNumberFormat="true" applyFont="true" applyFill="true" applyBorder="true" applyAlignment="true" applyProtection="true">
      <alignment horizontal="center" vertical="center"/>
    </xf>
    <xf numFmtId="0" fontId="214" fillId="165" borderId="209" xfId="0" applyNumberFormat="true" applyFont="true" applyFill="true" applyBorder="true" applyAlignment="true" applyProtection="true">
      <alignment horizontal="center" vertical="center"/>
    </xf>
    <xf numFmtId="0" fontId="215" fillId="166" borderId="210" xfId="0" applyNumberFormat="true" applyFont="true" applyFill="true" applyBorder="true" applyAlignment="true" applyProtection="true">
      <alignment horizontal="center" vertical="center"/>
    </xf>
    <xf numFmtId="0" fontId="216" fillId="167" borderId="211" xfId="0" applyNumberFormat="true" applyFont="true" applyFill="true" applyBorder="true" applyAlignment="true" applyProtection="true">
      <alignment horizontal="center" vertical="center"/>
    </xf>
    <xf numFmtId="0" fontId="217" fillId="168" borderId="212" xfId="0" applyNumberFormat="true" applyFont="true" applyFill="true" applyBorder="true" applyAlignment="true" applyProtection="true">
      <alignment horizontal="center" vertical="center"/>
    </xf>
    <xf numFmtId="164" fontId="218" fillId="169" borderId="213" xfId="0" applyNumberFormat="true" applyFont="true" applyFill="true" applyBorder="true" applyAlignment="true" applyProtection="true">
      <alignment horizontal="center" vertical="center"/>
    </xf>
    <xf numFmtId="0" fontId="219" fillId="170" borderId="214" xfId="0" applyNumberFormat="true" applyFont="true" applyFill="true" applyBorder="true" applyAlignment="true" applyProtection="true">
      <alignment horizontal="center" vertical="center"/>
    </xf>
    <xf numFmtId="0" fontId="220" fillId="171" borderId="215" xfId="0" applyNumberFormat="true" applyFont="true" applyFill="true" applyBorder="true" applyAlignment="true" applyProtection="true">
      <alignment horizontal="center" vertical="center"/>
    </xf>
    <xf numFmtId="0" fontId="221" fillId="172" borderId="216" xfId="0" applyNumberFormat="true" applyFont="true" applyFill="true" applyBorder="true" applyAlignment="true" applyProtection="true">
      <alignment horizontal="center" vertical="center"/>
    </xf>
    <xf numFmtId="0" fontId="222" fillId="173" borderId="217" xfId="0" applyNumberFormat="true" applyFont="true" applyFill="true" applyBorder="true" applyAlignment="true" applyProtection="true">
      <alignment horizontal="center" vertical="center"/>
    </xf>
    <xf numFmtId="164" fontId="223" fillId="174" borderId="218" xfId="0" applyNumberFormat="true" applyFont="true" applyFill="true" applyBorder="true" applyAlignment="true" applyProtection="true">
      <alignment horizontal="center" vertical="center"/>
    </xf>
    <xf numFmtId="0" fontId="224" fillId="175" borderId="219" xfId="0" applyNumberFormat="true" applyFont="true" applyFill="true" applyBorder="true" applyAlignment="true" applyProtection="true">
      <alignment horizontal="center" vertical="center"/>
    </xf>
    <xf numFmtId="0" fontId="225" fillId="176" borderId="220" xfId="0" applyNumberFormat="true" applyFont="true" applyFill="true" applyBorder="true" applyAlignment="true" applyProtection="true">
      <alignment horizontal="center" vertical="center"/>
    </xf>
    <xf numFmtId="0" fontId="226" fillId="177" borderId="221" xfId="0" applyNumberFormat="true" applyFont="true" applyFill="true" applyBorder="true" applyAlignment="true" applyProtection="true">
      <alignment horizontal="center" vertical="center"/>
    </xf>
    <xf numFmtId="0" fontId="227" fillId="178" borderId="222" xfId="0" applyNumberFormat="true" applyFont="true" applyFill="true" applyBorder="true" applyAlignment="true" applyProtection="true">
      <alignment horizontal="center" vertical="center"/>
    </xf>
    <xf numFmtId="164" fontId="228" fillId="179" borderId="223" xfId="0" applyNumberFormat="true" applyFont="true" applyFill="true" applyBorder="true" applyAlignment="true" applyProtection="true">
      <alignment horizontal="center" vertical="center"/>
    </xf>
    <xf numFmtId="0" fontId="229" fillId="180" borderId="224" xfId="0" applyNumberFormat="true" applyFont="true" applyFill="true" applyBorder="true" applyAlignment="true" applyProtection="true">
      <alignment horizontal="center" vertical="center"/>
    </xf>
    <xf numFmtId="0" fontId="230" fillId="181" borderId="225" xfId="0" applyNumberFormat="true" applyFont="true" applyFill="true" applyBorder="true" applyAlignment="true" applyProtection="true">
      <alignment horizontal="center" vertical="center"/>
    </xf>
    <xf numFmtId="0" fontId="231" fillId="182" borderId="226" xfId="0" applyNumberFormat="true" applyFont="true" applyFill="true" applyBorder="true" applyAlignment="true" applyProtection="true">
      <alignment horizontal="center" vertical="center"/>
    </xf>
    <xf numFmtId="0" fontId="232" fillId="183" borderId="227" xfId="0" applyNumberFormat="true" applyFont="true" applyFill="true" applyBorder="true" applyAlignment="true" applyProtection="true">
      <alignment horizontal="center" vertical="center"/>
    </xf>
    <xf numFmtId="164" fontId="233" fillId="184" borderId="228" xfId="0" applyNumberFormat="true" applyFont="true" applyFill="true" applyBorder="true" applyAlignment="true" applyProtection="true">
      <alignment horizontal="center" vertical="center"/>
    </xf>
    <xf numFmtId="0" fontId="234" fillId="185" borderId="229" xfId="0" applyNumberFormat="true" applyFont="true" applyFill="true" applyBorder="true" applyAlignment="true" applyProtection="true">
      <alignment horizontal="center" vertical="center"/>
    </xf>
    <xf numFmtId="0" fontId="235" fillId="186" borderId="230" xfId="0" applyNumberFormat="true" applyFont="true" applyFill="true" applyBorder="true" applyAlignment="true" applyProtection="true">
      <alignment horizontal="center" vertical="center"/>
    </xf>
    <xf numFmtId="0" fontId="236" fillId="187" borderId="231" xfId="0" applyNumberFormat="true" applyFont="true" applyFill="true" applyBorder="true" applyAlignment="true" applyProtection="true">
      <alignment horizontal="center" vertical="center"/>
    </xf>
    <xf numFmtId="0" fontId="237" fillId="188" borderId="232" xfId="0" applyNumberFormat="true" applyFont="true" applyFill="true" applyBorder="true" applyAlignment="true" applyProtection="true">
      <alignment horizontal="center" vertical="center"/>
    </xf>
    <xf numFmtId="164" fontId="238" fillId="189" borderId="233" xfId="0" applyNumberFormat="true" applyFont="true" applyFill="true" applyBorder="true" applyAlignment="true" applyProtection="true">
      <alignment horizontal="center" vertical="center"/>
    </xf>
    <xf numFmtId="0" fontId="239" fillId="190" borderId="234" xfId="0" applyNumberFormat="true" applyFont="true" applyFill="true" applyBorder="true" applyAlignment="true" applyProtection="true">
      <alignment horizontal="center" vertical="center"/>
    </xf>
    <xf numFmtId="0" fontId="240" fillId="191" borderId="235" xfId="0" applyNumberFormat="true" applyFont="true" applyFill="true" applyBorder="true" applyAlignment="true" applyProtection="true">
      <alignment horizontal="center" vertical="center"/>
    </xf>
    <xf numFmtId="0" fontId="241" fillId="192" borderId="236" xfId="0" applyNumberFormat="true" applyFont="true" applyFill="true" applyBorder="true" applyAlignment="true" applyProtection="true">
      <alignment horizontal="center"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ED41-4655-9FDD-144407CCEE08}"/>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D41-4655-9FDD-144407CCEE08}"/>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D41-4655-9FDD-144407CCEE08}"/>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D41-4655-9FDD-144407CCEE08}"/>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D41-4655-9FDD-144407CCEE08}"/>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D41-4655-9FDD-144407CCEE08}"/>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D41-4655-9FDD-144407CCEE08}"/>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ED41-4655-9FDD-144407CCEE08}"/>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ED41-4655-9FDD-144407CCEE08}"/>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ED41-4655-9FDD-144407CCEE08}"/>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C0-4B74-9F9B-B1695E900D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C0-4B74-9F9B-B1695E900DE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05-4DF4-924C-678AC013D5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A2-4969-9372-DD878BDE337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A2-4969-9372-DD878BDE337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63-4472-B973-40784E8E012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54-4118-B879-864DAFC97D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8F-4050-8EB4-61765339F0A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8F-4050-8EB4-61765339F0A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C0-4B74-9F9B-B1695E900D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05-4DF4-924C-678AC013D5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A2-4969-9372-DD878BDE337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A2-4969-9372-DD878BDE337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63-4472-B973-40784E8E012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54-4118-B879-864DAFC97D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C0-4B74-9F9B-B1695E900D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C0-4B74-9F9B-B1695E900DE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05-4DF4-924C-678AC013D5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BA2-4969-9372-DD878BDE337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A2-4969-9372-DD878BDE337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63-4472-B973-40784E8E012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54-4118-B879-864DAFC97D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385153280"/>
        <c:axId val="389058560"/>
      </c:scatterChart>
      <c:valAx>
        <c:axId val="3851532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58560"/>
        <c:crosses val="autoZero"/>
        <c:crossBetween val="midCat"/>
        <c:majorUnit val="5"/>
      </c:valAx>
      <c:valAx>
        <c:axId val="3890585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32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50-4C57-899F-0D007A3EDC4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50-4C57-899F-0D007A3EDC4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F9-44AE-BAD4-7659EC43027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C7-425B-A0AC-EEBAC1634EC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BC7-425B-A0AC-EEBAC1634EC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E1-4818-B380-B87AD75F2F01}"/>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DA-4548-AE71-E5EAB87E28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50-4C57-899F-0D007A3EDC4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F9-44AE-BAD4-7659EC43027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BC7-425B-A0AC-EEBAC1634EC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BC7-425B-A0AC-EEBAC1634EC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E1-4818-B380-B87AD75F2F01}"/>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CDA-4548-AE71-E5EAB87E28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50-4C57-899F-0D007A3EDC4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50-4C57-899F-0D007A3EDC4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F9-44AE-BAD4-7659EC43027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C7-425B-A0AC-EEBAC1634EC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C7-425B-A0AC-EEBAC1634EC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E1-4818-B380-B87AD75F2F01}"/>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DA-4548-AE71-E5EAB87E28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48672"/>
        <c:axId val="75150464"/>
      </c:scatterChart>
      <c:valAx>
        <c:axId val="75148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0464"/>
        <c:crosses val="autoZero"/>
        <c:crossBetween val="midCat"/>
        <c:majorUnit val="5"/>
      </c:valAx>
      <c:valAx>
        <c:axId val="75150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86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0B-4CEF-9281-5A40A5F06B5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0B-4CEF-9281-5A40A5F06B5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A4-4CCD-8732-DD203CE7DC5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E0E-4F7E-BA03-BF6FA0AB2CF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E0E-4F7E-BA03-BF6FA0AB2CF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A3-4236-B0F0-ADBCC4C44D7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C67-4323-BB27-59060A39C4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0B-4CEF-9281-5A40A5F06B5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A4-4CCD-8732-DD203CE7DC5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E0E-4F7E-BA03-BF6FA0AB2CF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E0E-4F7E-BA03-BF6FA0AB2CF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A3-4236-B0F0-ADBCC4C44D7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C67-4323-BB27-59060A39C4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0B-4CEF-9281-5A40A5F06B5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0B-4CEF-9281-5A40A5F06B5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A4-4CCD-8732-DD203CE7DC5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0E-4F7E-BA03-BF6FA0AB2CF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0E-4F7E-BA03-BF6FA0AB2CF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A3-4236-B0F0-ADBCC4C44D7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C67-4323-BB27-59060A39C4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59520"/>
        <c:axId val="84461056"/>
      </c:scatterChart>
      <c:valAx>
        <c:axId val="84459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1056"/>
        <c:crosses val="autoZero"/>
        <c:crossBetween val="midCat"/>
        <c:majorUnit val="5"/>
      </c:valAx>
      <c:valAx>
        <c:axId val="84461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95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C4-49BD-B16E-B6C0B258F30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C4-49BD-B16E-B6C0B258F30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D6-4E74-8999-DB417816EEF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D4-47D0-9F80-EE9C7F9659C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D4-47D0-9F80-EE9C7F9659C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B7-4375-989D-736EE6B3023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FE7-44A2-AD06-A4A7F70968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C4-49BD-B16E-B6C0B258F30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D6-4E74-8999-DB417816EEF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D4-47D0-9F80-EE9C7F9659C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D4-47D0-9F80-EE9C7F9659C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FB7-4375-989D-736EE6B3023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FE7-44A2-AD06-A4A7F70968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C4-49BD-B16E-B6C0B258F30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C4-49BD-B16E-B6C0B258F30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1D6-4E74-8999-DB417816EEF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BD4-47D0-9F80-EE9C7F9659C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D4-47D0-9F80-EE9C7F9659C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FB7-4375-989D-736EE6B3023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E7-44A2-AD06-A4A7F70968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25120"/>
        <c:axId val="84735104"/>
      </c:scatterChart>
      <c:valAx>
        <c:axId val="84725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5104"/>
        <c:crosses val="autoZero"/>
        <c:crossBetween val="midCat"/>
        <c:majorUnit val="5"/>
      </c:valAx>
      <c:valAx>
        <c:axId val="847351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51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6A-4A2C-91AF-3E76D53CEEF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6A-4A2C-91AF-3E76D53CEEF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59-4759-BFC4-224612BDAE2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DF-46B4-B89B-F49884DC1A1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DF-46B4-B89B-F49884DC1A1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87-4D4A-8436-5821E3A07F5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AE-46E1-8AC3-8CB66081542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6A-4A2C-91AF-3E76D53CEEF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59-4759-BFC4-224612BDAE2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FDF-46B4-B89B-F49884DC1A1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FDF-46B4-B89B-F49884DC1A1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87-4D4A-8436-5821E3A07F5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AE-46E1-8AC3-8CB66081542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6A-4A2C-91AF-3E76D53CEEF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6A-4A2C-91AF-3E76D53CEEF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59-4759-BFC4-224612BDAE2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DF-46B4-B89B-F49884DC1A1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DF-46B4-B89B-F49884DC1A1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87-4D4A-8436-5821E3A07F5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AE-46E1-8AC3-8CB66081542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31616"/>
        <c:axId val="84837504"/>
      </c:scatterChart>
      <c:valAx>
        <c:axId val="84831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7504"/>
        <c:crosses val="autoZero"/>
        <c:crossBetween val="midCat"/>
        <c:majorUnit val="5"/>
      </c:valAx>
      <c:valAx>
        <c:axId val="848375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16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E2-48BA-9C61-54AA517C953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BE2-48BA-9C61-54AA517C953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BD-45E4-A6CC-698C446F485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BD-45E4-A6CC-698C446F485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6A-442C-BAF5-5FF96966AD8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15D-453E-AE6F-B0BCC4960B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E2-48BA-9C61-54AA517C953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E4-45DC-A0E0-683EA2FA142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0BD-45E4-A6CC-698C446F485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0BD-45E4-A6CC-698C446F485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6A-442C-BAF5-5FF96966AD8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15D-453E-AE6F-B0BCC4960B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E2-48BA-9C61-54AA517C953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E2-48BA-9C61-54AA517C953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E4-45DC-A0E0-683EA2FA142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BD-45E4-A6CC-698C446F485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BD-45E4-A6CC-698C446F485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6A-442C-BAF5-5FF96966AD8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5D-453E-AE6F-B0BCC4960B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24480"/>
        <c:axId val="85526016"/>
      </c:scatterChart>
      <c:valAx>
        <c:axId val="85524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6016"/>
        <c:crosses val="autoZero"/>
        <c:crossBetween val="midCat"/>
        <c:majorUnit val="5"/>
      </c:valAx>
      <c:valAx>
        <c:axId val="855260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44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4D-41D0-A9A1-8D0DCD9B6DD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4D-41D0-A9A1-8D0DCD9B6DD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D4C-4A8C-8376-54751C5B406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A9-44C5-AD0D-E58FCC526DF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A9-44C5-AD0D-E58FCC526DF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2B-44A5-AD1F-262A1A19027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A6-4086-8380-752A245566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4D-41D0-A9A1-8D0DCD9B6DD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4D-41D0-A9A1-8D0DCD9B6DD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4C-4A8C-8376-54751C5B406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A9-44C5-AD0D-E58FCC526DF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8A9-44C5-AD0D-E58FCC526DF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2B-44A5-AD1F-262A1A19027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3A6-4086-8380-752A245566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4D-41D0-A9A1-8D0DCD9B6DD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4D-41D0-A9A1-8D0DCD9B6DD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4C-4A8C-8376-54751C5B406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A9-44C5-AD0D-E58FCC526DF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A9-44C5-AD0D-E58FCC526DF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2B-44A5-AD1F-262A1A19027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A6-4086-8380-752A245566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45952"/>
        <c:axId val="85672320"/>
      </c:scatterChart>
      <c:valAx>
        <c:axId val="85645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2320"/>
        <c:crosses val="autoZero"/>
        <c:crossBetween val="midCat"/>
        <c:majorUnit val="5"/>
      </c:valAx>
      <c:valAx>
        <c:axId val="85672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595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A71-4D88-9448-1433556A2BC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93-4F9C-8F9F-8FA411265D6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1C4-4733-8453-DC46272CF26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1C4-4733-8453-DC46272CF26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B9-4E93-9310-61963D6226F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AC2-4EE1-B784-6035BF9563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71-4D88-9448-1433556A2BC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71-4D88-9448-1433556A2BC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93-4F9C-8F9F-8FA411265D6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C4-4733-8453-DC46272CF26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C4-4733-8453-DC46272CF26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B9-4E93-9310-61963D6226F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AC2-4EE1-B784-6035BF9563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71-4D88-9448-1433556A2BC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93-4F9C-8F9F-8FA411265D6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C4-4733-8453-DC46272CF26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C4-4733-8453-DC46272CF26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B9-4E93-9310-61963D6226F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C2-4EE1-B784-6035BF9563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60352"/>
        <c:axId val="85861888"/>
      </c:scatterChart>
      <c:valAx>
        <c:axId val="85860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888"/>
        <c:crosses val="autoZero"/>
        <c:crossBetween val="midCat"/>
        <c:majorUnit val="5"/>
      </c:valAx>
      <c:valAx>
        <c:axId val="858618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03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B9F-427D-8E19-1183C198D0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05-454D-B317-91CE43E8563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53-454D-9DEA-45BB83D392D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953-454D-9DEA-45BB83D392D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97B-474A-8F28-7DA2003EC30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37-4AC2-9008-6BE804B38D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9F-427D-8E19-1183C198D0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9F-427D-8E19-1183C198D0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05-454D-B317-91CE43E8563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53-454D-9DEA-45BB83D392D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53-454D-9DEA-45BB83D392D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7B-474A-8F28-7DA2003EC30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37-4AC2-9008-6BE804B38D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9F-427D-8E19-1183C198D0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05-454D-B317-91CE43E8563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53-454D-9DEA-45BB83D392D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53-454D-9DEA-45BB83D392D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7B-474A-8F28-7DA2003EC30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D37-4AC2-9008-6BE804B38D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75520"/>
        <c:axId val="86477056"/>
      </c:scatterChart>
      <c:valAx>
        <c:axId val="86475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7056"/>
        <c:crosses val="autoZero"/>
        <c:crossBetween val="midCat"/>
        <c:majorUnit val="5"/>
      </c:valAx>
      <c:valAx>
        <c:axId val="86477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55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49-43B7-B629-D6899145827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6B-4D0E-83E0-7EAA8151D96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75-421C-9FC6-37A0D631E85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75-421C-9FC6-37A0D631E85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11-4721-9CEE-35E455AA57A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B49-4B1B-8434-2F9F226312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49-43B7-B629-D6899145827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49-43B7-B629-D6899145827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6B-4D0E-83E0-7EAA8151D96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75-421C-9FC6-37A0D631E85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75-421C-9FC6-37A0D631E85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11-4721-9CEE-35E455AA57A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49-4B1B-8434-2F9F226312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49-43B7-B629-D6899145827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6B-4D0E-83E0-7EAA8151D96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75-421C-9FC6-37A0D631E85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75-421C-9FC6-37A0D631E85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11-4721-9CEE-35E455AA57A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B49-4B1B-8434-2F9F226312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24672"/>
        <c:axId val="86526208"/>
      </c:scatterChart>
      <c:valAx>
        <c:axId val="86524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6208"/>
        <c:crosses val="autoZero"/>
        <c:crossBetween val="midCat"/>
        <c:majorUnit val="5"/>
      </c:valAx>
      <c:valAx>
        <c:axId val="865262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46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58FF-48CF-98F3-882F4F41FEB7}"/>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58FF-48CF-98F3-882F4F41FEB7}"/>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58FF-48CF-98F3-882F4F41FEB7}"/>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58FF-48CF-98F3-882F4F41FEB7}"/>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58FF-48CF-98F3-882F4F41FEB7}"/>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8F3-4249-9901-389687A6A15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DBF-4A34-B2E0-ADEFB7B4726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75B-4167-84E5-73F7DBAEA54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75B-4167-84E5-73F7DBAEA54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DF-4B94-8830-0403454744BE}"/>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4B-448B-9FB7-F0268AF55D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8F3-4249-9901-389687A6A15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8F3-4249-9901-389687A6A1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BF-4A34-B2E0-ADEFB7B4726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5B-4167-84E5-73F7DBAEA54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5B-4167-84E5-73F7DBAEA54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DF-4B94-8830-0403454744BE}"/>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94B-448B-9FB7-F0268AF55D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F3-4249-9901-389687A6A15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BF-4A34-B2E0-ADEFB7B4726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5B-4167-84E5-73F7DBAEA54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5B-4167-84E5-73F7DBAEA54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DF-4B94-8830-0403454744BE}"/>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4B-448B-9FB7-F0268AF55D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43872"/>
        <c:axId val="89345408"/>
      </c:scatterChart>
      <c:valAx>
        <c:axId val="89343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5408"/>
        <c:crosses val="autoZero"/>
        <c:crossBetween val="midCat"/>
        <c:majorUnit val="5"/>
      </c:valAx>
      <c:valAx>
        <c:axId val="89345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38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66-4DBD-887D-6992CD4D5DC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082-4157-A792-FF8AA095893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1CF-4F26-91D8-62958F19294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1CF-4F26-91D8-62958F19294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81-4353-BFDB-C0FB49CE4965}"/>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B27-471D-BAB1-EA6472402B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66-4DBD-887D-6992CD4D5DC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166-4DBD-887D-6992CD4D5D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82-4157-A792-FF8AA095893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CF-4F26-91D8-62958F19294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CF-4F26-91D8-62958F19294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81-4353-BFDB-C0FB49CE4965}"/>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B27-471D-BAB1-EA6472402B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66-4DBD-887D-6992CD4D5DC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82-4157-A792-FF8AA095893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CF-4F26-91D8-62958F19294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CF-4F26-91D8-62958F19294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81-4353-BFDB-C0FB49CE4965}"/>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B27-471D-BAB1-EA6472402B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63136"/>
        <c:axId val="89964928"/>
      </c:scatterChart>
      <c:valAx>
        <c:axId val="89963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4928"/>
        <c:crosses val="autoZero"/>
        <c:crossBetween val="midCat"/>
        <c:majorUnit val="5"/>
      </c:valAx>
      <c:valAx>
        <c:axId val="89964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31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87DC-4C80-9E21-5792513BFBD5}"/>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87DC-4C80-9E21-5792513BFBD5}"/>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87DC-4C80-9E21-5792513BFBD5}"/>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87DC-4C80-9E21-5792513BFBD5}"/>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2F5-4B49-983C-414056F295B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F5-4B49-983C-414056F295B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30B-41AD-B0D4-945B1637C20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47C-4E67-A8B6-B10016FCBC6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47C-4E67-A8B6-B10016FCBC6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925-42F2-977B-53E103130D9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79-418E-AAB9-EFE867B138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925-42F2-977B-53E103130D9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79-418E-AAB9-EFE867B13820}"/>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2F5-4B49-983C-414056F295B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F5-4B49-983C-414056F295B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30B-41AD-B0D4-945B1637C20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7C-4E67-A8B6-B10016FCBC6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7C-4E67-A8B6-B10016FCBC6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25-42F2-977B-53E103130D9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479-418E-AAB9-EFE867B138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017152"/>
        <c:axId val="90468352"/>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8352"/>
        <c:crosses val="autoZero"/>
        <c:crossBetween val="midCat"/>
        <c:majorUnit val="5"/>
      </c:valAx>
      <c:valAx>
        <c:axId val="90468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16-43C5-8DF5-EF77DEB82FF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16-43C5-8DF5-EF77DEB82FF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AD-48E1-A561-DFC40187A3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9A-4A60-A492-D6BB6C44168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9A-4A60-A492-D6BB6C44168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CA-40E2-9C8A-FB46C194185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F9-4C84-BDDD-618A4798F5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16-43C5-8DF5-EF77DEB82FF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16-43C5-8DF5-EF77DEB82FF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AD-48E1-A561-DFC40187A3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9A-4A60-A492-D6BB6C44168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9A-4A60-A492-D6BB6C44168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CA-40E2-9C8A-FB46C194185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F9-4C84-BDDD-618A4798F5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16-43C5-8DF5-EF77DEB82FF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16-43C5-8DF5-EF77DEB82FF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DAD-48E1-A561-DFC40187A3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49A-4A60-A492-D6BB6C44168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9A-4A60-A492-D6BB6C44168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CA-40E2-9C8A-FB46C194185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F9-4C84-BDDD-618A4798F5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99032448"/>
        <c:axId val="99070336"/>
      </c:scatterChart>
      <c:valAx>
        <c:axId val="99032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0336"/>
        <c:crosses val="autoZero"/>
        <c:crossBetween val="midCat"/>
        <c:majorUnit val="5"/>
      </c:valAx>
      <c:valAx>
        <c:axId val="990703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324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60-41E9-9A7C-C2FA33CB265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60-41E9-9A7C-C2FA33CB265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7A-4072-A21D-2A7EB83013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0B-4110-BF87-667032A9E26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0B-4110-BF87-667032A9E26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B8-4777-8187-EEDD22B5BB25}"/>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CE-4B6B-A3C3-970D246610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60-41E9-9A7C-C2FA33CB265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60-41E9-9A7C-C2FA33CB265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7A-4072-A21D-2A7EB83013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0B-4110-BF87-667032A9E26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0B-4110-BF87-667032A9E26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B8-4777-8187-EEDD22B5BB25}"/>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CE-4B6B-A3C3-970D246610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A60-41E9-9A7C-C2FA33CB265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A60-41E9-9A7C-C2FA33CB265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7A-4072-A21D-2A7EB83013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F0B-4110-BF87-667032A9E26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0B-4110-BF87-667032A9E26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B8-4777-8187-EEDD22B5BB25}"/>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CE-4B6B-A3C3-970D246610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1950464"/>
        <c:axId val="132150400"/>
      </c:scatterChart>
      <c:valAx>
        <c:axId val="131950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150400"/>
        <c:crosses val="autoZero"/>
        <c:crossBetween val="midCat"/>
        <c:majorUnit val="5"/>
      </c:valAx>
      <c:valAx>
        <c:axId val="1321504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50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8D7-4229-A7F1-10665AA5FC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D7-4229-A7F1-10665AA5FCA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3C5-4991-BB97-1F46427B9A2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B5D-490E-8AAF-619FC4B3457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B5D-490E-8AAF-619FC4B3457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FB6-4EE1-9F3C-6D419BEEDE7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3BB-4A00-9200-99DF1789DB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D7-4229-A7F1-10665AA5FC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D7-4229-A7F1-10665AA5FCA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C5-4991-BB97-1F46427B9A2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B5D-490E-8AAF-619FC4B3457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B5D-490E-8AAF-619FC4B3457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FB6-4EE1-9F3C-6D419BEEDE7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3BB-4A00-9200-99DF1789DB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57645056"/>
        <c:axId val="161055104"/>
      </c:scatterChart>
      <c:valAx>
        <c:axId val="157645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5104"/>
        <c:crosses val="autoZero"/>
        <c:crossBetween val="midCat"/>
        <c:majorUnit val="5"/>
      </c:valAx>
      <c:valAx>
        <c:axId val="161055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64505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DF-4CF5-85CC-C98F1C13589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ADF-4CF5-85CC-C98F1C13589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12-4FCB-9AA2-336F832301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F4-4FD2-82A8-35DA9CC46B1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2F4-4FD2-82A8-35DA9CC46B1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68-40F8-BC4C-D0914C82AB5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F6B-44E6-B7B6-8F816B0737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12-4FCB-9AA2-336F832301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2F4-4FD2-82A8-35DA9CC46B1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2F4-4FD2-82A8-35DA9CC46B1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68-40F8-BC4C-D0914C82AB5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F6B-44E6-B7B6-8F816B0737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DF-4CF5-85CC-C98F1C13589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DF-4CF5-85CC-C98F1C13589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12-4FCB-9AA2-336F832301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F4-4FD2-82A8-35DA9CC46B1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F4-4FD2-82A8-35DA9CC46B1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68-40F8-BC4C-D0914C82AB5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F6B-44E6-B7B6-8F816B0737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194715008"/>
        <c:axId val="196408448"/>
      </c:scatterChart>
      <c:valAx>
        <c:axId val="194715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408448"/>
        <c:crosses val="autoZero"/>
        <c:crossBetween val="midCat"/>
        <c:majorUnit val="5"/>
      </c:valAx>
      <c:valAx>
        <c:axId val="196408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7150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1C-43C4-BC8F-F0F8F8770A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1C-43C4-BC8F-F0F8F8770A7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E0-4117-BCF1-54F77F41423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E5-4CDC-9A41-DE7662CD54A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E5-4CDC-9A41-DE7662CD54A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90-4E23-A4EA-2B8323BB1C7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C48-4A00-9D9D-4588AF7B15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E0-4117-BCF1-54F77F41423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6E5-4CDC-9A41-DE7662CD54A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6E5-4CDC-9A41-DE7662CD54A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790-4E23-A4EA-2B8323BB1C7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C48-4A00-9D9D-4588AF7B15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1C-43C4-BC8F-F0F8F8770A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1C-43C4-BC8F-F0F8F8770A7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E0-4117-BCF1-54F77F41423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E5-4CDC-9A41-DE7662CD54A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E5-4CDC-9A41-DE7662CD54A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90-4E23-A4EA-2B8323BB1C7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C48-4A00-9D9D-4588AF7B15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00072320"/>
        <c:axId val="303985792"/>
      </c:scatterChart>
      <c:valAx>
        <c:axId val="3000723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5792"/>
        <c:crosses val="autoZero"/>
        <c:crossBetween val="midCat"/>
        <c:majorUnit val="5"/>
      </c:valAx>
      <c:valAx>
        <c:axId val="303985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23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2E985936-AAD9-433D-BEC9-1E899D65CC1B}"/>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373CE1E1-D82E-484B-B823-8FBB5F3B71FD}"/>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01A7E817-070E-4EBC-82C9-6FF5B1E6A9AB}"/>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9D5F551F-E1FD-4524-8BEF-969E6FF3FB48}"/>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01CC276D-6AFC-4330-BDFE-0CC2FF8114B1}"/>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139759F3-85EE-4024-9065-0F88ECEEB0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6CC8EAE2-9791-4F09-B008-34AAA04815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3DC12F4F-2CB1-4BBB-8764-8D395D7848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E0F94DFB-97BA-4B12-992B-072DDFCBB367}"/>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31B6B4D9-4DA1-44A0-8D88-AB44365289AB}"/>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93036391-F5D3-4636-B10A-ADDC04E4C505}"/>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8D68A885-B69A-4879-A5DC-B087B98DE5BA}"/>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08FF4FF7-F8E1-483E-96A6-E56AAE01CD74}"/>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C0859940-C610-48D7-B6BC-00338799E5F7}"/>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949DA15B-2B89-4067-A021-28E7672475AC}"/>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44FF0-D9D2-4635-8C13-BB9A338BA064}">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Barbados</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248</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242</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50"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1"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2"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style="108" customWidth="true"/>
    <col min="64" max="69" width="7.875" customWidth="true"/>
    <col min="70" max="71" width="1.125" customWidth="true"/>
    <col min="72" max="72" width="24.625" style="108" customWidth="true"/>
    <col min="73" max="73" width="29.75" style="108"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7" t="s">
        <v>31</v>
      </c>
      <c r="C1" s="365" t="s">
        <v>218</v>
      </c>
      <c r="D1" s="304" t="s">
        <v>178</v>
      </c>
      <c r="E1" s="304"/>
      <c r="F1" s="304"/>
      <c r="G1" s="304"/>
      <c r="H1" s="304"/>
      <c r="I1" s="315"/>
      <c r="J1" s="296"/>
      <c r="K1" s="296"/>
      <c r="L1" s="317" t="s">
        <v>31</v>
      </c>
      <c r="M1" s="365" t="s">
        <v>219</v>
      </c>
      <c r="N1" s="304" t="s">
        <v>178</v>
      </c>
      <c r="O1" s="304"/>
      <c r="P1" s="304"/>
      <c r="Q1" s="304"/>
      <c r="R1" s="304"/>
      <c r="S1" s="315"/>
      <c r="T1" s="296"/>
      <c r="U1" s="296"/>
      <c r="V1" s="317" t="s">
        <v>31</v>
      </c>
      <c r="W1" s="365" t="s">
        <v>220</v>
      </c>
      <c r="X1" s="304" t="s">
        <v>178</v>
      </c>
      <c r="Y1" s="304"/>
      <c r="Z1" s="304"/>
      <c r="AA1" s="304"/>
      <c r="AB1" s="304"/>
      <c r="AC1" s="315"/>
      <c r="AD1" s="296"/>
      <c r="AE1" s="296"/>
      <c r="AF1" s="317" t="s">
        <v>31</v>
      </c>
      <c r="AG1" s="365" t="s">
        <v>221</v>
      </c>
      <c r="AH1" s="304" t="s">
        <v>178</v>
      </c>
      <c r="AI1" s="304"/>
      <c r="AJ1" s="304"/>
      <c r="AK1" s="304"/>
      <c r="AL1" s="304"/>
      <c r="AM1" s="315"/>
      <c r="AN1" s="296"/>
      <c r="AO1" s="296"/>
      <c r="AP1" s="317" t="s">
        <v>31</v>
      </c>
      <c r="AQ1" s="365">
        <v>2019</v>
      </c>
      <c r="AR1" s="304" t="s">
        <v>178</v>
      </c>
      <c r="AS1" s="304"/>
      <c r="AT1" s="304"/>
      <c r="AU1" s="304"/>
      <c r="AV1" s="304"/>
      <c r="AW1" s="315"/>
      <c r="AX1" s="296"/>
      <c r="AY1" s="296"/>
      <c r="AZ1" s="317" t="s">
        <v>31</v>
      </c>
      <c r="BA1" s="365">
        <v>2020</v>
      </c>
      <c r="BB1" s="304" t="s">
        <v>178</v>
      </c>
      <c r="BC1" s="304"/>
      <c r="BD1" s="304"/>
      <c r="BE1" s="304"/>
      <c r="BF1" s="304"/>
      <c r="BG1" s="315"/>
      <c r="BH1" s="296"/>
      <c r="BI1" s="296"/>
      <c r="BJ1" s="317" t="s">
        <v>31</v>
      </c>
      <c r="BK1" s="365">
        <v>2021</v>
      </c>
      <c r="BL1" s="304" t="s">
        <v>178</v>
      </c>
      <c r="BM1" s="304"/>
      <c r="BN1" s="304"/>
      <c r="BO1" s="304"/>
      <c r="BP1" s="304"/>
      <c r="BQ1" s="315"/>
      <c r="BR1" s="296"/>
      <c r="BS1" s="296"/>
      <c r="BT1" s="317" t="s">
        <v>31</v>
      </c>
      <c r="BU1" s="365">
        <v>2022</v>
      </c>
      <c r="BV1" s="304" t="s">
        <v>178</v>
      </c>
      <c r="BW1" s="304"/>
      <c r="BX1" s="304"/>
      <c r="BY1" s="304"/>
      <c r="BZ1" s="304"/>
      <c r="CA1" s="315"/>
      <c r="CB1" s="296"/>
      <c r="CC1" s="296"/>
    </row>
    <row xmlns:x14ac="http://schemas.microsoft.com/office/spreadsheetml/2009/9/ac" r="2" s="298" customFormat="true" ht="30" customHeight="true" x14ac:dyDescent="0.25">
      <c r="A2" s="550" t="s">
        <v>241</v>
      </c>
      <c r="B2" s="305" t="s">
        <v>214</v>
      </c>
      <c r="C2" s="258" t="s">
        <v>176</v>
      </c>
      <c r="D2" s="258" t="s">
        <v>175</v>
      </c>
      <c r="E2" s="306"/>
      <c r="F2" s="306"/>
      <c r="G2" s="306"/>
      <c r="H2" s="306"/>
      <c r="I2" s="316"/>
      <c r="J2" s="299" t="s">
        <v>222</v>
      </c>
      <c r="K2" s="299"/>
      <c r="L2" s="305" t="s">
        <v>215</v>
      </c>
      <c r="M2" s="258" t="s">
        <v>176</v>
      </c>
      <c r="N2" s="258" t="s">
        <v>175</v>
      </c>
      <c r="O2" s="306"/>
      <c r="P2" s="306"/>
      <c r="Q2" s="306"/>
      <c r="R2" s="306"/>
      <c r="S2" s="316"/>
      <c r="T2" s="299" t="s">
        <v>222</v>
      </c>
      <c r="U2" s="299"/>
      <c r="V2" s="305" t="s">
        <v>216</v>
      </c>
      <c r="W2" s="258" t="s">
        <v>176</v>
      </c>
      <c r="X2" s="258" t="s">
        <v>175</v>
      </c>
      <c r="Y2" s="306"/>
      <c r="Z2" s="306"/>
      <c r="AA2" s="306"/>
      <c r="AB2" s="306"/>
      <c r="AC2" s="316"/>
      <c r="AD2" s="299" t="s">
        <v>222</v>
      </c>
      <c r="AE2" s="299"/>
      <c r="AF2" s="305" t="s">
        <v>217</v>
      </c>
      <c r="AG2" s="258" t="s">
        <v>176</v>
      </c>
      <c r="AH2" s="258" t="s">
        <v>175</v>
      </c>
      <c r="AI2" s="306"/>
      <c r="AJ2" s="306"/>
      <c r="AK2" s="306"/>
      <c r="AL2" s="306"/>
      <c r="AM2" s="316"/>
      <c r="AN2" s="299" t="s">
        <v>222</v>
      </c>
      <c r="AO2" s="299"/>
      <c r="AP2" s="305" t="s">
        <v>238</v>
      </c>
      <c r="AQ2" s="258" t="s">
        <v>176</v>
      </c>
      <c r="AR2" s="258" t="s">
        <v>175</v>
      </c>
      <c r="AS2" s="306"/>
      <c r="AT2" s="306"/>
      <c r="AU2" s="306"/>
      <c r="AV2" s="306"/>
      <c r="AW2" s="316"/>
      <c r="AX2" s="299" t="s">
        <v>222</v>
      </c>
      <c r="AY2" s="299"/>
      <c r="AZ2" s="305" t="s">
        <v>239</v>
      </c>
      <c r="BA2" s="258" t="s">
        <v>176</v>
      </c>
      <c r="BB2" s="258" t="s">
        <v>175</v>
      </c>
      <c r="BC2" s="306"/>
      <c r="BD2" s="306"/>
      <c r="BE2" s="306"/>
      <c r="BF2" s="306"/>
      <c r="BG2" s="316"/>
      <c r="BH2" s="299" t="s">
        <v>222</v>
      </c>
      <c r="BI2" s="299"/>
      <c r="BJ2" s="305" t="s">
        <v>246</v>
      </c>
      <c r="BK2" s="258" t="s">
        <v>176</v>
      </c>
      <c r="BL2" s="258" t="s">
        <v>175</v>
      </c>
      <c r="BM2" s="306"/>
      <c r="BN2" s="306"/>
      <c r="BO2" s="306"/>
      <c r="BP2" s="306"/>
      <c r="BQ2" s="316"/>
      <c r="BR2" s="299" t="s">
        <v>222</v>
      </c>
      <c r="BS2" s="299"/>
      <c r="BT2" s="305" t="s">
        <v>247</v>
      </c>
      <c r="BU2" s="258" t="s">
        <v>176</v>
      </c>
      <c r="BV2" s="258" t="s">
        <v>175</v>
      </c>
      <c r="BW2" s="306"/>
      <c r="BX2" s="306"/>
      <c r="BY2" s="306"/>
      <c r="BZ2" s="306"/>
      <c r="CA2" s="316"/>
      <c r="CB2" s="299" t="s">
        <v>222</v>
      </c>
      <c r="CC2" s="299"/>
    </row>
    <row xmlns:x14ac="http://schemas.microsoft.com/office/spreadsheetml/2009/9/ac" r="3" s="238" customFormat="true" ht="18" customHeight="true" x14ac:dyDescent="0.25">
      <c r="A3" s="550"/>
      <c r="B3" s="346" t="s">
        <v>167</v>
      </c>
      <c r="C3" s="347" t="s">
        <v>56</v>
      </c>
      <c r="D3" s="348" t="s">
        <v>7</v>
      </c>
      <c r="E3" s="348" t="s">
        <v>1</v>
      </c>
      <c r="F3" s="348" t="s">
        <v>2</v>
      </c>
      <c r="G3" s="348" t="s">
        <v>16</v>
      </c>
      <c r="H3" s="348" t="s">
        <v>17</v>
      </c>
      <c r="I3" s="349" t="s">
        <v>18</v>
      </c>
      <c r="J3" s="236"/>
      <c r="K3" s="236"/>
      <c r="L3" s="346" t="s">
        <v>167</v>
      </c>
      <c r="M3" s="347" t="s">
        <v>56</v>
      </c>
      <c r="N3" s="348" t="s">
        <v>7</v>
      </c>
      <c r="O3" s="348" t="s">
        <v>1</v>
      </c>
      <c r="P3" s="348" t="s">
        <v>2</v>
      </c>
      <c r="Q3" s="348" t="s">
        <v>16</v>
      </c>
      <c r="R3" s="348" t="s">
        <v>17</v>
      </c>
      <c r="S3" s="349" t="s">
        <v>18</v>
      </c>
      <c r="T3" s="236"/>
      <c r="U3" s="236"/>
      <c r="V3" s="346" t="s">
        <v>167</v>
      </c>
      <c r="W3" s="347" t="s">
        <v>56</v>
      </c>
      <c r="X3" s="348" t="s">
        <v>7</v>
      </c>
      <c r="Y3" s="348" t="s">
        <v>1</v>
      </c>
      <c r="Z3" s="348" t="s">
        <v>2</v>
      </c>
      <c r="AA3" s="348" t="s">
        <v>16</v>
      </c>
      <c r="AB3" s="348" t="s">
        <v>17</v>
      </c>
      <c r="AC3" s="349" t="s">
        <v>18</v>
      </c>
      <c r="AD3" s="236"/>
      <c r="AE3" s="236"/>
      <c r="AF3" s="346" t="s">
        <v>167</v>
      </c>
      <c r="AG3" s="347" t="s">
        <v>56</v>
      </c>
      <c r="AH3" s="348" t="s">
        <v>7</v>
      </c>
      <c r="AI3" s="348" t="s">
        <v>1</v>
      </c>
      <c r="AJ3" s="348" t="s">
        <v>2</v>
      </c>
      <c r="AK3" s="348" t="s">
        <v>16</v>
      </c>
      <c r="AL3" s="348" t="s">
        <v>17</v>
      </c>
      <c r="AM3" s="349" t="s">
        <v>18</v>
      </c>
      <c r="AN3" s="236"/>
      <c r="AO3" s="236"/>
      <c r="AP3" s="346" t="s">
        <v>167</v>
      </c>
      <c r="AQ3" s="347" t="s">
        <v>56</v>
      </c>
      <c r="AR3" s="348" t="s">
        <v>7</v>
      </c>
      <c r="AS3" s="348" t="s">
        <v>1</v>
      </c>
      <c r="AT3" s="348" t="s">
        <v>2</v>
      </c>
      <c r="AU3" s="348" t="s">
        <v>16</v>
      </c>
      <c r="AV3" s="348" t="s">
        <v>17</v>
      </c>
      <c r="AW3" s="349" t="s">
        <v>18</v>
      </c>
      <c r="AX3" s="236"/>
      <c r="AY3" s="236"/>
      <c r="AZ3" s="346" t="s">
        <v>167</v>
      </c>
      <c r="BA3" s="347" t="s">
        <v>56</v>
      </c>
      <c r="BB3" s="348" t="s">
        <v>7</v>
      </c>
      <c r="BC3" s="348" t="s">
        <v>1</v>
      </c>
      <c r="BD3" s="348" t="s">
        <v>2</v>
      </c>
      <c r="BE3" s="348" t="s">
        <v>16</v>
      </c>
      <c r="BF3" s="348" t="s">
        <v>17</v>
      </c>
      <c r="BG3" s="349" t="s">
        <v>18</v>
      </c>
      <c r="BH3" s="236"/>
      <c r="BI3" s="236"/>
      <c r="BJ3" s="346" t="s">
        <v>167</v>
      </c>
      <c r="BK3" s="347" t="s">
        <v>56</v>
      </c>
      <c r="BL3" s="348" t="s">
        <v>7</v>
      </c>
      <c r="BM3" s="348" t="s">
        <v>1</v>
      </c>
      <c r="BN3" s="348" t="s">
        <v>2</v>
      </c>
      <c r="BO3" s="348" t="s">
        <v>16</v>
      </c>
      <c r="BP3" s="348" t="s">
        <v>17</v>
      </c>
      <c r="BQ3" s="349" t="s">
        <v>18</v>
      </c>
      <c r="BR3" s="236"/>
      <c r="BS3" s="236"/>
      <c r="BT3" s="346" t="s">
        <v>167</v>
      </c>
      <c r="BU3" s="347" t="s">
        <v>56</v>
      </c>
      <c r="BV3" s="348" t="s">
        <v>7</v>
      </c>
      <c r="BW3" s="348" t="s">
        <v>1</v>
      </c>
      <c r="BX3" s="348" t="s">
        <v>2</v>
      </c>
      <c r="BY3" s="348" t="s">
        <v>16</v>
      </c>
      <c r="BZ3" s="348" t="s">
        <v>17</v>
      </c>
      <c r="CA3" s="349" t="s">
        <v>18</v>
      </c>
      <c r="CB3" s="236"/>
      <c r="CC3" s="236"/>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71" t="str">
        <f>IF(ISBLANK('Data Summary'!A6),"",'Data Summary'!A6)</f>
        <v>BRB_2015_UIS</v>
      </c>
      <c r="B4" s="113"/>
      <c r="C4" s="81" t="s">
        <v>3</v>
      </c>
      <c r="D4" s="128">
        <v>0</v>
      </c>
      <c r="E4" s="128"/>
      <c r="F4" s="128"/>
      <c r="G4" s="128"/>
      <c r="H4" s="128">
        <v>0</v>
      </c>
      <c r="I4" s="21">
        <v>0</v>
      </c>
      <c r="J4" s="19"/>
      <c r="K4" s="19"/>
      <c r="L4" s="113"/>
      <c r="M4" s="81" t="s">
        <v>3</v>
      </c>
      <c r="N4" s="128">
        <v>0</v>
      </c>
      <c r="O4" s="128"/>
      <c r="P4" s="128"/>
      <c r="Q4" s="128"/>
      <c r="R4" s="128">
        <v>0</v>
      </c>
      <c r="S4" s="21">
        <v>0</v>
      </c>
      <c r="T4" s="19"/>
      <c r="U4" s="19"/>
      <c r="V4" s="113"/>
      <c r="W4" s="81" t="s">
        <v>3</v>
      </c>
      <c r="X4" s="128">
        <v>0</v>
      </c>
      <c r="Y4" s="128"/>
      <c r="Z4" s="128"/>
      <c r="AA4" s="128"/>
      <c r="AB4" s="128">
        <v>0</v>
      </c>
      <c r="AC4" s="21">
        <v>0</v>
      </c>
      <c r="AD4" s="19"/>
      <c r="AE4" s="19"/>
      <c r="AF4" s="113"/>
      <c r="AG4" s="81" t="s">
        <v>3</v>
      </c>
      <c r="AH4" s="128">
        <v>0</v>
      </c>
      <c r="AI4" s="128"/>
      <c r="AJ4" s="128"/>
      <c r="AK4" s="128"/>
      <c r="AL4" s="128">
        <v>0</v>
      </c>
      <c r="AM4" s="21">
        <v>0</v>
      </c>
      <c r="AN4" s="19"/>
      <c r="AO4" s="19"/>
      <c r="AP4" s="113"/>
      <c r="AQ4" s="81" t="s">
        <v>3</v>
      </c>
      <c r="AR4" s="128">
        <v>0</v>
      </c>
      <c r="AS4" s="128"/>
      <c r="AT4" s="128"/>
      <c r="AU4" s="128"/>
      <c r="AV4" s="128">
        <v>0</v>
      </c>
      <c r="AW4" s="21">
        <v>0</v>
      </c>
      <c r="AX4" s="19"/>
      <c r="AY4" s="19"/>
      <c r="AZ4" s="113"/>
      <c r="BA4" s="81" t="s">
        <v>3</v>
      </c>
      <c r="BB4" s="128">
        <v>0</v>
      </c>
      <c r="BC4" s="128"/>
      <c r="BD4" s="128"/>
      <c r="BE4" s="128"/>
      <c r="BF4" s="128">
        <v>0</v>
      </c>
      <c r="BG4" s="21">
        <v>0</v>
      </c>
      <c r="BH4" s="19"/>
      <c r="BI4" s="19"/>
      <c r="BJ4" s="113"/>
      <c r="BK4" s="81" t="s">
        <v>3</v>
      </c>
      <c r="BL4" s="128">
        <v>0</v>
      </c>
      <c r="BM4" s="128"/>
      <c r="BN4" s="128"/>
      <c r="BO4" s="128"/>
      <c r="BP4" s="128">
        <v>0</v>
      </c>
      <c r="BQ4" s="21">
        <v>0</v>
      </c>
      <c r="BR4" s="19"/>
      <c r="BS4" s="19"/>
      <c r="BT4" s="113"/>
      <c r="BU4" s="81" t="s">
        <v>3</v>
      </c>
      <c r="BV4" s="128">
        <v>0</v>
      </c>
      <c r="BW4" s="128"/>
      <c r="BX4" s="128"/>
      <c r="BY4" s="128"/>
      <c r="BZ4" s="128">
        <v>0</v>
      </c>
      <c r="CA4" s="21">
        <v>0</v>
      </c>
      <c r="CB4" s="19"/>
      <c r="CC4" s="1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1" t="str">
        <f ca="true">IF(ISBLANK('Data Summary'!A7),"",'Data Summary'!A7)</f>
        <v>BRB_2016_UIS</v>
      </c>
      <c r="B5" s="101" t="s">
        <v>183</v>
      </c>
      <c r="C5" s="81" t="s">
        <v>25</v>
      </c>
      <c r="D5" s="128">
        <v>100</v>
      </c>
      <c r="E5" s="128"/>
      <c r="F5" s="128"/>
      <c r="G5" s="128"/>
      <c r="H5" s="128">
        <v>100</v>
      </c>
      <c r="I5" s="21">
        <v>100</v>
      </c>
      <c r="J5" s="19"/>
      <c r="K5" s="19"/>
      <c r="L5" s="101" t="s">
        <v>183</v>
      </c>
      <c r="M5" s="81" t="s">
        <v>25</v>
      </c>
      <c r="N5" s="128">
        <v>100</v>
      </c>
      <c r="O5" s="128"/>
      <c r="P5" s="128"/>
      <c r="Q5" s="128"/>
      <c r="R5" s="128">
        <v>100</v>
      </c>
      <c r="S5" s="21">
        <v>100</v>
      </c>
      <c r="T5" s="19"/>
      <c r="U5" s="19"/>
      <c r="V5" s="101" t="s">
        <v>183</v>
      </c>
      <c r="W5" s="81" t="s">
        <v>25</v>
      </c>
      <c r="X5" s="128">
        <v>100</v>
      </c>
      <c r="Y5" s="128"/>
      <c r="Z5" s="128"/>
      <c r="AA5" s="128"/>
      <c r="AB5" s="128">
        <v>100</v>
      </c>
      <c r="AC5" s="21">
        <v>100</v>
      </c>
      <c r="AD5" s="19"/>
      <c r="AE5" s="19"/>
      <c r="AF5" s="101" t="s">
        <v>183</v>
      </c>
      <c r="AG5" s="81" t="s">
        <v>25</v>
      </c>
      <c r="AH5" s="128">
        <v>100</v>
      </c>
      <c r="AI5" s="128"/>
      <c r="AJ5" s="128"/>
      <c r="AK5" s="128"/>
      <c r="AL5" s="128">
        <v>100</v>
      </c>
      <c r="AM5" s="21">
        <v>100</v>
      </c>
      <c r="AN5" s="19"/>
      <c r="AO5" s="19"/>
      <c r="AP5" s="101" t="s">
        <v>183</v>
      </c>
      <c r="AQ5" s="81" t="s">
        <v>25</v>
      </c>
      <c r="AR5" s="128">
        <v>100</v>
      </c>
      <c r="AS5" s="128"/>
      <c r="AT5" s="128"/>
      <c r="AU5" s="128"/>
      <c r="AV5" s="128">
        <v>100</v>
      </c>
      <c r="AW5" s="21">
        <v>100</v>
      </c>
      <c r="AX5" s="19"/>
      <c r="AY5" s="19"/>
      <c r="AZ5" s="101" t="s">
        <v>183</v>
      </c>
      <c r="BA5" s="81" t="s">
        <v>25</v>
      </c>
      <c r="BB5" s="128">
        <v>100</v>
      </c>
      <c r="BC5" s="128"/>
      <c r="BD5" s="128"/>
      <c r="BE5" s="128"/>
      <c r="BF5" s="128">
        <v>100</v>
      </c>
      <c r="BG5" s="21">
        <v>100</v>
      </c>
      <c r="BH5" s="19"/>
      <c r="BI5" s="19"/>
      <c r="BJ5" s="101" t="s">
        <v>183</v>
      </c>
      <c r="BK5" s="81" t="s">
        <v>25</v>
      </c>
      <c r="BL5" s="128">
        <v>100</v>
      </c>
      <c r="BM5" s="128"/>
      <c r="BN5" s="128"/>
      <c r="BO5" s="128"/>
      <c r="BP5" s="128">
        <v>100</v>
      </c>
      <c r="BQ5" s="21">
        <v>100</v>
      </c>
      <c r="BR5" s="19"/>
      <c r="BS5" s="19"/>
      <c r="BT5" s="101" t="s">
        <v>183</v>
      </c>
      <c r="BU5" s="81" t="s">
        <v>25</v>
      </c>
      <c r="BV5" s="128">
        <v>100</v>
      </c>
      <c r="BW5" s="128"/>
      <c r="BX5" s="128"/>
      <c r="BY5" s="128"/>
      <c r="BZ5" s="128">
        <v>100</v>
      </c>
      <c r="CA5" s="21">
        <v>100</v>
      </c>
      <c r="CB5" s="19"/>
      <c r="CC5" s="1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ht="15.6" customHeight="true" x14ac:dyDescent="0.25">
      <c r="A6" s="371" t="str">
        <f ca="true">IF(ISBLANK('Data Summary'!A8),"",'Data Summary'!A8)</f>
        <v>BRB_2017_UIS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13"/>
      <c r="BK6" s="82" t="s">
        <v>26</v>
      </c>
      <c r="BL6" s="129"/>
      <c r="BM6" s="128"/>
      <c r="BN6" s="128"/>
      <c r="BO6" s="128"/>
      <c r="BP6" s="128"/>
      <c r="BQ6" s="21"/>
      <c r="BR6" s="19"/>
      <c r="BS6" s="19"/>
      <c r="BT6" s="113"/>
      <c r="BU6" s="82" t="s">
        <v>26</v>
      </c>
      <c r="BV6" s="129"/>
      <c r="BW6" s="128"/>
      <c r="BX6" s="128"/>
      <c r="BY6" s="128"/>
      <c r="BZ6" s="128"/>
      <c r="CA6" s="21"/>
      <c r="CB6" s="19"/>
      <c r="CC6" s="1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1" t="str">
        <f ca="true">IF(ISBLANK('Data Summary'!A9),"",'Data Summary'!A9)</f>
        <v>BRB_2018_UIS</v>
      </c>
      <c r="B7" s="101" t="s">
        <v>183</v>
      </c>
      <c r="C7" s="82" t="s">
        <v>160</v>
      </c>
      <c r="D7" s="128">
        <v>100</v>
      </c>
      <c r="E7" s="128"/>
      <c r="F7" s="128"/>
      <c r="G7" s="128"/>
      <c r="H7" s="128">
        <v>100</v>
      </c>
      <c r="I7" s="21">
        <v>100</v>
      </c>
      <c r="J7" s="19"/>
      <c r="K7" s="19"/>
      <c r="L7" s="101" t="s">
        <v>183</v>
      </c>
      <c r="M7" s="82" t="s">
        <v>160</v>
      </c>
      <c r="N7" s="128">
        <v>100</v>
      </c>
      <c r="O7" s="128"/>
      <c r="P7" s="128"/>
      <c r="Q7" s="128"/>
      <c r="R7" s="128">
        <v>100</v>
      </c>
      <c r="S7" s="21">
        <v>100</v>
      </c>
      <c r="T7" s="19"/>
      <c r="U7" s="19"/>
      <c r="V7" s="101" t="s">
        <v>183</v>
      </c>
      <c r="W7" s="82" t="s">
        <v>160</v>
      </c>
      <c r="X7" s="128">
        <v>100</v>
      </c>
      <c r="Y7" s="128"/>
      <c r="Z7" s="128"/>
      <c r="AA7" s="128"/>
      <c r="AB7" s="128">
        <v>100</v>
      </c>
      <c r="AC7" s="21">
        <v>100</v>
      </c>
      <c r="AD7" s="19"/>
      <c r="AE7" s="19"/>
      <c r="AF7" s="101" t="s">
        <v>183</v>
      </c>
      <c r="AG7" s="82" t="s">
        <v>160</v>
      </c>
      <c r="AH7" s="128">
        <v>100</v>
      </c>
      <c r="AI7" s="128"/>
      <c r="AJ7" s="128"/>
      <c r="AK7" s="128"/>
      <c r="AL7" s="128">
        <v>100</v>
      </c>
      <c r="AM7" s="21">
        <v>100</v>
      </c>
      <c r="AN7" s="19"/>
      <c r="AO7" s="19"/>
      <c r="AP7" s="101" t="s">
        <v>183</v>
      </c>
      <c r="AQ7" s="82" t="s">
        <v>160</v>
      </c>
      <c r="AR7" s="128">
        <v>100</v>
      </c>
      <c r="AS7" s="128"/>
      <c r="AT7" s="128"/>
      <c r="AU7" s="128"/>
      <c r="AV7" s="128">
        <v>100</v>
      </c>
      <c r="AW7" s="21">
        <v>100</v>
      </c>
      <c r="AX7" s="19"/>
      <c r="AY7" s="19"/>
      <c r="AZ7" s="101" t="s">
        <v>183</v>
      </c>
      <c r="BA7" s="82" t="s">
        <v>160</v>
      </c>
      <c r="BB7" s="128">
        <v>100</v>
      </c>
      <c r="BC7" s="128"/>
      <c r="BD7" s="128"/>
      <c r="BE7" s="128"/>
      <c r="BF7" s="128">
        <v>100</v>
      </c>
      <c r="BG7" s="21">
        <v>100</v>
      </c>
      <c r="BH7" s="19"/>
      <c r="BI7" s="19"/>
      <c r="BJ7" s="101" t="s">
        <v>183</v>
      </c>
      <c r="BK7" s="82" t="s">
        <v>160</v>
      </c>
      <c r="BL7" s="128">
        <v>100</v>
      </c>
      <c r="BM7" s="128"/>
      <c r="BN7" s="128"/>
      <c r="BO7" s="128"/>
      <c r="BP7" s="128">
        <v>100</v>
      </c>
      <c r="BQ7" s="21">
        <v>100</v>
      </c>
      <c r="BR7" s="19"/>
      <c r="BS7" s="19"/>
      <c r="BT7" s="101" t="s">
        <v>183</v>
      </c>
      <c r="BU7" s="82" t="s">
        <v>160</v>
      </c>
      <c r="BV7" s="128">
        <v>100</v>
      </c>
      <c r="BW7" s="128"/>
      <c r="BX7" s="128"/>
      <c r="BY7" s="128"/>
      <c r="BZ7" s="128">
        <v>100</v>
      </c>
      <c r="CA7" s="21">
        <v>100</v>
      </c>
      <c r="CB7" s="19"/>
      <c r="CC7" s="1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1" t="str">
        <f ca="true">IF(ISBLANK('Data Summary'!A10),"",'Data Summary'!A10)</f>
        <v>BRB_2019_UIS</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13"/>
      <c r="BK8" s="82" t="s">
        <v>161</v>
      </c>
      <c r="BL8" s="129"/>
      <c r="BM8" s="128"/>
      <c r="BN8" s="128"/>
      <c r="BO8" s="128"/>
      <c r="BP8" s="128"/>
      <c r="BQ8" s="21"/>
      <c r="BR8" s="19"/>
      <c r="BS8" s="19"/>
      <c r="BT8" s="113"/>
      <c r="BU8" s="82" t="s">
        <v>161</v>
      </c>
      <c r="BV8" s="129"/>
      <c r="BW8" s="128"/>
      <c r="BX8" s="128"/>
      <c r="BY8" s="128"/>
      <c r="BZ8" s="128"/>
      <c r="CA8" s="21"/>
      <c r="CB8" s="19"/>
      <c r="CC8" s="1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1" t="str">
        <f ca="true">IF(ISBLANK('Data Summary'!A11),"",'Data Summary'!A11)</f>
        <v>BRB_2020_UIS</v>
      </c>
      <c r="B9" s="101" t="s">
        <v>179</v>
      </c>
      <c r="C9" s="82" t="s">
        <v>170</v>
      </c>
      <c r="D9" s="129">
        <v>100</v>
      </c>
      <c r="E9" s="128"/>
      <c r="F9" s="128"/>
      <c r="G9" s="128"/>
      <c r="H9" s="128">
        <v>100</v>
      </c>
      <c r="I9" s="21">
        <v>100</v>
      </c>
      <c r="J9" s="19"/>
      <c r="K9" s="19"/>
      <c r="L9" s="101" t="s">
        <v>179</v>
      </c>
      <c r="M9" s="82" t="s">
        <v>170</v>
      </c>
      <c r="N9" s="129">
        <v>100</v>
      </c>
      <c r="O9" s="128"/>
      <c r="P9" s="128"/>
      <c r="Q9" s="128"/>
      <c r="R9" s="128">
        <v>100</v>
      </c>
      <c r="S9" s="21">
        <v>100</v>
      </c>
      <c r="T9" s="19"/>
      <c r="U9" s="19"/>
      <c r="V9" s="101" t="s">
        <v>179</v>
      </c>
      <c r="W9" s="82" t="s">
        <v>170</v>
      </c>
      <c r="X9" s="129">
        <v>100</v>
      </c>
      <c r="Y9" s="128"/>
      <c r="Z9" s="128"/>
      <c r="AA9" s="128"/>
      <c r="AB9" s="128">
        <v>100</v>
      </c>
      <c r="AC9" s="21">
        <v>100</v>
      </c>
      <c r="AD9" s="19"/>
      <c r="AE9" s="19"/>
      <c r="AF9" s="101" t="s">
        <v>179</v>
      </c>
      <c r="AG9" s="82" t="s">
        <v>170</v>
      </c>
      <c r="AH9" s="129">
        <v>100</v>
      </c>
      <c r="AI9" s="128"/>
      <c r="AJ9" s="128"/>
      <c r="AK9" s="128"/>
      <c r="AL9" s="128">
        <v>100</v>
      </c>
      <c r="AM9" s="21">
        <v>100</v>
      </c>
      <c r="AN9" s="19"/>
      <c r="AO9" s="19"/>
      <c r="AP9" s="101" t="s">
        <v>179</v>
      </c>
      <c r="AQ9" s="82" t="s">
        <v>170</v>
      </c>
      <c r="AR9" s="129">
        <v>100</v>
      </c>
      <c r="AS9" s="128"/>
      <c r="AT9" s="128"/>
      <c r="AU9" s="128"/>
      <c r="AV9" s="128">
        <v>100</v>
      </c>
      <c r="AW9" s="21">
        <v>100</v>
      </c>
      <c r="AX9" s="19"/>
      <c r="AY9" s="19"/>
      <c r="AZ9" s="101" t="s">
        <v>179</v>
      </c>
      <c r="BA9" s="82" t="s">
        <v>170</v>
      </c>
      <c r="BB9" s="129">
        <v>100</v>
      </c>
      <c r="BC9" s="128"/>
      <c r="BD9" s="128"/>
      <c r="BE9" s="128"/>
      <c r="BF9" s="128">
        <v>100</v>
      </c>
      <c r="BG9" s="21">
        <v>100</v>
      </c>
      <c r="BH9" s="19"/>
      <c r="BI9" s="19"/>
      <c r="BJ9" s="101" t="s">
        <v>179</v>
      </c>
      <c r="BK9" s="82" t="s">
        <v>170</v>
      </c>
      <c r="BL9" s="129">
        <v>100</v>
      </c>
      <c r="BM9" s="128"/>
      <c r="BN9" s="128"/>
      <c r="BO9" s="128"/>
      <c r="BP9" s="128">
        <v>100</v>
      </c>
      <c r="BQ9" s="21">
        <v>100</v>
      </c>
      <c r="BR9" s="19"/>
      <c r="BS9" s="19"/>
      <c r="BT9" s="101" t="s">
        <v>179</v>
      </c>
      <c r="BU9" s="82" t="s">
        <v>170</v>
      </c>
      <c r="BV9" s="129">
        <v>100</v>
      </c>
      <c r="BW9" s="128"/>
      <c r="BX9" s="128"/>
      <c r="BY9" s="128"/>
      <c r="BZ9" s="128">
        <v>100</v>
      </c>
      <c r="CA9" s="21">
        <v>100</v>
      </c>
      <c r="CB9" s="19"/>
      <c r="CC9" s="19"/>
      <c r="CD9" s="109"/>
      <c r="CN9" s="109"/>
      <c r="CX9" s="109"/>
      <c r="DH9" s="109"/>
      <c r="DR9" s="109"/>
      <c r="EB9" s="109"/>
      <c r="EL9" s="109"/>
      <c r="EV9" s="109"/>
      <c r="FF9" s="109"/>
      <c r="FP9" s="109"/>
      <c r="FZ9" s="109"/>
      <c r="GJ9" s="109"/>
      <c r="GT9" s="109"/>
      <c r="HD9" s="109"/>
      <c r="HN9" s="109"/>
      <c r="HX9" s="109"/>
    </row>
    <row xmlns:x14ac="http://schemas.microsoft.com/office/spreadsheetml/2009/9/ac" r="10" s="2" customFormat="true" ht="86.45" customHeight="true" x14ac:dyDescent="0.25">
      <c r="A10" s="371" t="str">
        <f ca="true">IF(ISBLANK('Data Summary'!A12),"",'Data Summary'!A12)</f>
        <v>BRB_2021_UIS</v>
      </c>
      <c r="B10" s="104" t="s">
        <v>12</v>
      </c>
      <c r="C10" s="547" t="s">
        <v>186</v>
      </c>
      <c r="D10" s="548"/>
      <c r="E10" s="548"/>
      <c r="F10" s="548"/>
      <c r="G10" s="548"/>
      <c r="H10" s="548"/>
      <c r="I10" s="549"/>
      <c r="J10" s="10"/>
      <c r="K10" s="10"/>
      <c r="L10" s="104" t="s">
        <v>12</v>
      </c>
      <c r="M10" s="547" t="s">
        <v>186</v>
      </c>
      <c r="N10" s="548"/>
      <c r="O10" s="548"/>
      <c r="P10" s="548"/>
      <c r="Q10" s="548"/>
      <c r="R10" s="548"/>
      <c r="S10" s="549"/>
      <c r="T10" s="10"/>
      <c r="U10" s="10"/>
      <c r="V10" s="104" t="s">
        <v>12</v>
      </c>
      <c r="W10" s="547" t="s">
        <v>186</v>
      </c>
      <c r="X10" s="548"/>
      <c r="Y10" s="548"/>
      <c r="Z10" s="548"/>
      <c r="AA10" s="548"/>
      <c r="AB10" s="548"/>
      <c r="AC10" s="549"/>
      <c r="AD10" s="10"/>
      <c r="AE10" s="10"/>
      <c r="AF10" s="104" t="s">
        <v>12</v>
      </c>
      <c r="AG10" s="547" t="s">
        <v>186</v>
      </c>
      <c r="AH10" s="548"/>
      <c r="AI10" s="548"/>
      <c r="AJ10" s="548"/>
      <c r="AK10" s="548"/>
      <c r="AL10" s="548"/>
      <c r="AM10" s="549"/>
      <c r="AN10" s="10"/>
      <c r="AO10" s="10"/>
      <c r="AP10" s="104" t="s">
        <v>12</v>
      </c>
      <c r="AQ10" s="547" t="s">
        <v>186</v>
      </c>
      <c r="AR10" s="548"/>
      <c r="AS10" s="548"/>
      <c r="AT10" s="548"/>
      <c r="AU10" s="548"/>
      <c r="AV10" s="548"/>
      <c r="AW10" s="549"/>
      <c r="AX10" s="10"/>
      <c r="AY10" s="10"/>
      <c r="AZ10" s="104" t="s">
        <v>12</v>
      </c>
      <c r="BA10" s="547" t="s">
        <v>186</v>
      </c>
      <c r="BB10" s="548"/>
      <c r="BC10" s="548"/>
      <c r="BD10" s="548"/>
      <c r="BE10" s="548"/>
      <c r="BF10" s="548"/>
      <c r="BG10" s="549"/>
      <c r="BH10" s="10"/>
      <c r="BI10" s="10"/>
      <c r="BJ10" s="104" t="s">
        <v>12</v>
      </c>
      <c r="BK10" s="547" t="s">
        <v>186</v>
      </c>
      <c r="BL10" s="548"/>
      <c r="BM10" s="548"/>
      <c r="BN10" s="548"/>
      <c r="BO10" s="548"/>
      <c r="BP10" s="548"/>
      <c r="BQ10" s="549"/>
      <c r="BR10" s="10"/>
      <c r="BS10" s="10"/>
      <c r="BT10" s="104" t="s">
        <v>12</v>
      </c>
      <c r="BU10" s="547" t="s">
        <v>186</v>
      </c>
      <c r="BV10" s="548"/>
      <c r="BW10" s="548"/>
      <c r="BX10" s="548"/>
      <c r="BY10" s="548"/>
      <c r="BZ10" s="548"/>
      <c r="CA10" s="549"/>
      <c r="CB10" s="10"/>
      <c r="CC10" s="10"/>
      <c r="CD10" s="112"/>
      <c r="CN10" s="112"/>
      <c r="CX10" s="112"/>
      <c r="DH10" s="112"/>
      <c r="DR10" s="112"/>
      <c r="EB10" s="112"/>
      <c r="EL10" s="112"/>
      <c r="EV10" s="112"/>
      <c r="FF10" s="112"/>
      <c r="FP10" s="112"/>
      <c r="FZ10" s="112"/>
      <c r="GJ10" s="112"/>
      <c r="GT10" s="112"/>
      <c r="HD10" s="112"/>
      <c r="HN10" s="112"/>
      <c r="HX10" s="112"/>
    </row>
    <row xmlns:x14ac="http://schemas.microsoft.com/office/spreadsheetml/2009/9/ac" r="11" s="2" customFormat="true" ht="15.6" customHeight="true" x14ac:dyDescent="0.25">
      <c r="A11" s="371" t="str">
        <f ca="true">IF(ISBLANK('Data Summary'!A13),"",'Data Summary'!A13)</f>
        <v>BRB_2022_UIS</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t="s">
        <v>158</v>
      </c>
      <c r="AM11" s="89" t="s">
        <v>158</v>
      </c>
      <c r="AN11" s="10"/>
      <c r="AO11" s="10"/>
      <c r="AP11" s="104"/>
      <c r="AQ11" s="90" t="s">
        <v>120</v>
      </c>
      <c r="AR11" s="134" t="s">
        <v>158</v>
      </c>
      <c r="AS11" s="134"/>
      <c r="AT11" s="134"/>
      <c r="AU11" s="134"/>
      <c r="AV11" s="134" t="s">
        <v>158</v>
      </c>
      <c r="AW11" s="89" t="s">
        <v>158</v>
      </c>
      <c r="AX11" s="10"/>
      <c r="AY11" s="10"/>
      <c r="AZ11" s="104"/>
      <c r="BA11" s="90" t="s">
        <v>120</v>
      </c>
      <c r="BB11" s="134" t="s">
        <v>158</v>
      </c>
      <c r="BC11" s="134"/>
      <c r="BD11" s="134"/>
      <c r="BE11" s="134"/>
      <c r="BF11" s="134" t="s">
        <v>158</v>
      </c>
      <c r="BG11" s="89" t="s">
        <v>158</v>
      </c>
      <c r="BH11" s="10"/>
      <c r="BI11" s="10"/>
      <c r="BJ11" s="104"/>
      <c r="BK11" s="90" t="s">
        <v>120</v>
      </c>
      <c r="BL11" s="134" t="s">
        <v>158</v>
      </c>
      <c r="BM11" s="134"/>
      <c r="BN11" s="134"/>
      <c r="BO11" s="134"/>
      <c r="BP11" s="134" t="s">
        <v>158</v>
      </c>
      <c r="BQ11" s="89" t="s">
        <v>158</v>
      </c>
      <c r="BR11" s="10"/>
      <c r="BS11" s="10"/>
      <c r="BT11" s="104"/>
      <c r="BU11" s="90" t="s">
        <v>120</v>
      </c>
      <c r="BV11" s="134" t="s">
        <v>158</v>
      </c>
      <c r="BW11" s="134"/>
      <c r="BX11" s="134"/>
      <c r="BY11" s="134"/>
      <c r="BZ11" s="134" t="s">
        <v>158</v>
      </c>
      <c r="CA11" s="89" t="s">
        <v>158</v>
      </c>
      <c r="CB11" s="10"/>
      <c r="CC11" s="10"/>
      <c r="CD11" s="112"/>
      <c r="CN11" s="112"/>
      <c r="CX11" s="112"/>
      <c r="DH11" s="112"/>
      <c r="DR11" s="112"/>
      <c r="EB11" s="112"/>
      <c r="EL11" s="112"/>
      <c r="EV11" s="112"/>
      <c r="FF11" s="112"/>
      <c r="FP11" s="112"/>
      <c r="FZ11" s="112"/>
      <c r="GJ11" s="112"/>
      <c r="GT11" s="112"/>
      <c r="HD11" s="112"/>
      <c r="HN11" s="112"/>
      <c r="HX11" s="112"/>
    </row>
    <row xmlns:x14ac="http://schemas.microsoft.com/office/spreadsheetml/2009/9/ac" r="12" s="2" customFormat="true" ht="15" customHeight="true" x14ac:dyDescent="0.25">
      <c r="A12" s="372" t="str">
        <f ca="true">IF(ISBLANK('Data Summary'!A14),"",'Data Summary'!A14)</f>
        <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t="s">
        <v>158</v>
      </c>
      <c r="AM12" s="89" t="s">
        <v>158</v>
      </c>
      <c r="AN12" s="10"/>
      <c r="AO12" s="10"/>
      <c r="AP12" s="104"/>
      <c r="AQ12" s="90" t="s">
        <v>126</v>
      </c>
      <c r="AR12" s="134" t="s">
        <v>158</v>
      </c>
      <c r="AS12" s="134"/>
      <c r="AT12" s="134"/>
      <c r="AU12" s="134"/>
      <c r="AV12" s="134" t="s">
        <v>158</v>
      </c>
      <c r="AW12" s="89" t="s">
        <v>158</v>
      </c>
      <c r="AX12" s="10"/>
      <c r="AY12" s="10"/>
      <c r="AZ12" s="104"/>
      <c r="BA12" s="90" t="s">
        <v>126</v>
      </c>
      <c r="BB12" s="134" t="s">
        <v>158</v>
      </c>
      <c r="BC12" s="134"/>
      <c r="BD12" s="134"/>
      <c r="BE12" s="134"/>
      <c r="BF12" s="134" t="s">
        <v>158</v>
      </c>
      <c r="BG12" s="89" t="s">
        <v>158</v>
      </c>
      <c r="BH12" s="10"/>
      <c r="BI12" s="10"/>
      <c r="BJ12" s="104"/>
      <c r="BK12" s="90" t="s">
        <v>126</v>
      </c>
      <c r="BL12" s="134" t="s">
        <v>158</v>
      </c>
      <c r="BM12" s="134"/>
      <c r="BN12" s="134"/>
      <c r="BO12" s="134"/>
      <c r="BP12" s="134" t="s">
        <v>158</v>
      </c>
      <c r="BQ12" s="89" t="s">
        <v>158</v>
      </c>
      <c r="BR12" s="10"/>
      <c r="BS12" s="10"/>
      <c r="BT12" s="104"/>
      <c r="BU12" s="90" t="s">
        <v>126</v>
      </c>
      <c r="BV12" s="134" t="s">
        <v>158</v>
      </c>
      <c r="BW12" s="134"/>
      <c r="BX12" s="134"/>
      <c r="BY12" s="134"/>
      <c r="BZ12" s="134" t="s">
        <v>158</v>
      </c>
      <c r="CA12" s="89" t="s">
        <v>158</v>
      </c>
      <c r="CB12" s="10"/>
      <c r="CC12" s="10"/>
      <c r="CD12" s="112"/>
      <c r="CN12" s="112"/>
      <c r="CX12" s="112"/>
      <c r="DH12" s="112"/>
      <c r="DR12" s="112"/>
      <c r="EB12" s="112"/>
      <c r="EL12" s="112"/>
      <c r="EV12" s="112"/>
      <c r="FF12" s="112"/>
      <c r="FP12" s="112"/>
      <c r="FZ12" s="112"/>
      <c r="GJ12" s="112"/>
      <c r="GT12" s="112"/>
      <c r="HD12" s="112"/>
      <c r="HN12" s="112"/>
      <c r="HX12" s="112"/>
    </row>
    <row xmlns:x14ac="http://schemas.microsoft.com/office/spreadsheetml/2009/9/ac" r="13" s="2" customFormat="true" ht="15" customHeight="true" x14ac:dyDescent="0.25">
      <c r="A13" s="372" t="str">
        <f ca="true">IF(ISBLANK('Data Summary'!A15),"",'Data Summary'!A15)</f>
        <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04"/>
      <c r="AQ13" s="90" t="s">
        <v>103</v>
      </c>
      <c r="AR13" s="134" t="s">
        <v>158</v>
      </c>
      <c r="AS13" s="134"/>
      <c r="AT13" s="134"/>
      <c r="AU13" s="134"/>
      <c r="AV13" s="134" t="s">
        <v>158</v>
      </c>
      <c r="AW13" s="89" t="s">
        <v>158</v>
      </c>
      <c r="AX13" s="10"/>
      <c r="AY13" s="10"/>
      <c r="AZ13" s="104"/>
      <c r="BA13" s="90" t="s">
        <v>103</v>
      </c>
      <c r="BB13" s="134" t="s">
        <v>158</v>
      </c>
      <c r="BC13" s="134"/>
      <c r="BD13" s="134"/>
      <c r="BE13" s="134"/>
      <c r="BF13" s="134" t="s">
        <v>158</v>
      </c>
      <c r="BG13" s="89" t="s">
        <v>158</v>
      </c>
      <c r="BH13" s="10"/>
      <c r="BI13" s="10"/>
      <c r="BJ13" s="104"/>
      <c r="BK13" s="90" t="s">
        <v>103</v>
      </c>
      <c r="BL13" s="134" t="s">
        <v>158</v>
      </c>
      <c r="BM13" s="134"/>
      <c r="BN13" s="134"/>
      <c r="BO13" s="134"/>
      <c r="BP13" s="134" t="s">
        <v>158</v>
      </c>
      <c r="BQ13" s="89" t="s">
        <v>158</v>
      </c>
      <c r="BR13" s="10"/>
      <c r="BS13" s="10"/>
      <c r="BT13" s="104"/>
      <c r="BU13" s="90" t="s">
        <v>103</v>
      </c>
      <c r="BV13" s="134" t="s">
        <v>158</v>
      </c>
      <c r="BW13" s="134"/>
      <c r="BX13" s="134"/>
      <c r="BY13" s="134"/>
      <c r="BZ13" s="134" t="s">
        <v>158</v>
      </c>
      <c r="CA13" s="89" t="s">
        <v>158</v>
      </c>
      <c r="CB13" s="10"/>
      <c r="CC13" s="10"/>
      <c r="CD13" s="112"/>
      <c r="CN13" s="112"/>
      <c r="CX13" s="112"/>
      <c r="DH13" s="112"/>
      <c r="DR13" s="112"/>
      <c r="EB13" s="112"/>
      <c r="EL13" s="112"/>
      <c r="EV13" s="112"/>
      <c r="FF13" s="112"/>
      <c r="FP13" s="112"/>
      <c r="FZ13" s="112"/>
      <c r="GJ13" s="112"/>
      <c r="GT13" s="112"/>
      <c r="HD13" s="112"/>
      <c r="HN13" s="112"/>
      <c r="HX13" s="112"/>
    </row>
    <row xmlns:x14ac="http://schemas.microsoft.com/office/spreadsheetml/2009/9/ac" r="14" ht="15.75" customHeight="true" x14ac:dyDescent="0.25">
      <c r="A14" s="372"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c r="BJ14" s="105"/>
      <c r="BK14" s="83" t="s">
        <v>23</v>
      </c>
      <c r="BL14" s="9"/>
      <c r="BM14" s="9"/>
      <c r="BN14" s="9"/>
      <c r="BO14" s="64"/>
      <c r="BP14" s="65"/>
      <c r="BQ14" s="66"/>
      <c r="BR14" s="10"/>
      <c r="BS14" s="10"/>
      <c r="BT14" s="105"/>
      <c r="BU14" s="83" t="s">
        <v>23</v>
      </c>
      <c r="BV14" s="9"/>
      <c r="BW14" s="9"/>
      <c r="BX14" s="9"/>
      <c r="BY14" s="64"/>
      <c r="BZ14" s="65"/>
      <c r="CA14" s="66"/>
      <c r="CB14" s="10"/>
      <c r="CC14" s="10"/>
    </row>
    <row xmlns:x14ac="http://schemas.microsoft.com/office/spreadsheetml/2009/9/ac" r="15" ht="15.75" customHeight="true" thickBot="true" x14ac:dyDescent="0.3">
      <c r="A15" s="372"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c r="BJ15" s="106"/>
      <c r="BK15" s="84" t="s">
        <v>20</v>
      </c>
      <c r="BL15" s="68"/>
      <c r="BM15" s="68"/>
      <c r="BN15" s="68"/>
      <c r="BO15" s="68"/>
      <c r="BP15" s="68"/>
      <c r="BQ15" s="24"/>
      <c r="BR15" s="20"/>
      <c r="BS15" s="20"/>
      <c r="BT15" s="106"/>
      <c r="BU15" s="84" t="s">
        <v>20</v>
      </c>
      <c r="BV15" s="68"/>
      <c r="BW15" s="68"/>
      <c r="BX15" s="68"/>
      <c r="BY15" s="68"/>
      <c r="BZ15" s="68"/>
      <c r="CA15" s="24"/>
      <c r="CB15" s="20"/>
      <c r="CC15" s="20"/>
    </row>
    <row xmlns:x14ac="http://schemas.microsoft.com/office/spreadsheetml/2009/9/ac" r="16" s="3" customFormat="true" x14ac:dyDescent="0.25">
      <c r="A16" s="372" t="str">
        <f ca="true">IF(ISBLANK('Data Summary'!A18),"",'Data Summary'!A18)</f>
        <v/>
      </c>
      <c r="B16" s="107"/>
      <c r="L16" s="107"/>
      <c r="V16" s="107"/>
      <c r="AF16" s="107"/>
      <c r="AP16" s="107"/>
      <c r="AZ16" s="107"/>
      <c r="BA16" s="107"/>
      <c r="BJ16" s="107"/>
      <c r="BK16" s="107"/>
      <c r="BT16" s="107"/>
      <c r="BU16" s="107"/>
      <c r="CD16" s="107"/>
      <c r="CN16" s="107"/>
      <c r="CX16" s="107"/>
      <c r="DH16" s="107"/>
      <c r="DR16" s="107"/>
      <c r="EB16" s="107"/>
      <c r="EL16" s="107"/>
      <c r="EV16" s="107"/>
      <c r="FF16" s="107"/>
      <c r="FP16" s="107"/>
      <c r="FZ16" s="107"/>
      <c r="GJ16" s="107"/>
      <c r="GT16" s="107"/>
      <c r="HD16" s="107"/>
      <c r="HN16" s="107"/>
      <c r="HX16" s="107"/>
    </row>
    <row xmlns:x14ac="http://schemas.microsoft.com/office/spreadsheetml/2009/9/ac" r="17" s="3" customFormat="true" x14ac:dyDescent="0.25">
      <c r="A17" s="372" t="str">
        <f ca="true">IF(ISBLANK('Data Summary'!A19),"",'Data Summary'!A19)</f>
        <v/>
      </c>
      <c r="B17" s="107"/>
      <c r="L17" s="107"/>
      <c r="V17" s="107"/>
      <c r="AF17" s="107"/>
      <c r="AP17" s="107"/>
      <c r="AZ17" s="107"/>
      <c r="BA17" s="107"/>
      <c r="BJ17" s="107"/>
      <c r="BK17" s="107"/>
      <c r="BT17" s="107"/>
      <c r="BU17" s="107"/>
      <c r="CD17" s="107"/>
      <c r="CN17" s="107"/>
      <c r="CX17" s="107"/>
      <c r="DH17" s="107"/>
      <c r="DR17" s="107"/>
      <c r="EB17" s="107"/>
      <c r="EL17" s="107"/>
      <c r="EV17" s="107"/>
      <c r="FF17" s="107"/>
      <c r="FP17" s="107"/>
      <c r="FZ17" s="107"/>
      <c r="GJ17" s="107"/>
      <c r="GT17" s="107"/>
      <c r="HD17" s="107"/>
      <c r="HN17" s="107"/>
      <c r="HX17" s="107"/>
    </row>
    <row xmlns:x14ac="http://schemas.microsoft.com/office/spreadsheetml/2009/9/ac" r="18" s="3" customFormat="true" x14ac:dyDescent="0.25">
      <c r="A18" s="372" t="str">
        <f ca="true">IF(ISBLANK('Data Summary'!A20),"",'Data Summary'!A20)</f>
        <v/>
      </c>
      <c r="B18" s="107"/>
      <c r="L18" s="107"/>
      <c r="V18" s="107"/>
      <c r="AF18" s="107"/>
      <c r="AP18" s="107"/>
      <c r="AZ18" s="107"/>
      <c r="BA18" s="107"/>
      <c r="BJ18" s="107"/>
      <c r="BK18" s="107"/>
      <c r="BT18" s="107"/>
      <c r="BU18" s="107"/>
      <c r="CD18" s="107"/>
      <c r="CN18" s="107"/>
      <c r="CX18" s="107"/>
      <c r="DH18" s="107"/>
      <c r="DR18" s="107"/>
      <c r="EB18" s="107"/>
      <c r="EL18" s="107"/>
      <c r="EV18" s="107"/>
      <c r="FF18" s="107"/>
      <c r="FP18" s="107"/>
      <c r="FZ18" s="107"/>
      <c r="GJ18" s="107"/>
      <c r="GT18" s="107"/>
      <c r="HD18" s="107"/>
      <c r="HN18" s="107"/>
      <c r="HX18" s="107"/>
    </row>
    <row xmlns:x14ac="http://schemas.microsoft.com/office/spreadsheetml/2009/9/ac" r="19" s="3" customFormat="true" x14ac:dyDescent="0.25">
      <c r="A19" s="372" t="str">
        <f ca="true">IF(ISBLANK('Data Summary'!A21),"",'Data Summary'!A21)</f>
        <v/>
      </c>
      <c r="B19" s="107"/>
      <c r="L19" s="107"/>
      <c r="V19" s="107"/>
      <c r="AF19" s="107"/>
      <c r="AP19" s="107"/>
      <c r="AZ19" s="107"/>
      <c r="BA19" s="107"/>
      <c r="BJ19" s="107"/>
      <c r="BK19" s="107"/>
      <c r="BT19" s="107"/>
      <c r="BU19" s="107"/>
      <c r="CD19" s="107"/>
      <c r="CN19" s="107"/>
      <c r="CX19" s="107"/>
      <c r="DH19" s="107"/>
      <c r="DR19" s="107"/>
      <c r="EB19" s="107"/>
      <c r="EL19" s="107"/>
      <c r="EV19" s="107"/>
      <c r="FF19" s="107"/>
      <c r="FP19" s="107"/>
      <c r="FZ19" s="107"/>
      <c r="GJ19" s="107"/>
      <c r="GT19" s="107"/>
      <c r="HD19" s="107"/>
      <c r="HN19" s="107"/>
      <c r="HX19" s="107"/>
    </row>
    <row xmlns:x14ac="http://schemas.microsoft.com/office/spreadsheetml/2009/9/ac" r="20" s="3" customFormat="true" x14ac:dyDescent="0.25">
      <c r="A20" s="372" t="str">
        <f ca="true">IF(ISBLANK('Data Summary'!A22),"",'Data Summary'!A22)</f>
        <v/>
      </c>
      <c r="B20" s="107"/>
      <c r="L20" s="107"/>
      <c r="V20" s="107"/>
      <c r="AF20" s="107"/>
      <c r="AP20" s="107"/>
      <c r="AZ20" s="107"/>
      <c r="BA20" s="107"/>
      <c r="BJ20" s="107"/>
      <c r="BK20" s="107"/>
      <c r="BT20" s="107"/>
      <c r="BU20" s="107"/>
      <c r="CD20" s="107"/>
      <c r="CN20" s="107"/>
      <c r="CX20" s="107"/>
      <c r="DH20" s="107"/>
      <c r="DR20" s="107"/>
      <c r="EB20" s="107"/>
      <c r="EL20" s="107"/>
      <c r="EV20" s="107"/>
      <c r="FF20" s="107"/>
      <c r="FP20" s="107"/>
      <c r="FZ20" s="107"/>
      <c r="GJ20" s="107"/>
      <c r="GT20" s="107"/>
      <c r="HD20" s="107"/>
      <c r="HN20" s="107"/>
      <c r="HX20" s="107"/>
    </row>
    <row xmlns:x14ac="http://schemas.microsoft.com/office/spreadsheetml/2009/9/ac" r="21" s="3" customFormat="true" x14ac:dyDescent="0.25">
      <c r="A21" s="372" t="str">
        <f ca="true">IF(ISBLANK('Data Summary'!A23),"",'Data Summary'!A23)</f>
        <v/>
      </c>
      <c r="B21" s="107"/>
      <c r="L21" s="107"/>
      <c r="V21" s="107"/>
      <c r="AF21" s="107"/>
      <c r="AP21" s="107"/>
      <c r="AZ21" s="107"/>
      <c r="BA21" s="107"/>
      <c r="BJ21" s="107"/>
      <c r="BK21" s="107"/>
      <c r="BT21" s="107"/>
      <c r="BU21" s="107"/>
      <c r="CD21" s="107"/>
      <c r="CN21" s="107"/>
      <c r="CX21" s="107"/>
      <c r="DH21" s="107"/>
      <c r="DR21" s="107"/>
      <c r="EB21" s="107"/>
      <c r="EL21" s="107"/>
      <c r="EV21" s="107"/>
      <c r="FF21" s="107"/>
      <c r="FP21" s="107"/>
      <c r="FZ21" s="107"/>
      <c r="GJ21" s="107"/>
      <c r="GT21" s="107"/>
      <c r="HD21" s="107"/>
      <c r="HN21" s="107"/>
      <c r="HX21" s="107"/>
    </row>
    <row xmlns:x14ac="http://schemas.microsoft.com/office/spreadsheetml/2009/9/ac" r="22" s="3" customFormat="true" x14ac:dyDescent="0.25">
      <c r="A22" s="372" t="str">
        <f ca="true">IF(ISBLANK('Data Summary'!A24),"",'Data Summary'!A24)</f>
        <v/>
      </c>
      <c r="B22" s="107"/>
      <c r="L22" s="107"/>
      <c r="V22" s="107"/>
      <c r="AF22" s="107"/>
      <c r="AP22" s="107"/>
      <c r="AZ22" s="107"/>
      <c r="BA22" s="107"/>
      <c r="BJ22" s="107"/>
      <c r="BK22" s="107"/>
      <c r="BT22" s="107"/>
      <c r="BU22" s="107"/>
      <c r="CD22" s="107"/>
      <c r="CN22" s="107"/>
      <c r="CX22" s="107"/>
      <c r="DH22" s="107"/>
      <c r="DR22" s="107"/>
      <c r="EB22" s="107"/>
      <c r="EL22" s="107"/>
      <c r="EV22" s="107"/>
      <c r="FF22" s="107"/>
      <c r="FP22" s="107"/>
      <c r="FZ22" s="107"/>
      <c r="GJ22" s="107"/>
      <c r="GT22" s="107"/>
      <c r="HD22" s="107"/>
      <c r="HN22" s="107"/>
      <c r="HX22" s="107"/>
    </row>
    <row xmlns:x14ac="http://schemas.microsoft.com/office/spreadsheetml/2009/9/ac" r="23" s="3" customFormat="true" x14ac:dyDescent="0.25">
      <c r="A23" s="372" t="str">
        <f ca="true">IF(ISBLANK('Data Summary'!A25),"",'Data Summary'!A25)</f>
        <v/>
      </c>
      <c r="B23" s="107"/>
      <c r="L23" s="107"/>
      <c r="V23" s="107"/>
      <c r="AF23" s="107"/>
      <c r="AP23" s="107"/>
      <c r="AZ23" s="107"/>
      <c r="BA23" s="107"/>
      <c r="BJ23" s="107"/>
      <c r="BK23" s="107"/>
      <c r="BT23" s="107"/>
      <c r="BU23" s="107"/>
      <c r="CD23" s="107"/>
      <c r="CN23" s="107"/>
      <c r="CX23" s="107"/>
      <c r="DH23" s="107"/>
      <c r="DR23" s="107"/>
      <c r="EB23" s="107"/>
      <c r="EL23" s="107"/>
      <c r="EV23" s="107"/>
      <c r="FF23" s="107"/>
      <c r="FP23" s="107"/>
      <c r="FZ23" s="107"/>
      <c r="GJ23" s="107"/>
      <c r="GT23" s="107"/>
      <c r="HD23" s="107"/>
      <c r="HN23" s="107"/>
      <c r="HX23" s="107"/>
    </row>
    <row xmlns:x14ac="http://schemas.microsoft.com/office/spreadsheetml/2009/9/ac" r="24" s="3" customFormat="true" x14ac:dyDescent="0.25">
      <c r="A24" s="372" t="str">
        <f ca="true">IF(ISBLANK('Data Summary'!A26),"",'Data Summary'!A26)</f>
        <v/>
      </c>
      <c r="B24" s="107"/>
      <c r="L24" s="107"/>
      <c r="V24" s="107"/>
      <c r="AF24" s="107"/>
      <c r="AP24" s="107"/>
      <c r="AZ24" s="107"/>
      <c r="BA24" s="107"/>
      <c r="BJ24" s="107"/>
      <c r="BK24" s="107"/>
      <c r="BT24" s="107"/>
      <c r="BU24" s="107"/>
      <c r="CD24" s="107"/>
      <c r="CN24" s="107"/>
      <c r="CX24" s="107"/>
      <c r="DH24" s="107"/>
      <c r="DR24" s="107"/>
      <c r="EB24" s="107"/>
      <c r="EL24" s="107"/>
      <c r="EV24" s="107"/>
      <c r="FF24" s="107"/>
      <c r="FP24" s="107"/>
      <c r="FZ24" s="107"/>
      <c r="GJ24" s="107"/>
      <c r="GT24" s="107"/>
      <c r="HD24" s="107"/>
      <c r="HN24" s="107"/>
      <c r="HX24" s="107"/>
    </row>
    <row xmlns:x14ac="http://schemas.microsoft.com/office/spreadsheetml/2009/9/ac" r="25" s="3" customFormat="true" x14ac:dyDescent="0.25">
      <c r="A25" s="372" t="str">
        <f ca="true">IF(ISBLANK('Data Summary'!A27),"",'Data Summary'!A27)</f>
        <v/>
      </c>
      <c r="B25" s="107"/>
      <c r="L25" s="107"/>
      <c r="V25" s="107"/>
      <c r="AF25" s="107"/>
      <c r="AP25" s="107"/>
      <c r="AZ25" s="107"/>
      <c r="BA25" s="107"/>
      <c r="BJ25" s="107"/>
      <c r="BK25" s="107"/>
      <c r="BT25" s="107"/>
      <c r="BU25" s="107"/>
      <c r="CD25" s="107"/>
      <c r="CN25" s="107"/>
      <c r="CX25" s="107"/>
      <c r="DH25" s="107"/>
      <c r="DR25" s="107"/>
      <c r="EB25" s="107"/>
      <c r="EL25" s="107"/>
      <c r="EV25" s="107"/>
      <c r="FF25" s="107"/>
      <c r="FP25" s="107"/>
      <c r="FZ25" s="107"/>
      <c r="GJ25" s="107"/>
      <c r="GT25" s="107"/>
      <c r="HD25" s="107"/>
      <c r="HN25" s="107"/>
      <c r="HX25" s="107"/>
    </row>
    <row xmlns:x14ac="http://schemas.microsoft.com/office/spreadsheetml/2009/9/ac" r="26" s="3" customFormat="true" x14ac:dyDescent="0.25">
      <c r="A26" s="372" t="str">
        <f ca="true">IF(ISBLANK('Data Summary'!A28),"",'Data Summary'!A28)</f>
        <v/>
      </c>
      <c r="B26" s="107"/>
      <c r="L26" s="107"/>
      <c r="V26" s="107"/>
      <c r="AF26" s="107"/>
      <c r="AP26" s="107"/>
      <c r="AZ26" s="107"/>
      <c r="BA26" s="107"/>
      <c r="BJ26" s="107"/>
      <c r="BK26" s="107"/>
      <c r="BT26" s="107"/>
      <c r="BU26" s="107"/>
      <c r="CD26" s="107"/>
      <c r="CN26" s="107"/>
      <c r="CX26" s="107"/>
      <c r="DH26" s="107"/>
      <c r="DR26" s="107"/>
      <c r="EB26" s="107"/>
      <c r="EL26" s="107"/>
      <c r="EV26" s="107"/>
      <c r="FF26" s="107"/>
      <c r="FP26" s="107"/>
      <c r="FZ26" s="107"/>
      <c r="GJ26" s="107"/>
      <c r="GT26" s="107"/>
      <c r="HD26" s="107"/>
      <c r="HN26" s="107"/>
      <c r="HX26" s="107"/>
    </row>
    <row xmlns:x14ac="http://schemas.microsoft.com/office/spreadsheetml/2009/9/ac" r="27" s="3" customFormat="true" x14ac:dyDescent="0.25">
      <c r="A27" s="372" t="str">
        <f ca="true">IF(ISBLANK('Data Summary'!A29),"",'Data Summary'!A29)</f>
        <v/>
      </c>
      <c r="B27" s="107"/>
      <c r="L27" s="107"/>
      <c r="V27" s="107"/>
      <c r="AF27" s="107"/>
      <c r="AP27" s="107"/>
      <c r="AZ27" s="107"/>
      <c r="BA27" s="107"/>
      <c r="BJ27" s="107"/>
      <c r="BK27" s="107"/>
      <c r="BT27" s="107"/>
      <c r="BU27" s="107"/>
      <c r="CD27" s="107"/>
      <c r="CN27" s="107"/>
      <c r="CX27" s="107"/>
      <c r="DH27" s="107"/>
      <c r="DR27" s="107"/>
      <c r="EB27" s="107"/>
      <c r="EL27" s="107"/>
      <c r="EV27" s="107"/>
      <c r="FF27" s="107"/>
      <c r="FP27" s="107"/>
      <c r="FZ27" s="107"/>
      <c r="GJ27" s="107"/>
      <c r="GT27" s="107"/>
      <c r="HD27" s="107"/>
      <c r="HN27" s="107"/>
      <c r="HX27" s="107"/>
    </row>
    <row xmlns:x14ac="http://schemas.microsoft.com/office/spreadsheetml/2009/9/ac" r="28" s="3" customFormat="true" x14ac:dyDescent="0.25">
      <c r="A28" s="372" t="str">
        <f ca="true">IF(ISBLANK('Data Summary'!A30),"",'Data Summary'!A30)</f>
        <v/>
      </c>
      <c r="B28" s="107"/>
      <c r="L28" s="107"/>
      <c r="V28" s="107"/>
      <c r="AF28" s="107"/>
      <c r="AP28" s="107"/>
      <c r="AZ28" s="107"/>
      <c r="BA28" s="107"/>
      <c r="BJ28" s="107"/>
      <c r="BK28" s="107"/>
      <c r="BT28" s="107"/>
      <c r="BU28" s="107"/>
      <c r="CD28" s="107"/>
      <c r="CN28" s="107"/>
      <c r="CX28" s="107"/>
      <c r="DH28" s="107"/>
      <c r="DR28" s="107"/>
      <c r="EB28" s="107"/>
      <c r="EL28" s="107"/>
      <c r="EV28" s="107"/>
      <c r="FF28" s="107"/>
      <c r="FP28" s="107"/>
      <c r="FZ28" s="107"/>
      <c r="GJ28" s="107"/>
      <c r="GT28" s="107"/>
      <c r="HD28" s="107"/>
      <c r="HN28" s="107"/>
      <c r="HX28" s="107"/>
    </row>
    <row xmlns:x14ac="http://schemas.microsoft.com/office/spreadsheetml/2009/9/ac" r="29" s="3" customFormat="true" x14ac:dyDescent="0.25">
      <c r="A29" s="372" t="str">
        <f ca="true">IF(ISBLANK('Data Summary'!A31),"",'Data Summary'!A31)</f>
        <v/>
      </c>
      <c r="B29" s="107"/>
      <c r="L29" s="107"/>
      <c r="V29" s="107"/>
      <c r="AF29" s="107"/>
      <c r="AP29" s="107"/>
      <c r="AZ29" s="107"/>
      <c r="BA29" s="107"/>
      <c r="BJ29" s="107"/>
      <c r="BK29" s="107"/>
      <c r="BT29" s="107"/>
      <c r="BU29" s="107"/>
      <c r="CD29" s="107"/>
      <c r="CN29" s="107"/>
      <c r="CX29" s="107"/>
      <c r="DH29" s="107"/>
      <c r="DR29" s="107"/>
      <c r="EB29" s="107"/>
      <c r="EL29" s="107"/>
      <c r="EV29" s="107"/>
      <c r="FF29" s="107"/>
      <c r="FP29" s="107"/>
      <c r="FZ29" s="107"/>
      <c r="GJ29" s="107"/>
      <c r="GT29" s="107"/>
      <c r="HD29" s="107"/>
      <c r="HN29" s="107"/>
      <c r="HX29" s="107"/>
    </row>
    <row xmlns:x14ac="http://schemas.microsoft.com/office/spreadsheetml/2009/9/ac" r="30" s="3" customFormat="true" x14ac:dyDescent="0.25">
      <c r="A30" s="372" t="str">
        <f ca="true">IF(ISBLANK('Data Summary'!A32),"",'Data Summary'!A32)</f>
        <v/>
      </c>
      <c r="B30" s="107"/>
      <c r="L30" s="107"/>
      <c r="V30" s="107"/>
      <c r="AF30" s="107"/>
      <c r="AP30" s="107"/>
      <c r="AZ30" s="107"/>
      <c r="BA30" s="107"/>
      <c r="BJ30" s="107"/>
      <c r="BK30" s="107"/>
      <c r="BT30" s="107"/>
      <c r="BU30" s="107"/>
      <c r="CD30" s="107"/>
      <c r="CN30" s="107"/>
      <c r="CX30" s="107"/>
      <c r="DH30" s="107"/>
      <c r="DR30" s="107"/>
      <c r="EB30" s="107"/>
      <c r="EL30" s="107"/>
      <c r="EV30" s="107"/>
      <c r="FF30" s="107"/>
      <c r="FP30" s="107"/>
      <c r="FZ30" s="107"/>
      <c r="GJ30" s="107"/>
      <c r="GT30" s="107"/>
      <c r="HD30" s="107"/>
      <c r="HN30" s="107"/>
      <c r="HX30" s="107"/>
    </row>
    <row xmlns:x14ac="http://schemas.microsoft.com/office/spreadsheetml/2009/9/ac" r="31" s="3" customFormat="true" x14ac:dyDescent="0.25">
      <c r="A31" s="372" t="str">
        <f ca="true">IF(ISBLANK('Data Summary'!A33),"",'Data Summary'!A33)</f>
        <v/>
      </c>
      <c r="B31" s="107"/>
      <c r="L31" s="107"/>
      <c r="V31" s="107"/>
      <c r="AF31" s="107"/>
      <c r="AP31" s="107"/>
      <c r="AZ31" s="107"/>
      <c r="BA31" s="107"/>
      <c r="BJ31" s="107"/>
      <c r="BK31" s="107"/>
      <c r="BT31" s="107"/>
      <c r="BU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2" t="str">
        <f ca="true">IF(ISBLANK('Data Summary'!A34),"",'Data Summary'!A34)</f>
        <v/>
      </c>
      <c r="B32" s="107"/>
      <c r="L32" s="107"/>
      <c r="V32" s="107"/>
      <c r="AF32" s="107"/>
      <c r="AP32" s="107"/>
      <c r="AZ32" s="107"/>
      <c r="BA32" s="107"/>
      <c r="BJ32" s="107"/>
      <c r="BK32" s="107"/>
      <c r="BT32" s="107"/>
      <c r="BU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2" t="str">
        <f ca="true">IF(ISBLANK('Data Summary'!A35),"",'Data Summary'!A35)</f>
        <v/>
      </c>
      <c r="B33" s="107"/>
      <c r="L33" s="107"/>
      <c r="V33" s="107"/>
      <c r="AF33" s="107"/>
      <c r="AP33" s="107"/>
      <c r="AZ33" s="107"/>
      <c r="BA33" s="107"/>
      <c r="BJ33" s="107"/>
      <c r="BK33" s="107"/>
      <c r="BT33" s="107"/>
      <c r="BU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2" t="str">
        <f ca="true">IF(ISBLANK('Data Summary'!A36),"",'Data Summary'!A36)</f>
        <v/>
      </c>
      <c r="B34" s="107"/>
      <c r="L34" s="107"/>
      <c r="V34" s="107"/>
      <c r="AF34" s="107"/>
      <c r="AP34" s="107"/>
      <c r="AZ34" s="107"/>
      <c r="BA34" s="107"/>
      <c r="BJ34" s="107"/>
      <c r="BK34" s="107"/>
      <c r="BT34" s="107"/>
      <c r="BU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2" t="str">
        <f ca="true">IF(ISBLANK('Data Summary'!A37),"",'Data Summary'!A37)</f>
        <v/>
      </c>
      <c r="B35" s="107"/>
      <c r="L35" s="107"/>
      <c r="V35" s="107"/>
      <c r="AF35" s="107"/>
      <c r="AP35" s="107"/>
      <c r="AZ35" s="107"/>
      <c r="BA35" s="107"/>
      <c r="BJ35" s="107"/>
      <c r="BK35" s="107"/>
      <c r="BT35" s="107"/>
      <c r="BU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2" t="str">
        <f ca="true">IF(ISBLANK('Data Summary'!A38),"",'Data Summary'!A38)</f>
        <v/>
      </c>
      <c r="B36" s="107"/>
      <c r="L36" s="107"/>
      <c r="V36" s="107"/>
      <c r="AF36" s="107"/>
      <c r="AP36" s="107"/>
      <c r="AZ36" s="107"/>
      <c r="BA36" s="107"/>
      <c r="BJ36" s="107"/>
      <c r="BK36" s="107"/>
      <c r="BT36" s="107"/>
      <c r="BU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2" t="str">
        <f ca="true">IF(ISBLANK('Data Summary'!A39),"",'Data Summary'!A39)</f>
        <v/>
      </c>
      <c r="B37" s="107"/>
      <c r="L37" s="107"/>
      <c r="V37" s="107"/>
      <c r="AF37" s="107"/>
      <c r="AP37" s="107"/>
      <c r="AZ37" s="107"/>
      <c r="BA37" s="107"/>
      <c r="BJ37" s="107"/>
      <c r="BK37" s="107"/>
      <c r="BT37" s="107"/>
      <c r="BU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2" t="str">
        <f ca="true">IF(ISBLANK('Data Summary'!A40),"",'Data Summary'!A40)</f>
        <v/>
      </c>
      <c r="B38" s="107"/>
      <c r="L38" s="107"/>
      <c r="V38" s="107"/>
      <c r="AF38" s="107"/>
      <c r="AP38" s="107"/>
      <c r="AZ38" s="107"/>
      <c r="BA38" s="107"/>
      <c r="BJ38" s="107"/>
      <c r="BK38" s="107"/>
      <c r="BT38" s="107"/>
      <c r="BU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2" t="str">
        <f ca="true">IF(ISBLANK('Data Summary'!A41),"",'Data Summary'!A41)</f>
        <v/>
      </c>
      <c r="B39" s="107"/>
      <c r="L39" s="107"/>
      <c r="V39" s="107"/>
      <c r="AF39" s="107"/>
      <c r="AP39" s="107"/>
      <c r="AZ39" s="107"/>
      <c r="BA39" s="107"/>
      <c r="BJ39" s="107"/>
      <c r="BK39" s="107"/>
      <c r="BT39" s="107"/>
      <c r="BU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2" t="str">
        <f ca="true">IF(ISBLANK('Data Summary'!A42),"",'Data Summary'!A42)</f>
        <v/>
      </c>
      <c r="B40" s="107"/>
      <c r="L40" s="107"/>
      <c r="V40" s="107"/>
      <c r="AF40" s="107"/>
      <c r="AP40" s="107"/>
      <c r="AZ40" s="107"/>
      <c r="BA40" s="107"/>
      <c r="BJ40" s="107"/>
      <c r="BK40" s="107"/>
      <c r="BT40" s="107"/>
      <c r="BU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2" t="str">
        <f ca="true">IF(ISBLANK('Data Summary'!A43),"",'Data Summary'!A43)</f>
        <v/>
      </c>
      <c r="B41" s="107"/>
      <c r="L41" s="107"/>
      <c r="V41" s="107"/>
      <c r="AF41" s="107"/>
      <c r="AP41" s="107"/>
      <c r="AZ41" s="107"/>
      <c r="BA41" s="107"/>
      <c r="BJ41" s="107"/>
      <c r="BK41" s="107"/>
      <c r="BT41" s="107"/>
      <c r="BU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2" t="str">
        <f ca="true">IF(ISBLANK('Data Summary'!A44),"",'Data Summary'!A44)</f>
        <v/>
      </c>
      <c r="B42" s="107"/>
      <c r="L42" s="107"/>
      <c r="V42" s="107"/>
      <c r="AF42" s="107"/>
      <c r="AP42" s="107"/>
      <c r="AZ42" s="107"/>
      <c r="BA42" s="107"/>
      <c r="BJ42" s="107"/>
      <c r="BK42" s="107"/>
      <c r="BT42" s="107"/>
      <c r="BU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2" t="str">
        <f ca="true">IF(ISBLANK('Data Summary'!A45),"",'Data Summary'!A45)</f>
        <v/>
      </c>
      <c r="B43" s="107"/>
      <c r="L43" s="107"/>
      <c r="V43" s="107"/>
      <c r="AF43" s="107"/>
      <c r="AP43" s="107"/>
      <c r="AZ43" s="107"/>
      <c r="BA43" s="107"/>
      <c r="BJ43" s="107"/>
      <c r="BK43" s="107"/>
      <c r="BT43" s="107"/>
      <c r="BU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2" t="str">
        <f ca="true">IF(ISBLANK('Data Summary'!A46),"",'Data Summary'!A46)</f>
        <v/>
      </c>
      <c r="B44" s="107"/>
      <c r="L44" s="107"/>
      <c r="V44" s="107"/>
      <c r="AF44" s="107"/>
      <c r="AP44" s="107"/>
      <c r="AZ44" s="107"/>
      <c r="BA44" s="107"/>
      <c r="BJ44" s="107"/>
      <c r="BK44" s="107"/>
      <c r="BT44" s="107"/>
      <c r="BU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2" t="str">
        <f ca="true">IF(ISBLANK('Data Summary'!A47),"",'Data Summary'!A47)</f>
        <v/>
      </c>
      <c r="B45" s="107"/>
      <c r="L45" s="107"/>
      <c r="V45" s="107"/>
      <c r="AF45" s="107"/>
      <c r="AP45" s="107"/>
      <c r="AZ45" s="107"/>
      <c r="BA45" s="107"/>
      <c r="BJ45" s="107"/>
      <c r="BK45" s="107"/>
      <c r="BT45" s="107"/>
      <c r="BU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2" t="str">
        <f ca="true">IF(ISBLANK('Data Summary'!A48),"",'Data Summary'!A48)</f>
        <v/>
      </c>
      <c r="B46" s="107"/>
      <c r="L46" s="107"/>
      <c r="V46" s="107"/>
      <c r="AF46" s="107"/>
      <c r="AP46" s="107"/>
      <c r="AZ46" s="107"/>
      <c r="BA46" s="107"/>
      <c r="BJ46" s="107"/>
      <c r="BK46" s="107"/>
      <c r="BT46" s="107"/>
      <c r="BU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2" t="str">
        <f ca="true">IF(ISBLANK('Data Summary'!A49),"",'Data Summary'!A49)</f>
        <v/>
      </c>
      <c r="B47" s="107"/>
      <c r="L47" s="107"/>
      <c r="V47" s="107"/>
      <c r="AF47" s="107"/>
      <c r="AP47" s="107"/>
      <c r="AZ47" s="107"/>
      <c r="BA47" s="107"/>
      <c r="BJ47" s="107"/>
      <c r="BK47" s="107"/>
      <c r="BT47" s="107"/>
      <c r="BU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2" t="str">
        <f ca="true">IF(ISBLANK('Data Summary'!A50),"",'Data Summary'!A50)</f>
        <v/>
      </c>
      <c r="B48" s="107"/>
      <c r="L48" s="107"/>
      <c r="V48" s="107"/>
      <c r="AF48" s="107"/>
      <c r="AP48" s="107"/>
      <c r="AZ48" s="107"/>
      <c r="BA48" s="107"/>
      <c r="BJ48" s="107"/>
      <c r="BK48" s="107"/>
      <c r="BT48" s="107"/>
      <c r="BU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2" t="str">
        <f ca="true">IF(ISBLANK('Data Summary'!A51),"",'Data Summary'!A51)</f>
        <v/>
      </c>
      <c r="B49" s="107"/>
      <c r="L49" s="107"/>
      <c r="V49" s="107"/>
      <c r="AF49" s="107"/>
      <c r="AP49" s="107"/>
      <c r="AZ49" s="107"/>
      <c r="BA49" s="107"/>
      <c r="BJ49" s="107"/>
      <c r="BK49" s="107"/>
      <c r="BT49" s="107"/>
      <c r="BU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2" t="str">
        <f ca="true">IF(ISBLANK('Data Summary'!A52),"",'Data Summary'!A52)</f>
        <v/>
      </c>
      <c r="B50" s="107"/>
      <c r="L50" s="107"/>
      <c r="V50" s="107"/>
      <c r="AF50" s="107"/>
      <c r="AP50" s="107"/>
      <c r="AZ50" s="107"/>
      <c r="BA50" s="107"/>
      <c r="BJ50" s="107"/>
      <c r="BK50" s="107"/>
      <c r="BT50" s="107"/>
      <c r="BU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2" t="str">
        <f ca="true">IF(ISBLANK('Data Summary'!A53),"",'Data Summary'!A53)</f>
        <v/>
      </c>
      <c r="B51" s="107"/>
      <c r="L51" s="107"/>
      <c r="V51" s="107"/>
      <c r="AF51" s="107"/>
      <c r="AP51" s="107"/>
      <c r="AZ51" s="107"/>
      <c r="BA51" s="107"/>
      <c r="BJ51" s="107"/>
      <c r="BK51" s="107"/>
      <c r="BT51" s="107"/>
      <c r="BU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2" t="str">
        <f ca="true">IF(ISBLANK('Data Summary'!A54),"",'Data Summary'!A54)</f>
        <v/>
      </c>
      <c r="B52" s="107"/>
      <c r="L52" s="107"/>
      <c r="V52" s="107"/>
      <c r="AF52" s="107"/>
      <c r="AP52" s="107"/>
      <c r="AZ52" s="107"/>
      <c r="BA52" s="107"/>
      <c r="BJ52" s="107"/>
      <c r="BK52" s="107"/>
      <c r="BT52" s="107"/>
      <c r="BU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2" t="str">
        <f ca="true">IF(ISBLANK('Data Summary'!A55),"",'Data Summary'!A55)</f>
        <v/>
      </c>
      <c r="B53" s="107"/>
      <c r="L53" s="107"/>
      <c r="V53" s="107"/>
      <c r="AF53" s="107"/>
      <c r="AP53" s="107"/>
      <c r="AZ53" s="107"/>
      <c r="BA53" s="107"/>
      <c r="BJ53" s="107"/>
      <c r="BK53" s="107"/>
      <c r="BT53" s="107"/>
      <c r="BU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2" t="str">
        <f ca="true">IF(ISBLANK('Data Summary'!A56),"",'Data Summary'!A56)</f>
        <v/>
      </c>
      <c r="B54" s="107"/>
      <c r="L54" s="107"/>
      <c r="V54" s="107"/>
      <c r="AF54" s="107"/>
      <c r="AP54" s="107"/>
      <c r="AZ54" s="107"/>
      <c r="BA54" s="107"/>
      <c r="BJ54" s="107"/>
      <c r="BK54" s="107"/>
      <c r="BT54" s="107"/>
      <c r="BU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2" t="str">
        <f ca="true">IF(ISBLANK('Data Summary'!A57),"",'Data Summary'!A57)</f>
        <v/>
      </c>
      <c r="B55" s="107"/>
      <c r="L55" s="107"/>
      <c r="V55" s="107"/>
      <c r="AF55" s="107"/>
      <c r="AP55" s="107"/>
      <c r="AZ55" s="107"/>
      <c r="BA55" s="107"/>
      <c r="BJ55" s="107"/>
      <c r="BK55" s="107"/>
      <c r="BT55" s="107"/>
      <c r="BU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2" t="str">
        <f ca="true">IF(ISBLANK('Data Summary'!A58),"",'Data Summary'!A58)</f>
        <v/>
      </c>
      <c r="B56" s="107"/>
      <c r="L56" s="107"/>
      <c r="V56" s="107"/>
      <c r="AF56" s="107"/>
      <c r="AP56" s="107"/>
      <c r="AZ56" s="107"/>
      <c r="BA56" s="107"/>
      <c r="BJ56" s="107"/>
      <c r="BK56" s="107"/>
      <c r="BT56" s="107"/>
      <c r="BU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2" t="str">
        <f ca="true">IF(ISBLANK('Data Summary'!A59),"",'Data Summary'!A59)</f>
        <v/>
      </c>
      <c r="B57" s="107"/>
      <c r="L57" s="107"/>
      <c r="V57" s="107"/>
      <c r="AF57" s="107"/>
      <c r="AP57" s="107"/>
      <c r="AZ57" s="107"/>
      <c r="BA57" s="107"/>
      <c r="BJ57" s="107"/>
      <c r="BK57" s="107"/>
      <c r="BT57" s="107"/>
      <c r="BU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2" t="str">
        <f ca="true">IF(ISBLANK('Data Summary'!A60),"",'Data Summary'!A60)</f>
        <v/>
      </c>
      <c r="B58" s="107"/>
      <c r="L58" s="107"/>
      <c r="V58" s="107"/>
      <c r="AF58" s="107"/>
      <c r="AP58" s="107"/>
      <c r="AZ58" s="107"/>
      <c r="BA58" s="107"/>
      <c r="BJ58" s="107"/>
      <c r="BK58" s="107"/>
      <c r="BT58" s="107"/>
      <c r="BU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2" t="str">
        <f ca="true">IF(ISBLANK('Data Summary'!A61),"",'Data Summary'!A61)</f>
        <v/>
      </c>
      <c r="B59" s="107"/>
      <c r="L59" s="107"/>
      <c r="V59" s="107"/>
      <c r="AF59" s="107"/>
      <c r="AP59" s="107"/>
      <c r="AZ59" s="107"/>
      <c r="BA59" s="107"/>
      <c r="BJ59" s="107"/>
      <c r="BK59" s="107"/>
      <c r="BT59" s="107"/>
      <c r="BU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2" t="str">
        <f ca="true">IF(ISBLANK('Data Summary'!A62),"",'Data Summary'!A62)</f>
        <v/>
      </c>
      <c r="B60" s="107"/>
      <c r="L60" s="107"/>
      <c r="V60" s="107"/>
      <c r="AF60" s="107"/>
      <c r="AP60" s="107"/>
      <c r="AZ60" s="107"/>
      <c r="BA60" s="107"/>
      <c r="BJ60" s="107"/>
      <c r="BK60" s="107"/>
      <c r="BT60" s="107"/>
      <c r="BU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2" t="str">
        <f ca="true">IF(ISBLANK('Data Summary'!A63),"",'Data Summary'!A63)</f>
        <v/>
      </c>
      <c r="B61" s="107"/>
      <c r="L61" s="107"/>
      <c r="V61" s="107"/>
      <c r="AF61" s="107"/>
      <c r="AP61" s="107"/>
      <c r="AZ61" s="107"/>
      <c r="BA61" s="107"/>
      <c r="BJ61" s="107"/>
      <c r="BK61" s="107"/>
      <c r="BT61" s="107"/>
      <c r="BU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2" t="str">
        <f ca="true">IF(ISBLANK('Data Summary'!A64),"",'Data Summary'!A64)</f>
        <v/>
      </c>
      <c r="B62" s="107"/>
      <c r="L62" s="107"/>
      <c r="V62" s="107"/>
      <c r="AF62" s="107"/>
      <c r="AP62" s="107"/>
      <c r="AZ62" s="107"/>
      <c r="BA62" s="107"/>
      <c r="BJ62" s="107"/>
      <c r="BK62" s="107"/>
      <c r="BT62" s="107"/>
      <c r="BU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2" t="str">
        <f ca="true">IF(ISBLANK('Data Summary'!A65),"",'Data Summary'!A65)</f>
        <v/>
      </c>
      <c r="B63" s="107"/>
      <c r="L63" s="107"/>
      <c r="V63" s="107"/>
      <c r="AF63" s="107"/>
      <c r="AP63" s="107"/>
      <c r="AZ63" s="107"/>
      <c r="BA63" s="107"/>
      <c r="BJ63" s="107"/>
      <c r="BK63" s="107"/>
      <c r="BT63" s="107"/>
      <c r="BU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2" t="str">
        <f ca="true">IF(ISBLANK('Data Summary'!A66),"",'Data Summary'!A66)</f>
        <v/>
      </c>
      <c r="B64" s="107"/>
      <c r="L64" s="107"/>
      <c r="V64" s="107"/>
      <c r="AF64" s="107"/>
      <c r="AP64" s="107"/>
      <c r="AZ64" s="107"/>
      <c r="BA64" s="107"/>
      <c r="BJ64" s="107"/>
      <c r="BK64" s="107"/>
      <c r="BT64" s="107"/>
      <c r="BU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2" t="str">
        <f ca="true">IF(ISBLANK('Data Summary'!A67),"",'Data Summary'!A67)</f>
        <v/>
      </c>
      <c r="B65" s="107"/>
      <c r="L65" s="107"/>
      <c r="V65" s="107"/>
      <c r="AF65" s="107"/>
      <c r="AP65" s="107"/>
      <c r="AZ65" s="107"/>
      <c r="BA65" s="107"/>
      <c r="BJ65" s="107"/>
      <c r="BK65" s="107"/>
      <c r="BT65" s="107"/>
      <c r="BU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2" t="str">
        <f ca="true">IF(ISBLANK('Data Summary'!A68),"",'Data Summary'!A68)</f>
        <v/>
      </c>
      <c r="B66" s="107"/>
      <c r="L66" s="107"/>
      <c r="V66" s="107"/>
      <c r="AF66" s="107"/>
      <c r="AP66" s="107"/>
      <c r="AZ66" s="107"/>
      <c r="BA66" s="107"/>
      <c r="BJ66" s="107"/>
      <c r="BK66" s="107"/>
      <c r="BT66" s="107"/>
      <c r="BU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2" t="str">
        <f ca="true">IF(ISBLANK('Data Summary'!A69),"",'Data Summary'!A69)</f>
        <v/>
      </c>
      <c r="B67" s="107"/>
      <c r="L67" s="107"/>
      <c r="V67" s="107"/>
      <c r="AF67" s="107"/>
      <c r="AP67" s="107"/>
      <c r="AZ67" s="107"/>
      <c r="BA67" s="107"/>
      <c r="BJ67" s="107"/>
      <c r="BK67" s="107"/>
      <c r="BT67" s="107"/>
      <c r="BU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2" t="str">
        <f ca="true">IF(ISBLANK('Data Summary'!A70),"",'Data Summary'!A70)</f>
        <v/>
      </c>
      <c r="B68" s="107"/>
      <c r="L68" s="107"/>
      <c r="V68" s="107"/>
      <c r="AF68" s="107"/>
      <c r="AP68" s="107"/>
      <c r="AZ68" s="107"/>
      <c r="BA68" s="107"/>
      <c r="BJ68" s="107"/>
      <c r="BK68" s="107"/>
      <c r="BT68" s="107"/>
      <c r="BU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2" t="str">
        <f ca="true">IF(ISBLANK('Data Summary'!A71),"",'Data Summary'!A71)</f>
        <v/>
      </c>
      <c r="B69" s="107"/>
      <c r="L69" s="107"/>
      <c r="V69" s="107"/>
      <c r="AF69" s="107"/>
      <c r="AP69" s="107"/>
      <c r="AZ69" s="107"/>
      <c r="BA69" s="107"/>
      <c r="BJ69" s="107"/>
      <c r="BK69" s="107"/>
      <c r="BT69" s="107"/>
      <c r="BU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2" t="str">
        <f ca="true">IF(ISBLANK('Data Summary'!A72),"",'Data Summary'!A72)</f>
        <v/>
      </c>
      <c r="B70" s="107"/>
      <c r="L70" s="107"/>
      <c r="V70" s="107"/>
      <c r="AF70" s="107"/>
      <c r="AP70" s="107"/>
      <c r="AZ70" s="107"/>
      <c r="BA70" s="107"/>
      <c r="BJ70" s="107"/>
      <c r="BK70" s="107"/>
      <c r="BT70" s="107"/>
      <c r="BU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2" t="str">
        <f ca="true">IF(ISBLANK('Data Summary'!A73),"",'Data Summary'!A73)</f>
        <v/>
      </c>
      <c r="B71" s="107"/>
      <c r="L71" s="107"/>
      <c r="V71" s="107"/>
      <c r="AF71" s="107"/>
      <c r="AP71" s="107"/>
      <c r="AZ71" s="107"/>
      <c r="BA71" s="107"/>
      <c r="BJ71" s="107"/>
      <c r="BK71" s="107"/>
      <c r="BT71" s="107"/>
      <c r="BU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2" t="str">
        <f ca="true">IF(ISBLANK('Data Summary'!A74),"",'Data Summary'!A74)</f>
        <v/>
      </c>
      <c r="B72" s="107"/>
      <c r="L72" s="107"/>
      <c r="V72" s="107"/>
      <c r="AF72" s="107"/>
      <c r="AP72" s="107"/>
      <c r="AZ72" s="107"/>
      <c r="BA72" s="107"/>
      <c r="BJ72" s="107"/>
      <c r="BK72" s="107"/>
      <c r="BT72" s="107"/>
      <c r="BU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2" t="str">
        <f ca="true">IF(ISBLANK('Data Summary'!A75),"",'Data Summary'!A75)</f>
        <v/>
      </c>
      <c r="B73" s="107"/>
      <c r="L73" s="107"/>
      <c r="V73" s="107"/>
      <c r="AF73" s="107"/>
      <c r="AP73" s="107"/>
      <c r="AZ73" s="107"/>
      <c r="BA73" s="107"/>
      <c r="BJ73" s="107"/>
      <c r="BK73" s="107"/>
      <c r="BT73" s="107"/>
      <c r="BU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2" t="str">
        <f ca="true">IF(ISBLANK('Data Summary'!A76),"",'Data Summary'!A76)</f>
        <v/>
      </c>
      <c r="B74" s="107"/>
      <c r="L74" s="107"/>
      <c r="V74" s="107"/>
      <c r="AF74" s="107"/>
      <c r="AP74" s="107"/>
      <c r="AZ74" s="107"/>
      <c r="BA74" s="107"/>
      <c r="BJ74" s="107"/>
      <c r="BK74" s="107"/>
      <c r="BT74" s="107"/>
      <c r="BU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2" t="str">
        <f ca="true">IF(ISBLANK('Data Summary'!A77),"",'Data Summary'!A77)</f>
        <v/>
      </c>
      <c r="B75" s="107"/>
      <c r="L75" s="107"/>
      <c r="V75" s="107"/>
      <c r="AF75" s="107"/>
      <c r="AP75" s="107"/>
      <c r="AZ75" s="107"/>
      <c r="BA75" s="107"/>
      <c r="BJ75" s="107"/>
      <c r="BK75" s="107"/>
      <c r="BT75" s="107"/>
      <c r="BU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2" t="str">
        <f ca="true">IF(ISBLANK('Data Summary'!A78),"",'Data Summary'!A78)</f>
        <v/>
      </c>
      <c r="B76" s="107"/>
      <c r="L76" s="107"/>
      <c r="V76" s="107"/>
      <c r="AF76" s="107"/>
      <c r="AP76" s="107"/>
      <c r="AZ76" s="107"/>
      <c r="BA76" s="107"/>
      <c r="BJ76" s="107"/>
      <c r="BK76" s="107"/>
      <c r="BT76" s="107"/>
      <c r="BU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2" t="str">
        <f ca="true">IF(ISBLANK('Data Summary'!A79),"",'Data Summary'!A79)</f>
        <v/>
      </c>
      <c r="B77" s="107"/>
      <c r="L77" s="107"/>
      <c r="V77" s="107"/>
      <c r="AF77" s="107"/>
      <c r="AP77" s="107"/>
      <c r="AZ77" s="107"/>
      <c r="BA77" s="107"/>
      <c r="BJ77" s="107"/>
      <c r="BK77" s="107"/>
      <c r="BT77" s="107"/>
      <c r="BU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2" t="str">
        <f ca="true">IF(ISBLANK('Data Summary'!A80),"",'Data Summary'!A80)</f>
        <v/>
      </c>
      <c r="B78" s="107"/>
      <c r="L78" s="107"/>
      <c r="V78" s="107"/>
      <c r="AF78" s="107"/>
      <c r="AP78" s="107"/>
      <c r="AZ78" s="107"/>
      <c r="BA78" s="107"/>
      <c r="BJ78" s="107"/>
      <c r="BK78" s="107"/>
      <c r="BT78" s="107"/>
      <c r="BU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2" t="str">
        <f ca="true">IF(ISBLANK('Data Summary'!A81),"",'Data Summary'!A81)</f>
        <v/>
      </c>
      <c r="B79" s="107"/>
      <c r="L79" s="107"/>
      <c r="V79" s="107"/>
      <c r="AF79" s="107"/>
      <c r="AP79" s="107"/>
      <c r="AZ79" s="107"/>
      <c r="BA79" s="107"/>
      <c r="BJ79" s="107"/>
      <c r="BK79" s="107"/>
      <c r="BT79" s="107"/>
      <c r="BU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2" t="str">
        <f ca="true">IF(ISBLANK('Data Summary'!A82),"",'Data Summary'!A82)</f>
        <v/>
      </c>
      <c r="B80" s="107"/>
      <c r="L80" s="107"/>
      <c r="V80" s="107"/>
      <c r="AF80" s="107"/>
      <c r="AP80" s="107"/>
      <c r="AZ80" s="107"/>
      <c r="BA80" s="107"/>
      <c r="BJ80" s="107"/>
      <c r="BK80" s="107"/>
      <c r="BT80" s="107"/>
      <c r="BU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2" t="str">
        <f ca="true">IF(ISBLANK('Data Summary'!A83),"",'Data Summary'!A83)</f>
        <v/>
      </c>
      <c r="B81" s="107"/>
      <c r="L81" s="107"/>
      <c r="V81" s="107"/>
      <c r="AF81" s="107"/>
      <c r="AP81" s="107"/>
      <c r="AZ81" s="107"/>
      <c r="BA81" s="107"/>
      <c r="BJ81" s="107"/>
      <c r="BK81" s="107"/>
      <c r="BT81" s="107"/>
      <c r="BU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2" t="str">
        <f ca="true">IF(ISBLANK('Data Summary'!A84),"",'Data Summary'!A84)</f>
        <v/>
      </c>
      <c r="B82" s="107"/>
      <c r="L82" s="107"/>
      <c r="V82" s="107"/>
      <c r="AF82" s="107"/>
      <c r="AP82" s="107"/>
      <c r="AZ82" s="107"/>
      <c r="BA82" s="107"/>
      <c r="BJ82" s="107"/>
      <c r="BK82" s="107"/>
      <c r="BT82" s="107"/>
      <c r="BU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2" t="str">
        <f ca="true">IF(ISBLANK('Data Summary'!A85),"",'Data Summary'!A85)</f>
        <v/>
      </c>
      <c r="B83" s="107"/>
      <c r="L83" s="107"/>
      <c r="V83" s="107"/>
      <c r="AF83" s="107"/>
      <c r="AP83" s="107"/>
      <c r="AZ83" s="107"/>
      <c r="BA83" s="107"/>
      <c r="BJ83" s="107"/>
      <c r="BK83" s="107"/>
      <c r="BT83" s="107"/>
      <c r="BU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2" t="str">
        <f ca="true">IF(ISBLANK('Data Summary'!A86),"",'Data Summary'!A86)</f>
        <v/>
      </c>
      <c r="B84" s="107"/>
      <c r="L84" s="107"/>
      <c r="V84" s="107"/>
      <c r="AF84" s="107"/>
      <c r="AP84" s="107"/>
      <c r="AZ84" s="107"/>
      <c r="BA84" s="107"/>
      <c r="BJ84" s="107"/>
      <c r="BK84" s="107"/>
      <c r="BT84" s="107"/>
      <c r="BU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2" t="str">
        <f ca="true">IF(ISBLANK('Data Summary'!A87),"",'Data Summary'!A87)</f>
        <v/>
      </c>
      <c r="B85" s="107"/>
      <c r="L85" s="107"/>
      <c r="V85" s="107"/>
      <c r="AF85" s="107"/>
      <c r="AP85" s="107"/>
      <c r="AZ85" s="107"/>
      <c r="BA85" s="107"/>
      <c r="BJ85" s="107"/>
      <c r="BK85" s="107"/>
      <c r="BT85" s="107"/>
      <c r="BU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2" t="str">
        <f ca="true">IF(ISBLANK('Data Summary'!A88),"",'Data Summary'!A88)</f>
        <v/>
      </c>
      <c r="B86" s="107"/>
      <c r="L86" s="107"/>
      <c r="V86" s="107"/>
      <c r="AF86" s="107"/>
      <c r="AP86" s="107"/>
      <c r="AZ86" s="107"/>
      <c r="BA86" s="107"/>
      <c r="BJ86" s="107"/>
      <c r="BK86" s="107"/>
      <c r="BT86" s="107"/>
      <c r="BU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2" t="str">
        <f ca="true">IF(ISBLANK('Data Summary'!A89),"",'Data Summary'!A89)</f>
        <v/>
      </c>
      <c r="B87" s="107"/>
      <c r="L87" s="107"/>
      <c r="V87" s="107"/>
      <c r="AF87" s="107"/>
      <c r="AP87" s="107"/>
      <c r="AZ87" s="107"/>
      <c r="BA87" s="107"/>
      <c r="BJ87" s="107"/>
      <c r="BK87" s="107"/>
      <c r="BT87" s="107"/>
      <c r="BU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2" t="str">
        <f ca="true">IF(ISBLANK('Data Summary'!A90),"",'Data Summary'!A90)</f>
        <v/>
      </c>
      <c r="B88" s="107"/>
      <c r="L88" s="107"/>
      <c r="V88" s="107"/>
      <c r="AF88" s="107"/>
      <c r="AP88" s="107"/>
      <c r="AZ88" s="107"/>
      <c r="BA88" s="107"/>
      <c r="BJ88" s="107"/>
      <c r="BK88" s="107"/>
      <c r="BT88" s="107"/>
      <c r="BU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2" t="str">
        <f ca="true">IF(ISBLANK('Data Summary'!A91),"",'Data Summary'!A91)</f>
        <v/>
      </c>
      <c r="B89" s="107"/>
      <c r="L89" s="107"/>
      <c r="V89" s="107"/>
      <c r="AF89" s="107"/>
      <c r="AP89" s="107"/>
      <c r="AZ89" s="107"/>
      <c r="BA89" s="107"/>
      <c r="BJ89" s="107"/>
      <c r="BK89" s="107"/>
      <c r="BT89" s="107"/>
      <c r="BU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2" t="str">
        <f ca="true">IF(ISBLANK('Data Summary'!A92),"",'Data Summary'!A92)</f>
        <v/>
      </c>
      <c r="B90" s="107"/>
      <c r="L90" s="107"/>
      <c r="V90" s="107"/>
      <c r="AF90" s="107"/>
      <c r="AP90" s="107"/>
      <c r="AZ90" s="107"/>
      <c r="BA90" s="107"/>
      <c r="BJ90" s="107"/>
      <c r="BK90" s="107"/>
      <c r="BT90" s="107"/>
      <c r="BU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2" t="str">
        <f ca="true">IF(ISBLANK('Data Summary'!A93),"",'Data Summary'!A93)</f>
        <v/>
      </c>
      <c r="B91" s="107"/>
      <c r="L91" s="107"/>
      <c r="V91" s="107"/>
      <c r="AF91" s="107"/>
      <c r="AP91" s="107"/>
      <c r="AZ91" s="107"/>
      <c r="BA91" s="107"/>
      <c r="BJ91" s="107"/>
      <c r="BK91" s="107"/>
      <c r="BT91" s="107"/>
      <c r="BU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2" t="str">
        <f ca="true">IF(ISBLANK('Data Summary'!A94),"",'Data Summary'!A94)</f>
        <v/>
      </c>
      <c r="B92" s="107"/>
      <c r="L92" s="107"/>
      <c r="V92" s="107"/>
      <c r="AF92" s="107"/>
      <c r="AP92" s="107"/>
      <c r="AZ92" s="107"/>
      <c r="BA92" s="107"/>
      <c r="BJ92" s="107"/>
      <c r="BK92" s="107"/>
      <c r="BT92" s="107"/>
      <c r="BU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2" t="str">
        <f ca="true">IF(ISBLANK('Data Summary'!A95),"",'Data Summary'!A95)</f>
        <v/>
      </c>
      <c r="B93" s="107"/>
      <c r="L93" s="107"/>
      <c r="V93" s="107"/>
      <c r="AF93" s="107"/>
      <c r="AP93" s="107"/>
      <c r="AZ93" s="107"/>
      <c r="BA93" s="107"/>
      <c r="BJ93" s="107"/>
      <c r="BK93" s="107"/>
      <c r="BT93" s="107"/>
      <c r="BU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2" t="str">
        <f ca="true">IF(ISBLANK('Data Summary'!A96),"",'Data Summary'!A96)</f>
        <v/>
      </c>
      <c r="B94" s="107"/>
      <c r="L94" s="107"/>
      <c r="V94" s="107"/>
      <c r="AF94" s="107"/>
      <c r="AP94" s="107"/>
      <c r="AZ94" s="107"/>
      <c r="BA94" s="107"/>
      <c r="BJ94" s="107"/>
      <c r="BK94" s="107"/>
      <c r="BT94" s="107"/>
      <c r="BU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2" t="str">
        <f ca="true">IF(ISBLANK('Data Summary'!A97),"",'Data Summary'!A97)</f>
        <v/>
      </c>
      <c r="B95" s="107"/>
      <c r="L95" s="107"/>
      <c r="V95" s="107"/>
      <c r="AF95" s="107"/>
      <c r="AP95" s="107"/>
      <c r="AZ95" s="107"/>
      <c r="BA95" s="107"/>
      <c r="BJ95" s="107"/>
      <c r="BK95" s="107"/>
      <c r="BT95" s="107"/>
      <c r="BU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2" t="str">
        <f ca="true">IF(ISBLANK('Data Summary'!A98),"",'Data Summary'!A98)</f>
        <v/>
      </c>
      <c r="B96" s="107"/>
      <c r="L96" s="107"/>
      <c r="V96" s="107"/>
      <c r="AF96" s="107"/>
      <c r="AP96" s="107"/>
      <c r="AZ96" s="107"/>
      <c r="BA96" s="107"/>
      <c r="BJ96" s="107"/>
      <c r="BK96" s="107"/>
      <c r="BT96" s="107"/>
      <c r="BU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2" t="str">
        <f ca="true">IF(ISBLANK('Data Summary'!A99),"",'Data Summary'!A99)</f>
        <v/>
      </c>
      <c r="B97" s="107"/>
      <c r="L97" s="107"/>
      <c r="V97" s="107"/>
      <c r="AF97" s="107"/>
      <c r="AP97" s="107"/>
      <c r="AZ97" s="107"/>
      <c r="BA97" s="107"/>
      <c r="BJ97" s="107"/>
      <c r="BK97" s="107"/>
      <c r="BT97" s="107"/>
      <c r="BU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2" t="str">
        <f ca="true">IF(ISBLANK('Data Summary'!A100),"",'Data Summary'!A100)</f>
        <v/>
      </c>
      <c r="B98" s="107"/>
      <c r="L98" s="107"/>
      <c r="V98" s="107"/>
      <c r="AF98" s="107"/>
      <c r="AP98" s="107"/>
      <c r="AZ98" s="107"/>
      <c r="BA98" s="107"/>
      <c r="BJ98" s="107"/>
      <c r="BK98" s="107"/>
      <c r="BT98" s="107"/>
      <c r="BU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2" t="str">
        <f ca="true">IF(ISBLANK('Data Summary'!A101),"",'Data Summary'!A101)</f>
        <v/>
      </c>
      <c r="B99" s="107"/>
      <c r="L99" s="107"/>
      <c r="V99" s="107"/>
      <c r="AF99" s="107"/>
      <c r="AP99" s="107"/>
      <c r="AZ99" s="107"/>
      <c r="BA99" s="107"/>
      <c r="BJ99" s="107"/>
      <c r="BK99" s="107"/>
      <c r="BT99" s="107"/>
      <c r="BU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2" t="str">
        <f ca="true">IF(ISBLANK('Data Summary'!A102),"",'Data Summary'!A102)</f>
        <v/>
      </c>
      <c r="B100" s="107"/>
      <c r="L100" s="107"/>
      <c r="V100" s="107"/>
      <c r="AF100" s="107"/>
      <c r="AP100" s="107"/>
      <c r="AZ100" s="107"/>
      <c r="BA100" s="107"/>
      <c r="BJ100" s="107"/>
      <c r="BK100" s="107"/>
      <c r="BT100" s="107"/>
      <c r="BU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2" t="str">
        <f ca="true">IF(ISBLANK('Data Summary'!A103),"",'Data Summary'!A103)</f>
        <v/>
      </c>
      <c r="B101" s="107"/>
      <c r="L101" s="107"/>
      <c r="V101" s="107"/>
      <c r="AF101" s="107"/>
      <c r="AP101" s="107"/>
      <c r="AZ101" s="107"/>
      <c r="BA101" s="107"/>
      <c r="BJ101" s="107"/>
      <c r="BK101" s="107"/>
      <c r="BT101" s="107"/>
      <c r="BU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2" t="str">
        <f ca="true">IF(ISBLANK('Data Summary'!A104),"",'Data Summary'!A104)</f>
        <v/>
      </c>
      <c r="B102" s="107"/>
      <c r="L102" s="107"/>
      <c r="V102" s="107"/>
      <c r="AF102" s="107"/>
      <c r="AP102" s="107"/>
      <c r="AZ102" s="107"/>
      <c r="BA102" s="107"/>
      <c r="BJ102" s="107"/>
      <c r="BK102" s="107"/>
      <c r="BT102" s="107"/>
      <c r="BU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2" t="str">
        <f ca="true">IF(ISBLANK('Data Summary'!A105),"",'Data Summary'!A105)</f>
        <v/>
      </c>
      <c r="B103" s="107"/>
      <c r="L103" s="107"/>
      <c r="V103" s="107"/>
      <c r="AF103" s="107"/>
      <c r="AP103" s="107"/>
      <c r="AZ103" s="107"/>
      <c r="BA103" s="107"/>
      <c r="BJ103" s="107"/>
      <c r="BK103" s="107"/>
      <c r="BT103" s="107"/>
      <c r="BU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2" t="str">
        <f ca="true">IF(ISBLANK('Data Summary'!A106),"",'Data Summary'!A106)</f>
        <v/>
      </c>
      <c r="B104" s="107"/>
      <c r="L104" s="107"/>
      <c r="V104" s="107"/>
      <c r="AF104" s="107"/>
      <c r="AP104" s="107"/>
      <c r="AZ104" s="107"/>
      <c r="BA104" s="107"/>
      <c r="BJ104" s="107"/>
      <c r="BK104" s="107"/>
      <c r="BT104" s="107"/>
      <c r="BU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2" t="str">
        <f ca="true">IF(ISBLANK('Data Summary'!A107),"",'Data Summary'!A107)</f>
        <v/>
      </c>
      <c r="B105" s="107"/>
      <c r="L105" s="107"/>
      <c r="V105" s="107"/>
      <c r="AF105" s="107"/>
      <c r="AP105" s="107"/>
      <c r="AZ105" s="107"/>
      <c r="BA105" s="107"/>
      <c r="BJ105" s="107"/>
      <c r="BK105" s="107"/>
      <c r="BT105" s="107"/>
      <c r="BU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2" t="str">
        <f ca="true">IF(ISBLANK('Data Summary'!A108),"",'Data Summary'!A108)</f>
        <v/>
      </c>
      <c r="B106" s="107"/>
      <c r="L106" s="107"/>
      <c r="V106" s="107"/>
      <c r="AF106" s="107"/>
      <c r="AP106" s="107"/>
      <c r="AZ106" s="107"/>
      <c r="BA106" s="107"/>
      <c r="BJ106" s="107"/>
      <c r="BK106" s="107"/>
      <c r="BT106" s="107"/>
      <c r="BU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2" t="str">
        <f ca="true">IF(ISBLANK('Data Summary'!A109),"",'Data Summary'!A109)</f>
        <v/>
      </c>
      <c r="B107" s="107"/>
      <c r="L107" s="107"/>
      <c r="V107" s="107"/>
      <c r="AF107" s="107"/>
      <c r="AP107" s="107"/>
      <c r="AZ107" s="107"/>
      <c r="BA107" s="107"/>
      <c r="BJ107" s="107"/>
      <c r="BK107" s="107"/>
      <c r="BT107" s="107"/>
      <c r="BU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2" t="str">
        <f ca="true">IF(ISBLANK('Data Summary'!A110),"",'Data Summary'!A110)</f>
        <v/>
      </c>
      <c r="B108" s="107"/>
      <c r="L108" s="107"/>
      <c r="V108" s="107"/>
      <c r="AF108" s="107"/>
      <c r="AP108" s="107"/>
      <c r="AZ108" s="107"/>
      <c r="BA108" s="107"/>
      <c r="BJ108" s="107"/>
      <c r="BK108" s="107"/>
      <c r="BT108" s="107"/>
      <c r="BU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2" t="str">
        <f ca="true">IF(ISBLANK('Data Summary'!A111),"",'Data Summary'!A111)</f>
        <v/>
      </c>
      <c r="B109" s="107"/>
      <c r="L109" s="107"/>
      <c r="V109" s="107"/>
      <c r="AF109" s="107"/>
      <c r="AP109" s="107"/>
      <c r="AZ109" s="107"/>
      <c r="BA109" s="107"/>
      <c r="BJ109" s="107"/>
      <c r="BK109" s="107"/>
      <c r="BT109" s="107"/>
      <c r="BU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2" t="str">
        <f ca="true">IF(ISBLANK('Data Summary'!A112),"",'Data Summary'!A112)</f>
        <v/>
      </c>
      <c r="B110" s="107"/>
      <c r="L110" s="107"/>
      <c r="V110" s="107"/>
      <c r="AF110" s="107"/>
      <c r="AP110" s="107"/>
      <c r="AZ110" s="107"/>
      <c r="BA110" s="107"/>
      <c r="BJ110" s="107"/>
      <c r="BK110" s="107"/>
      <c r="BT110" s="107"/>
      <c r="BU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2" t="str">
        <f ca="true">IF(ISBLANK('Data Summary'!A113),"",'Data Summary'!A113)</f>
        <v/>
      </c>
      <c r="B111" s="107"/>
      <c r="L111" s="107"/>
      <c r="V111" s="107"/>
      <c r="AF111" s="107"/>
      <c r="AP111" s="107"/>
      <c r="AZ111" s="107"/>
      <c r="BA111" s="107"/>
      <c r="BJ111" s="107"/>
      <c r="BK111" s="107"/>
      <c r="BT111" s="107"/>
      <c r="BU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2" t="str">
        <f ca="true">IF(ISBLANK('Data Summary'!A114),"",'Data Summary'!A114)</f>
        <v/>
      </c>
      <c r="B112" s="107"/>
      <c r="L112" s="107"/>
      <c r="V112" s="107"/>
      <c r="AF112" s="107"/>
      <c r="AP112" s="107"/>
      <c r="AZ112" s="107"/>
      <c r="BA112" s="107"/>
      <c r="BJ112" s="107"/>
      <c r="BK112" s="107"/>
      <c r="BT112" s="107"/>
      <c r="BU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2" t="str">
        <f ca="true">IF(ISBLANK('Data Summary'!A115),"",'Data Summary'!A115)</f>
        <v/>
      </c>
      <c r="B113" s="107"/>
      <c r="L113" s="107"/>
      <c r="V113" s="107"/>
      <c r="AF113" s="107"/>
      <c r="AP113" s="107"/>
      <c r="AZ113" s="107"/>
      <c r="BA113" s="107"/>
      <c r="BJ113" s="107"/>
      <c r="BK113" s="107"/>
      <c r="BT113" s="107"/>
      <c r="BU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2" t="str">
        <f ca="true">IF(ISBLANK('Data Summary'!A116),"",'Data Summary'!A116)</f>
        <v/>
      </c>
      <c r="B114" s="107"/>
      <c r="L114" s="107"/>
      <c r="V114" s="107"/>
      <c r="AF114" s="107"/>
      <c r="AP114" s="107"/>
      <c r="AZ114" s="107"/>
      <c r="BA114" s="107"/>
      <c r="BJ114" s="107"/>
      <c r="BK114" s="107"/>
      <c r="BT114" s="107"/>
      <c r="BU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2" t="str">
        <f ca="true">IF(ISBLANK('Data Summary'!A117),"",'Data Summary'!A117)</f>
        <v/>
      </c>
      <c r="B115" s="107"/>
      <c r="L115" s="107"/>
      <c r="V115" s="107"/>
      <c r="AF115" s="107"/>
      <c r="AP115" s="107"/>
      <c r="AZ115" s="107"/>
      <c r="BA115" s="107"/>
      <c r="BJ115" s="107"/>
      <c r="BK115" s="107"/>
      <c r="BT115" s="107"/>
      <c r="BU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2" t="str">
        <f ca="true">IF(ISBLANK('Data Summary'!A118),"",'Data Summary'!A118)</f>
        <v/>
      </c>
      <c r="B116" s="107"/>
      <c r="L116" s="107"/>
      <c r="V116" s="107"/>
      <c r="AF116" s="107"/>
      <c r="AP116" s="107"/>
      <c r="AZ116" s="107"/>
      <c r="BA116" s="107"/>
      <c r="BJ116" s="107"/>
      <c r="BK116" s="107"/>
      <c r="BT116" s="107"/>
      <c r="BU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2" t="str">
        <f ca="true">IF(ISBLANK('Data Summary'!A119),"",'Data Summary'!A119)</f>
        <v/>
      </c>
      <c r="B117" s="107"/>
      <c r="L117" s="107"/>
      <c r="V117" s="107"/>
      <c r="AF117" s="107"/>
      <c r="AP117" s="107"/>
      <c r="AZ117" s="107"/>
      <c r="BA117" s="107"/>
      <c r="BJ117" s="107"/>
      <c r="BK117" s="107"/>
      <c r="BT117" s="107"/>
      <c r="BU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2" t="str">
        <f ca="true">IF(ISBLANK('Data Summary'!A120),"",'Data Summary'!A120)</f>
        <v/>
      </c>
      <c r="B118" s="107"/>
      <c r="L118" s="107"/>
      <c r="V118" s="107"/>
      <c r="AF118" s="107"/>
      <c r="AP118" s="107"/>
      <c r="AZ118" s="107"/>
      <c r="BA118" s="107"/>
      <c r="BJ118" s="107"/>
      <c r="BK118" s="107"/>
      <c r="BT118" s="107"/>
      <c r="BU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2" t="str">
        <f ca="true">IF(ISBLANK('Data Summary'!A121),"",'Data Summary'!A121)</f>
        <v/>
      </c>
      <c r="B119" s="107"/>
      <c r="L119" s="107"/>
      <c r="V119" s="107"/>
      <c r="AF119" s="107"/>
      <c r="AP119" s="107"/>
      <c r="AZ119" s="107"/>
      <c r="BA119" s="107"/>
      <c r="BJ119" s="107"/>
      <c r="BK119" s="107"/>
      <c r="BT119" s="107"/>
      <c r="BU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2" t="str">
        <f ca="true">IF(ISBLANK('Data Summary'!A122),"",'Data Summary'!A122)</f>
        <v/>
      </c>
      <c r="B120" s="107"/>
      <c r="L120" s="107"/>
      <c r="V120" s="107"/>
      <c r="AF120" s="107"/>
      <c r="AP120" s="107"/>
      <c r="AZ120" s="107"/>
      <c r="BA120" s="107"/>
      <c r="BJ120" s="107"/>
      <c r="BK120" s="107"/>
      <c r="BT120" s="107"/>
      <c r="BU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2" t="str">
        <f ca="true">IF(ISBLANK('Data Summary'!A123),"",'Data Summary'!A123)</f>
        <v/>
      </c>
      <c r="B121" s="107"/>
      <c r="L121" s="107"/>
      <c r="V121" s="107"/>
      <c r="AF121" s="107"/>
      <c r="AP121" s="107"/>
      <c r="AZ121" s="107"/>
      <c r="BA121" s="107"/>
      <c r="BJ121" s="107"/>
      <c r="BK121" s="107"/>
      <c r="BT121" s="107"/>
      <c r="BU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2" t="str">
        <f ca="true">IF(ISBLANK('Data Summary'!A124),"",'Data Summary'!A124)</f>
        <v/>
      </c>
      <c r="B122" s="107"/>
      <c r="L122" s="107"/>
      <c r="V122" s="107"/>
      <c r="AF122" s="107"/>
      <c r="AP122" s="107"/>
      <c r="AZ122" s="107"/>
      <c r="BA122" s="107"/>
      <c r="BJ122" s="107"/>
      <c r="BK122" s="107"/>
      <c r="BT122" s="107"/>
      <c r="BU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2" t="str">
        <f ca="true">IF(ISBLANK('Data Summary'!A125),"",'Data Summary'!A125)</f>
        <v/>
      </c>
      <c r="B123" s="107"/>
      <c r="L123" s="107"/>
      <c r="V123" s="107"/>
      <c r="AF123" s="107"/>
      <c r="AP123" s="107"/>
      <c r="AZ123" s="107"/>
      <c r="BA123" s="107"/>
      <c r="BJ123" s="107"/>
      <c r="BK123" s="107"/>
      <c r="BT123" s="107"/>
      <c r="BU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2" t="str">
        <f ca="true">IF(ISBLANK('Data Summary'!A126),"",'Data Summary'!A126)</f>
        <v/>
      </c>
      <c r="B124" s="107"/>
      <c r="L124" s="107"/>
      <c r="V124" s="107"/>
      <c r="AF124" s="107"/>
      <c r="AP124" s="107"/>
      <c r="AZ124" s="107"/>
      <c r="BA124" s="107"/>
      <c r="BJ124" s="107"/>
      <c r="BK124" s="107"/>
      <c r="BT124" s="107"/>
      <c r="BU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2" t="str">
        <f ca="true">IF(ISBLANK('Data Summary'!A127),"",'Data Summary'!A127)</f>
        <v/>
      </c>
      <c r="B125" s="107"/>
      <c r="L125" s="107"/>
      <c r="V125" s="107"/>
      <c r="AF125" s="107"/>
      <c r="AP125" s="107"/>
      <c r="AZ125" s="107"/>
      <c r="BA125" s="107"/>
      <c r="BJ125" s="107"/>
      <c r="BK125" s="107"/>
      <c r="BT125" s="107"/>
      <c r="BU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2" t="str">
        <f ca="true">IF(ISBLANK('Data Summary'!A128),"",'Data Summary'!A128)</f>
        <v/>
      </c>
      <c r="B126" s="107"/>
      <c r="L126" s="107"/>
      <c r="V126" s="107"/>
      <c r="AF126" s="107"/>
      <c r="AP126" s="107"/>
      <c r="AZ126" s="107"/>
      <c r="BA126" s="107"/>
      <c r="BJ126" s="107"/>
      <c r="BK126" s="107"/>
      <c r="BT126" s="107"/>
      <c r="BU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2" t="str">
        <f ca="true">IF(ISBLANK('Data Summary'!A129),"",'Data Summary'!A129)</f>
        <v/>
      </c>
      <c r="B127" s="107"/>
      <c r="L127" s="107"/>
      <c r="V127" s="107"/>
      <c r="AF127" s="107"/>
      <c r="AP127" s="107"/>
      <c r="AZ127" s="107"/>
      <c r="BA127" s="107"/>
      <c r="BJ127" s="107"/>
      <c r="BK127" s="107"/>
      <c r="BT127" s="107"/>
      <c r="BU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2" t="str">
        <f ca="true">IF(ISBLANK('Data Summary'!A130),"",'Data Summary'!A130)</f>
        <v/>
      </c>
      <c r="B128" s="107"/>
      <c r="L128" s="107"/>
      <c r="V128" s="107"/>
      <c r="AF128" s="107"/>
      <c r="AP128" s="107"/>
      <c r="AZ128" s="107"/>
      <c r="BA128" s="107"/>
      <c r="BJ128" s="107"/>
      <c r="BK128" s="107"/>
      <c r="BT128" s="107"/>
      <c r="BU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2" t="str">
        <f ca="true">IF(ISBLANK('Data Summary'!A131),"",'Data Summary'!A131)</f>
        <v/>
      </c>
      <c r="B129" s="107"/>
      <c r="L129" s="107"/>
      <c r="V129" s="107"/>
      <c r="AF129" s="107"/>
      <c r="AP129" s="107"/>
      <c r="AZ129" s="107"/>
      <c r="BA129" s="107"/>
      <c r="BJ129" s="107"/>
      <c r="BK129" s="107"/>
      <c r="BT129" s="107"/>
      <c r="BU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2" t="str">
        <f ca="true">IF(ISBLANK('Data Summary'!A132),"",'Data Summary'!A132)</f>
        <v/>
      </c>
      <c r="B130" s="107"/>
      <c r="L130" s="107"/>
      <c r="V130" s="107"/>
      <c r="AF130" s="107"/>
      <c r="AP130" s="107"/>
      <c r="AZ130" s="107"/>
      <c r="BA130" s="107"/>
      <c r="BJ130" s="107"/>
      <c r="BK130" s="107"/>
      <c r="BT130" s="107"/>
      <c r="BU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2" t="str">
        <f ca="true">IF(ISBLANK('Data Summary'!A133),"",'Data Summary'!A133)</f>
        <v/>
      </c>
      <c r="B131" s="107"/>
      <c r="L131" s="107"/>
      <c r="V131" s="107"/>
      <c r="AF131" s="107"/>
      <c r="AP131" s="107"/>
      <c r="AZ131" s="107"/>
      <c r="BA131" s="107"/>
      <c r="BJ131" s="107"/>
      <c r="BK131" s="107"/>
      <c r="BT131" s="107"/>
      <c r="BU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2" t="str">
        <f ca="true">IF(ISBLANK('Data Summary'!A134),"",'Data Summary'!A134)</f>
        <v/>
      </c>
      <c r="B132" s="107"/>
      <c r="L132" s="107"/>
      <c r="V132" s="107"/>
      <c r="AF132" s="107"/>
      <c r="AP132" s="107"/>
      <c r="AZ132" s="107"/>
      <c r="BA132" s="107"/>
      <c r="BJ132" s="107"/>
      <c r="BK132" s="107"/>
      <c r="BT132" s="107"/>
      <c r="BU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2" t="str">
        <f ca="true">IF(ISBLANK('Data Summary'!A135),"",'Data Summary'!A135)</f>
        <v/>
      </c>
      <c r="B133" s="107"/>
      <c r="L133" s="107"/>
      <c r="V133" s="107"/>
      <c r="AF133" s="107"/>
      <c r="AP133" s="107"/>
      <c r="AZ133" s="107"/>
      <c r="BA133" s="107"/>
      <c r="BJ133" s="107"/>
      <c r="BK133" s="107"/>
      <c r="BT133" s="107"/>
      <c r="BU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2" t="str">
        <f ca="true">IF(ISBLANK('Data Summary'!A136),"",'Data Summary'!A136)</f>
        <v/>
      </c>
      <c r="B134" s="107"/>
      <c r="L134" s="107"/>
      <c r="V134" s="107"/>
      <c r="AF134" s="107"/>
      <c r="AP134" s="107"/>
      <c r="AZ134" s="107"/>
      <c r="BA134" s="107"/>
      <c r="BJ134" s="107"/>
      <c r="BK134" s="107"/>
      <c r="BT134" s="107"/>
      <c r="BU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2" t="str">
        <f ca="true">IF(ISBLANK('Data Summary'!A137),"",'Data Summary'!A137)</f>
        <v/>
      </c>
      <c r="B135" s="107"/>
      <c r="L135" s="107"/>
      <c r="V135" s="107"/>
      <c r="AF135" s="107"/>
      <c r="AP135" s="107"/>
      <c r="AZ135" s="107"/>
      <c r="BA135" s="107"/>
      <c r="BJ135" s="107"/>
      <c r="BK135" s="107"/>
      <c r="BT135" s="107"/>
      <c r="BU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2" t="str">
        <f ca="true">IF(ISBLANK('Data Summary'!A138),"",'Data Summary'!A138)</f>
        <v/>
      </c>
      <c r="B136" s="107"/>
      <c r="L136" s="107"/>
      <c r="V136" s="107"/>
      <c r="AF136" s="107"/>
      <c r="AP136" s="107"/>
      <c r="AZ136" s="107"/>
      <c r="BA136" s="107"/>
      <c r="BJ136" s="107"/>
      <c r="BK136" s="107"/>
      <c r="BT136" s="107"/>
      <c r="BU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2" t="str">
        <f ca="true">IF(ISBLANK('Data Summary'!A139),"",'Data Summary'!A139)</f>
        <v/>
      </c>
      <c r="B137" s="107"/>
      <c r="L137" s="107"/>
      <c r="V137" s="107"/>
      <c r="AF137" s="107"/>
      <c r="AP137" s="107"/>
      <c r="AZ137" s="107"/>
      <c r="BA137" s="107"/>
      <c r="BJ137" s="107"/>
      <c r="BK137" s="107"/>
      <c r="BT137" s="107"/>
      <c r="BU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2" t="str">
        <f ca="true">IF(ISBLANK('Data Summary'!A140),"",'Data Summary'!A140)</f>
        <v/>
      </c>
      <c r="B138" s="107"/>
      <c r="L138" s="107"/>
      <c r="V138" s="107"/>
      <c r="AF138" s="107"/>
      <c r="AP138" s="107"/>
      <c r="AZ138" s="107"/>
      <c r="BA138" s="107"/>
      <c r="BJ138" s="107"/>
      <c r="BK138" s="107"/>
      <c r="BT138" s="107"/>
      <c r="BU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2" t="str">
        <f ca="true">IF(ISBLANK('Data Summary'!A141),"",'Data Summary'!A141)</f>
        <v/>
      </c>
      <c r="B139" s="107"/>
      <c r="L139" s="107"/>
      <c r="V139" s="107"/>
      <c r="AF139" s="107"/>
      <c r="AP139" s="107"/>
      <c r="AZ139" s="107"/>
      <c r="BA139" s="107"/>
      <c r="BJ139" s="107"/>
      <c r="BK139" s="107"/>
      <c r="BT139" s="107"/>
      <c r="BU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2" t="str">
        <f ca="true">IF(ISBLANK('Data Summary'!A142),"",'Data Summary'!A142)</f>
        <v/>
      </c>
      <c r="B140" s="107"/>
      <c r="L140" s="107"/>
      <c r="V140" s="107"/>
      <c r="AF140" s="107"/>
      <c r="AP140" s="107"/>
      <c r="AZ140" s="107"/>
      <c r="BA140" s="107"/>
      <c r="BJ140" s="107"/>
      <c r="BK140" s="107"/>
      <c r="BT140" s="107"/>
      <c r="BU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2" t="str">
        <f ca="true">IF(ISBLANK('Data Summary'!A143),"",'Data Summary'!A143)</f>
        <v/>
      </c>
      <c r="B141" s="107"/>
      <c r="L141" s="107"/>
      <c r="V141" s="107"/>
      <c r="AF141" s="107"/>
      <c r="AP141" s="107"/>
      <c r="AZ141" s="107"/>
      <c r="BA141" s="107"/>
      <c r="BJ141" s="107"/>
      <c r="BK141" s="107"/>
      <c r="BT141" s="107"/>
      <c r="BU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2" t="str">
        <f ca="true">IF(ISBLANK('Data Summary'!A144),"",'Data Summary'!A144)</f>
        <v/>
      </c>
      <c r="B142" s="107"/>
      <c r="L142" s="107"/>
      <c r="V142" s="107"/>
      <c r="AF142" s="107"/>
      <c r="AP142" s="107"/>
      <c r="AZ142" s="107"/>
      <c r="BA142" s="107"/>
      <c r="BJ142" s="107"/>
      <c r="BK142" s="107"/>
      <c r="BT142" s="107"/>
      <c r="BU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2" t="str">
        <f ca="true">IF(ISBLANK('Data Summary'!A145),"",'Data Summary'!A145)</f>
        <v/>
      </c>
      <c r="B143" s="107"/>
      <c r="L143" s="107"/>
      <c r="V143" s="107"/>
      <c r="AF143" s="107"/>
      <c r="AP143" s="107"/>
      <c r="AZ143" s="107"/>
      <c r="BA143" s="107"/>
      <c r="BJ143" s="107"/>
      <c r="BK143" s="107"/>
      <c r="BT143" s="107"/>
      <c r="BU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2" t="str">
        <f ca="true">IF(ISBLANK('Data Summary'!A146),"",'Data Summary'!A146)</f>
        <v/>
      </c>
      <c r="B144" s="107"/>
      <c r="L144" s="107"/>
      <c r="V144" s="107"/>
      <c r="AF144" s="107"/>
      <c r="AP144" s="107"/>
      <c r="AZ144" s="107"/>
      <c r="BA144" s="107"/>
      <c r="BJ144" s="107"/>
      <c r="BK144" s="107"/>
      <c r="BT144" s="107"/>
      <c r="BU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2" t="str">
        <f ca="true">IF(ISBLANK('Data Summary'!A147),"",'Data Summary'!A147)</f>
        <v/>
      </c>
      <c r="B145" s="107"/>
      <c r="L145" s="107"/>
      <c r="V145" s="107"/>
      <c r="AF145" s="107"/>
      <c r="AP145" s="107"/>
      <c r="AZ145" s="107"/>
      <c r="BA145" s="107"/>
      <c r="BJ145" s="107"/>
      <c r="BK145" s="107"/>
      <c r="BT145" s="107"/>
      <c r="BU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2" t="str">
        <f ca="true">IF(ISBLANK('Data Summary'!A148),"",'Data Summary'!A148)</f>
        <v/>
      </c>
      <c r="B146" s="107"/>
      <c r="L146" s="107"/>
      <c r="V146" s="107"/>
      <c r="AF146" s="107"/>
      <c r="AP146" s="107"/>
      <c r="AZ146" s="107"/>
      <c r="BA146" s="107"/>
      <c r="BJ146" s="107"/>
      <c r="BK146" s="107"/>
      <c r="BT146" s="107"/>
      <c r="BU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2" t="str">
        <f ca="true">IF(ISBLANK('Data Summary'!A149),"",'Data Summary'!A149)</f>
        <v/>
      </c>
      <c r="B147" s="107"/>
      <c r="L147" s="107"/>
      <c r="V147" s="107"/>
      <c r="AF147" s="107"/>
      <c r="AP147" s="107"/>
      <c r="AZ147" s="107"/>
      <c r="BA147" s="107"/>
      <c r="BJ147" s="107"/>
      <c r="BK147" s="107"/>
      <c r="BT147" s="107"/>
      <c r="BU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2" t="str">
        <f ca="true">IF(ISBLANK('Data Summary'!A150),"",'Data Summary'!A150)</f>
        <v/>
      </c>
      <c r="B148" s="107"/>
      <c r="L148" s="107"/>
      <c r="V148" s="107"/>
      <c r="AF148" s="107"/>
      <c r="AP148" s="107"/>
      <c r="AZ148" s="107"/>
      <c r="BA148" s="107"/>
      <c r="BJ148" s="107"/>
      <c r="BK148" s="107"/>
      <c r="BT148" s="107"/>
      <c r="BU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2" t="str">
        <f ca="true">IF(ISBLANK('Data Summary'!A151),"",'Data Summary'!A151)</f>
        <v/>
      </c>
      <c r="B149" s="107"/>
      <c r="L149" s="107"/>
      <c r="V149" s="107"/>
      <c r="AF149" s="107"/>
      <c r="AP149" s="107"/>
      <c r="AZ149" s="107"/>
      <c r="BA149" s="107"/>
      <c r="BJ149" s="107"/>
      <c r="BK149" s="107"/>
      <c r="BT149" s="107"/>
      <c r="BU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2" t="str">
        <f ca="true">IF(ISBLANK('Data Summary'!A152),"",'Data Summary'!A152)</f>
        <v/>
      </c>
      <c r="B150" s="107"/>
      <c r="L150" s="107"/>
      <c r="V150" s="107"/>
      <c r="AF150" s="107"/>
      <c r="AP150" s="107"/>
      <c r="AZ150" s="107"/>
      <c r="BA150" s="107"/>
      <c r="BJ150" s="107"/>
      <c r="BK150" s="107"/>
      <c r="BT150" s="107"/>
      <c r="BU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2" t="str">
        <f ca="true">IF(ISBLANK('Data Summary'!A153),"",'Data Summary'!A153)</f>
        <v/>
      </c>
      <c r="B151" s="107"/>
      <c r="L151" s="107"/>
      <c r="V151" s="107"/>
      <c r="AF151" s="107"/>
      <c r="AP151" s="107"/>
      <c r="AZ151" s="107"/>
      <c r="BA151" s="107"/>
      <c r="BJ151" s="107"/>
      <c r="BK151" s="107"/>
      <c r="BT151" s="107"/>
      <c r="BU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6"/>
      <c r="B152" s="107"/>
      <c r="L152" s="107"/>
      <c r="V152" s="107"/>
      <c r="AF152" s="107"/>
      <c r="AP152" s="107"/>
      <c r="AZ152" s="107"/>
      <c r="BA152" s="107"/>
      <c r="BJ152" s="107"/>
      <c r="BK152" s="107"/>
      <c r="BT152" s="107"/>
      <c r="BU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6"/>
      <c r="B153" s="107"/>
      <c r="L153" s="107"/>
      <c r="V153" s="107"/>
      <c r="AF153" s="107"/>
      <c r="AP153" s="107"/>
      <c r="AZ153" s="107"/>
      <c r="BA153" s="107"/>
      <c r="BJ153" s="107"/>
      <c r="BK153" s="107"/>
      <c r="BT153" s="107"/>
      <c r="BU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6"/>
      <c r="B154" s="107"/>
      <c r="L154" s="107"/>
      <c r="V154" s="107"/>
      <c r="AF154" s="107"/>
      <c r="AP154" s="107"/>
      <c r="AZ154" s="107"/>
      <c r="BA154" s="107"/>
      <c r="BJ154" s="107"/>
      <c r="BK154" s="107"/>
      <c r="BT154" s="107"/>
      <c r="BU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6"/>
      <c r="B155" s="107"/>
      <c r="L155" s="107"/>
      <c r="V155" s="107"/>
      <c r="AF155" s="107"/>
      <c r="AP155" s="107"/>
      <c r="AZ155" s="107"/>
      <c r="BA155" s="107"/>
      <c r="BJ155" s="107"/>
      <c r="BK155" s="107"/>
      <c r="BT155" s="107"/>
      <c r="BU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6"/>
      <c r="B156" s="107"/>
      <c r="L156" s="107"/>
      <c r="V156" s="107"/>
      <c r="AF156" s="107"/>
      <c r="AP156" s="107"/>
      <c r="AZ156" s="107"/>
      <c r="BA156" s="107"/>
      <c r="BJ156" s="107"/>
      <c r="BK156" s="107"/>
      <c r="BT156" s="107"/>
      <c r="BU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6"/>
      <c r="B157" s="107"/>
      <c r="L157" s="107"/>
      <c r="V157" s="107"/>
      <c r="AF157" s="107"/>
      <c r="AP157" s="107"/>
      <c r="AZ157" s="107"/>
      <c r="BA157" s="107"/>
      <c r="BJ157" s="107"/>
      <c r="BK157" s="107"/>
      <c r="BT157" s="107"/>
      <c r="BU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6"/>
      <c r="B158" s="107"/>
      <c r="L158" s="107"/>
      <c r="V158" s="107"/>
      <c r="AF158" s="107"/>
      <c r="AP158" s="107"/>
      <c r="AZ158" s="107"/>
      <c r="BA158" s="107"/>
      <c r="BJ158" s="107"/>
      <c r="BK158" s="107"/>
      <c r="BT158" s="107"/>
      <c r="BU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6"/>
      <c r="B159" s="107"/>
      <c r="L159" s="107"/>
      <c r="V159" s="107"/>
      <c r="AF159" s="107"/>
      <c r="AP159" s="107"/>
      <c r="AZ159" s="107"/>
      <c r="BA159" s="107"/>
      <c r="BJ159" s="107"/>
      <c r="BK159" s="107"/>
      <c r="BT159" s="107"/>
      <c r="BU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6"/>
      <c r="B160" s="107"/>
      <c r="L160" s="107"/>
      <c r="V160" s="107"/>
      <c r="AF160" s="107"/>
      <c r="AP160" s="107"/>
      <c r="AZ160" s="107"/>
      <c r="BA160" s="107"/>
      <c r="BJ160" s="107"/>
      <c r="BK160" s="107"/>
      <c r="BT160" s="107"/>
      <c r="BU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6"/>
      <c r="B161" s="107"/>
      <c r="L161" s="107"/>
      <c r="V161" s="107"/>
      <c r="AF161" s="107"/>
      <c r="AP161" s="107"/>
      <c r="AZ161" s="107"/>
      <c r="BA161" s="107"/>
      <c r="BJ161" s="107"/>
      <c r="BK161" s="107"/>
      <c r="BT161" s="107"/>
      <c r="BU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6"/>
      <c r="B162" s="107"/>
      <c r="L162" s="107"/>
      <c r="V162" s="107"/>
      <c r="AF162" s="107"/>
      <c r="AP162" s="107"/>
      <c r="AZ162" s="107"/>
      <c r="BA162" s="107"/>
      <c r="BJ162" s="107"/>
      <c r="BK162" s="107"/>
      <c r="BT162" s="107"/>
      <c r="BU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6"/>
      <c r="B163" s="107"/>
      <c r="L163" s="107"/>
      <c r="V163" s="107"/>
      <c r="AF163" s="107"/>
      <c r="AP163" s="107"/>
      <c r="AZ163" s="107"/>
      <c r="BA163" s="107"/>
      <c r="BJ163" s="107"/>
      <c r="BK163" s="107"/>
      <c r="BT163" s="107"/>
      <c r="BU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6"/>
      <c r="B164" s="107"/>
      <c r="L164" s="107"/>
      <c r="V164" s="107"/>
      <c r="AF164" s="107"/>
      <c r="AP164" s="107"/>
      <c r="AZ164" s="107"/>
      <c r="BA164" s="107"/>
      <c r="BJ164" s="107"/>
      <c r="BK164" s="107"/>
      <c r="BT164" s="107"/>
      <c r="BU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6"/>
      <c r="B165" s="107"/>
      <c r="L165" s="107"/>
      <c r="V165" s="107"/>
      <c r="AF165" s="107"/>
      <c r="AP165" s="107"/>
      <c r="AZ165" s="107"/>
      <c r="BA165" s="107"/>
      <c r="BJ165" s="107"/>
      <c r="BK165" s="107"/>
      <c r="BT165" s="107"/>
      <c r="BU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6"/>
      <c r="B166" s="107"/>
      <c r="L166" s="107"/>
      <c r="V166" s="107"/>
      <c r="AF166" s="107"/>
      <c r="AP166" s="107"/>
      <c r="AZ166" s="107"/>
      <c r="BA166" s="107"/>
      <c r="BJ166" s="107"/>
      <c r="BK166" s="107"/>
      <c r="BT166" s="107"/>
      <c r="BU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6"/>
      <c r="B167" s="107"/>
      <c r="L167" s="107"/>
      <c r="V167" s="107"/>
      <c r="AF167" s="107"/>
      <c r="AP167" s="107"/>
      <c r="AZ167" s="107"/>
      <c r="BA167" s="107"/>
      <c r="BJ167" s="107"/>
      <c r="BK167" s="107"/>
      <c r="BT167" s="107"/>
      <c r="BU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6"/>
      <c r="B168" s="107"/>
      <c r="L168" s="107"/>
      <c r="V168" s="107"/>
      <c r="AF168" s="107"/>
      <c r="AP168" s="107"/>
      <c r="AZ168" s="107"/>
      <c r="BA168" s="107"/>
      <c r="BJ168" s="107"/>
      <c r="BK168" s="107"/>
      <c r="BT168" s="107"/>
      <c r="BU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6"/>
      <c r="B169" s="107"/>
      <c r="L169" s="107"/>
      <c r="V169" s="107"/>
      <c r="AF169" s="107"/>
      <c r="AP169" s="107"/>
      <c r="AZ169" s="107"/>
      <c r="BA169" s="107"/>
      <c r="BJ169" s="107"/>
      <c r="BK169" s="107"/>
      <c r="BT169" s="107"/>
      <c r="BU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6"/>
      <c r="B170" s="107"/>
      <c r="L170" s="107"/>
      <c r="V170" s="107"/>
      <c r="AF170" s="107"/>
      <c r="AP170" s="107"/>
      <c r="AZ170" s="107"/>
      <c r="BA170" s="107"/>
      <c r="BJ170" s="107"/>
      <c r="BK170" s="107"/>
      <c r="BT170" s="107"/>
      <c r="BU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6"/>
      <c r="B171" s="107"/>
      <c r="L171" s="107"/>
      <c r="V171" s="107"/>
      <c r="AF171" s="107"/>
      <c r="AP171" s="107"/>
      <c r="AZ171" s="107"/>
      <c r="BA171" s="107"/>
      <c r="BJ171" s="107"/>
      <c r="BK171" s="107"/>
      <c r="BT171" s="107"/>
      <c r="BU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6"/>
      <c r="B172" s="107"/>
      <c r="L172" s="107"/>
      <c r="V172" s="107"/>
      <c r="AF172" s="107"/>
      <c r="AP172" s="107"/>
      <c r="AZ172" s="107"/>
      <c r="BA172" s="107"/>
      <c r="BJ172" s="107"/>
      <c r="BK172" s="107"/>
      <c r="BT172" s="107"/>
      <c r="BU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6"/>
      <c r="B173" s="107"/>
      <c r="L173" s="107"/>
      <c r="V173" s="107"/>
      <c r="AF173" s="107"/>
      <c r="AP173" s="107"/>
      <c r="AZ173" s="107"/>
      <c r="BA173" s="107"/>
      <c r="BJ173" s="107"/>
      <c r="BK173" s="107"/>
      <c r="BT173" s="107"/>
      <c r="BU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6"/>
      <c r="B174" s="107"/>
      <c r="L174" s="107"/>
      <c r="V174" s="107"/>
      <c r="AF174" s="107"/>
      <c r="AP174" s="107"/>
      <c r="AZ174" s="107"/>
      <c r="BA174" s="107"/>
      <c r="BJ174" s="107"/>
      <c r="BK174" s="107"/>
      <c r="BT174" s="107"/>
      <c r="BU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6"/>
      <c r="B175" s="107"/>
      <c r="L175" s="107"/>
      <c r="V175" s="107"/>
      <c r="AF175" s="107"/>
      <c r="AP175" s="107"/>
      <c r="AZ175" s="107"/>
      <c r="BA175" s="107"/>
      <c r="BJ175" s="107"/>
      <c r="BK175" s="107"/>
      <c r="BT175" s="107"/>
      <c r="BU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6"/>
      <c r="B176" s="107"/>
      <c r="L176" s="107"/>
      <c r="V176" s="107"/>
      <c r="AF176" s="107"/>
      <c r="AP176" s="107"/>
      <c r="AZ176" s="107"/>
      <c r="BA176" s="107"/>
      <c r="BJ176" s="107"/>
      <c r="BK176" s="107"/>
      <c r="BT176" s="107"/>
      <c r="BU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6"/>
      <c r="B177" s="107"/>
      <c r="L177" s="107"/>
      <c r="V177" s="107"/>
      <c r="AF177" s="107"/>
      <c r="AP177" s="107"/>
      <c r="AZ177" s="107"/>
      <c r="BA177" s="107"/>
      <c r="BJ177" s="107"/>
      <c r="BK177" s="107"/>
      <c r="BT177" s="107"/>
      <c r="BU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6"/>
      <c r="B178" s="107"/>
      <c r="L178" s="107"/>
      <c r="V178" s="107"/>
      <c r="AF178" s="107"/>
      <c r="AP178" s="107"/>
      <c r="AZ178" s="107"/>
      <c r="BA178" s="107"/>
      <c r="BJ178" s="107"/>
      <c r="BK178" s="107"/>
      <c r="BT178" s="107"/>
      <c r="BU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6"/>
      <c r="B179" s="107"/>
      <c r="L179" s="107"/>
      <c r="V179" s="107"/>
      <c r="AF179" s="107"/>
      <c r="AP179" s="107"/>
      <c r="AZ179" s="107"/>
      <c r="BA179" s="107"/>
      <c r="BJ179" s="107"/>
      <c r="BK179" s="107"/>
      <c r="BT179" s="107"/>
      <c r="BU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6"/>
      <c r="B180" s="107"/>
      <c r="L180" s="107"/>
      <c r="V180" s="107"/>
      <c r="AF180" s="107"/>
      <c r="AP180" s="107"/>
      <c r="AZ180" s="107"/>
      <c r="BA180" s="107"/>
      <c r="BJ180" s="107"/>
      <c r="BK180" s="107"/>
      <c r="BT180" s="107"/>
      <c r="BU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6"/>
      <c r="B181" s="107"/>
      <c r="L181" s="107"/>
      <c r="V181" s="107"/>
      <c r="AF181" s="107"/>
      <c r="AP181" s="107"/>
      <c r="AZ181" s="107"/>
      <c r="BA181" s="107"/>
      <c r="BJ181" s="107"/>
      <c r="BK181" s="107"/>
      <c r="BT181" s="107"/>
      <c r="BU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6"/>
      <c r="B182" s="107"/>
      <c r="L182" s="107"/>
      <c r="V182" s="107"/>
      <c r="AF182" s="107"/>
      <c r="AP182" s="107"/>
      <c r="AZ182" s="107"/>
      <c r="BA182" s="107"/>
      <c r="BJ182" s="107"/>
      <c r="BK182" s="107"/>
      <c r="BT182" s="107"/>
      <c r="BU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6"/>
      <c r="B183" s="107"/>
      <c r="L183" s="107"/>
      <c r="V183" s="107"/>
      <c r="AF183" s="107"/>
      <c r="AP183" s="107"/>
      <c r="AZ183" s="107"/>
      <c r="BA183" s="107"/>
      <c r="BJ183" s="107"/>
      <c r="BK183" s="107"/>
      <c r="BT183" s="107"/>
      <c r="BU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6"/>
      <c r="B184" s="107"/>
      <c r="L184" s="107"/>
      <c r="V184" s="107"/>
      <c r="AF184" s="107"/>
      <c r="AP184" s="107"/>
      <c r="AZ184" s="107"/>
      <c r="BA184" s="107"/>
      <c r="BJ184" s="107"/>
      <c r="BK184" s="107"/>
      <c r="BT184" s="107"/>
      <c r="BU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6"/>
      <c r="B185" s="107"/>
      <c r="L185" s="107"/>
      <c r="V185" s="107"/>
      <c r="AF185" s="107"/>
      <c r="AP185" s="107"/>
      <c r="AZ185" s="107"/>
      <c r="BA185" s="107"/>
      <c r="BJ185" s="107"/>
      <c r="BK185" s="107"/>
      <c r="BT185" s="107"/>
      <c r="BU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6"/>
      <c r="B186" s="107"/>
      <c r="L186" s="107"/>
      <c r="V186" s="107"/>
      <c r="AF186" s="107"/>
      <c r="AP186" s="107"/>
      <c r="AZ186" s="107"/>
      <c r="BA186" s="107"/>
      <c r="BJ186" s="107"/>
      <c r="BK186" s="107"/>
      <c r="BT186" s="107"/>
      <c r="BU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6"/>
      <c r="B187" s="107"/>
      <c r="L187" s="107"/>
      <c r="V187" s="107"/>
      <c r="AF187" s="107"/>
      <c r="AP187" s="107"/>
      <c r="AZ187" s="107"/>
      <c r="BA187" s="107"/>
      <c r="BJ187" s="107"/>
      <c r="BK187" s="107"/>
      <c r="BT187" s="107"/>
      <c r="BU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6"/>
      <c r="B188" s="107"/>
      <c r="L188" s="107"/>
      <c r="V188" s="107"/>
      <c r="AF188" s="107"/>
      <c r="AP188" s="107"/>
      <c r="AZ188" s="107"/>
      <c r="BA188" s="107"/>
      <c r="BJ188" s="107"/>
      <c r="BK188" s="107"/>
      <c r="BT188" s="107"/>
      <c r="BU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6"/>
      <c r="B189" s="107"/>
      <c r="L189" s="107"/>
      <c r="V189" s="107"/>
      <c r="AF189" s="107"/>
      <c r="AP189" s="107"/>
      <c r="AZ189" s="107"/>
      <c r="BA189" s="107"/>
      <c r="BJ189" s="107"/>
      <c r="BK189" s="107"/>
      <c r="BT189" s="107"/>
      <c r="BU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6"/>
      <c r="B190" s="107"/>
      <c r="L190" s="107"/>
      <c r="V190" s="107"/>
      <c r="AF190" s="107"/>
      <c r="AP190" s="107"/>
      <c r="AZ190" s="107"/>
      <c r="BA190" s="107"/>
      <c r="BJ190" s="107"/>
      <c r="BK190" s="107"/>
      <c r="BT190" s="107"/>
      <c r="BU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6"/>
      <c r="B191" s="107"/>
      <c r="L191" s="107"/>
      <c r="V191" s="107"/>
      <c r="AF191" s="107"/>
      <c r="AP191" s="107"/>
      <c r="AZ191" s="107"/>
      <c r="BA191" s="107"/>
      <c r="BJ191" s="107"/>
      <c r="BK191" s="107"/>
      <c r="BT191" s="107"/>
      <c r="BU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6"/>
      <c r="B192" s="107"/>
      <c r="L192" s="107"/>
      <c r="V192" s="107"/>
      <c r="AF192" s="107"/>
      <c r="AP192" s="107"/>
      <c r="AZ192" s="107"/>
      <c r="BA192" s="107"/>
      <c r="BJ192" s="107"/>
      <c r="BK192" s="107"/>
      <c r="BT192" s="107"/>
      <c r="BU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6"/>
      <c r="B193" s="107"/>
      <c r="L193" s="107"/>
      <c r="V193" s="107"/>
      <c r="AF193" s="107"/>
      <c r="AP193" s="107"/>
      <c r="AZ193" s="107"/>
      <c r="BA193" s="107"/>
      <c r="BJ193" s="107"/>
      <c r="BK193" s="107"/>
      <c r="BT193" s="107"/>
      <c r="BU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6"/>
      <c r="B194" s="107"/>
      <c r="L194" s="107"/>
      <c r="V194" s="107"/>
      <c r="AF194" s="107"/>
      <c r="AP194" s="107"/>
      <c r="AZ194" s="107"/>
      <c r="BA194" s="107"/>
      <c r="BJ194" s="107"/>
      <c r="BK194" s="107"/>
      <c r="BT194" s="107"/>
      <c r="BU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6"/>
      <c r="B195" s="107"/>
      <c r="L195" s="107"/>
      <c r="V195" s="107"/>
      <c r="AF195" s="107"/>
      <c r="AP195" s="107"/>
      <c r="AZ195" s="107"/>
      <c r="BA195" s="107"/>
      <c r="BJ195" s="107"/>
      <c r="BK195" s="107"/>
      <c r="BT195" s="107"/>
      <c r="BU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6"/>
      <c r="B196" s="107"/>
      <c r="L196" s="107"/>
      <c r="V196" s="107"/>
      <c r="AF196" s="107"/>
      <c r="AP196" s="107"/>
      <c r="AZ196" s="107"/>
      <c r="BA196" s="107"/>
      <c r="BJ196" s="107"/>
      <c r="BK196" s="107"/>
      <c r="BT196" s="107"/>
      <c r="BU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6"/>
      <c r="B197" s="107"/>
      <c r="L197" s="107"/>
      <c r="V197" s="107"/>
      <c r="AF197" s="107"/>
      <c r="AP197" s="107"/>
      <c r="AZ197" s="107"/>
      <c r="BA197" s="107"/>
      <c r="BJ197" s="107"/>
      <c r="BK197" s="107"/>
      <c r="BT197" s="107"/>
      <c r="BU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6"/>
      <c r="B198" s="107"/>
      <c r="L198" s="107"/>
      <c r="V198" s="107"/>
      <c r="AF198" s="107"/>
      <c r="AP198" s="107"/>
      <c r="AZ198" s="107"/>
      <c r="BA198" s="107"/>
      <c r="BJ198" s="107"/>
      <c r="BK198" s="107"/>
      <c r="BT198" s="107"/>
      <c r="BU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6"/>
      <c r="B199" s="107"/>
      <c r="L199" s="107"/>
      <c r="V199" s="107"/>
      <c r="AF199" s="107"/>
      <c r="AP199" s="107"/>
      <c r="AZ199" s="107"/>
      <c r="BA199" s="107"/>
      <c r="BJ199" s="107"/>
      <c r="BK199" s="107"/>
      <c r="BT199" s="107"/>
      <c r="BU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6"/>
      <c r="B200" s="107"/>
      <c r="L200" s="107"/>
      <c r="V200" s="107"/>
      <c r="AF200" s="107"/>
      <c r="AP200" s="107"/>
      <c r="AZ200" s="107"/>
      <c r="BA200" s="107"/>
      <c r="BJ200" s="107"/>
      <c r="BK200" s="107"/>
      <c r="BT200" s="107"/>
      <c r="BU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6"/>
      <c r="B201" s="107"/>
      <c r="L201" s="107"/>
      <c r="V201" s="107"/>
      <c r="AF201" s="107"/>
      <c r="AP201" s="107"/>
      <c r="AZ201" s="107"/>
      <c r="BA201" s="107"/>
      <c r="BJ201" s="107"/>
      <c r="BK201" s="107"/>
      <c r="BT201" s="107"/>
      <c r="BU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6"/>
      <c r="B202" s="107"/>
      <c r="L202" s="107"/>
      <c r="V202" s="107"/>
      <c r="AF202" s="107"/>
      <c r="AP202" s="107"/>
      <c r="AZ202" s="107"/>
      <c r="BA202" s="107"/>
      <c r="BJ202" s="107"/>
      <c r="BK202" s="107"/>
      <c r="BT202" s="107"/>
      <c r="BU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6"/>
      <c r="B203" s="107"/>
      <c r="L203" s="107"/>
      <c r="V203" s="107"/>
      <c r="AF203" s="107"/>
      <c r="AP203" s="107"/>
      <c r="AZ203" s="107"/>
      <c r="BA203" s="107"/>
      <c r="BJ203" s="107"/>
      <c r="BK203" s="107"/>
      <c r="BT203" s="107"/>
      <c r="BU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6"/>
      <c r="B204" s="107"/>
      <c r="L204" s="107"/>
      <c r="V204" s="107"/>
      <c r="AF204" s="107"/>
      <c r="AP204" s="107"/>
      <c r="AZ204" s="107"/>
      <c r="BA204" s="107"/>
      <c r="BJ204" s="107"/>
      <c r="BK204" s="107"/>
      <c r="BT204" s="107"/>
      <c r="BU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6"/>
      <c r="B205" s="107"/>
      <c r="L205" s="107"/>
      <c r="V205" s="107"/>
      <c r="AF205" s="107"/>
      <c r="AP205" s="107"/>
      <c r="AZ205" s="107"/>
      <c r="BA205" s="107"/>
      <c r="BJ205" s="107"/>
      <c r="BK205" s="107"/>
      <c r="BT205" s="107"/>
      <c r="BU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6"/>
      <c r="B206" s="107"/>
      <c r="L206" s="107"/>
      <c r="V206" s="107"/>
      <c r="AF206" s="107"/>
      <c r="AP206" s="107"/>
      <c r="AZ206" s="107"/>
      <c r="BA206" s="107"/>
      <c r="BJ206" s="107"/>
      <c r="BK206" s="107"/>
      <c r="BT206" s="107"/>
      <c r="BU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6"/>
      <c r="B207" s="107"/>
      <c r="L207" s="107"/>
      <c r="V207" s="107"/>
      <c r="AF207" s="107"/>
      <c r="AP207" s="107"/>
      <c r="AZ207" s="107"/>
      <c r="BA207" s="107"/>
      <c r="BJ207" s="107"/>
      <c r="BK207" s="107"/>
      <c r="BT207" s="107"/>
      <c r="BU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6"/>
      <c r="B208" s="107"/>
      <c r="L208" s="107"/>
      <c r="V208" s="107"/>
      <c r="AF208" s="107"/>
      <c r="AP208" s="107"/>
      <c r="AZ208" s="107"/>
      <c r="BA208" s="107"/>
      <c r="BJ208" s="107"/>
      <c r="BK208" s="107"/>
      <c r="BT208" s="107"/>
      <c r="BU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6"/>
      <c r="B209" s="107"/>
      <c r="L209" s="107"/>
      <c r="V209" s="107"/>
      <c r="AF209" s="107"/>
      <c r="AP209" s="107"/>
      <c r="AZ209" s="107"/>
      <c r="BA209" s="107"/>
      <c r="BJ209" s="107"/>
      <c r="BK209" s="107"/>
      <c r="BT209" s="107"/>
      <c r="BU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6"/>
      <c r="B210" s="107"/>
      <c r="L210" s="107"/>
      <c r="V210" s="107"/>
      <c r="AF210" s="107"/>
      <c r="AP210" s="107"/>
      <c r="AZ210" s="107"/>
      <c r="BA210" s="107"/>
      <c r="BJ210" s="107"/>
      <c r="BK210" s="107"/>
      <c r="BT210" s="107"/>
      <c r="BU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6"/>
      <c r="B211" s="107"/>
      <c r="L211" s="107"/>
      <c r="V211" s="107"/>
      <c r="AF211" s="107"/>
      <c r="AP211" s="107"/>
      <c r="AZ211" s="107"/>
      <c r="BA211" s="107"/>
      <c r="BJ211" s="107"/>
      <c r="BK211" s="107"/>
      <c r="BT211" s="107"/>
      <c r="BU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6"/>
      <c r="B212" s="107"/>
      <c r="L212" s="107"/>
      <c r="V212" s="107"/>
      <c r="AF212" s="107"/>
      <c r="AP212" s="107"/>
      <c r="AZ212" s="107"/>
      <c r="BA212" s="107"/>
      <c r="BJ212" s="107"/>
      <c r="BK212" s="107"/>
      <c r="BT212" s="107"/>
      <c r="BU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6"/>
      <c r="B213" s="107"/>
      <c r="L213" s="107"/>
      <c r="V213" s="107"/>
      <c r="AF213" s="107"/>
      <c r="AP213" s="107"/>
      <c r="AZ213" s="107"/>
      <c r="BA213" s="107"/>
      <c r="BJ213" s="107"/>
      <c r="BK213" s="107"/>
      <c r="BT213" s="107"/>
      <c r="BU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6"/>
      <c r="B214" s="107"/>
      <c r="L214" s="107"/>
      <c r="V214" s="107"/>
      <c r="AF214" s="107"/>
      <c r="AP214" s="107"/>
      <c r="AZ214" s="107"/>
      <c r="BA214" s="107"/>
      <c r="BJ214" s="107"/>
      <c r="BK214" s="107"/>
      <c r="BT214" s="107"/>
      <c r="BU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6"/>
      <c r="B215" s="107"/>
      <c r="L215" s="107"/>
      <c r="V215" s="107"/>
      <c r="AF215" s="107"/>
      <c r="AP215" s="107"/>
      <c r="AZ215" s="107"/>
      <c r="BA215" s="107"/>
      <c r="BJ215" s="107"/>
      <c r="BK215" s="107"/>
      <c r="BT215" s="107"/>
      <c r="BU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6"/>
      <c r="B216" s="107"/>
      <c r="L216" s="107"/>
      <c r="V216" s="107"/>
      <c r="AF216" s="107"/>
      <c r="AP216" s="107"/>
      <c r="AZ216" s="107"/>
      <c r="BA216" s="107"/>
      <c r="BJ216" s="107"/>
      <c r="BK216" s="107"/>
      <c r="BT216" s="107"/>
      <c r="BU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6"/>
      <c r="B217" s="107"/>
      <c r="L217" s="107"/>
      <c r="V217" s="107"/>
      <c r="AF217" s="107"/>
      <c r="AP217" s="107"/>
      <c r="AZ217" s="107"/>
      <c r="BA217" s="107"/>
      <c r="BJ217" s="107"/>
      <c r="BK217" s="107"/>
      <c r="BT217" s="107"/>
      <c r="BU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6"/>
      <c r="B218" s="107"/>
      <c r="L218" s="107"/>
      <c r="V218" s="107"/>
      <c r="AF218" s="107"/>
      <c r="AP218" s="107"/>
      <c r="AZ218" s="107"/>
      <c r="BA218" s="107"/>
      <c r="BJ218" s="107"/>
      <c r="BK218" s="107"/>
      <c r="BT218" s="107"/>
      <c r="BU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6"/>
      <c r="B219" s="107"/>
      <c r="L219" s="107"/>
      <c r="V219" s="107"/>
      <c r="AF219" s="107"/>
      <c r="AP219" s="107"/>
      <c r="AZ219" s="107"/>
      <c r="BA219" s="107"/>
      <c r="BJ219" s="107"/>
      <c r="BK219" s="107"/>
      <c r="BT219" s="107"/>
      <c r="BU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6"/>
      <c r="B220" s="107"/>
      <c r="L220" s="107"/>
      <c r="V220" s="107"/>
      <c r="AF220" s="107"/>
      <c r="AP220" s="107"/>
      <c r="AZ220" s="107"/>
      <c r="BA220" s="107"/>
      <c r="BJ220" s="107"/>
      <c r="BK220" s="107"/>
      <c r="BT220" s="107"/>
      <c r="BU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6"/>
      <c r="B221" s="107"/>
      <c r="L221" s="107"/>
      <c r="V221" s="107"/>
      <c r="AF221" s="107"/>
      <c r="AP221" s="107"/>
      <c r="AZ221" s="107"/>
      <c r="BA221" s="107"/>
      <c r="BJ221" s="107"/>
      <c r="BK221" s="107"/>
      <c r="BT221" s="107"/>
      <c r="BU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6"/>
      <c r="B222" s="107"/>
      <c r="L222" s="107"/>
      <c r="V222" s="107"/>
      <c r="AF222" s="107"/>
      <c r="AP222" s="107"/>
      <c r="AZ222" s="107"/>
      <c r="BA222" s="107"/>
      <c r="BJ222" s="107"/>
      <c r="BK222" s="107"/>
      <c r="BT222" s="107"/>
      <c r="BU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6"/>
      <c r="B223" s="107"/>
      <c r="L223" s="107"/>
      <c r="V223" s="107"/>
      <c r="AF223" s="107"/>
      <c r="AP223" s="107"/>
      <c r="AZ223" s="107"/>
      <c r="BA223" s="107"/>
      <c r="BJ223" s="107"/>
      <c r="BK223" s="107"/>
      <c r="BT223" s="107"/>
      <c r="BU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6"/>
      <c r="B224" s="107"/>
      <c r="L224" s="107"/>
      <c r="V224" s="107"/>
      <c r="AF224" s="107"/>
      <c r="AP224" s="107"/>
      <c r="AZ224" s="107"/>
      <c r="BA224" s="107"/>
      <c r="BJ224" s="107"/>
      <c r="BK224" s="107"/>
      <c r="BT224" s="107"/>
      <c r="BU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6"/>
      <c r="B225" s="107"/>
      <c r="L225" s="107"/>
      <c r="V225" s="107"/>
      <c r="AF225" s="107"/>
      <c r="AP225" s="107"/>
      <c r="AZ225" s="107"/>
      <c r="BA225" s="107"/>
      <c r="BJ225" s="107"/>
      <c r="BK225" s="107"/>
      <c r="BT225" s="107"/>
      <c r="BU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6"/>
      <c r="B226" s="107"/>
      <c r="L226" s="107"/>
      <c r="V226" s="107"/>
      <c r="AF226" s="107"/>
      <c r="AP226" s="107"/>
      <c r="AZ226" s="107"/>
      <c r="BA226" s="107"/>
      <c r="BJ226" s="107"/>
      <c r="BK226" s="107"/>
      <c r="BT226" s="107"/>
      <c r="BU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6"/>
      <c r="B227" s="107"/>
      <c r="L227" s="107"/>
      <c r="V227" s="107"/>
      <c r="AF227" s="107"/>
      <c r="AP227" s="107"/>
      <c r="AZ227" s="107"/>
      <c r="BA227" s="107"/>
      <c r="BJ227" s="107"/>
      <c r="BK227" s="107"/>
      <c r="BT227" s="107"/>
      <c r="BU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6"/>
      <c r="B228" s="107"/>
      <c r="L228" s="107"/>
      <c r="V228" s="107"/>
      <c r="AF228" s="107"/>
      <c r="AP228" s="107"/>
      <c r="AZ228" s="107"/>
      <c r="BA228" s="107"/>
      <c r="BJ228" s="107"/>
      <c r="BK228" s="107"/>
      <c r="BT228" s="107"/>
      <c r="BU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6"/>
      <c r="B229" s="107"/>
      <c r="L229" s="107"/>
      <c r="V229" s="107"/>
      <c r="AF229" s="107"/>
      <c r="AP229" s="107"/>
      <c r="AZ229" s="107"/>
      <c r="BA229" s="107"/>
      <c r="BJ229" s="107"/>
      <c r="BK229" s="107"/>
      <c r="BT229" s="107"/>
      <c r="BU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6"/>
      <c r="B230" s="107"/>
      <c r="L230" s="107"/>
      <c r="V230" s="107"/>
      <c r="AF230" s="107"/>
      <c r="AP230" s="107"/>
      <c r="AZ230" s="107"/>
      <c r="BA230" s="107"/>
      <c r="BJ230" s="107"/>
      <c r="BK230" s="107"/>
      <c r="BT230" s="107"/>
      <c r="BU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6"/>
      <c r="B231" s="107"/>
      <c r="L231" s="107"/>
      <c r="V231" s="107"/>
      <c r="AF231" s="107"/>
      <c r="AP231" s="107"/>
      <c r="AZ231" s="107"/>
      <c r="BA231" s="107"/>
      <c r="BJ231" s="107"/>
      <c r="BK231" s="107"/>
      <c r="BT231" s="107"/>
      <c r="BU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6"/>
      <c r="B232" s="107"/>
      <c r="L232" s="107"/>
      <c r="V232" s="107"/>
      <c r="AF232" s="107"/>
      <c r="AP232" s="107"/>
      <c r="AZ232" s="107"/>
      <c r="BA232" s="107"/>
      <c r="BJ232" s="107"/>
      <c r="BK232" s="107"/>
      <c r="BT232" s="107"/>
      <c r="BU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6"/>
      <c r="B233" s="107"/>
      <c r="L233" s="107"/>
      <c r="V233" s="107"/>
      <c r="AF233" s="107"/>
      <c r="AP233" s="107"/>
      <c r="AZ233" s="107"/>
      <c r="BA233" s="107"/>
      <c r="BJ233" s="107"/>
      <c r="BK233" s="107"/>
      <c r="BT233" s="107"/>
      <c r="BU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6"/>
      <c r="B234" s="107"/>
      <c r="L234" s="107"/>
      <c r="V234" s="107"/>
      <c r="AF234" s="107"/>
      <c r="AP234" s="107"/>
      <c r="AZ234" s="107"/>
      <c r="BA234" s="107"/>
      <c r="BJ234" s="107"/>
      <c r="BK234" s="107"/>
      <c r="BT234" s="107"/>
      <c r="BU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6"/>
      <c r="B235" s="107"/>
      <c r="L235" s="107"/>
      <c r="V235" s="107"/>
      <c r="AF235" s="107"/>
      <c r="AP235" s="107"/>
      <c r="AZ235" s="107"/>
      <c r="BA235" s="107"/>
      <c r="BJ235" s="107"/>
      <c r="BK235" s="107"/>
      <c r="BT235" s="107"/>
      <c r="BU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6"/>
      <c r="B236" s="107"/>
      <c r="L236" s="107"/>
      <c r="V236" s="107"/>
      <c r="AF236" s="107"/>
      <c r="AP236" s="107"/>
      <c r="AZ236" s="107"/>
      <c r="BA236" s="107"/>
      <c r="BJ236" s="107"/>
      <c r="BK236" s="107"/>
      <c r="BT236" s="107"/>
      <c r="BU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6"/>
      <c r="B237" s="107"/>
      <c r="L237" s="107"/>
      <c r="V237" s="107"/>
      <c r="AF237" s="107"/>
      <c r="AP237" s="107"/>
      <c r="AZ237" s="107"/>
      <c r="BA237" s="107"/>
      <c r="BJ237" s="107"/>
      <c r="BK237" s="107"/>
      <c r="BT237" s="107"/>
      <c r="BU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6"/>
      <c r="B238" s="107"/>
      <c r="L238" s="107"/>
      <c r="V238" s="107"/>
      <c r="AF238" s="107"/>
      <c r="AP238" s="107"/>
      <c r="AZ238" s="107"/>
      <c r="BA238" s="107"/>
      <c r="BJ238" s="107"/>
      <c r="BK238" s="107"/>
      <c r="BT238" s="107"/>
      <c r="BU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6"/>
      <c r="B239" s="107"/>
      <c r="L239" s="107"/>
      <c r="V239" s="107"/>
      <c r="AF239" s="107"/>
      <c r="AP239" s="107"/>
      <c r="AZ239" s="107"/>
      <c r="BA239" s="107"/>
      <c r="BJ239" s="107"/>
      <c r="BK239" s="107"/>
      <c r="BT239" s="107"/>
      <c r="BU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6"/>
      <c r="B240" s="107"/>
      <c r="L240" s="107"/>
      <c r="V240" s="107"/>
      <c r="AF240" s="107"/>
      <c r="AP240" s="107"/>
      <c r="AZ240" s="107"/>
      <c r="BA240" s="107"/>
      <c r="BJ240" s="107"/>
      <c r="BK240" s="107"/>
      <c r="BT240" s="107"/>
      <c r="BU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6"/>
      <c r="B241" s="107"/>
      <c r="L241" s="107"/>
      <c r="V241" s="107"/>
      <c r="AF241" s="107"/>
      <c r="AP241" s="107"/>
      <c r="AZ241" s="107"/>
      <c r="BA241" s="107"/>
      <c r="BJ241" s="107"/>
      <c r="BK241" s="107"/>
      <c r="BT241" s="107"/>
      <c r="BU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6"/>
      <c r="B242" s="107"/>
      <c r="L242" s="107"/>
      <c r="V242" s="107"/>
      <c r="AF242" s="107"/>
      <c r="AP242" s="107"/>
      <c r="AZ242" s="107"/>
      <c r="BA242" s="107"/>
      <c r="BJ242" s="107"/>
      <c r="BK242" s="107"/>
      <c r="BT242" s="107"/>
      <c r="BU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6"/>
      <c r="B243" s="107"/>
      <c r="L243" s="107"/>
      <c r="V243" s="107"/>
      <c r="AF243" s="107"/>
      <c r="AP243" s="107"/>
      <c r="AZ243" s="107"/>
      <c r="BA243" s="107"/>
      <c r="BJ243" s="107"/>
      <c r="BK243" s="107"/>
      <c r="BT243" s="107"/>
      <c r="BU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6"/>
      <c r="B244" s="107"/>
      <c r="L244" s="107"/>
      <c r="V244" s="107"/>
      <c r="AF244" s="107"/>
      <c r="AP244" s="107"/>
      <c r="AZ244" s="107"/>
      <c r="BA244" s="107"/>
      <c r="BJ244" s="107"/>
      <c r="BK244" s="107"/>
      <c r="BT244" s="107"/>
      <c r="BU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6"/>
      <c r="B245" s="107"/>
      <c r="L245" s="107"/>
      <c r="V245" s="107"/>
      <c r="AF245" s="107"/>
      <c r="AP245" s="107"/>
      <c r="AZ245" s="107"/>
      <c r="BA245" s="107"/>
      <c r="BJ245" s="107"/>
      <c r="BK245" s="107"/>
      <c r="BT245" s="107"/>
      <c r="BU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6"/>
      <c r="B246" s="107"/>
      <c r="L246" s="107"/>
      <c r="V246" s="107"/>
      <c r="AF246" s="107"/>
      <c r="AP246" s="107"/>
      <c r="AZ246" s="107"/>
      <c r="BA246" s="107"/>
      <c r="BJ246" s="107"/>
      <c r="BK246" s="107"/>
      <c r="BT246" s="107"/>
      <c r="BU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6"/>
      <c r="B247" s="107"/>
      <c r="L247" s="107"/>
      <c r="V247" s="107"/>
      <c r="AF247" s="107"/>
      <c r="AP247" s="107"/>
      <c r="AZ247" s="107"/>
      <c r="BA247" s="107"/>
      <c r="BJ247" s="107"/>
      <c r="BK247" s="107"/>
      <c r="BT247" s="107"/>
      <c r="BU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6"/>
      <c r="B248" s="107"/>
      <c r="L248" s="107"/>
      <c r="V248" s="107"/>
      <c r="AF248" s="107"/>
      <c r="AP248" s="107"/>
      <c r="AZ248" s="107"/>
      <c r="BA248" s="107"/>
      <c r="BJ248" s="107"/>
      <c r="BK248" s="107"/>
      <c r="BT248" s="107"/>
      <c r="BU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6"/>
      <c r="B249" s="107"/>
      <c r="L249" s="107"/>
      <c r="V249" s="107"/>
      <c r="AF249" s="107"/>
      <c r="AP249" s="107"/>
      <c r="AZ249" s="107"/>
      <c r="BA249" s="107"/>
      <c r="BJ249" s="107"/>
      <c r="BK249" s="107"/>
      <c r="BT249" s="107"/>
      <c r="BU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6"/>
      <c r="B250" s="107"/>
      <c r="L250" s="107"/>
      <c r="V250" s="107"/>
      <c r="AF250" s="107"/>
      <c r="AP250" s="107"/>
      <c r="AZ250" s="107"/>
      <c r="BA250" s="107"/>
      <c r="BJ250" s="107"/>
      <c r="BK250" s="107"/>
      <c r="BT250" s="107"/>
      <c r="BU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6"/>
      <c r="B251" s="107"/>
      <c r="L251" s="107"/>
      <c r="V251" s="107"/>
      <c r="AF251" s="107"/>
      <c r="AP251" s="107"/>
      <c r="AZ251" s="107"/>
      <c r="BA251" s="107"/>
      <c r="BJ251" s="107"/>
      <c r="BK251" s="107"/>
      <c r="BT251" s="107"/>
      <c r="BU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6"/>
      <c r="B252" s="107"/>
      <c r="L252" s="107"/>
      <c r="V252" s="107"/>
      <c r="AF252" s="107"/>
      <c r="AP252" s="107"/>
      <c r="AZ252" s="107"/>
      <c r="BA252" s="107"/>
      <c r="BJ252" s="107"/>
      <c r="BK252" s="107"/>
      <c r="BT252" s="107"/>
      <c r="BU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6"/>
      <c r="B253" s="107"/>
      <c r="L253" s="107"/>
      <c r="V253" s="107"/>
      <c r="AF253" s="107"/>
      <c r="AP253" s="107"/>
      <c r="AZ253" s="107"/>
      <c r="BA253" s="107"/>
      <c r="BJ253" s="107"/>
      <c r="BK253" s="107"/>
      <c r="BT253" s="107"/>
      <c r="BU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6"/>
      <c r="B254" s="107"/>
      <c r="L254" s="107"/>
      <c r="V254" s="107"/>
      <c r="AF254" s="107"/>
      <c r="AP254" s="107"/>
      <c r="AZ254" s="107"/>
      <c r="BA254" s="107"/>
      <c r="BJ254" s="107"/>
      <c r="BK254" s="107"/>
      <c r="BT254" s="107"/>
      <c r="BU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6"/>
      <c r="B255" s="107"/>
      <c r="L255" s="107"/>
      <c r="V255" s="107"/>
      <c r="AF255" s="107"/>
      <c r="AP255" s="107"/>
      <c r="AZ255" s="107"/>
      <c r="BA255" s="107"/>
      <c r="BJ255" s="107"/>
      <c r="BK255" s="107"/>
      <c r="BT255" s="107"/>
      <c r="BU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6"/>
      <c r="B256" s="107"/>
      <c r="L256" s="107"/>
      <c r="V256" s="107"/>
      <c r="AF256" s="107"/>
      <c r="AP256" s="107"/>
      <c r="AZ256" s="107"/>
      <c r="BA256" s="107"/>
      <c r="BJ256" s="107"/>
      <c r="BK256" s="107"/>
      <c r="BT256" s="107"/>
      <c r="BU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6"/>
      <c r="B257" s="107"/>
      <c r="L257" s="107"/>
      <c r="V257" s="107"/>
      <c r="AF257" s="107"/>
      <c r="AP257" s="107"/>
      <c r="AZ257" s="107"/>
      <c r="BA257" s="107"/>
      <c r="BJ257" s="107"/>
      <c r="BK257" s="107"/>
      <c r="BT257" s="107"/>
      <c r="BU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6"/>
      <c r="B258" s="107"/>
      <c r="L258" s="107"/>
      <c r="V258" s="107"/>
      <c r="AF258" s="107"/>
      <c r="AP258" s="107"/>
      <c r="AZ258" s="107"/>
      <c r="BA258" s="107"/>
      <c r="BJ258" s="107"/>
      <c r="BK258" s="107"/>
      <c r="BT258" s="107"/>
      <c r="BU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6"/>
      <c r="B259" s="107"/>
      <c r="L259" s="107"/>
      <c r="V259" s="107"/>
      <c r="AF259" s="107"/>
      <c r="AP259" s="107"/>
      <c r="AZ259" s="107"/>
      <c r="BA259" s="107"/>
      <c r="BJ259" s="107"/>
      <c r="BK259" s="107"/>
      <c r="BT259" s="107"/>
      <c r="BU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6"/>
      <c r="B260" s="107"/>
      <c r="L260" s="107"/>
      <c r="V260" s="107"/>
      <c r="AF260" s="107"/>
      <c r="AP260" s="107"/>
      <c r="AZ260" s="107"/>
      <c r="BA260" s="107"/>
      <c r="BJ260" s="107"/>
      <c r="BK260" s="107"/>
      <c r="BT260" s="107"/>
      <c r="BU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6"/>
      <c r="B261" s="107"/>
      <c r="L261" s="107"/>
      <c r="V261" s="107"/>
      <c r="AF261" s="107"/>
      <c r="AP261" s="107"/>
      <c r="AZ261" s="107"/>
      <c r="BA261" s="107"/>
      <c r="BJ261" s="107"/>
      <c r="BK261" s="107"/>
      <c r="BT261" s="107"/>
      <c r="BU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6"/>
      <c r="B262" s="107"/>
      <c r="L262" s="107"/>
      <c r="V262" s="107"/>
      <c r="AF262" s="107"/>
      <c r="AP262" s="107"/>
      <c r="AZ262" s="107"/>
      <c r="BA262" s="107"/>
      <c r="BJ262" s="107"/>
      <c r="BK262" s="107"/>
      <c r="BT262" s="107"/>
      <c r="BU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6"/>
      <c r="B263" s="107"/>
      <c r="L263" s="107"/>
      <c r="V263" s="107"/>
      <c r="AF263" s="107"/>
      <c r="AP263" s="107"/>
      <c r="AZ263" s="107"/>
      <c r="BA263" s="107"/>
      <c r="BJ263" s="107"/>
      <c r="BK263" s="107"/>
      <c r="BT263" s="107"/>
      <c r="BU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6"/>
      <c r="B264" s="107"/>
      <c r="L264" s="107"/>
      <c r="V264" s="107"/>
      <c r="AF264" s="107"/>
      <c r="AP264" s="107"/>
      <c r="AZ264" s="107"/>
      <c r="BA264" s="107"/>
      <c r="BJ264" s="107"/>
      <c r="BK264" s="107"/>
      <c r="BT264" s="107"/>
      <c r="BU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6"/>
      <c r="B265" s="107"/>
      <c r="L265" s="107"/>
      <c r="V265" s="107"/>
      <c r="AF265" s="107"/>
      <c r="AP265" s="107"/>
      <c r="AZ265" s="107"/>
      <c r="BA265" s="107"/>
      <c r="BJ265" s="107"/>
      <c r="BK265" s="107"/>
      <c r="BT265" s="107"/>
      <c r="BU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6"/>
      <c r="B266" s="107"/>
      <c r="L266" s="107"/>
      <c r="V266" s="107"/>
      <c r="AF266" s="107"/>
      <c r="AP266" s="107"/>
      <c r="AZ266" s="107"/>
      <c r="BA266" s="107"/>
      <c r="BJ266" s="107"/>
      <c r="BK266" s="107"/>
      <c r="BT266" s="107"/>
      <c r="BU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6"/>
      <c r="B267" s="107"/>
      <c r="L267" s="107"/>
      <c r="V267" s="107"/>
      <c r="AF267" s="107"/>
      <c r="AP267" s="107"/>
      <c r="AZ267" s="107"/>
      <c r="BA267" s="107"/>
      <c r="BJ267" s="107"/>
      <c r="BK267" s="107"/>
      <c r="BT267" s="107"/>
      <c r="BU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6"/>
      <c r="B268" s="107"/>
      <c r="L268" s="107"/>
      <c r="V268" s="107"/>
      <c r="AF268" s="107"/>
      <c r="AP268" s="107"/>
      <c r="AZ268" s="107"/>
      <c r="BA268" s="107"/>
      <c r="BJ268" s="107"/>
      <c r="BK268" s="107"/>
      <c r="BT268" s="107"/>
      <c r="BU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6"/>
      <c r="B269" s="107"/>
      <c r="L269" s="107"/>
      <c r="V269" s="107"/>
      <c r="AF269" s="107"/>
      <c r="AP269" s="107"/>
      <c r="AZ269" s="107"/>
      <c r="BA269" s="107"/>
      <c r="BJ269" s="107"/>
      <c r="BK269" s="107"/>
      <c r="BT269" s="107"/>
      <c r="BU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6"/>
      <c r="B270" s="107"/>
      <c r="L270" s="107"/>
      <c r="V270" s="107"/>
      <c r="AF270" s="107"/>
      <c r="AP270" s="107"/>
      <c r="AZ270" s="107"/>
      <c r="BA270" s="107"/>
      <c r="BJ270" s="107"/>
      <c r="BK270" s="107"/>
      <c r="BT270" s="107"/>
      <c r="BU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6"/>
      <c r="B271" s="107"/>
      <c r="L271" s="107"/>
      <c r="V271" s="107"/>
      <c r="AF271" s="107"/>
      <c r="AP271" s="107"/>
      <c r="AZ271" s="107"/>
      <c r="BA271" s="107"/>
      <c r="BJ271" s="107"/>
      <c r="BK271" s="107"/>
      <c r="BT271" s="107"/>
      <c r="BU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6"/>
      <c r="B272" s="107"/>
      <c r="L272" s="107"/>
      <c r="V272" s="107"/>
      <c r="AF272" s="107"/>
      <c r="AP272" s="107"/>
      <c r="AZ272" s="107"/>
      <c r="BA272" s="107"/>
      <c r="BJ272" s="107"/>
      <c r="BK272" s="107"/>
      <c r="BT272" s="107"/>
      <c r="BU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6"/>
      <c r="B273" s="107"/>
      <c r="L273" s="107"/>
      <c r="V273" s="107"/>
      <c r="AF273" s="107"/>
      <c r="AP273" s="107"/>
      <c r="AZ273" s="107"/>
      <c r="BA273" s="107"/>
      <c r="BJ273" s="107"/>
      <c r="BK273" s="107"/>
      <c r="BT273" s="107"/>
      <c r="BU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6"/>
      <c r="B274" s="107"/>
      <c r="L274" s="107"/>
      <c r="V274" s="107"/>
      <c r="AF274" s="107"/>
      <c r="AP274" s="107"/>
      <c r="AZ274" s="107"/>
      <c r="BA274" s="107"/>
      <c r="BJ274" s="107"/>
      <c r="BK274" s="107"/>
      <c r="BT274" s="107"/>
      <c r="BU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6"/>
      <c r="B275" s="107"/>
      <c r="L275" s="107"/>
      <c r="V275" s="107"/>
      <c r="AF275" s="107"/>
      <c r="AP275" s="107"/>
      <c r="AZ275" s="107"/>
      <c r="BA275" s="107"/>
      <c r="BJ275" s="107"/>
      <c r="BK275" s="107"/>
      <c r="BT275" s="107"/>
      <c r="BU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6"/>
      <c r="B276" s="107"/>
      <c r="L276" s="107"/>
      <c r="V276" s="107"/>
      <c r="AF276" s="107"/>
      <c r="AP276" s="107"/>
      <c r="AZ276" s="107"/>
      <c r="BA276" s="107"/>
      <c r="BJ276" s="107"/>
      <c r="BK276" s="107"/>
      <c r="BT276" s="107"/>
      <c r="BU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6"/>
      <c r="B277" s="107"/>
      <c r="L277" s="107"/>
      <c r="V277" s="107"/>
      <c r="AF277" s="107"/>
      <c r="AP277" s="107"/>
      <c r="AZ277" s="107"/>
      <c r="BA277" s="107"/>
      <c r="BJ277" s="107"/>
      <c r="BK277" s="107"/>
      <c r="BT277" s="107"/>
      <c r="BU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6"/>
      <c r="B278" s="107"/>
      <c r="L278" s="107"/>
      <c r="V278" s="107"/>
      <c r="AF278" s="107"/>
      <c r="AP278" s="107"/>
      <c r="AZ278" s="107"/>
      <c r="BA278" s="107"/>
      <c r="BJ278" s="107"/>
      <c r="BK278" s="107"/>
      <c r="BT278" s="107"/>
      <c r="BU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6"/>
      <c r="B279" s="107"/>
      <c r="L279" s="107"/>
      <c r="V279" s="107"/>
      <c r="AF279" s="107"/>
      <c r="AP279" s="107"/>
      <c r="AZ279" s="107"/>
      <c r="BA279" s="107"/>
      <c r="BJ279" s="107"/>
      <c r="BK279" s="107"/>
      <c r="BT279" s="107"/>
      <c r="BU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6"/>
      <c r="B280" s="107"/>
      <c r="L280" s="107"/>
      <c r="V280" s="107"/>
      <c r="AF280" s="107"/>
      <c r="AP280" s="107"/>
      <c r="AZ280" s="107"/>
      <c r="BA280" s="107"/>
      <c r="BJ280" s="107"/>
      <c r="BK280" s="107"/>
      <c r="BT280" s="107"/>
      <c r="BU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6"/>
      <c r="B281" s="107"/>
      <c r="L281" s="107"/>
      <c r="V281" s="107"/>
      <c r="AF281" s="107"/>
      <c r="AP281" s="107"/>
      <c r="AZ281" s="107"/>
      <c r="BA281" s="107"/>
      <c r="BJ281" s="107"/>
      <c r="BK281" s="107"/>
      <c r="BT281" s="107"/>
      <c r="BU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6"/>
      <c r="B282" s="107"/>
      <c r="L282" s="107"/>
      <c r="V282" s="107"/>
      <c r="AF282" s="107"/>
      <c r="AP282" s="107"/>
      <c r="AZ282" s="107"/>
      <c r="BA282" s="107"/>
      <c r="BJ282" s="107"/>
      <c r="BK282" s="107"/>
      <c r="BT282" s="107"/>
      <c r="BU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6"/>
      <c r="B283" s="107"/>
      <c r="L283" s="107"/>
      <c r="V283" s="107"/>
      <c r="AF283" s="107"/>
      <c r="AP283" s="107"/>
      <c r="AZ283" s="107"/>
      <c r="BA283" s="107"/>
      <c r="BJ283" s="107"/>
      <c r="BK283" s="107"/>
      <c r="BT283" s="107"/>
      <c r="BU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6"/>
      <c r="B284" s="107"/>
      <c r="L284" s="107"/>
      <c r="V284" s="107"/>
      <c r="AF284" s="107"/>
      <c r="AP284" s="107"/>
      <c r="AZ284" s="107"/>
      <c r="BA284" s="107"/>
      <c r="BJ284" s="107"/>
      <c r="BK284" s="107"/>
      <c r="BT284" s="107"/>
      <c r="BU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6"/>
      <c r="B285" s="107"/>
      <c r="L285" s="107"/>
      <c r="V285" s="107"/>
      <c r="AF285" s="107"/>
      <c r="AP285" s="107"/>
      <c r="AZ285" s="107"/>
      <c r="BA285" s="107"/>
      <c r="BJ285" s="107"/>
      <c r="BK285" s="107"/>
      <c r="BT285" s="107"/>
      <c r="BU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6"/>
      <c r="B286" s="107"/>
      <c r="L286" s="107"/>
      <c r="V286" s="107"/>
      <c r="AF286" s="107"/>
      <c r="AP286" s="107"/>
      <c r="AZ286" s="107"/>
      <c r="BA286" s="107"/>
      <c r="BJ286" s="107"/>
      <c r="BK286" s="107"/>
      <c r="BT286" s="107"/>
      <c r="BU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6"/>
      <c r="B287" s="107"/>
      <c r="L287" s="107"/>
      <c r="V287" s="107"/>
      <c r="AF287" s="107"/>
      <c r="AP287" s="107"/>
      <c r="AZ287" s="107"/>
      <c r="BA287" s="107"/>
      <c r="BJ287" s="107"/>
      <c r="BK287" s="107"/>
      <c r="BT287" s="107"/>
      <c r="BU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6"/>
      <c r="B288" s="107"/>
      <c r="L288" s="107"/>
      <c r="V288" s="107"/>
      <c r="AF288" s="107"/>
      <c r="AP288" s="107"/>
      <c r="AZ288" s="107"/>
      <c r="BA288" s="107"/>
      <c r="BJ288" s="107"/>
      <c r="BK288" s="107"/>
      <c r="BT288" s="107"/>
      <c r="BU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6"/>
      <c r="B289" s="107"/>
      <c r="L289" s="107"/>
      <c r="V289" s="107"/>
      <c r="AF289" s="107"/>
      <c r="AP289" s="107"/>
      <c r="AZ289" s="107"/>
      <c r="BA289" s="107"/>
      <c r="BJ289" s="107"/>
      <c r="BK289" s="107"/>
      <c r="BT289" s="107"/>
      <c r="BU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6"/>
      <c r="B290" s="107"/>
      <c r="L290" s="107"/>
      <c r="V290" s="107"/>
      <c r="AF290" s="107"/>
      <c r="AP290" s="107"/>
      <c r="AZ290" s="107"/>
      <c r="BA290" s="107"/>
      <c r="BJ290" s="107"/>
      <c r="BK290" s="107"/>
      <c r="BT290" s="107"/>
      <c r="BU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6"/>
      <c r="B291" s="107"/>
      <c r="L291" s="107"/>
      <c r="V291" s="107"/>
      <c r="AF291" s="107"/>
      <c r="AP291" s="107"/>
      <c r="AZ291" s="107"/>
      <c r="BA291" s="107"/>
      <c r="BJ291" s="107"/>
      <c r="BK291" s="107"/>
      <c r="BT291" s="107"/>
      <c r="BU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6"/>
      <c r="B292" s="107"/>
      <c r="L292" s="107"/>
      <c r="V292" s="107"/>
      <c r="AF292" s="107"/>
      <c r="AP292" s="107"/>
      <c r="AZ292" s="107"/>
      <c r="BA292" s="107"/>
      <c r="BJ292" s="107"/>
      <c r="BK292" s="107"/>
      <c r="BT292" s="107"/>
      <c r="BU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6"/>
      <c r="B293" s="107"/>
      <c r="L293" s="107"/>
      <c r="V293" s="107"/>
      <c r="AF293" s="107"/>
      <c r="AP293" s="107"/>
      <c r="AZ293" s="107"/>
      <c r="BA293" s="107"/>
      <c r="BJ293" s="107"/>
      <c r="BK293" s="107"/>
      <c r="BT293" s="107"/>
      <c r="BU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6"/>
      <c r="B294" s="107"/>
      <c r="L294" s="107"/>
      <c r="V294" s="107"/>
      <c r="AF294" s="107"/>
      <c r="AP294" s="107"/>
      <c r="AZ294" s="107"/>
      <c r="BA294" s="107"/>
      <c r="BJ294" s="107"/>
      <c r="BK294" s="107"/>
      <c r="BT294" s="107"/>
      <c r="BU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6"/>
      <c r="B295" s="107"/>
      <c r="L295" s="107"/>
      <c r="V295" s="107"/>
      <c r="AF295" s="107"/>
      <c r="AP295" s="107"/>
      <c r="AZ295" s="107"/>
      <c r="BA295" s="107"/>
      <c r="BJ295" s="107"/>
      <c r="BK295" s="107"/>
      <c r="BT295" s="107"/>
      <c r="BU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6"/>
      <c r="B296" s="107"/>
      <c r="L296" s="107"/>
      <c r="V296" s="107"/>
      <c r="AF296" s="107"/>
      <c r="AP296" s="107"/>
      <c r="AZ296" s="107"/>
      <c r="BA296" s="107"/>
      <c r="BJ296" s="107"/>
      <c r="BK296" s="107"/>
      <c r="BT296" s="107"/>
      <c r="BU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6"/>
      <c r="B297" s="107"/>
      <c r="L297" s="107"/>
      <c r="V297" s="107"/>
      <c r="AF297" s="107"/>
      <c r="AP297" s="107"/>
      <c r="AZ297" s="107"/>
      <c r="BA297" s="107"/>
      <c r="BJ297" s="107"/>
      <c r="BK297" s="107"/>
      <c r="BT297" s="107"/>
      <c r="BU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6"/>
      <c r="B298" s="107"/>
      <c r="L298" s="107"/>
      <c r="V298" s="107"/>
      <c r="AF298" s="107"/>
      <c r="AP298" s="107"/>
      <c r="AZ298" s="107"/>
      <c r="BA298" s="107"/>
      <c r="BJ298" s="107"/>
      <c r="BK298" s="107"/>
      <c r="BT298" s="107"/>
      <c r="BU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6"/>
      <c r="B299" s="107"/>
      <c r="L299" s="107"/>
      <c r="V299" s="107"/>
      <c r="AF299" s="107"/>
      <c r="AP299" s="107"/>
      <c r="AZ299" s="107"/>
      <c r="BA299" s="107"/>
      <c r="BJ299" s="107"/>
      <c r="BK299" s="107"/>
      <c r="BT299" s="107"/>
      <c r="BU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6"/>
      <c r="B300" s="107"/>
      <c r="L300" s="107"/>
      <c r="V300" s="107"/>
      <c r="AF300" s="107"/>
      <c r="AP300" s="107"/>
      <c r="AZ300" s="107"/>
      <c r="BA300" s="107"/>
      <c r="BJ300" s="107"/>
      <c r="BK300" s="107"/>
      <c r="BT300" s="107"/>
      <c r="BU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6"/>
      <c r="B301" s="107"/>
      <c r="L301" s="107"/>
      <c r="V301" s="107"/>
      <c r="AF301" s="107"/>
      <c r="AP301" s="107"/>
      <c r="AZ301" s="107"/>
      <c r="BA301" s="107"/>
      <c r="BJ301" s="107"/>
      <c r="BK301" s="107"/>
      <c r="BT301" s="107"/>
      <c r="BU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6"/>
      <c r="B302" s="107"/>
      <c r="L302" s="107"/>
      <c r="V302" s="107"/>
      <c r="AF302" s="107"/>
      <c r="AP302" s="107"/>
      <c r="AZ302" s="107"/>
      <c r="BA302" s="107"/>
      <c r="BJ302" s="107"/>
      <c r="BK302" s="107"/>
      <c r="BT302" s="107"/>
      <c r="BU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6"/>
      <c r="B303" s="107"/>
      <c r="L303" s="107"/>
      <c r="V303" s="107"/>
      <c r="AF303" s="107"/>
      <c r="AP303" s="107"/>
      <c r="AZ303" s="107"/>
      <c r="BA303" s="107"/>
      <c r="BJ303" s="107"/>
      <c r="BK303" s="107"/>
      <c r="BT303" s="107"/>
      <c r="BU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6"/>
      <c r="B304" s="107"/>
      <c r="L304" s="107"/>
      <c r="V304" s="107"/>
      <c r="AF304" s="107"/>
      <c r="AP304" s="107"/>
      <c r="AZ304" s="107"/>
      <c r="BA304" s="107"/>
      <c r="BJ304" s="107"/>
      <c r="BK304" s="107"/>
      <c r="BT304" s="107"/>
      <c r="BU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6"/>
      <c r="B305" s="107"/>
      <c r="L305" s="107"/>
      <c r="V305" s="107"/>
      <c r="AF305" s="107"/>
      <c r="AP305" s="107"/>
      <c r="AZ305" s="107"/>
      <c r="BA305" s="107"/>
      <c r="BJ305" s="107"/>
      <c r="BK305" s="107"/>
      <c r="BT305" s="107"/>
      <c r="BU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6"/>
      <c r="B306" s="107"/>
      <c r="L306" s="107"/>
      <c r="V306" s="107"/>
      <c r="AF306" s="107"/>
      <c r="AP306" s="107"/>
      <c r="AZ306" s="107"/>
      <c r="BA306" s="107"/>
      <c r="BJ306" s="107"/>
      <c r="BK306" s="107"/>
      <c r="BT306" s="107"/>
      <c r="BU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6"/>
      <c r="B307" s="107"/>
      <c r="L307" s="107"/>
      <c r="V307" s="107"/>
      <c r="AF307" s="107"/>
      <c r="AP307" s="107"/>
      <c r="AZ307" s="107"/>
      <c r="BA307" s="107"/>
      <c r="BJ307" s="107"/>
      <c r="BK307" s="107"/>
      <c r="BT307" s="107"/>
      <c r="BU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6"/>
      <c r="B308" s="107"/>
      <c r="L308" s="107"/>
      <c r="V308" s="107"/>
      <c r="AF308" s="107"/>
      <c r="AP308" s="107"/>
      <c r="AZ308" s="107"/>
      <c r="BA308" s="107"/>
      <c r="BJ308" s="107"/>
      <c r="BK308" s="107"/>
      <c r="BT308" s="107"/>
      <c r="BU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6"/>
      <c r="B309" s="107"/>
      <c r="L309" s="107"/>
      <c r="V309" s="107"/>
      <c r="AF309" s="107"/>
      <c r="AP309" s="107"/>
      <c r="AZ309" s="107"/>
      <c r="BA309" s="107"/>
      <c r="BJ309" s="107"/>
      <c r="BK309" s="107"/>
      <c r="BT309" s="107"/>
      <c r="BU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6"/>
      <c r="B310" s="107"/>
      <c r="L310" s="107"/>
      <c r="V310" s="107"/>
      <c r="AF310" s="107"/>
      <c r="AP310" s="107"/>
      <c r="AZ310" s="107"/>
      <c r="BA310" s="107"/>
      <c r="BJ310" s="107"/>
      <c r="BK310" s="107"/>
      <c r="BT310" s="107"/>
      <c r="BU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6"/>
      <c r="B311" s="107"/>
      <c r="L311" s="107"/>
      <c r="V311" s="107"/>
      <c r="AF311" s="107"/>
      <c r="AP311" s="107"/>
      <c r="AZ311" s="107"/>
      <c r="BA311" s="107"/>
      <c r="BJ311" s="107"/>
      <c r="BK311" s="107"/>
      <c r="BT311" s="107"/>
      <c r="BU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6"/>
      <c r="B312" s="107"/>
      <c r="L312" s="107"/>
      <c r="V312" s="107"/>
      <c r="AF312" s="107"/>
      <c r="AP312" s="107"/>
      <c r="AZ312" s="107"/>
      <c r="BA312" s="107"/>
      <c r="BJ312" s="107"/>
      <c r="BK312" s="107"/>
      <c r="BT312" s="107"/>
      <c r="BU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6"/>
      <c r="B313" s="107"/>
      <c r="L313" s="107"/>
      <c r="V313" s="107"/>
      <c r="AF313" s="107"/>
      <c r="AP313" s="107"/>
      <c r="AZ313" s="107"/>
      <c r="BA313" s="107"/>
      <c r="BJ313" s="107"/>
      <c r="BK313" s="107"/>
      <c r="BT313" s="107"/>
      <c r="BU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6"/>
      <c r="B314" s="107"/>
      <c r="L314" s="107"/>
      <c r="V314" s="107"/>
      <c r="AF314" s="107"/>
      <c r="AP314" s="107"/>
      <c r="AZ314" s="107"/>
      <c r="BA314" s="107"/>
      <c r="BJ314" s="107"/>
      <c r="BK314" s="107"/>
      <c r="BT314" s="107"/>
      <c r="BU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6"/>
      <c r="B315" s="107"/>
      <c r="L315" s="107"/>
      <c r="V315" s="107"/>
      <c r="AF315" s="107"/>
      <c r="AP315" s="107"/>
      <c r="AZ315" s="107"/>
      <c r="BA315" s="107"/>
      <c r="BJ315" s="107"/>
      <c r="BK315" s="107"/>
      <c r="BT315" s="107"/>
      <c r="BU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6"/>
      <c r="B316" s="107"/>
      <c r="L316" s="107"/>
      <c r="V316" s="107"/>
      <c r="AF316" s="107"/>
      <c r="AP316" s="107"/>
      <c r="AZ316" s="107"/>
      <c r="BA316" s="107"/>
      <c r="BJ316" s="107"/>
      <c r="BK316" s="107"/>
      <c r="BT316" s="107"/>
      <c r="BU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6"/>
      <c r="B317" s="107"/>
      <c r="L317" s="107"/>
      <c r="V317" s="107"/>
      <c r="AF317" s="107"/>
      <c r="AP317" s="107"/>
      <c r="AZ317" s="107"/>
      <c r="BA317" s="107"/>
      <c r="BJ317" s="107"/>
      <c r="BK317" s="107"/>
      <c r="BT317" s="107"/>
      <c r="BU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6"/>
      <c r="B318" s="107"/>
      <c r="L318" s="107"/>
      <c r="V318" s="107"/>
      <c r="AF318" s="107"/>
      <c r="AP318" s="107"/>
      <c r="AZ318" s="107"/>
      <c r="BA318" s="107"/>
      <c r="BJ318" s="107"/>
      <c r="BK318" s="107"/>
      <c r="BT318" s="107"/>
      <c r="BU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6"/>
      <c r="B319" s="107"/>
      <c r="L319" s="107"/>
      <c r="V319" s="107"/>
      <c r="AF319" s="107"/>
      <c r="AP319" s="107"/>
      <c r="AZ319" s="107"/>
      <c r="BA319" s="107"/>
      <c r="BJ319" s="107"/>
      <c r="BK319" s="107"/>
      <c r="BT319" s="107"/>
      <c r="BU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6"/>
      <c r="B320" s="107"/>
      <c r="L320" s="107"/>
      <c r="V320" s="107"/>
      <c r="AF320" s="107"/>
      <c r="AP320" s="107"/>
      <c r="AZ320" s="107"/>
      <c r="BA320" s="107"/>
      <c r="BJ320" s="107"/>
      <c r="BK320" s="107"/>
      <c r="BT320" s="107"/>
      <c r="BU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6"/>
      <c r="B321" s="107"/>
      <c r="L321" s="107"/>
      <c r="V321" s="107"/>
      <c r="AF321" s="107"/>
      <c r="AP321" s="107"/>
      <c r="AZ321" s="107"/>
      <c r="BA321" s="107"/>
      <c r="BJ321" s="107"/>
      <c r="BK321" s="107"/>
      <c r="BT321" s="107"/>
      <c r="BU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6"/>
      <c r="B322" s="107"/>
      <c r="L322" s="107"/>
      <c r="V322" s="107"/>
      <c r="AF322" s="107"/>
      <c r="AP322" s="107"/>
      <c r="AZ322" s="107"/>
      <c r="BA322" s="107"/>
      <c r="BJ322" s="107"/>
      <c r="BK322" s="107"/>
      <c r="BT322" s="107"/>
      <c r="BU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6"/>
      <c r="B323" s="107"/>
      <c r="L323" s="107"/>
      <c r="V323" s="107"/>
      <c r="AF323" s="107"/>
      <c r="AP323" s="107"/>
      <c r="AZ323" s="107"/>
      <c r="BA323" s="107"/>
      <c r="BJ323" s="107"/>
      <c r="BK323" s="107"/>
      <c r="BT323" s="107"/>
      <c r="BU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6"/>
      <c r="B324" s="107"/>
      <c r="L324" s="107"/>
      <c r="V324" s="107"/>
      <c r="AF324" s="107"/>
      <c r="AP324" s="107"/>
      <c r="AZ324" s="107"/>
      <c r="BA324" s="107"/>
      <c r="BJ324" s="107"/>
      <c r="BK324" s="107"/>
      <c r="BT324" s="107"/>
      <c r="BU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6"/>
      <c r="B325" s="107"/>
      <c r="L325" s="107"/>
      <c r="V325" s="107"/>
      <c r="AF325" s="107"/>
      <c r="AP325" s="107"/>
      <c r="AZ325" s="107"/>
      <c r="BA325" s="107"/>
      <c r="BJ325" s="107"/>
      <c r="BK325" s="107"/>
      <c r="BT325" s="107"/>
      <c r="BU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6"/>
      <c r="B326" s="107"/>
      <c r="L326" s="107"/>
      <c r="V326" s="107"/>
      <c r="AF326" s="107"/>
      <c r="AP326" s="107"/>
      <c r="AZ326" s="107"/>
      <c r="BA326" s="107"/>
      <c r="BJ326" s="107"/>
      <c r="BK326" s="107"/>
      <c r="BT326" s="107"/>
      <c r="BU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6"/>
      <c r="B327" s="107"/>
      <c r="L327" s="107"/>
      <c r="V327" s="107"/>
      <c r="AF327" s="107"/>
      <c r="AP327" s="107"/>
      <c r="AZ327" s="107"/>
      <c r="BA327" s="107"/>
      <c r="BJ327" s="107"/>
      <c r="BK327" s="107"/>
      <c r="BT327" s="107"/>
      <c r="BU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6"/>
      <c r="B328" s="107"/>
      <c r="L328" s="107"/>
      <c r="V328" s="107"/>
      <c r="AF328" s="107"/>
      <c r="AP328" s="107"/>
      <c r="AZ328" s="107"/>
      <c r="BA328" s="107"/>
      <c r="BJ328" s="107"/>
      <c r="BK328" s="107"/>
      <c r="BT328" s="107"/>
      <c r="BU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6"/>
      <c r="B329" s="107"/>
      <c r="L329" s="107"/>
      <c r="V329" s="107"/>
      <c r="AF329" s="107"/>
      <c r="AP329" s="107"/>
      <c r="AZ329" s="107"/>
      <c r="BA329" s="107"/>
      <c r="BJ329" s="107"/>
      <c r="BK329" s="107"/>
      <c r="BT329" s="107"/>
      <c r="BU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6"/>
      <c r="B330" s="107"/>
      <c r="L330" s="107"/>
      <c r="V330" s="107"/>
      <c r="AF330" s="107"/>
      <c r="AP330" s="107"/>
      <c r="AZ330" s="107"/>
      <c r="BA330" s="107"/>
      <c r="BJ330" s="107"/>
      <c r="BK330" s="107"/>
      <c r="BT330" s="107"/>
      <c r="BU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6"/>
      <c r="B331" s="107"/>
      <c r="L331" s="107"/>
      <c r="V331" s="107"/>
      <c r="AF331" s="107"/>
      <c r="AP331" s="107"/>
      <c r="AZ331" s="107"/>
      <c r="BA331" s="107"/>
      <c r="BJ331" s="107"/>
      <c r="BK331" s="107"/>
      <c r="BT331" s="107"/>
      <c r="BU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6"/>
      <c r="B332" s="107"/>
      <c r="L332" s="107"/>
      <c r="V332" s="107"/>
      <c r="AF332" s="107"/>
      <c r="AP332" s="107"/>
      <c r="AZ332" s="107"/>
      <c r="BA332" s="107"/>
      <c r="BJ332" s="107"/>
      <c r="BK332" s="107"/>
      <c r="BT332" s="107"/>
      <c r="BU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6"/>
      <c r="B333" s="107"/>
      <c r="L333" s="107"/>
      <c r="V333" s="107"/>
      <c r="AF333" s="107"/>
      <c r="AP333" s="107"/>
      <c r="AZ333" s="107"/>
      <c r="BA333" s="107"/>
      <c r="BJ333" s="107"/>
      <c r="BK333" s="107"/>
      <c r="BT333" s="107"/>
      <c r="BU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6"/>
      <c r="B334" s="107"/>
      <c r="L334" s="107"/>
      <c r="V334" s="107"/>
      <c r="AF334" s="107"/>
      <c r="AP334" s="107"/>
      <c r="AZ334" s="107"/>
      <c r="BA334" s="107"/>
      <c r="BJ334" s="107"/>
      <c r="BK334" s="107"/>
      <c r="BT334" s="107"/>
      <c r="BU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6"/>
      <c r="B335" s="107"/>
      <c r="L335" s="107"/>
      <c r="V335" s="107"/>
      <c r="AF335" s="107"/>
      <c r="AP335" s="107"/>
      <c r="AZ335" s="107"/>
      <c r="BA335" s="107"/>
      <c r="BJ335" s="107"/>
      <c r="BK335" s="107"/>
      <c r="BT335" s="107"/>
      <c r="BU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6"/>
      <c r="B336" s="107"/>
      <c r="L336" s="107"/>
      <c r="V336" s="107"/>
      <c r="AF336" s="107"/>
      <c r="AP336" s="107"/>
      <c r="AZ336" s="107"/>
      <c r="BA336" s="107"/>
      <c r="BJ336" s="107"/>
      <c r="BK336" s="107"/>
      <c r="BT336" s="107"/>
      <c r="BU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6"/>
      <c r="B337" s="107"/>
      <c r="L337" s="107"/>
      <c r="V337" s="107"/>
      <c r="AF337" s="107"/>
      <c r="AP337" s="107"/>
      <c r="AZ337" s="107"/>
      <c r="BA337" s="107"/>
      <c r="BJ337" s="107"/>
      <c r="BK337" s="107"/>
      <c r="BT337" s="107"/>
      <c r="BU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6"/>
      <c r="B338" s="107"/>
      <c r="L338" s="107"/>
      <c r="V338" s="107"/>
      <c r="AF338" s="107"/>
      <c r="AP338" s="107"/>
      <c r="AZ338" s="107"/>
      <c r="BA338" s="107"/>
      <c r="BJ338" s="107"/>
      <c r="BK338" s="107"/>
      <c r="BT338" s="107"/>
      <c r="BU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6"/>
      <c r="B339" s="107"/>
      <c r="L339" s="107"/>
      <c r="V339" s="107"/>
      <c r="AF339" s="107"/>
      <c r="AP339" s="107"/>
      <c r="AZ339" s="107"/>
      <c r="BA339" s="107"/>
      <c r="BJ339" s="107"/>
      <c r="BK339" s="107"/>
      <c r="BT339" s="107"/>
      <c r="BU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6"/>
      <c r="B340" s="107"/>
      <c r="L340" s="107"/>
      <c r="V340" s="107"/>
      <c r="AF340" s="107"/>
      <c r="AP340" s="107"/>
      <c r="AZ340" s="107"/>
      <c r="BA340" s="107"/>
      <c r="BJ340" s="107"/>
      <c r="BK340" s="107"/>
      <c r="BT340" s="107"/>
      <c r="BU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6"/>
      <c r="B341" s="107"/>
      <c r="L341" s="107"/>
      <c r="V341" s="107"/>
      <c r="AF341" s="107"/>
      <c r="AP341" s="107"/>
      <c r="AZ341" s="107"/>
      <c r="BA341" s="107"/>
      <c r="BJ341" s="107"/>
      <c r="BK341" s="107"/>
      <c r="BT341" s="107"/>
      <c r="BU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6"/>
      <c r="B342" s="107"/>
      <c r="L342" s="107"/>
      <c r="V342" s="107"/>
      <c r="AF342" s="107"/>
      <c r="AP342" s="107"/>
      <c r="AZ342" s="107"/>
      <c r="BA342" s="107"/>
      <c r="BJ342" s="107"/>
      <c r="BK342" s="107"/>
      <c r="BT342" s="107"/>
      <c r="BU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6"/>
      <c r="B343" s="107"/>
      <c r="L343" s="107"/>
      <c r="V343" s="107"/>
      <c r="AF343" s="107"/>
      <c r="AP343" s="107"/>
      <c r="AZ343" s="107"/>
      <c r="BA343" s="107"/>
      <c r="BJ343" s="107"/>
      <c r="BK343" s="107"/>
      <c r="BT343" s="107"/>
      <c r="BU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6"/>
      <c r="B344" s="107"/>
      <c r="L344" s="107"/>
      <c r="V344" s="107"/>
      <c r="AF344" s="107"/>
      <c r="AP344" s="107"/>
      <c r="AZ344" s="107"/>
      <c r="BA344" s="107"/>
      <c r="BJ344" s="107"/>
      <c r="BK344" s="107"/>
      <c r="BT344" s="107"/>
      <c r="BU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6"/>
      <c r="B345" s="107"/>
      <c r="L345" s="107"/>
      <c r="V345" s="107"/>
      <c r="AF345" s="107"/>
      <c r="AP345" s="107"/>
      <c r="AZ345" s="107"/>
      <c r="BA345" s="107"/>
      <c r="BJ345" s="107"/>
      <c r="BK345" s="107"/>
      <c r="BT345" s="107"/>
      <c r="BU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6"/>
      <c r="B346" s="107"/>
      <c r="L346" s="107"/>
      <c r="V346" s="107"/>
      <c r="AF346" s="107"/>
      <c r="AP346" s="107"/>
      <c r="AZ346" s="107"/>
      <c r="BA346" s="107"/>
      <c r="BJ346" s="107"/>
      <c r="BK346" s="107"/>
      <c r="BT346" s="107"/>
      <c r="BU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6"/>
      <c r="B347" s="107"/>
      <c r="L347" s="107"/>
      <c r="V347" s="107"/>
      <c r="AF347" s="107"/>
      <c r="AP347" s="107"/>
      <c r="AZ347" s="107"/>
      <c r="BA347" s="107"/>
      <c r="BJ347" s="107"/>
      <c r="BK347" s="107"/>
      <c r="BT347" s="107"/>
      <c r="BU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6"/>
      <c r="B348" s="107"/>
      <c r="L348" s="107"/>
      <c r="V348" s="107"/>
      <c r="AF348" s="107"/>
      <c r="AP348" s="107"/>
      <c r="AZ348" s="107"/>
      <c r="BA348" s="107"/>
      <c r="BJ348" s="107"/>
      <c r="BK348" s="107"/>
      <c r="BT348" s="107"/>
      <c r="BU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6"/>
      <c r="B349" s="107"/>
      <c r="L349" s="107"/>
      <c r="V349" s="107"/>
      <c r="AF349" s="107"/>
      <c r="AP349" s="107"/>
      <c r="AZ349" s="107"/>
      <c r="BA349" s="107"/>
      <c r="BJ349" s="107"/>
      <c r="BK349" s="107"/>
      <c r="BT349" s="107"/>
      <c r="BU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6"/>
      <c r="B350" s="107"/>
      <c r="L350" s="107"/>
      <c r="V350" s="107"/>
      <c r="AF350" s="107"/>
      <c r="AP350" s="107"/>
      <c r="AZ350" s="107"/>
      <c r="BA350" s="107"/>
      <c r="BJ350" s="107"/>
      <c r="BK350" s="107"/>
      <c r="BT350" s="107"/>
      <c r="BU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6"/>
      <c r="B351" s="107"/>
      <c r="L351" s="107"/>
      <c r="V351" s="107"/>
      <c r="AF351" s="107"/>
      <c r="AP351" s="107"/>
      <c r="AZ351" s="107"/>
      <c r="BA351" s="107"/>
      <c r="BJ351" s="107"/>
      <c r="BK351" s="107"/>
      <c r="BT351" s="107"/>
      <c r="BU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6"/>
      <c r="B352" s="107"/>
      <c r="L352" s="107"/>
      <c r="V352" s="107"/>
      <c r="AF352" s="107"/>
      <c r="AP352" s="107"/>
      <c r="AZ352" s="107"/>
      <c r="BA352" s="107"/>
      <c r="BJ352" s="107"/>
      <c r="BK352" s="107"/>
      <c r="BT352" s="107"/>
      <c r="BU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6"/>
      <c r="B353" s="107"/>
      <c r="L353" s="107"/>
      <c r="V353" s="107"/>
      <c r="AF353" s="107"/>
      <c r="AP353" s="107"/>
      <c r="AZ353" s="107"/>
      <c r="BA353" s="107"/>
      <c r="BJ353" s="107"/>
      <c r="BK353" s="107"/>
      <c r="BT353" s="107"/>
      <c r="BU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6"/>
      <c r="B354" s="107"/>
      <c r="L354" s="107"/>
      <c r="V354" s="107"/>
      <c r="AF354" s="107"/>
      <c r="AP354" s="107"/>
      <c r="AZ354" s="107"/>
      <c r="BA354" s="107"/>
      <c r="BJ354" s="107"/>
      <c r="BK354" s="107"/>
      <c r="BT354" s="107"/>
      <c r="BU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6"/>
      <c r="B355" s="107"/>
      <c r="L355" s="107"/>
      <c r="V355" s="107"/>
      <c r="AF355" s="107"/>
      <c r="AP355" s="107"/>
      <c r="AZ355" s="107"/>
      <c r="BA355" s="107"/>
      <c r="BJ355" s="107"/>
      <c r="BK355" s="107"/>
      <c r="BT355" s="107"/>
      <c r="BU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6"/>
      <c r="B356" s="107"/>
      <c r="L356" s="107"/>
      <c r="V356" s="107"/>
      <c r="AF356" s="107"/>
      <c r="AP356" s="107"/>
      <c r="AZ356" s="107"/>
      <c r="BA356" s="107"/>
      <c r="BJ356" s="107"/>
      <c r="BK356" s="107"/>
      <c r="BT356" s="107"/>
      <c r="BU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6"/>
      <c r="B357" s="107"/>
      <c r="L357" s="107"/>
      <c r="V357" s="107"/>
      <c r="AF357" s="107"/>
      <c r="AP357" s="107"/>
      <c r="AZ357" s="107"/>
      <c r="BA357" s="107"/>
      <c r="BJ357" s="107"/>
      <c r="BK357" s="107"/>
      <c r="BT357" s="107"/>
      <c r="BU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6"/>
      <c r="B358" s="107"/>
      <c r="L358" s="107"/>
      <c r="V358" s="107"/>
      <c r="AF358" s="107"/>
      <c r="AP358" s="107"/>
      <c r="AZ358" s="107"/>
      <c r="BA358" s="107"/>
      <c r="BJ358" s="107"/>
      <c r="BK358" s="107"/>
      <c r="BT358" s="107"/>
      <c r="BU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6"/>
      <c r="B359" s="107"/>
      <c r="L359" s="107"/>
      <c r="V359" s="107"/>
      <c r="AF359" s="107"/>
      <c r="AP359" s="107"/>
      <c r="AZ359" s="107"/>
      <c r="BA359" s="107"/>
      <c r="BJ359" s="107"/>
      <c r="BK359" s="107"/>
      <c r="BT359" s="107"/>
      <c r="BU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6"/>
      <c r="B360" s="107"/>
      <c r="L360" s="107"/>
      <c r="V360" s="107"/>
      <c r="AF360" s="107"/>
      <c r="AP360" s="107"/>
      <c r="AZ360" s="107"/>
      <c r="BA360" s="107"/>
      <c r="BJ360" s="107"/>
      <c r="BK360" s="107"/>
      <c r="BT360" s="107"/>
      <c r="BU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6"/>
      <c r="B361" s="107"/>
      <c r="L361" s="107"/>
      <c r="V361" s="107"/>
      <c r="AF361" s="107"/>
      <c r="AP361" s="107"/>
      <c r="AZ361" s="107"/>
      <c r="BA361" s="107"/>
      <c r="BJ361" s="107"/>
      <c r="BK361" s="107"/>
      <c r="BT361" s="107"/>
      <c r="BU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6"/>
      <c r="B362" s="107"/>
      <c r="L362" s="107"/>
      <c r="V362" s="107"/>
      <c r="AF362" s="107"/>
      <c r="AP362" s="107"/>
      <c r="AZ362" s="107"/>
      <c r="BA362" s="107"/>
      <c r="BJ362" s="107"/>
      <c r="BK362" s="107"/>
      <c r="BT362" s="107"/>
      <c r="BU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6"/>
      <c r="B363" s="107"/>
      <c r="L363" s="107"/>
      <c r="V363" s="107"/>
      <c r="AF363" s="107"/>
      <c r="AP363" s="107"/>
      <c r="AZ363" s="107"/>
      <c r="BA363" s="107"/>
      <c r="BJ363" s="107"/>
      <c r="BK363" s="107"/>
      <c r="BT363" s="107"/>
      <c r="BU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6"/>
      <c r="B364" s="107"/>
      <c r="L364" s="107"/>
      <c r="V364" s="107"/>
      <c r="AF364" s="107"/>
      <c r="AP364" s="107"/>
      <c r="AZ364" s="107"/>
      <c r="BA364" s="107"/>
      <c r="BJ364" s="107"/>
      <c r="BK364" s="107"/>
      <c r="BT364" s="107"/>
      <c r="BU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6"/>
      <c r="B365" s="107"/>
      <c r="L365" s="107"/>
      <c r="V365" s="107"/>
      <c r="AF365" s="107"/>
      <c r="AP365" s="107"/>
      <c r="AZ365" s="107"/>
      <c r="BA365" s="107"/>
      <c r="BJ365" s="107"/>
      <c r="BK365" s="107"/>
      <c r="BT365" s="107"/>
      <c r="BU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6"/>
      <c r="B366" s="107"/>
      <c r="L366" s="107"/>
      <c r="V366" s="107"/>
      <c r="AF366" s="107"/>
      <c r="AP366" s="107"/>
      <c r="AZ366" s="107"/>
      <c r="BA366" s="107"/>
      <c r="BJ366" s="107"/>
      <c r="BK366" s="107"/>
      <c r="BT366" s="107"/>
      <c r="BU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6"/>
      <c r="B367" s="107"/>
      <c r="L367" s="107"/>
      <c r="V367" s="107"/>
      <c r="AF367" s="107"/>
      <c r="AP367" s="107"/>
      <c r="AZ367" s="107"/>
      <c r="BA367" s="107"/>
      <c r="BJ367" s="107"/>
      <c r="BK367" s="107"/>
      <c r="BT367" s="107"/>
      <c r="BU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6"/>
      <c r="B368" s="107"/>
      <c r="L368" s="107"/>
      <c r="V368" s="107"/>
      <c r="AF368" s="107"/>
      <c r="AP368" s="107"/>
      <c r="AZ368" s="107"/>
      <c r="BA368" s="107"/>
      <c r="BJ368" s="107"/>
      <c r="BK368" s="107"/>
      <c r="BT368" s="107"/>
      <c r="BU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6"/>
      <c r="B369" s="107"/>
      <c r="L369" s="107"/>
      <c r="V369" s="107"/>
      <c r="AF369" s="107"/>
      <c r="AP369" s="107"/>
      <c r="AZ369" s="107"/>
      <c r="BA369" s="107"/>
      <c r="BJ369" s="107"/>
      <c r="BK369" s="107"/>
      <c r="BT369" s="107"/>
      <c r="BU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6"/>
      <c r="B370" s="107"/>
      <c r="L370" s="107"/>
      <c r="V370" s="107"/>
      <c r="AF370" s="107"/>
      <c r="AP370" s="107"/>
      <c r="AZ370" s="107"/>
      <c r="BA370" s="107"/>
      <c r="BJ370" s="107"/>
      <c r="BK370" s="107"/>
      <c r="BT370" s="107"/>
      <c r="BU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6"/>
      <c r="B371" s="107"/>
      <c r="L371" s="107"/>
      <c r="V371" s="107"/>
      <c r="AF371" s="107"/>
      <c r="AP371" s="107"/>
      <c r="AZ371" s="107"/>
      <c r="BA371" s="107"/>
      <c r="BJ371" s="107"/>
      <c r="BK371" s="107"/>
      <c r="BT371" s="107"/>
      <c r="BU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6"/>
      <c r="B372" s="107"/>
      <c r="L372" s="107"/>
      <c r="V372" s="107"/>
      <c r="AF372" s="107"/>
      <c r="AP372" s="107"/>
      <c r="AZ372" s="107"/>
      <c r="BA372" s="107"/>
      <c r="BJ372" s="107"/>
      <c r="BK372" s="107"/>
      <c r="BT372" s="107"/>
      <c r="BU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6"/>
      <c r="B373" s="107"/>
      <c r="L373" s="107"/>
      <c r="V373" s="107"/>
      <c r="AF373" s="107"/>
      <c r="AP373" s="107"/>
      <c r="AZ373" s="107"/>
      <c r="BA373" s="107"/>
      <c r="BJ373" s="107"/>
      <c r="BK373" s="107"/>
      <c r="BT373" s="107"/>
      <c r="BU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6"/>
      <c r="B374" s="107"/>
      <c r="L374" s="107"/>
      <c r="V374" s="107"/>
      <c r="AF374" s="107"/>
      <c r="AP374" s="107"/>
      <c r="AZ374" s="107"/>
      <c r="BA374" s="107"/>
      <c r="BJ374" s="107"/>
      <c r="BK374" s="107"/>
      <c r="BT374" s="107"/>
      <c r="BU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6"/>
      <c r="B375" s="107"/>
      <c r="L375" s="107"/>
      <c r="V375" s="107"/>
      <c r="AF375" s="107"/>
      <c r="AP375" s="107"/>
      <c r="AZ375" s="107"/>
      <c r="BA375" s="107"/>
      <c r="BJ375" s="107"/>
      <c r="BK375" s="107"/>
      <c r="BT375" s="107"/>
      <c r="BU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6"/>
      <c r="B376" s="107"/>
      <c r="L376" s="107"/>
      <c r="V376" s="107"/>
      <c r="AF376" s="107"/>
      <c r="AP376" s="107"/>
      <c r="AZ376" s="107"/>
      <c r="BA376" s="107"/>
      <c r="BJ376" s="107"/>
      <c r="BK376" s="107"/>
      <c r="BT376" s="107"/>
      <c r="BU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6"/>
      <c r="B377" s="107"/>
      <c r="L377" s="107"/>
      <c r="V377" s="107"/>
      <c r="AF377" s="107"/>
      <c r="AP377" s="107"/>
      <c r="AZ377" s="107"/>
      <c r="BA377" s="107"/>
      <c r="BJ377" s="107"/>
      <c r="BK377" s="107"/>
      <c r="BT377" s="107"/>
      <c r="BU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6"/>
      <c r="B378" s="107"/>
      <c r="L378" s="107"/>
      <c r="V378" s="107"/>
      <c r="AF378" s="107"/>
      <c r="AP378" s="107"/>
      <c r="AZ378" s="107"/>
      <c r="BA378" s="107"/>
      <c r="BJ378" s="107"/>
      <c r="BK378" s="107"/>
      <c r="BT378" s="107"/>
      <c r="BU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6"/>
      <c r="B379" s="107"/>
      <c r="L379" s="107"/>
      <c r="V379" s="107"/>
      <c r="AF379" s="107"/>
      <c r="AP379" s="107"/>
      <c r="AZ379" s="107"/>
      <c r="BA379" s="107"/>
      <c r="BJ379" s="107"/>
      <c r="BK379" s="107"/>
      <c r="BT379" s="107"/>
      <c r="BU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6"/>
      <c r="B380" s="107"/>
      <c r="L380" s="107"/>
      <c r="V380" s="107"/>
      <c r="AF380" s="107"/>
      <c r="AP380" s="107"/>
      <c r="AZ380" s="107"/>
      <c r="BA380" s="107"/>
      <c r="BJ380" s="107"/>
      <c r="BK380" s="107"/>
      <c r="BT380" s="107"/>
      <c r="BU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6"/>
      <c r="B381" s="107"/>
      <c r="L381" s="107"/>
      <c r="V381" s="107"/>
      <c r="AF381" s="107"/>
      <c r="AP381" s="107"/>
      <c r="AZ381" s="107"/>
      <c r="BA381" s="107"/>
      <c r="BJ381" s="107"/>
      <c r="BK381" s="107"/>
      <c r="BT381" s="107"/>
      <c r="BU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6"/>
      <c r="B382" s="107"/>
      <c r="L382" s="107"/>
      <c r="V382" s="107"/>
      <c r="AF382" s="107"/>
      <c r="AP382" s="107"/>
      <c r="AZ382" s="107"/>
      <c r="BA382" s="107"/>
      <c r="BJ382" s="107"/>
      <c r="BK382" s="107"/>
      <c r="BT382" s="107"/>
      <c r="BU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6"/>
      <c r="B383" s="107"/>
      <c r="L383" s="107"/>
      <c r="V383" s="107"/>
      <c r="AF383" s="107"/>
      <c r="AP383" s="107"/>
      <c r="AZ383" s="107"/>
      <c r="BA383" s="107"/>
      <c r="BJ383" s="107"/>
      <c r="BK383" s="107"/>
      <c r="BT383" s="107"/>
      <c r="BU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6"/>
      <c r="B384" s="107"/>
      <c r="L384" s="107"/>
      <c r="V384" s="107"/>
      <c r="AF384" s="107"/>
      <c r="AP384" s="107"/>
      <c r="AZ384" s="107"/>
      <c r="BA384" s="107"/>
      <c r="BJ384" s="107"/>
      <c r="BK384" s="107"/>
      <c r="BT384" s="107"/>
      <c r="BU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6"/>
      <c r="B385" s="107"/>
      <c r="L385" s="107"/>
      <c r="V385" s="107"/>
      <c r="AF385" s="107"/>
      <c r="AP385" s="107"/>
      <c r="AZ385" s="107"/>
      <c r="BA385" s="107"/>
      <c r="BJ385" s="107"/>
      <c r="BK385" s="107"/>
      <c r="BT385" s="107"/>
      <c r="BU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6"/>
      <c r="B386" s="107"/>
      <c r="L386" s="107"/>
      <c r="V386" s="107"/>
      <c r="AF386" s="107"/>
      <c r="AP386" s="107"/>
      <c r="AZ386" s="107"/>
      <c r="BA386" s="107"/>
      <c r="BJ386" s="107"/>
      <c r="BK386" s="107"/>
      <c r="BT386" s="107"/>
      <c r="BU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6"/>
      <c r="B387" s="107"/>
      <c r="L387" s="107"/>
      <c r="V387" s="107"/>
      <c r="AF387" s="107"/>
      <c r="AP387" s="107"/>
      <c r="AZ387" s="107"/>
      <c r="BA387" s="107"/>
      <c r="BJ387" s="107"/>
      <c r="BK387" s="107"/>
      <c r="BT387" s="107"/>
      <c r="BU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6"/>
      <c r="B388" s="107"/>
      <c r="L388" s="107"/>
      <c r="V388" s="107"/>
      <c r="AF388" s="107"/>
      <c r="AP388" s="107"/>
      <c r="AZ388" s="107"/>
      <c r="BA388" s="107"/>
      <c r="BJ388" s="107"/>
      <c r="BK388" s="107"/>
      <c r="BT388" s="107"/>
      <c r="BU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6"/>
      <c r="B389" s="107"/>
      <c r="L389" s="107"/>
      <c r="V389" s="107"/>
      <c r="AF389" s="107"/>
      <c r="AP389" s="107"/>
      <c r="AZ389" s="107"/>
      <c r="BA389" s="107"/>
      <c r="BJ389" s="107"/>
      <c r="BK389" s="107"/>
      <c r="BT389" s="107"/>
      <c r="BU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6"/>
      <c r="B390" s="107"/>
      <c r="L390" s="107"/>
      <c r="V390" s="107"/>
      <c r="AF390" s="107"/>
      <c r="AP390" s="107"/>
      <c r="AZ390" s="107"/>
      <c r="BA390" s="107"/>
      <c r="BJ390" s="107"/>
      <c r="BK390" s="107"/>
      <c r="BT390" s="107"/>
      <c r="BU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6"/>
      <c r="B391" s="107"/>
      <c r="L391" s="107"/>
      <c r="V391" s="107"/>
      <c r="AF391" s="107"/>
      <c r="AP391" s="107"/>
      <c r="AZ391" s="107"/>
      <c r="BA391" s="107"/>
      <c r="BJ391" s="107"/>
      <c r="BK391" s="107"/>
      <c r="BT391" s="107"/>
      <c r="BU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6"/>
      <c r="B392" s="107"/>
      <c r="L392" s="107"/>
      <c r="V392" s="107"/>
      <c r="AF392" s="107"/>
      <c r="AP392" s="107"/>
      <c r="AZ392" s="107"/>
      <c r="BA392" s="107"/>
      <c r="BJ392" s="107"/>
      <c r="BK392" s="107"/>
      <c r="BT392" s="107"/>
      <c r="BU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6"/>
      <c r="B393" s="107"/>
      <c r="L393" s="107"/>
      <c r="V393" s="107"/>
      <c r="AF393" s="107"/>
      <c r="AP393" s="107"/>
      <c r="AZ393" s="107"/>
      <c r="BA393" s="107"/>
      <c r="BJ393" s="107"/>
      <c r="BK393" s="107"/>
      <c r="BT393" s="107"/>
      <c r="BU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6"/>
      <c r="B394" s="107"/>
      <c r="L394" s="107"/>
      <c r="V394" s="107"/>
      <c r="AF394" s="107"/>
      <c r="AP394" s="107"/>
      <c r="AZ394" s="107"/>
      <c r="BA394" s="107"/>
      <c r="BJ394" s="107"/>
      <c r="BK394" s="107"/>
      <c r="BT394" s="107"/>
      <c r="BU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6"/>
      <c r="B395" s="107"/>
      <c r="L395" s="107"/>
      <c r="V395" s="107"/>
      <c r="AF395" s="107"/>
      <c r="AP395" s="107"/>
      <c r="AZ395" s="107"/>
      <c r="BA395" s="107"/>
      <c r="BJ395" s="107"/>
      <c r="BK395" s="107"/>
      <c r="BT395" s="107"/>
      <c r="BU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6"/>
      <c r="B396" s="107"/>
      <c r="L396" s="107"/>
      <c r="V396" s="107"/>
      <c r="AF396" s="107"/>
      <c r="AP396" s="107"/>
      <c r="AZ396" s="107"/>
      <c r="BA396" s="107"/>
      <c r="BJ396" s="107"/>
      <c r="BK396" s="107"/>
      <c r="BT396" s="107"/>
      <c r="BU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6"/>
      <c r="B397" s="107"/>
      <c r="L397" s="107"/>
      <c r="V397" s="107"/>
      <c r="AF397" s="107"/>
      <c r="AP397" s="107"/>
      <c r="AZ397" s="107"/>
      <c r="BA397" s="107"/>
      <c r="BJ397" s="107"/>
      <c r="BK397" s="107"/>
      <c r="BT397" s="107"/>
      <c r="BU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6"/>
      <c r="B398" s="107"/>
      <c r="L398" s="107"/>
      <c r="V398" s="107"/>
      <c r="AF398" s="107"/>
      <c r="AP398" s="107"/>
      <c r="AZ398" s="107"/>
      <c r="BA398" s="107"/>
      <c r="BJ398" s="107"/>
      <c r="BK398" s="107"/>
      <c r="BT398" s="107"/>
      <c r="BU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6"/>
      <c r="B399" s="107"/>
      <c r="L399" s="107"/>
      <c r="V399" s="107"/>
      <c r="AF399" s="107"/>
      <c r="AP399" s="107"/>
      <c r="AZ399" s="107"/>
      <c r="BA399" s="107"/>
      <c r="BJ399" s="107"/>
      <c r="BK399" s="107"/>
      <c r="BT399" s="107"/>
      <c r="BU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6"/>
      <c r="B400" s="107"/>
      <c r="L400" s="107"/>
      <c r="V400" s="107"/>
      <c r="AF400" s="107"/>
      <c r="AP400" s="107"/>
      <c r="AZ400" s="107"/>
      <c r="BA400" s="107"/>
      <c r="BJ400" s="107"/>
      <c r="BK400" s="107"/>
      <c r="BT400" s="107"/>
      <c r="BU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6"/>
      <c r="B401" s="107"/>
      <c r="L401" s="107"/>
      <c r="V401" s="107"/>
      <c r="AF401" s="107"/>
      <c r="AP401" s="107"/>
      <c r="AZ401" s="107"/>
      <c r="BA401" s="107"/>
      <c r="BJ401" s="107"/>
      <c r="BK401" s="107"/>
      <c r="BT401" s="107"/>
      <c r="BU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6"/>
      <c r="B402" s="107"/>
      <c r="L402" s="107"/>
      <c r="V402" s="107"/>
      <c r="AF402" s="107"/>
      <c r="AP402" s="107"/>
      <c r="AZ402" s="107"/>
      <c r="BA402" s="107"/>
      <c r="BJ402" s="107"/>
      <c r="BK402" s="107"/>
      <c r="BT402" s="107"/>
      <c r="BU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6"/>
      <c r="B403" s="107"/>
      <c r="L403" s="107"/>
      <c r="V403" s="107"/>
      <c r="AF403" s="107"/>
      <c r="AP403" s="107"/>
      <c r="AZ403" s="107"/>
      <c r="BA403" s="107"/>
      <c r="BJ403" s="107"/>
      <c r="BK403" s="107"/>
      <c r="BT403" s="107"/>
      <c r="BU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6"/>
      <c r="B404" s="107"/>
      <c r="L404" s="107"/>
      <c r="V404" s="107"/>
      <c r="AF404" s="107"/>
      <c r="AP404" s="107"/>
      <c r="AZ404" s="107"/>
      <c r="BA404" s="107"/>
      <c r="BJ404" s="107"/>
      <c r="BK404" s="107"/>
      <c r="BT404" s="107"/>
      <c r="BU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6"/>
      <c r="B405" s="107"/>
      <c r="L405" s="107"/>
      <c r="V405" s="107"/>
      <c r="AF405" s="107"/>
      <c r="AP405" s="107"/>
      <c r="AZ405" s="107"/>
      <c r="BA405" s="107"/>
      <c r="BJ405" s="107"/>
      <c r="BK405" s="107"/>
      <c r="BT405" s="107"/>
      <c r="BU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6"/>
      <c r="B406" s="107"/>
      <c r="L406" s="107"/>
      <c r="V406" s="107"/>
      <c r="AF406" s="107"/>
      <c r="AP406" s="107"/>
      <c r="AZ406" s="107"/>
      <c r="BA406" s="107"/>
      <c r="BJ406" s="107"/>
      <c r="BK406" s="107"/>
      <c r="BT406" s="107"/>
      <c r="BU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6"/>
      <c r="B407" s="107"/>
      <c r="L407" s="107"/>
      <c r="V407" s="107"/>
      <c r="AF407" s="107"/>
      <c r="AP407" s="107"/>
      <c r="AZ407" s="107"/>
      <c r="BA407" s="107"/>
      <c r="BJ407" s="107"/>
      <c r="BK407" s="107"/>
      <c r="BT407" s="107"/>
      <c r="BU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6"/>
      <c r="B408" s="107"/>
      <c r="L408" s="107"/>
      <c r="V408" s="107"/>
      <c r="AF408" s="107"/>
      <c r="AP408" s="107"/>
      <c r="AZ408" s="107"/>
      <c r="BA408" s="107"/>
      <c r="BJ408" s="107"/>
      <c r="BK408" s="107"/>
      <c r="BT408" s="107"/>
      <c r="BU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6"/>
      <c r="B409" s="107"/>
      <c r="L409" s="107"/>
      <c r="V409" s="107"/>
      <c r="AF409" s="107"/>
      <c r="AP409" s="107"/>
      <c r="AZ409" s="107"/>
      <c r="BA409" s="107"/>
      <c r="BJ409" s="107"/>
      <c r="BK409" s="107"/>
      <c r="BT409" s="107"/>
      <c r="BU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6"/>
      <c r="B410" s="107"/>
      <c r="L410" s="107"/>
      <c r="V410" s="107"/>
      <c r="AF410" s="107"/>
      <c r="AP410" s="107"/>
      <c r="AZ410" s="107"/>
      <c r="BA410" s="107"/>
      <c r="BJ410" s="107"/>
      <c r="BK410" s="107"/>
      <c r="BT410" s="107"/>
      <c r="BU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6"/>
      <c r="B411" s="107"/>
      <c r="L411" s="107"/>
      <c r="V411" s="107"/>
      <c r="AF411" s="107"/>
      <c r="AP411" s="107"/>
      <c r="AZ411" s="107"/>
      <c r="BA411" s="107"/>
      <c r="BJ411" s="107"/>
      <c r="BK411" s="107"/>
      <c r="BT411" s="107"/>
      <c r="BU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6"/>
      <c r="B412" s="107"/>
      <c r="L412" s="107"/>
      <c r="V412" s="107"/>
      <c r="AF412" s="107"/>
      <c r="AP412" s="107"/>
      <c r="AZ412" s="107"/>
      <c r="BA412" s="107"/>
      <c r="BJ412" s="107"/>
      <c r="BK412" s="107"/>
      <c r="BT412" s="107"/>
      <c r="BU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6"/>
      <c r="B413" s="107"/>
      <c r="L413" s="107"/>
      <c r="V413" s="107"/>
      <c r="AF413" s="107"/>
      <c r="AP413" s="107"/>
      <c r="AZ413" s="107"/>
      <c r="BA413" s="107"/>
      <c r="BJ413" s="107"/>
      <c r="BK413" s="107"/>
      <c r="BT413" s="107"/>
      <c r="BU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6"/>
      <c r="B414" s="107"/>
      <c r="L414" s="107"/>
      <c r="V414" s="107"/>
      <c r="AF414" s="107"/>
      <c r="AP414" s="107"/>
      <c r="AZ414" s="107"/>
      <c r="BA414" s="107"/>
      <c r="BJ414" s="107"/>
      <c r="BK414" s="107"/>
      <c r="BT414" s="107"/>
      <c r="BU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6"/>
      <c r="B415" s="107"/>
      <c r="L415" s="107"/>
      <c r="V415" s="107"/>
      <c r="AF415" s="107"/>
      <c r="AP415" s="107"/>
      <c r="AZ415" s="107"/>
      <c r="BA415" s="107"/>
      <c r="BJ415" s="107"/>
      <c r="BK415" s="107"/>
      <c r="BT415" s="107"/>
      <c r="BU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6"/>
      <c r="B416" s="107"/>
      <c r="L416" s="107"/>
      <c r="V416" s="107"/>
      <c r="AF416" s="107"/>
      <c r="AP416" s="107"/>
      <c r="AZ416" s="107"/>
      <c r="BA416" s="107"/>
      <c r="BJ416" s="107"/>
      <c r="BK416" s="107"/>
      <c r="BT416" s="107"/>
      <c r="BU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6"/>
      <c r="B417" s="107"/>
      <c r="L417" s="107"/>
      <c r="V417" s="107"/>
      <c r="AF417" s="107"/>
      <c r="AP417" s="107"/>
      <c r="AZ417" s="107"/>
      <c r="BA417" s="107"/>
      <c r="BJ417" s="107"/>
      <c r="BK417" s="107"/>
      <c r="BT417" s="107"/>
      <c r="BU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6"/>
      <c r="B418" s="107"/>
      <c r="L418" s="107"/>
      <c r="V418" s="107"/>
      <c r="AF418" s="107"/>
      <c r="AP418" s="107"/>
      <c r="AZ418" s="107"/>
      <c r="BA418" s="107"/>
      <c r="BJ418" s="107"/>
      <c r="BK418" s="107"/>
      <c r="BT418" s="107"/>
      <c r="BU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6"/>
      <c r="B419" s="107"/>
      <c r="L419" s="107"/>
      <c r="V419" s="107"/>
      <c r="AF419" s="107"/>
      <c r="AP419" s="107"/>
      <c r="AZ419" s="107"/>
      <c r="BA419" s="107"/>
      <c r="BJ419" s="107"/>
      <c r="BK419" s="107"/>
      <c r="BT419" s="107"/>
      <c r="BU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6"/>
      <c r="B420" s="107"/>
      <c r="L420" s="107"/>
      <c r="V420" s="107"/>
      <c r="AF420" s="107"/>
      <c r="AP420" s="107"/>
      <c r="AZ420" s="107"/>
      <c r="BA420" s="107"/>
      <c r="BJ420" s="107"/>
      <c r="BK420" s="107"/>
      <c r="BT420" s="107"/>
      <c r="BU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6"/>
      <c r="B421" s="107"/>
      <c r="L421" s="107"/>
      <c r="V421" s="107"/>
      <c r="AF421" s="107"/>
      <c r="AP421" s="107"/>
      <c r="AZ421" s="107"/>
      <c r="BA421" s="107"/>
      <c r="BJ421" s="107"/>
      <c r="BK421" s="107"/>
      <c r="BT421" s="107"/>
      <c r="BU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6"/>
      <c r="B422" s="107"/>
      <c r="L422" s="107"/>
      <c r="V422" s="107"/>
      <c r="AF422" s="107"/>
      <c r="AP422" s="107"/>
      <c r="AZ422" s="107"/>
      <c r="BA422" s="107"/>
      <c r="BJ422" s="107"/>
      <c r="BK422" s="107"/>
      <c r="BT422" s="107"/>
      <c r="BU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6"/>
      <c r="B423" s="107"/>
      <c r="L423" s="107"/>
      <c r="V423" s="107"/>
      <c r="AF423" s="107"/>
      <c r="AP423" s="107"/>
      <c r="AZ423" s="107"/>
      <c r="BA423" s="107"/>
      <c r="BJ423" s="107"/>
      <c r="BK423" s="107"/>
      <c r="BT423" s="107"/>
      <c r="BU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6"/>
      <c r="B424" s="107"/>
      <c r="L424" s="107"/>
      <c r="V424" s="107"/>
      <c r="AF424" s="107"/>
      <c r="AP424" s="107"/>
      <c r="AZ424" s="107"/>
      <c r="BA424" s="107"/>
      <c r="BJ424" s="107"/>
      <c r="BK424" s="107"/>
      <c r="BT424" s="107"/>
      <c r="BU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6"/>
      <c r="B425" s="107"/>
      <c r="L425" s="107"/>
      <c r="V425" s="107"/>
      <c r="AF425" s="107"/>
      <c r="AP425" s="107"/>
      <c r="AZ425" s="107"/>
      <c r="BA425" s="107"/>
      <c r="BJ425" s="107"/>
      <c r="BK425" s="107"/>
      <c r="BT425" s="107"/>
      <c r="BU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6"/>
      <c r="B426" s="107"/>
      <c r="L426" s="107"/>
      <c r="V426" s="107"/>
      <c r="AF426" s="107"/>
      <c r="AP426" s="107"/>
      <c r="AZ426" s="107"/>
      <c r="BA426" s="107"/>
      <c r="BJ426" s="107"/>
      <c r="BK426" s="107"/>
      <c r="BT426" s="107"/>
      <c r="BU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6"/>
      <c r="B427" s="107"/>
      <c r="L427" s="107"/>
      <c r="V427" s="107"/>
      <c r="AF427" s="107"/>
      <c r="AP427" s="107"/>
      <c r="AZ427" s="107"/>
      <c r="BA427" s="107"/>
      <c r="BJ427" s="107"/>
      <c r="BK427" s="107"/>
      <c r="BT427" s="107"/>
      <c r="BU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6"/>
      <c r="B428" s="107"/>
      <c r="L428" s="107"/>
      <c r="V428" s="107"/>
      <c r="AF428" s="107"/>
      <c r="AP428" s="107"/>
      <c r="AZ428" s="107"/>
      <c r="BA428" s="107"/>
      <c r="BJ428" s="107"/>
      <c r="BK428" s="107"/>
      <c r="BT428" s="107"/>
      <c r="BU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6"/>
      <c r="B429" s="107"/>
      <c r="L429" s="107"/>
      <c r="V429" s="107"/>
      <c r="AF429" s="107"/>
      <c r="AP429" s="107"/>
      <c r="AZ429" s="107"/>
      <c r="BA429" s="107"/>
      <c r="BJ429" s="107"/>
      <c r="BK429" s="107"/>
      <c r="BT429" s="107"/>
      <c r="BU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6"/>
      <c r="B430" s="107"/>
      <c r="L430" s="107"/>
      <c r="V430" s="107"/>
      <c r="AF430" s="107"/>
      <c r="AP430" s="107"/>
      <c r="AZ430" s="107"/>
      <c r="BA430" s="107"/>
      <c r="BJ430" s="107"/>
      <c r="BK430" s="107"/>
      <c r="BT430" s="107"/>
      <c r="BU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6"/>
      <c r="B431" s="107"/>
      <c r="L431" s="107"/>
      <c r="V431" s="107"/>
      <c r="AF431" s="107"/>
      <c r="AP431" s="107"/>
      <c r="AZ431" s="107"/>
      <c r="BA431" s="107"/>
      <c r="BJ431" s="107"/>
      <c r="BK431" s="107"/>
      <c r="BT431" s="107"/>
      <c r="BU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6"/>
      <c r="B432" s="107"/>
      <c r="L432" s="107"/>
      <c r="V432" s="107"/>
      <c r="AF432" s="107"/>
      <c r="AP432" s="107"/>
      <c r="AZ432" s="107"/>
      <c r="BA432" s="107"/>
      <c r="BJ432" s="107"/>
      <c r="BK432" s="107"/>
      <c r="BT432" s="107"/>
      <c r="BU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6"/>
      <c r="B433" s="107"/>
      <c r="L433" s="107"/>
      <c r="V433" s="107"/>
      <c r="AF433" s="107"/>
      <c r="AP433" s="107"/>
      <c r="AZ433" s="107"/>
      <c r="BA433" s="107"/>
      <c r="BJ433" s="107"/>
      <c r="BK433" s="107"/>
      <c r="BT433" s="107"/>
      <c r="BU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6"/>
      <c r="B434" s="107"/>
      <c r="L434" s="107"/>
      <c r="V434" s="107"/>
      <c r="AF434" s="107"/>
      <c r="AP434" s="107"/>
      <c r="AZ434" s="107"/>
      <c r="BA434" s="107"/>
      <c r="BJ434" s="107"/>
      <c r="BK434" s="107"/>
      <c r="BT434" s="107"/>
      <c r="BU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6"/>
      <c r="B435" s="107"/>
      <c r="L435" s="107"/>
      <c r="V435" s="107"/>
      <c r="AF435" s="107"/>
      <c r="AP435" s="107"/>
      <c r="AZ435" s="107"/>
      <c r="BA435" s="107"/>
      <c r="BJ435" s="107"/>
      <c r="BK435" s="107"/>
      <c r="BT435" s="107"/>
      <c r="BU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6"/>
      <c r="B436" s="107"/>
      <c r="L436" s="107"/>
      <c r="V436" s="107"/>
      <c r="AF436" s="107"/>
      <c r="AP436" s="107"/>
      <c r="AZ436" s="107"/>
      <c r="BA436" s="107"/>
      <c r="BJ436" s="107"/>
      <c r="BK436" s="107"/>
      <c r="BT436" s="107"/>
      <c r="BU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6"/>
      <c r="B437" s="107"/>
      <c r="L437" s="107"/>
      <c r="V437" s="107"/>
      <c r="AF437" s="107"/>
      <c r="AP437" s="107"/>
      <c r="AZ437" s="107"/>
      <c r="BA437" s="107"/>
      <c r="BJ437" s="107"/>
      <c r="BK437" s="107"/>
      <c r="BT437" s="107"/>
      <c r="BU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6"/>
      <c r="B438" s="107"/>
      <c r="L438" s="107"/>
      <c r="V438" s="107"/>
      <c r="AF438" s="107"/>
      <c r="AP438" s="107"/>
      <c r="AZ438" s="107"/>
      <c r="BA438" s="107"/>
      <c r="BJ438" s="107"/>
      <c r="BK438" s="107"/>
      <c r="BT438" s="107"/>
      <c r="BU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6"/>
      <c r="B439" s="107"/>
      <c r="L439" s="107"/>
      <c r="V439" s="107"/>
      <c r="AF439" s="107"/>
      <c r="AP439" s="107"/>
      <c r="AZ439" s="107"/>
      <c r="BA439" s="107"/>
      <c r="BJ439" s="107"/>
      <c r="BK439" s="107"/>
      <c r="BT439" s="107"/>
      <c r="BU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6"/>
      <c r="B440" s="107"/>
      <c r="L440" s="107"/>
      <c r="V440" s="107"/>
      <c r="AF440" s="107"/>
      <c r="AP440" s="107"/>
      <c r="AZ440" s="107"/>
      <c r="BA440" s="107"/>
      <c r="BJ440" s="107"/>
      <c r="BK440" s="107"/>
      <c r="BT440" s="107"/>
      <c r="BU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6"/>
      <c r="B441" s="107"/>
      <c r="L441" s="107"/>
      <c r="V441" s="107"/>
      <c r="AF441" s="107"/>
      <c r="AP441" s="107"/>
      <c r="AZ441" s="107"/>
      <c r="BA441" s="107"/>
      <c r="BJ441" s="107"/>
      <c r="BK441" s="107"/>
      <c r="BT441" s="107"/>
      <c r="BU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6"/>
      <c r="B442" s="107"/>
      <c r="L442" s="107"/>
      <c r="V442" s="107"/>
      <c r="AF442" s="107"/>
      <c r="AP442" s="107"/>
      <c r="AZ442" s="107"/>
      <c r="BA442" s="107"/>
      <c r="BJ442" s="107"/>
      <c r="BK442" s="107"/>
      <c r="BT442" s="107"/>
      <c r="BU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6"/>
      <c r="B443" s="107"/>
      <c r="L443" s="107"/>
      <c r="V443" s="107"/>
      <c r="AF443" s="107"/>
      <c r="AP443" s="107"/>
      <c r="AZ443" s="107"/>
      <c r="BA443" s="107"/>
      <c r="BJ443" s="107"/>
      <c r="BK443" s="107"/>
      <c r="BT443" s="107"/>
      <c r="BU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6"/>
      <c r="B444" s="107"/>
      <c r="L444" s="107"/>
      <c r="V444" s="107"/>
      <c r="AF444" s="107"/>
      <c r="AP444" s="107"/>
      <c r="AZ444" s="107"/>
      <c r="BA444" s="107"/>
      <c r="BJ444" s="107"/>
      <c r="BK444" s="107"/>
      <c r="BT444" s="107"/>
      <c r="BU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6"/>
      <c r="B445" s="107"/>
      <c r="L445" s="107"/>
      <c r="V445" s="107"/>
      <c r="AF445" s="107"/>
      <c r="AP445" s="107"/>
      <c r="AZ445" s="107"/>
      <c r="BA445" s="107"/>
      <c r="BJ445" s="107"/>
      <c r="BK445" s="107"/>
      <c r="BT445" s="107"/>
      <c r="BU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6"/>
      <c r="B446" s="107"/>
      <c r="L446" s="107"/>
      <c r="V446" s="107"/>
      <c r="AF446" s="107"/>
      <c r="AP446" s="107"/>
      <c r="AZ446" s="107"/>
      <c r="BA446" s="107"/>
      <c r="BJ446" s="107"/>
      <c r="BK446" s="107"/>
      <c r="BT446" s="107"/>
      <c r="BU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6"/>
      <c r="B447" s="107"/>
      <c r="L447" s="107"/>
      <c r="V447" s="107"/>
      <c r="AF447" s="107"/>
      <c r="AP447" s="107"/>
      <c r="AZ447" s="107"/>
      <c r="BA447" s="107"/>
      <c r="BJ447" s="107"/>
      <c r="BK447" s="107"/>
      <c r="BT447" s="107"/>
      <c r="BU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6"/>
      <c r="B448" s="107"/>
      <c r="L448" s="107"/>
      <c r="V448" s="107"/>
      <c r="AF448" s="107"/>
      <c r="AP448" s="107"/>
      <c r="AZ448" s="107"/>
      <c r="BA448" s="107"/>
      <c r="BJ448" s="107"/>
      <c r="BK448" s="107"/>
      <c r="BT448" s="107"/>
      <c r="BU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6"/>
      <c r="B449" s="107"/>
      <c r="L449" s="107"/>
      <c r="V449" s="107"/>
      <c r="AF449" s="107"/>
      <c r="AP449" s="107"/>
      <c r="AZ449" s="107"/>
      <c r="BA449" s="107"/>
      <c r="BJ449" s="107"/>
      <c r="BK449" s="107"/>
      <c r="BT449" s="107"/>
      <c r="BU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6"/>
      <c r="B450" s="107"/>
      <c r="L450" s="107"/>
      <c r="V450" s="107"/>
      <c r="AF450" s="107"/>
      <c r="AP450" s="107"/>
      <c r="AZ450" s="107"/>
      <c r="BA450" s="107"/>
      <c r="BJ450" s="107"/>
      <c r="BK450" s="107"/>
      <c r="BT450" s="107"/>
      <c r="BU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6"/>
      <c r="B451" s="107"/>
      <c r="L451" s="107"/>
      <c r="V451" s="107"/>
      <c r="AF451" s="107"/>
      <c r="AP451" s="107"/>
      <c r="AZ451" s="107"/>
      <c r="BA451" s="107"/>
      <c r="BJ451" s="107"/>
      <c r="BK451" s="107"/>
      <c r="BT451" s="107"/>
      <c r="BU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6"/>
      <c r="B452" s="107"/>
      <c r="L452" s="107"/>
      <c r="V452" s="107"/>
      <c r="AF452" s="107"/>
      <c r="AP452" s="107"/>
      <c r="AZ452" s="107"/>
      <c r="BA452" s="107"/>
      <c r="BJ452" s="107"/>
      <c r="BK452" s="107"/>
      <c r="BT452" s="107"/>
      <c r="BU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6"/>
      <c r="B453" s="107"/>
      <c r="L453" s="107"/>
      <c r="V453" s="107"/>
      <c r="AF453" s="107"/>
      <c r="AP453" s="107"/>
      <c r="AZ453" s="107"/>
      <c r="BA453" s="107"/>
      <c r="BJ453" s="107"/>
      <c r="BK453" s="107"/>
      <c r="BT453" s="107"/>
      <c r="BU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6"/>
      <c r="B454" s="107"/>
      <c r="L454" s="107"/>
      <c r="V454" s="107"/>
      <c r="AF454" s="107"/>
      <c r="AP454" s="107"/>
      <c r="AZ454" s="107"/>
      <c r="BA454" s="107"/>
      <c r="BJ454" s="107"/>
      <c r="BK454" s="107"/>
      <c r="BT454" s="107"/>
      <c r="BU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6"/>
      <c r="B455" s="107"/>
      <c r="L455" s="107"/>
      <c r="V455" s="107"/>
      <c r="AF455" s="107"/>
      <c r="AP455" s="107"/>
      <c r="AZ455" s="107"/>
      <c r="BA455" s="107"/>
      <c r="BJ455" s="107"/>
      <c r="BK455" s="107"/>
      <c r="BT455" s="107"/>
      <c r="BU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6"/>
      <c r="B456" s="107"/>
      <c r="L456" s="107"/>
      <c r="V456" s="107"/>
      <c r="AF456" s="107"/>
      <c r="AP456" s="107"/>
      <c r="AZ456" s="107"/>
      <c r="BA456" s="107"/>
      <c r="BJ456" s="107"/>
      <c r="BK456" s="107"/>
      <c r="BT456" s="107"/>
      <c r="BU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6"/>
      <c r="B457" s="107"/>
      <c r="L457" s="107"/>
      <c r="V457" s="107"/>
      <c r="AF457" s="107"/>
      <c r="AP457" s="107"/>
      <c r="AZ457" s="107"/>
      <c r="BA457" s="107"/>
      <c r="BJ457" s="107"/>
      <c r="BK457" s="107"/>
      <c r="BT457" s="107"/>
      <c r="BU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6"/>
      <c r="B458" s="107"/>
      <c r="L458" s="107"/>
      <c r="V458" s="107"/>
      <c r="AF458" s="107"/>
      <c r="AP458" s="107"/>
      <c r="AZ458" s="107"/>
      <c r="BA458" s="107"/>
      <c r="BJ458" s="107"/>
      <c r="BK458" s="107"/>
      <c r="BT458" s="107"/>
      <c r="BU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6"/>
      <c r="B459" s="107"/>
      <c r="L459" s="107"/>
      <c r="V459" s="107"/>
      <c r="AF459" s="107"/>
      <c r="AP459" s="107"/>
      <c r="AZ459" s="107"/>
      <c r="BA459" s="107"/>
      <c r="BJ459" s="107"/>
      <c r="BK459" s="107"/>
      <c r="BT459" s="107"/>
      <c r="BU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6"/>
      <c r="B460" s="107"/>
      <c r="L460" s="107"/>
      <c r="V460" s="107"/>
      <c r="AF460" s="107"/>
      <c r="AP460" s="107"/>
      <c r="AZ460" s="107"/>
      <c r="BA460" s="107"/>
      <c r="BJ460" s="107"/>
      <c r="BK460" s="107"/>
      <c r="BT460" s="107"/>
      <c r="BU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6"/>
      <c r="B461" s="107"/>
      <c r="L461" s="107"/>
      <c r="V461" s="107"/>
      <c r="AF461" s="107"/>
      <c r="AP461" s="107"/>
      <c r="AZ461" s="107"/>
      <c r="BA461" s="107"/>
      <c r="BJ461" s="107"/>
      <c r="BK461" s="107"/>
      <c r="BT461" s="107"/>
      <c r="BU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6"/>
      <c r="B462" s="107"/>
      <c r="L462" s="107"/>
      <c r="V462" s="107"/>
      <c r="AF462" s="107"/>
      <c r="AP462" s="107"/>
      <c r="AZ462" s="107"/>
      <c r="BA462" s="107"/>
      <c r="BJ462" s="107"/>
      <c r="BK462" s="107"/>
      <c r="BT462" s="107"/>
      <c r="BU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6"/>
      <c r="B463" s="107"/>
      <c r="L463" s="107"/>
      <c r="V463" s="107"/>
      <c r="AF463" s="107"/>
      <c r="AP463" s="107"/>
      <c r="AZ463" s="107"/>
      <c r="BA463" s="107"/>
      <c r="BJ463" s="107"/>
      <c r="BK463" s="107"/>
      <c r="BT463" s="107"/>
      <c r="BU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6"/>
      <c r="B464" s="107"/>
      <c r="L464" s="107"/>
      <c r="V464" s="107"/>
      <c r="AF464" s="107"/>
      <c r="AP464" s="107"/>
      <c r="AZ464" s="107"/>
      <c r="BA464" s="107"/>
      <c r="BJ464" s="107"/>
      <c r="BK464" s="107"/>
      <c r="BT464" s="107"/>
      <c r="BU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6"/>
      <c r="B465" s="107"/>
      <c r="L465" s="107"/>
      <c r="V465" s="107"/>
      <c r="AF465" s="107"/>
      <c r="AP465" s="107"/>
      <c r="AZ465" s="107"/>
      <c r="BA465" s="107"/>
      <c r="BJ465" s="107"/>
      <c r="BK465" s="107"/>
      <c r="BT465" s="107"/>
      <c r="BU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6"/>
      <c r="B466" s="107"/>
      <c r="L466" s="107"/>
      <c r="V466" s="107"/>
      <c r="AF466" s="107"/>
      <c r="AP466" s="107"/>
      <c r="AZ466" s="107"/>
      <c r="BA466" s="107"/>
      <c r="BJ466" s="107"/>
      <c r="BK466" s="107"/>
      <c r="BT466" s="107"/>
      <c r="BU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6"/>
      <c r="B467" s="107"/>
      <c r="L467" s="107"/>
      <c r="V467" s="107"/>
      <c r="AF467" s="107"/>
      <c r="AP467" s="107"/>
      <c r="AZ467" s="107"/>
      <c r="BA467" s="107"/>
      <c r="BJ467" s="107"/>
      <c r="BK467" s="107"/>
      <c r="BT467" s="107"/>
      <c r="BU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6"/>
      <c r="B468" s="107"/>
      <c r="L468" s="107"/>
      <c r="V468" s="107"/>
      <c r="AF468" s="107"/>
      <c r="AP468" s="107"/>
      <c r="AZ468" s="107"/>
      <c r="BA468" s="107"/>
      <c r="BJ468" s="107"/>
      <c r="BK468" s="107"/>
      <c r="BT468" s="107"/>
      <c r="BU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6"/>
      <c r="B469" s="107"/>
      <c r="L469" s="107"/>
      <c r="V469" s="107"/>
      <c r="AF469" s="107"/>
      <c r="AP469" s="107"/>
      <c r="AZ469" s="107"/>
      <c r="BA469" s="107"/>
      <c r="BJ469" s="107"/>
      <c r="BK469" s="107"/>
      <c r="BT469" s="107"/>
      <c r="BU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6"/>
      <c r="B470" s="107"/>
      <c r="L470" s="107"/>
      <c r="V470" s="107"/>
      <c r="AF470" s="107"/>
      <c r="AP470" s="107"/>
      <c r="AZ470" s="107"/>
      <c r="BA470" s="107"/>
      <c r="BJ470" s="107"/>
      <c r="BK470" s="107"/>
      <c r="BT470" s="107"/>
      <c r="BU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6"/>
      <c r="B471" s="107"/>
      <c r="L471" s="107"/>
      <c r="V471" s="107"/>
      <c r="AF471" s="107"/>
      <c r="AP471" s="107"/>
      <c r="AZ471" s="107"/>
      <c r="BA471" s="107"/>
      <c r="BJ471" s="107"/>
      <c r="BK471" s="107"/>
      <c r="BT471" s="107"/>
      <c r="BU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6"/>
      <c r="B472" s="107"/>
      <c r="L472" s="107"/>
      <c r="V472" s="107"/>
      <c r="AF472" s="107"/>
      <c r="AP472" s="107"/>
      <c r="AZ472" s="107"/>
      <c r="BA472" s="107"/>
      <c r="BJ472" s="107"/>
      <c r="BK472" s="107"/>
      <c r="BT472" s="107"/>
      <c r="BU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6"/>
      <c r="B473" s="107"/>
      <c r="L473" s="107"/>
      <c r="V473" s="107"/>
      <c r="AF473" s="107"/>
      <c r="AP473" s="107"/>
      <c r="AZ473" s="107"/>
      <c r="BA473" s="107"/>
      <c r="BJ473" s="107"/>
      <c r="BK473" s="107"/>
      <c r="BT473" s="107"/>
      <c r="BU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6"/>
      <c r="B474" s="107"/>
      <c r="L474" s="107"/>
      <c r="V474" s="107"/>
      <c r="AF474" s="107"/>
      <c r="AP474" s="107"/>
      <c r="AZ474" s="107"/>
      <c r="BA474" s="107"/>
      <c r="BJ474" s="107"/>
      <c r="BK474" s="107"/>
      <c r="BT474" s="107"/>
      <c r="BU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6"/>
      <c r="B475" s="107"/>
      <c r="L475" s="107"/>
      <c r="V475" s="107"/>
      <c r="AF475" s="107"/>
      <c r="AP475" s="107"/>
      <c r="AZ475" s="107"/>
      <c r="BA475" s="107"/>
      <c r="BJ475" s="107"/>
      <c r="BK475" s="107"/>
      <c r="BT475" s="107"/>
      <c r="BU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6"/>
      <c r="B476" s="107"/>
      <c r="L476" s="107"/>
      <c r="V476" s="107"/>
      <c r="AF476" s="107"/>
      <c r="AP476" s="107"/>
      <c r="AZ476" s="107"/>
      <c r="BA476" s="107"/>
      <c r="BJ476" s="107"/>
      <c r="BK476" s="107"/>
      <c r="BT476" s="107"/>
      <c r="BU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6"/>
      <c r="B477" s="107"/>
      <c r="L477" s="107"/>
      <c r="V477" s="107"/>
      <c r="AF477" s="107"/>
      <c r="AP477" s="107"/>
      <c r="AZ477" s="107"/>
      <c r="BA477" s="107"/>
      <c r="BJ477" s="107"/>
      <c r="BK477" s="107"/>
      <c r="BT477" s="107"/>
      <c r="BU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6"/>
      <c r="B478" s="107"/>
      <c r="L478" s="107"/>
      <c r="V478" s="107"/>
      <c r="AF478" s="107"/>
      <c r="AP478" s="107"/>
      <c r="AZ478" s="107"/>
      <c r="BA478" s="107"/>
      <c r="BJ478" s="107"/>
      <c r="BK478" s="107"/>
      <c r="BT478" s="107"/>
      <c r="BU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6"/>
      <c r="B479" s="107"/>
      <c r="L479" s="107"/>
      <c r="V479" s="107"/>
      <c r="AF479" s="107"/>
      <c r="AP479" s="107"/>
      <c r="AZ479" s="107"/>
      <c r="BA479" s="107"/>
      <c r="BJ479" s="107"/>
      <c r="BK479" s="107"/>
      <c r="BT479" s="107"/>
      <c r="BU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6"/>
      <c r="B480" s="107"/>
      <c r="L480" s="107"/>
      <c r="V480" s="107"/>
      <c r="AF480" s="107"/>
      <c r="AP480" s="107"/>
      <c r="AZ480" s="107"/>
      <c r="BA480" s="107"/>
      <c r="BJ480" s="107"/>
      <c r="BK480" s="107"/>
      <c r="BT480" s="107"/>
      <c r="BU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6"/>
      <c r="B481" s="107"/>
      <c r="L481" s="107"/>
      <c r="V481" s="107"/>
      <c r="AF481" s="107"/>
      <c r="AP481" s="107"/>
      <c r="AZ481" s="107"/>
      <c r="BA481" s="107"/>
      <c r="BJ481" s="107"/>
      <c r="BK481" s="107"/>
      <c r="BT481" s="107"/>
      <c r="BU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6"/>
      <c r="B482" s="107"/>
      <c r="L482" s="107"/>
      <c r="V482" s="107"/>
      <c r="AF482" s="107"/>
      <c r="AP482" s="107"/>
      <c r="AZ482" s="107"/>
      <c r="BA482" s="107"/>
      <c r="BJ482" s="107"/>
      <c r="BK482" s="107"/>
      <c r="BT482" s="107"/>
      <c r="BU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6"/>
      <c r="B483" s="107"/>
      <c r="L483" s="107"/>
      <c r="V483" s="107"/>
      <c r="AF483" s="107"/>
      <c r="AP483" s="107"/>
      <c r="AZ483" s="107"/>
      <c r="BA483" s="107"/>
      <c r="BJ483" s="107"/>
      <c r="BK483" s="107"/>
      <c r="BT483" s="107"/>
      <c r="BU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6"/>
      <c r="B484" s="107"/>
      <c r="L484" s="107"/>
      <c r="V484" s="107"/>
      <c r="AF484" s="107"/>
      <c r="AP484" s="107"/>
      <c r="AZ484" s="107"/>
      <c r="BA484" s="107"/>
      <c r="BJ484" s="107"/>
      <c r="BK484" s="107"/>
      <c r="BT484" s="107"/>
      <c r="BU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6"/>
      <c r="B485" s="107"/>
      <c r="L485" s="107"/>
      <c r="V485" s="107"/>
      <c r="AF485" s="107"/>
      <c r="AP485" s="107"/>
      <c r="AZ485" s="107"/>
      <c r="BA485" s="107"/>
      <c r="BJ485" s="107"/>
      <c r="BK485" s="107"/>
      <c r="BT485" s="107"/>
      <c r="BU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6"/>
      <c r="B486" s="107"/>
      <c r="L486" s="107"/>
      <c r="V486" s="107"/>
      <c r="AF486" s="107"/>
      <c r="AP486" s="107"/>
      <c r="AZ486" s="107"/>
      <c r="BA486" s="107"/>
      <c r="BJ486" s="107"/>
      <c r="BK486" s="107"/>
      <c r="BT486" s="107"/>
      <c r="BU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6"/>
      <c r="B487" s="107"/>
      <c r="L487" s="107"/>
      <c r="V487" s="107"/>
      <c r="AF487" s="107"/>
      <c r="AP487" s="107"/>
      <c r="AZ487" s="107"/>
      <c r="BA487" s="107"/>
      <c r="BJ487" s="107"/>
      <c r="BK487" s="107"/>
      <c r="BT487" s="107"/>
      <c r="BU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6"/>
      <c r="B488" s="107"/>
      <c r="L488" s="107"/>
      <c r="V488" s="107"/>
      <c r="AF488" s="107"/>
      <c r="AP488" s="107"/>
      <c r="AZ488" s="107"/>
      <c r="BA488" s="107"/>
      <c r="BJ488" s="107"/>
      <c r="BK488" s="107"/>
      <c r="BT488" s="107"/>
      <c r="BU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6"/>
      <c r="B489" s="107"/>
      <c r="L489" s="107"/>
      <c r="V489" s="107"/>
      <c r="AF489" s="107"/>
      <c r="AP489" s="107"/>
      <c r="AZ489" s="107"/>
      <c r="BA489" s="107"/>
      <c r="BJ489" s="107"/>
      <c r="BK489" s="107"/>
      <c r="BT489" s="107"/>
      <c r="BU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6"/>
      <c r="B490" s="107"/>
      <c r="L490" s="107"/>
      <c r="V490" s="107"/>
      <c r="AF490" s="107"/>
      <c r="AP490" s="107"/>
      <c r="AZ490" s="107"/>
      <c r="BA490" s="107"/>
      <c r="BJ490" s="107"/>
      <c r="BK490" s="107"/>
      <c r="BT490" s="107"/>
      <c r="BU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6"/>
      <c r="B491" s="107"/>
      <c r="L491" s="107"/>
      <c r="V491" s="107"/>
      <c r="AF491" s="107"/>
      <c r="AP491" s="107"/>
      <c r="AZ491" s="107"/>
      <c r="BA491" s="107"/>
      <c r="BJ491" s="107"/>
      <c r="BK491" s="107"/>
      <c r="BT491" s="107"/>
      <c r="BU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6"/>
      <c r="B492" s="107"/>
      <c r="L492" s="107"/>
      <c r="V492" s="107"/>
      <c r="AF492" s="107"/>
      <c r="AP492" s="107"/>
      <c r="AZ492" s="107"/>
      <c r="BA492" s="107"/>
      <c r="BJ492" s="107"/>
      <c r="BK492" s="107"/>
      <c r="BT492" s="107"/>
      <c r="BU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6"/>
      <c r="B493" s="107"/>
      <c r="L493" s="107"/>
      <c r="V493" s="107"/>
      <c r="AF493" s="107"/>
      <c r="AP493" s="107"/>
      <c r="AZ493" s="107"/>
      <c r="BA493" s="107"/>
      <c r="BJ493" s="107"/>
      <c r="BK493" s="107"/>
      <c r="BT493" s="107"/>
      <c r="BU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6"/>
      <c r="B494" s="107"/>
      <c r="L494" s="107"/>
      <c r="V494" s="107"/>
      <c r="AF494" s="107"/>
      <c r="AP494" s="107"/>
      <c r="AZ494" s="107"/>
      <c r="BA494" s="107"/>
      <c r="BJ494" s="107"/>
      <c r="BK494" s="107"/>
      <c r="BT494" s="107"/>
      <c r="BU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6"/>
      <c r="B495" s="107"/>
      <c r="L495" s="107"/>
      <c r="V495" s="107"/>
      <c r="AF495" s="107"/>
      <c r="AP495" s="107"/>
      <c r="AZ495" s="107"/>
      <c r="BA495" s="107"/>
      <c r="BJ495" s="107"/>
      <c r="BK495" s="107"/>
      <c r="BT495" s="107"/>
      <c r="BU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6"/>
      <c r="B496" s="107"/>
      <c r="L496" s="107"/>
      <c r="V496" s="107"/>
      <c r="AF496" s="107"/>
      <c r="AP496" s="107"/>
      <c r="AZ496" s="107"/>
      <c r="BA496" s="107"/>
      <c r="BJ496" s="107"/>
      <c r="BK496" s="107"/>
      <c r="BT496" s="107"/>
      <c r="BU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6"/>
      <c r="B497" s="107"/>
      <c r="L497" s="107"/>
      <c r="V497" s="107"/>
      <c r="AF497" s="107"/>
      <c r="AP497" s="107"/>
      <c r="AZ497" s="107"/>
      <c r="BA497" s="107"/>
      <c r="BJ497" s="107"/>
      <c r="BK497" s="107"/>
      <c r="BT497" s="107"/>
      <c r="BU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6"/>
      <c r="B498" s="107"/>
      <c r="L498" s="107"/>
      <c r="V498" s="107"/>
      <c r="AF498" s="107"/>
      <c r="AP498" s="107"/>
      <c r="AZ498" s="107"/>
      <c r="BA498" s="107"/>
      <c r="BJ498" s="107"/>
      <c r="BK498" s="107"/>
      <c r="BT498" s="107"/>
      <c r="BU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6"/>
      <c r="B499" s="107"/>
      <c r="L499" s="107"/>
      <c r="V499" s="107"/>
      <c r="AF499" s="107"/>
      <c r="AP499" s="107"/>
      <c r="AZ499" s="107"/>
      <c r="BA499" s="107"/>
      <c r="BJ499" s="107"/>
      <c r="BK499" s="107"/>
      <c r="BT499" s="107"/>
      <c r="BU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6"/>
      <c r="B500" s="107"/>
      <c r="L500" s="107"/>
      <c r="V500" s="107"/>
      <c r="AF500" s="107"/>
      <c r="AP500" s="107"/>
      <c r="AZ500" s="107"/>
      <c r="BA500" s="107"/>
      <c r="BJ500" s="107"/>
      <c r="BK500" s="107"/>
      <c r="BT500" s="107"/>
      <c r="BU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6"/>
      <c r="B501" s="107"/>
      <c r="L501" s="107"/>
      <c r="V501" s="107"/>
      <c r="AF501" s="107"/>
      <c r="AP501" s="107"/>
      <c r="AZ501" s="107"/>
      <c r="BA501" s="107"/>
      <c r="BJ501" s="107"/>
      <c r="BK501" s="107"/>
      <c r="BT501" s="107"/>
      <c r="BU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6"/>
      <c r="B502" s="107"/>
      <c r="L502" s="107"/>
      <c r="V502" s="107"/>
      <c r="AF502" s="107"/>
      <c r="AP502" s="107"/>
      <c r="AZ502" s="107"/>
      <c r="BA502" s="107"/>
      <c r="BJ502" s="107"/>
      <c r="BK502" s="107"/>
      <c r="BT502" s="107"/>
      <c r="BU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6"/>
      <c r="B503" s="107"/>
      <c r="L503" s="107"/>
      <c r="V503" s="107"/>
      <c r="AF503" s="107"/>
      <c r="AP503" s="107"/>
      <c r="AZ503" s="107"/>
      <c r="BA503" s="107"/>
      <c r="BJ503" s="107"/>
      <c r="BK503" s="107"/>
      <c r="BT503" s="107"/>
      <c r="BU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6"/>
      <c r="B504" s="107"/>
      <c r="L504" s="107"/>
      <c r="V504" s="107"/>
      <c r="AF504" s="107"/>
      <c r="AP504" s="107"/>
      <c r="AZ504" s="107"/>
      <c r="BA504" s="107"/>
      <c r="BJ504" s="107"/>
      <c r="BK504" s="107"/>
      <c r="BT504" s="107"/>
      <c r="BU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6"/>
      <c r="B505" s="107"/>
      <c r="L505" s="107"/>
      <c r="V505" s="107"/>
      <c r="AF505" s="107"/>
      <c r="AP505" s="107"/>
      <c r="AZ505" s="107"/>
      <c r="BA505" s="107"/>
      <c r="BJ505" s="107"/>
      <c r="BK505" s="107"/>
      <c r="BT505" s="107"/>
      <c r="BU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6"/>
      <c r="B506" s="107"/>
      <c r="L506" s="107"/>
      <c r="V506" s="107"/>
      <c r="AF506" s="107"/>
      <c r="AP506" s="107"/>
      <c r="AZ506" s="107"/>
      <c r="BA506" s="107"/>
      <c r="BJ506" s="107"/>
      <c r="BK506" s="107"/>
      <c r="BT506" s="107"/>
      <c r="BU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6"/>
      <c r="B507" s="107"/>
      <c r="L507" s="107"/>
      <c r="V507" s="107"/>
      <c r="AF507" s="107"/>
      <c r="AP507" s="107"/>
      <c r="AZ507" s="107"/>
      <c r="BA507" s="107"/>
      <c r="BJ507" s="107"/>
      <c r="BK507" s="107"/>
      <c r="BT507" s="107"/>
      <c r="BU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6"/>
      <c r="B508" s="107"/>
      <c r="L508" s="107"/>
      <c r="V508" s="107"/>
      <c r="AF508" s="107"/>
      <c r="AP508" s="107"/>
      <c r="AZ508" s="107"/>
      <c r="BA508" s="107"/>
      <c r="BJ508" s="107"/>
      <c r="BK508" s="107"/>
      <c r="BT508" s="107"/>
      <c r="BU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6"/>
      <c r="B509" s="107"/>
      <c r="L509" s="107"/>
      <c r="V509" s="107"/>
      <c r="AF509" s="107"/>
      <c r="AP509" s="107"/>
      <c r="AZ509" s="107"/>
      <c r="BA509" s="107"/>
      <c r="BJ509" s="107"/>
      <c r="BK509" s="107"/>
      <c r="BT509" s="107"/>
      <c r="BU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6"/>
      <c r="B510" s="107"/>
      <c r="L510" s="107"/>
      <c r="V510" s="107"/>
      <c r="AF510" s="107"/>
      <c r="AP510" s="107"/>
      <c r="AZ510" s="107"/>
      <c r="BA510" s="107"/>
      <c r="BJ510" s="107"/>
      <c r="BK510" s="107"/>
      <c r="BT510" s="107"/>
      <c r="BU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6"/>
      <c r="B511" s="107"/>
      <c r="L511" s="107"/>
      <c r="V511" s="107"/>
      <c r="AF511" s="107"/>
      <c r="AP511" s="107"/>
      <c r="AZ511" s="107"/>
      <c r="BA511" s="107"/>
      <c r="BJ511" s="107"/>
      <c r="BK511" s="107"/>
      <c r="BT511" s="107"/>
      <c r="BU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6"/>
      <c r="B512" s="107"/>
      <c r="L512" s="107"/>
      <c r="V512" s="107"/>
      <c r="AF512" s="107"/>
      <c r="AP512" s="107"/>
      <c r="AZ512" s="107"/>
      <c r="BA512" s="107"/>
      <c r="BJ512" s="107"/>
      <c r="BK512" s="107"/>
      <c r="BT512" s="107"/>
      <c r="BU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6"/>
      <c r="B513" s="107"/>
      <c r="L513" s="107"/>
      <c r="V513" s="107"/>
      <c r="AF513" s="107"/>
      <c r="AP513" s="107"/>
      <c r="AZ513" s="107"/>
      <c r="BA513" s="107"/>
      <c r="BJ513" s="107"/>
      <c r="BK513" s="107"/>
      <c r="BT513" s="107"/>
      <c r="BU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6"/>
      <c r="B514" s="107"/>
      <c r="L514" s="107"/>
      <c r="V514" s="107"/>
      <c r="AF514" s="107"/>
      <c r="AP514" s="107"/>
      <c r="AZ514" s="107"/>
      <c r="BA514" s="107"/>
      <c r="BJ514" s="107"/>
      <c r="BK514" s="107"/>
      <c r="BT514" s="107"/>
      <c r="BU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6"/>
      <c r="B515" s="107"/>
      <c r="L515" s="107"/>
      <c r="V515" s="107"/>
      <c r="AF515" s="107"/>
      <c r="AP515" s="107"/>
      <c r="AZ515" s="107"/>
      <c r="BA515" s="107"/>
      <c r="BJ515" s="107"/>
      <c r="BK515" s="107"/>
      <c r="BT515" s="107"/>
      <c r="BU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6"/>
      <c r="B516" s="107"/>
      <c r="L516" s="107"/>
      <c r="V516" s="107"/>
      <c r="AF516" s="107"/>
      <c r="AP516" s="107"/>
      <c r="AZ516" s="107"/>
      <c r="BA516" s="107"/>
      <c r="BJ516" s="107"/>
      <c r="BK516" s="107"/>
      <c r="BT516" s="107"/>
      <c r="BU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6"/>
      <c r="B517" s="107"/>
      <c r="L517" s="107"/>
      <c r="V517" s="107"/>
      <c r="AF517" s="107"/>
      <c r="AP517" s="107"/>
      <c r="AZ517" s="107"/>
      <c r="BA517" s="107"/>
      <c r="BJ517" s="107"/>
      <c r="BK517" s="107"/>
      <c r="BT517" s="107"/>
      <c r="BU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6"/>
      <c r="B518" s="107"/>
      <c r="L518" s="107"/>
      <c r="V518" s="107"/>
      <c r="AF518" s="107"/>
      <c r="AP518" s="107"/>
      <c r="AZ518" s="107"/>
      <c r="BA518" s="107"/>
      <c r="BJ518" s="107"/>
      <c r="BK518" s="107"/>
      <c r="BT518" s="107"/>
      <c r="BU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6"/>
      <c r="B519" s="107"/>
      <c r="L519" s="107"/>
      <c r="V519" s="107"/>
      <c r="AF519" s="107"/>
      <c r="AP519" s="107"/>
      <c r="AZ519" s="107"/>
      <c r="BA519" s="107"/>
      <c r="BJ519" s="107"/>
      <c r="BK519" s="107"/>
      <c r="BT519" s="107"/>
      <c r="BU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6"/>
      <c r="B520" s="107"/>
      <c r="L520" s="107"/>
      <c r="V520" s="107"/>
      <c r="AF520" s="107"/>
      <c r="AP520" s="107"/>
      <c r="AZ520" s="107"/>
      <c r="BA520" s="107"/>
      <c r="BJ520" s="107"/>
      <c r="BK520" s="107"/>
      <c r="BT520" s="107"/>
      <c r="BU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6"/>
      <c r="B521" s="107"/>
      <c r="L521" s="107"/>
      <c r="V521" s="107"/>
      <c r="AF521" s="107"/>
      <c r="AP521" s="107"/>
      <c r="AZ521" s="107"/>
      <c r="BA521" s="107"/>
      <c r="BJ521" s="107"/>
      <c r="BK521" s="107"/>
      <c r="BT521" s="107"/>
      <c r="BU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6"/>
      <c r="B522" s="107"/>
      <c r="L522" s="107"/>
      <c r="V522" s="107"/>
      <c r="AF522" s="107"/>
      <c r="AP522" s="107"/>
      <c r="AZ522" s="107"/>
      <c r="BA522" s="107"/>
      <c r="BJ522" s="107"/>
      <c r="BK522" s="107"/>
      <c r="BT522" s="107"/>
      <c r="BU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6"/>
      <c r="B523" s="107"/>
      <c r="L523" s="107"/>
      <c r="V523" s="107"/>
      <c r="AF523" s="107"/>
      <c r="AP523" s="107"/>
      <c r="AZ523" s="107"/>
      <c r="BA523" s="107"/>
      <c r="BJ523" s="107"/>
      <c r="BK523" s="107"/>
      <c r="BT523" s="107"/>
      <c r="BU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6"/>
      <c r="B524" s="107"/>
      <c r="L524" s="107"/>
      <c r="V524" s="107"/>
      <c r="AF524" s="107"/>
      <c r="AP524" s="107"/>
      <c r="AZ524" s="107"/>
      <c r="BA524" s="107"/>
      <c r="BJ524" s="107"/>
      <c r="BK524" s="107"/>
      <c r="BT524" s="107"/>
      <c r="BU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6"/>
      <c r="B525" s="107"/>
      <c r="L525" s="107"/>
      <c r="V525" s="107"/>
      <c r="AF525" s="107"/>
      <c r="AP525" s="107"/>
      <c r="AZ525" s="107"/>
      <c r="BA525" s="107"/>
      <c r="BJ525" s="107"/>
      <c r="BK525" s="107"/>
      <c r="BT525" s="107"/>
      <c r="BU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6"/>
      <c r="B526" s="107"/>
      <c r="L526" s="107"/>
      <c r="V526" s="107"/>
      <c r="AF526" s="107"/>
      <c r="AP526" s="107"/>
      <c r="AZ526" s="107"/>
      <c r="BA526" s="107"/>
      <c r="BJ526" s="107"/>
      <c r="BK526" s="107"/>
      <c r="BT526" s="107"/>
      <c r="BU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6"/>
      <c r="B527" s="107"/>
      <c r="L527" s="107"/>
      <c r="V527" s="107"/>
      <c r="AF527" s="107"/>
      <c r="AP527" s="107"/>
      <c r="AZ527" s="107"/>
      <c r="BA527" s="107"/>
      <c r="BJ527" s="107"/>
      <c r="BK527" s="107"/>
      <c r="BT527" s="107"/>
      <c r="BU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6"/>
      <c r="B528" s="107"/>
      <c r="L528" s="107"/>
      <c r="V528" s="107"/>
      <c r="AF528" s="107"/>
      <c r="AP528" s="107"/>
      <c r="AZ528" s="107"/>
      <c r="BA528" s="107"/>
      <c r="BJ528" s="107"/>
      <c r="BK528" s="107"/>
      <c r="BT528" s="107"/>
      <c r="BU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6"/>
      <c r="B529" s="107"/>
      <c r="L529" s="107"/>
      <c r="V529" s="107"/>
      <c r="AF529" s="107"/>
      <c r="AP529" s="107"/>
      <c r="AZ529" s="107"/>
      <c r="BA529" s="107"/>
      <c r="BJ529" s="107"/>
      <c r="BK529" s="107"/>
      <c r="BT529" s="107"/>
      <c r="BU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6"/>
      <c r="B530" s="107"/>
      <c r="L530" s="107"/>
      <c r="V530" s="107"/>
      <c r="AF530" s="107"/>
      <c r="AP530" s="107"/>
      <c r="AZ530" s="107"/>
      <c r="BA530" s="107"/>
      <c r="BJ530" s="107"/>
      <c r="BK530" s="107"/>
      <c r="BT530" s="107"/>
      <c r="BU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6"/>
      <c r="B531" s="107"/>
      <c r="L531" s="107"/>
      <c r="V531" s="107"/>
      <c r="AF531" s="107"/>
      <c r="AP531" s="107"/>
      <c r="AZ531" s="107"/>
      <c r="BA531" s="107"/>
      <c r="BJ531" s="107"/>
      <c r="BK531" s="107"/>
      <c r="BT531" s="107"/>
      <c r="BU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6"/>
      <c r="B532" s="107"/>
      <c r="L532" s="107"/>
      <c r="V532" s="107"/>
      <c r="AF532" s="107"/>
      <c r="AP532" s="107"/>
      <c r="AZ532" s="107"/>
      <c r="BA532" s="107"/>
      <c r="BJ532" s="107"/>
      <c r="BK532" s="107"/>
      <c r="BT532" s="107"/>
      <c r="BU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6"/>
      <c r="B533" s="107"/>
      <c r="L533" s="107"/>
      <c r="V533" s="107"/>
      <c r="AF533" s="107"/>
      <c r="AP533" s="107"/>
      <c r="AZ533" s="107"/>
      <c r="BA533" s="107"/>
      <c r="BJ533" s="107"/>
      <c r="BK533" s="107"/>
      <c r="BT533" s="107"/>
      <c r="BU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6"/>
      <c r="B534" s="107"/>
      <c r="L534" s="107"/>
      <c r="V534" s="107"/>
      <c r="AF534" s="107"/>
      <c r="AP534" s="107"/>
      <c r="AZ534" s="107"/>
      <c r="BA534" s="107"/>
      <c r="BJ534" s="107"/>
      <c r="BK534" s="107"/>
      <c r="BT534" s="107"/>
      <c r="BU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6"/>
      <c r="B535" s="107"/>
      <c r="L535" s="107"/>
      <c r="V535" s="107"/>
      <c r="AF535" s="107"/>
      <c r="AP535" s="107"/>
      <c r="AZ535" s="107"/>
      <c r="BA535" s="107"/>
      <c r="BJ535" s="107"/>
      <c r="BK535" s="107"/>
      <c r="BT535" s="107"/>
      <c r="BU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6"/>
      <c r="B536" s="107"/>
      <c r="L536" s="107"/>
      <c r="V536" s="107"/>
      <c r="AF536" s="107"/>
      <c r="AP536" s="107"/>
      <c r="AZ536" s="107"/>
      <c r="BA536" s="107"/>
      <c r="BJ536" s="107"/>
      <c r="BK536" s="107"/>
      <c r="BT536" s="107"/>
      <c r="BU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6"/>
      <c r="B537" s="107"/>
      <c r="L537" s="107"/>
      <c r="V537" s="107"/>
      <c r="AF537" s="107"/>
      <c r="AP537" s="107"/>
      <c r="AZ537" s="107"/>
      <c r="BA537" s="107"/>
      <c r="BJ537" s="107"/>
      <c r="BK537" s="107"/>
      <c r="BT537" s="107"/>
      <c r="BU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6"/>
      <c r="B538" s="107"/>
      <c r="L538" s="107"/>
      <c r="V538" s="107"/>
      <c r="AF538" s="107"/>
      <c r="AP538" s="107"/>
      <c r="AZ538" s="107"/>
      <c r="BA538" s="107"/>
      <c r="BJ538" s="107"/>
      <c r="BK538" s="107"/>
      <c r="BT538" s="107"/>
      <c r="BU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6"/>
      <c r="B539" s="107"/>
      <c r="L539" s="107"/>
      <c r="V539" s="107"/>
      <c r="AF539" s="107"/>
      <c r="AP539" s="107"/>
      <c r="AZ539" s="107"/>
      <c r="BA539" s="107"/>
      <c r="BJ539" s="107"/>
      <c r="BK539" s="107"/>
      <c r="BT539" s="107"/>
      <c r="BU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6"/>
      <c r="B540" s="107"/>
      <c r="L540" s="107"/>
      <c r="V540" s="107"/>
      <c r="AF540" s="107"/>
      <c r="AP540" s="107"/>
      <c r="AZ540" s="107"/>
      <c r="BA540" s="107"/>
      <c r="BJ540" s="107"/>
      <c r="BK540" s="107"/>
      <c r="BT540" s="107"/>
      <c r="BU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6"/>
      <c r="B541" s="107"/>
      <c r="L541" s="107"/>
      <c r="V541" s="107"/>
      <c r="AF541" s="107"/>
      <c r="AP541" s="107"/>
      <c r="AZ541" s="107"/>
      <c r="BA541" s="107"/>
      <c r="BJ541" s="107"/>
      <c r="BK541" s="107"/>
      <c r="BT541" s="107"/>
      <c r="BU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6"/>
      <c r="B542" s="107"/>
      <c r="L542" s="107"/>
      <c r="V542" s="107"/>
      <c r="AF542" s="107"/>
      <c r="AP542" s="107"/>
      <c r="AZ542" s="107"/>
      <c r="BA542" s="107"/>
      <c r="BJ542" s="107"/>
      <c r="BK542" s="107"/>
      <c r="BT542" s="107"/>
      <c r="BU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6"/>
      <c r="B543" s="107"/>
      <c r="L543" s="107"/>
      <c r="V543" s="107"/>
      <c r="AF543" s="107"/>
      <c r="AP543" s="107"/>
      <c r="AZ543" s="107"/>
      <c r="BA543" s="107"/>
      <c r="BJ543" s="107"/>
      <c r="BK543" s="107"/>
      <c r="BT543" s="107"/>
      <c r="BU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6"/>
      <c r="B544" s="107"/>
      <c r="L544" s="107"/>
      <c r="V544" s="107"/>
      <c r="AF544" s="107"/>
      <c r="AP544" s="107"/>
      <c r="AZ544" s="107"/>
      <c r="BA544" s="107"/>
      <c r="BJ544" s="107"/>
      <c r="BK544" s="107"/>
      <c r="BT544" s="107"/>
      <c r="BU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6"/>
      <c r="B545" s="107"/>
      <c r="L545" s="107"/>
      <c r="V545" s="107"/>
      <c r="AF545" s="107"/>
      <c r="AP545" s="107"/>
      <c r="AZ545" s="107"/>
      <c r="BA545" s="107"/>
      <c r="BJ545" s="107"/>
      <c r="BK545" s="107"/>
      <c r="BT545" s="107"/>
      <c r="BU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6"/>
      <c r="B546" s="107"/>
      <c r="L546" s="107"/>
      <c r="V546" s="107"/>
      <c r="AF546" s="107"/>
      <c r="AP546" s="107"/>
      <c r="AZ546" s="107"/>
      <c r="BA546" s="107"/>
      <c r="BJ546" s="107"/>
      <c r="BK546" s="107"/>
      <c r="BT546" s="107"/>
      <c r="BU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6"/>
      <c r="B547" s="107"/>
      <c r="L547" s="107"/>
      <c r="V547" s="107"/>
      <c r="AF547" s="107"/>
      <c r="AP547" s="107"/>
      <c r="AZ547" s="107"/>
      <c r="BA547" s="107"/>
      <c r="BJ547" s="107"/>
      <c r="BK547" s="107"/>
      <c r="BT547" s="107"/>
      <c r="BU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6"/>
      <c r="B548" s="107"/>
      <c r="L548" s="107"/>
      <c r="V548" s="107"/>
      <c r="AF548" s="107"/>
      <c r="AP548" s="107"/>
      <c r="AZ548" s="107"/>
      <c r="BA548" s="107"/>
      <c r="BJ548" s="107"/>
      <c r="BK548" s="107"/>
      <c r="BT548" s="107"/>
      <c r="BU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6"/>
      <c r="B549" s="107"/>
      <c r="L549" s="107"/>
      <c r="V549" s="107"/>
      <c r="AF549" s="107"/>
      <c r="AP549" s="107"/>
      <c r="AZ549" s="107"/>
      <c r="BA549" s="107"/>
      <c r="BJ549" s="107"/>
      <c r="BK549" s="107"/>
      <c r="BT549" s="107"/>
      <c r="BU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6"/>
      <c r="B550" s="107"/>
      <c r="L550" s="107"/>
      <c r="V550" s="107"/>
      <c r="AF550" s="107"/>
      <c r="AP550" s="107"/>
      <c r="AZ550" s="107"/>
      <c r="BA550" s="107"/>
      <c r="BJ550" s="107"/>
      <c r="BK550" s="107"/>
      <c r="BT550" s="107"/>
      <c r="BU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6"/>
      <c r="B551" s="107"/>
      <c r="L551" s="107"/>
      <c r="V551" s="107"/>
      <c r="AF551" s="107"/>
      <c r="AP551" s="107"/>
      <c r="AZ551" s="107"/>
      <c r="BA551" s="107"/>
      <c r="BJ551" s="107"/>
      <c r="BK551" s="107"/>
      <c r="BT551" s="107"/>
      <c r="BU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6"/>
      <c r="B552" s="107"/>
      <c r="L552" s="107"/>
      <c r="V552" s="107"/>
      <c r="AF552" s="107"/>
      <c r="AP552" s="107"/>
      <c r="AZ552" s="107"/>
      <c r="BA552" s="107"/>
      <c r="BJ552" s="107"/>
      <c r="BK552" s="107"/>
      <c r="BT552" s="107"/>
      <c r="BU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6"/>
      <c r="B553" s="107"/>
      <c r="L553" s="107"/>
      <c r="V553" s="107"/>
      <c r="AF553" s="107"/>
      <c r="AP553" s="107"/>
      <c r="AZ553" s="107"/>
      <c r="BA553" s="107"/>
      <c r="BJ553" s="107"/>
      <c r="BK553" s="107"/>
      <c r="BT553" s="107"/>
      <c r="BU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6"/>
      <c r="B554" s="107"/>
      <c r="L554" s="107"/>
      <c r="V554" s="107"/>
      <c r="AF554" s="107"/>
      <c r="AP554" s="107"/>
      <c r="AZ554" s="107"/>
      <c r="BA554" s="107"/>
      <c r="BJ554" s="107"/>
      <c r="BK554" s="107"/>
      <c r="BT554" s="107"/>
      <c r="BU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6"/>
      <c r="B555" s="107"/>
      <c r="L555" s="107"/>
      <c r="V555" s="107"/>
      <c r="AF555" s="107"/>
      <c r="AP555" s="107"/>
      <c r="AZ555" s="107"/>
      <c r="BA555" s="107"/>
      <c r="BJ555" s="107"/>
      <c r="BK555" s="107"/>
      <c r="BT555" s="107"/>
      <c r="BU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6"/>
      <c r="B556" s="107"/>
      <c r="L556" s="107"/>
      <c r="V556" s="107"/>
      <c r="AF556" s="107"/>
      <c r="AP556" s="107"/>
      <c r="AZ556" s="107"/>
      <c r="BA556" s="107"/>
      <c r="BJ556" s="107"/>
      <c r="BK556" s="107"/>
      <c r="BT556" s="107"/>
      <c r="BU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6"/>
      <c r="B557" s="107"/>
      <c r="L557" s="107"/>
      <c r="V557" s="107"/>
      <c r="AF557" s="107"/>
      <c r="AP557" s="107"/>
      <c r="AZ557" s="107"/>
      <c r="BA557" s="107"/>
      <c r="BJ557" s="107"/>
      <c r="BK557" s="107"/>
      <c r="BT557" s="107"/>
      <c r="BU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6"/>
      <c r="B558" s="107"/>
      <c r="L558" s="107"/>
      <c r="V558" s="107"/>
      <c r="AF558" s="107"/>
      <c r="AP558" s="107"/>
      <c r="AZ558" s="107"/>
      <c r="BA558" s="107"/>
      <c r="BJ558" s="107"/>
      <c r="BK558" s="107"/>
      <c r="BT558" s="107"/>
      <c r="BU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6"/>
      <c r="B559" s="107"/>
      <c r="L559" s="107"/>
      <c r="V559" s="107"/>
      <c r="AF559" s="107"/>
      <c r="AP559" s="107"/>
      <c r="AZ559" s="107"/>
      <c r="BA559" s="107"/>
      <c r="BJ559" s="107"/>
      <c r="BK559" s="107"/>
      <c r="BT559" s="107"/>
      <c r="BU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6"/>
      <c r="B560" s="107"/>
      <c r="L560" s="107"/>
      <c r="V560" s="107"/>
      <c r="AF560" s="107"/>
      <c r="AP560" s="107"/>
      <c r="AZ560" s="107"/>
      <c r="BA560" s="107"/>
      <c r="BJ560" s="107"/>
      <c r="BK560" s="107"/>
      <c r="BT560" s="107"/>
      <c r="BU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6"/>
      <c r="B561" s="107"/>
      <c r="L561" s="107"/>
      <c r="V561" s="107"/>
      <c r="AF561" s="107"/>
      <c r="AP561" s="107"/>
      <c r="AZ561" s="107"/>
      <c r="BA561" s="107"/>
      <c r="BJ561" s="107"/>
      <c r="BK561" s="107"/>
      <c r="BT561" s="107"/>
      <c r="BU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6"/>
      <c r="B562" s="107"/>
      <c r="L562" s="107"/>
      <c r="V562" s="107"/>
      <c r="AF562" s="107"/>
      <c r="AP562" s="107"/>
      <c r="AZ562" s="107"/>
      <c r="BA562" s="107"/>
      <c r="BJ562" s="107"/>
      <c r="BK562" s="107"/>
      <c r="BT562" s="107"/>
      <c r="BU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6"/>
      <c r="B563" s="107"/>
      <c r="L563" s="107"/>
      <c r="V563" s="107"/>
      <c r="AF563" s="107"/>
      <c r="AP563" s="107"/>
      <c r="AZ563" s="107"/>
      <c r="BA563" s="107"/>
      <c r="BJ563" s="107"/>
      <c r="BK563" s="107"/>
      <c r="BT563" s="107"/>
      <c r="BU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6"/>
      <c r="B564" s="107"/>
      <c r="L564" s="107"/>
      <c r="V564" s="107"/>
      <c r="AF564" s="107"/>
      <c r="AP564" s="107"/>
      <c r="AZ564" s="107"/>
      <c r="BA564" s="107"/>
      <c r="BJ564" s="107"/>
      <c r="BK564" s="107"/>
      <c r="BT564" s="107"/>
      <c r="BU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6"/>
      <c r="B565" s="107"/>
      <c r="L565" s="107"/>
      <c r="V565" s="107"/>
      <c r="AF565" s="107"/>
      <c r="AP565" s="107"/>
      <c r="AZ565" s="107"/>
      <c r="BA565" s="107"/>
      <c r="BJ565" s="107"/>
      <c r="BK565" s="107"/>
      <c r="BT565" s="107"/>
      <c r="BU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6"/>
      <c r="B566" s="107"/>
      <c r="L566" s="107"/>
      <c r="V566" s="107"/>
      <c r="AF566" s="107"/>
      <c r="AP566" s="107"/>
      <c r="AZ566" s="107"/>
      <c r="BA566" s="107"/>
      <c r="BJ566" s="107"/>
      <c r="BK566" s="107"/>
      <c r="BT566" s="107"/>
      <c r="BU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6"/>
      <c r="B567" s="107"/>
      <c r="L567" s="107"/>
      <c r="V567" s="107"/>
      <c r="AF567" s="107"/>
      <c r="AP567" s="107"/>
      <c r="AZ567" s="107"/>
      <c r="BA567" s="107"/>
      <c r="BJ567" s="107"/>
      <c r="BK567" s="107"/>
      <c r="BT567" s="107"/>
      <c r="BU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6"/>
      <c r="B568" s="107"/>
      <c r="L568" s="107"/>
      <c r="V568" s="107"/>
      <c r="AF568" s="107"/>
      <c r="AP568" s="107"/>
      <c r="AZ568" s="107"/>
      <c r="BA568" s="107"/>
      <c r="BJ568" s="107"/>
      <c r="BK568" s="107"/>
      <c r="BT568" s="107"/>
      <c r="BU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6"/>
      <c r="B569" s="107"/>
      <c r="L569" s="107"/>
      <c r="V569" s="107"/>
      <c r="AF569" s="107"/>
      <c r="AP569" s="107"/>
      <c r="AZ569" s="107"/>
      <c r="BA569" s="107"/>
      <c r="BJ569" s="107"/>
      <c r="BK569" s="107"/>
      <c r="BT569" s="107"/>
      <c r="BU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6"/>
      <c r="B570" s="107"/>
      <c r="L570" s="107"/>
      <c r="V570" s="107"/>
      <c r="AF570" s="107"/>
      <c r="AP570" s="107"/>
      <c r="AZ570" s="107"/>
      <c r="BA570" s="107"/>
      <c r="BJ570" s="107"/>
      <c r="BK570" s="107"/>
      <c r="BT570" s="107"/>
      <c r="BU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6"/>
      <c r="B571" s="107"/>
      <c r="L571" s="107"/>
      <c r="V571" s="107"/>
      <c r="AF571" s="107"/>
      <c r="AP571" s="107"/>
      <c r="AZ571" s="107"/>
      <c r="BA571" s="107"/>
      <c r="BJ571" s="107"/>
      <c r="BK571" s="107"/>
      <c r="BT571" s="107"/>
      <c r="BU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6"/>
      <c r="B572" s="107"/>
      <c r="L572" s="107"/>
      <c r="V572" s="107"/>
      <c r="AF572" s="107"/>
      <c r="AP572" s="107"/>
      <c r="AZ572" s="107"/>
      <c r="BA572" s="107"/>
      <c r="BJ572" s="107"/>
      <c r="BK572" s="107"/>
      <c r="BT572" s="107"/>
      <c r="BU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6"/>
      <c r="B573" s="107"/>
      <c r="L573" s="107"/>
      <c r="V573" s="107"/>
      <c r="AF573" s="107"/>
      <c r="AP573" s="107"/>
      <c r="AZ573" s="107"/>
      <c r="BA573" s="107"/>
      <c r="BJ573" s="107"/>
      <c r="BK573" s="107"/>
      <c r="BT573" s="107"/>
      <c r="BU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6"/>
      <c r="B574" s="107"/>
      <c r="L574" s="107"/>
      <c r="V574" s="107"/>
      <c r="AF574" s="107"/>
      <c r="AP574" s="107"/>
      <c r="AZ574" s="107"/>
      <c r="BA574" s="107"/>
      <c r="BJ574" s="107"/>
      <c r="BK574" s="107"/>
      <c r="BT574" s="107"/>
      <c r="BU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6"/>
      <c r="B575" s="107"/>
      <c r="L575" s="107"/>
      <c r="V575" s="107"/>
      <c r="AF575" s="107"/>
      <c r="AP575" s="107"/>
      <c r="AZ575" s="107"/>
      <c r="BA575" s="107"/>
      <c r="BJ575" s="107"/>
      <c r="BK575" s="107"/>
      <c r="BT575" s="107"/>
      <c r="BU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6"/>
      <c r="B576" s="107"/>
      <c r="L576" s="107"/>
      <c r="V576" s="107"/>
      <c r="AF576" s="107"/>
      <c r="AP576" s="107"/>
      <c r="AZ576" s="107"/>
      <c r="BA576" s="107"/>
      <c r="BJ576" s="107"/>
      <c r="BK576" s="107"/>
      <c r="BT576" s="107"/>
      <c r="BU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6"/>
      <c r="B577" s="107"/>
      <c r="L577" s="107"/>
      <c r="V577" s="107"/>
      <c r="AF577" s="107"/>
      <c r="AP577" s="107"/>
      <c r="AZ577" s="107"/>
      <c r="BA577" s="107"/>
      <c r="BJ577" s="107"/>
      <c r="BK577" s="107"/>
      <c r="BT577" s="107"/>
      <c r="BU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6"/>
      <c r="B578" s="107"/>
      <c r="L578" s="107"/>
      <c r="V578" s="107"/>
      <c r="AF578" s="107"/>
      <c r="AP578" s="107"/>
      <c r="AZ578" s="107"/>
      <c r="BA578" s="107"/>
      <c r="BJ578" s="107"/>
      <c r="BK578" s="107"/>
      <c r="BT578" s="107"/>
      <c r="BU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6"/>
      <c r="B579" s="107"/>
      <c r="L579" s="107"/>
      <c r="V579" s="107"/>
      <c r="AF579" s="107"/>
      <c r="AP579" s="107"/>
      <c r="AZ579" s="107"/>
      <c r="BA579" s="107"/>
      <c r="BJ579" s="107"/>
      <c r="BK579" s="107"/>
      <c r="BT579" s="107"/>
      <c r="BU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6"/>
      <c r="B580" s="107"/>
      <c r="L580" s="107"/>
      <c r="V580" s="107"/>
      <c r="AF580" s="107"/>
      <c r="AP580" s="107"/>
      <c r="AZ580" s="107"/>
      <c r="BA580" s="107"/>
      <c r="BJ580" s="107"/>
      <c r="BK580" s="107"/>
      <c r="BT580" s="107"/>
      <c r="BU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6"/>
      <c r="B581" s="107"/>
      <c r="L581" s="107"/>
      <c r="V581" s="107"/>
      <c r="AF581" s="107"/>
      <c r="AP581" s="107"/>
      <c r="AZ581" s="107"/>
      <c r="BA581" s="107"/>
      <c r="BJ581" s="107"/>
      <c r="BK581" s="107"/>
      <c r="BT581" s="107"/>
      <c r="BU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6"/>
      <c r="B582" s="107"/>
      <c r="L582" s="107"/>
      <c r="V582" s="107"/>
      <c r="AF582" s="107"/>
      <c r="AP582" s="107"/>
      <c r="AZ582" s="107"/>
      <c r="BA582" s="107"/>
      <c r="BJ582" s="107"/>
      <c r="BK582" s="107"/>
      <c r="BT582" s="107"/>
      <c r="BU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6"/>
      <c r="B583" s="107"/>
      <c r="L583" s="107"/>
      <c r="V583" s="107"/>
      <c r="AF583" s="107"/>
      <c r="AP583" s="107"/>
      <c r="AZ583" s="107"/>
      <c r="BA583" s="107"/>
      <c r="BJ583" s="107"/>
      <c r="BK583" s="107"/>
      <c r="BT583" s="107"/>
      <c r="BU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6"/>
      <c r="B584" s="107"/>
      <c r="L584" s="107"/>
      <c r="V584" s="107"/>
      <c r="AF584" s="107"/>
      <c r="AP584" s="107"/>
      <c r="AZ584" s="107"/>
      <c r="BA584" s="107"/>
      <c r="BJ584" s="107"/>
      <c r="BK584" s="107"/>
      <c r="BT584" s="107"/>
      <c r="BU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6"/>
      <c r="B585" s="107"/>
      <c r="L585" s="107"/>
      <c r="V585" s="107"/>
      <c r="AF585" s="107"/>
      <c r="AP585" s="107"/>
      <c r="AZ585" s="107"/>
      <c r="BA585" s="107"/>
      <c r="BJ585" s="107"/>
      <c r="BK585" s="107"/>
      <c r="BT585" s="107"/>
      <c r="BU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6"/>
      <c r="B586" s="107"/>
      <c r="L586" s="107"/>
      <c r="V586" s="107"/>
      <c r="AF586" s="107"/>
      <c r="AP586" s="107"/>
      <c r="AZ586" s="107"/>
      <c r="BA586" s="107"/>
      <c r="BJ586" s="107"/>
      <c r="BK586" s="107"/>
      <c r="BT586" s="107"/>
      <c r="BU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6"/>
      <c r="B587" s="107"/>
      <c r="L587" s="107"/>
      <c r="V587" s="107"/>
      <c r="AF587" s="107"/>
      <c r="AP587" s="107"/>
      <c r="AZ587" s="107"/>
      <c r="BA587" s="107"/>
      <c r="BJ587" s="107"/>
      <c r="BK587" s="107"/>
      <c r="BT587" s="107"/>
      <c r="BU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6"/>
      <c r="B588" s="107"/>
      <c r="L588" s="107"/>
      <c r="V588" s="107"/>
      <c r="AF588" s="107"/>
      <c r="AP588" s="107"/>
      <c r="AZ588" s="107"/>
      <c r="BA588" s="107"/>
      <c r="BJ588" s="107"/>
      <c r="BK588" s="107"/>
      <c r="BT588" s="107"/>
      <c r="BU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6"/>
      <c r="B589" s="107"/>
      <c r="L589" s="107"/>
      <c r="V589" s="107"/>
      <c r="AF589" s="107"/>
      <c r="AP589" s="107"/>
      <c r="AZ589" s="107"/>
      <c r="BA589" s="107"/>
      <c r="BJ589" s="107"/>
      <c r="BK589" s="107"/>
      <c r="BT589" s="107"/>
      <c r="BU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6"/>
      <c r="B590" s="107"/>
      <c r="L590" s="107"/>
      <c r="V590" s="107"/>
      <c r="AF590" s="107"/>
      <c r="AP590" s="107"/>
      <c r="AZ590" s="107"/>
      <c r="BA590" s="107"/>
      <c r="BJ590" s="107"/>
      <c r="BK590" s="107"/>
      <c r="BT590" s="107"/>
      <c r="BU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6"/>
      <c r="B591" s="107"/>
      <c r="L591" s="107"/>
      <c r="V591" s="107"/>
      <c r="AF591" s="107"/>
      <c r="AP591" s="107"/>
      <c r="AZ591" s="107"/>
      <c r="BA591" s="107"/>
      <c r="BJ591" s="107"/>
      <c r="BK591" s="107"/>
      <c r="BT591" s="107"/>
      <c r="BU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6"/>
      <c r="B592" s="107"/>
      <c r="L592" s="107"/>
      <c r="V592" s="107"/>
      <c r="AF592" s="107"/>
      <c r="AP592" s="107"/>
      <c r="AZ592" s="107"/>
      <c r="BA592" s="107"/>
      <c r="BJ592" s="107"/>
      <c r="BK592" s="107"/>
      <c r="BT592" s="107"/>
      <c r="BU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6"/>
      <c r="B593" s="107"/>
      <c r="L593" s="107"/>
      <c r="V593" s="107"/>
      <c r="AF593" s="107"/>
      <c r="AP593" s="107"/>
      <c r="AZ593" s="107"/>
      <c r="BA593" s="107"/>
      <c r="BJ593" s="107"/>
      <c r="BK593" s="107"/>
      <c r="BT593" s="107"/>
      <c r="BU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6"/>
      <c r="B594" s="107"/>
      <c r="L594" s="107"/>
      <c r="V594" s="107"/>
      <c r="AF594" s="107"/>
      <c r="AP594" s="107"/>
      <c r="AZ594" s="107"/>
      <c r="BA594" s="107"/>
      <c r="BJ594" s="107"/>
      <c r="BK594" s="107"/>
      <c r="BT594" s="107"/>
      <c r="BU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6"/>
      <c r="B595" s="107"/>
      <c r="L595" s="107"/>
      <c r="V595" s="107"/>
      <c r="AF595" s="107"/>
      <c r="AP595" s="107"/>
      <c r="AZ595" s="107"/>
      <c r="BA595" s="107"/>
      <c r="BJ595" s="107"/>
      <c r="BK595" s="107"/>
      <c r="BT595" s="107"/>
      <c r="BU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6"/>
      <c r="B596" s="107"/>
      <c r="L596" s="107"/>
      <c r="V596" s="107"/>
      <c r="AF596" s="107"/>
      <c r="AP596" s="107"/>
      <c r="AZ596" s="107"/>
      <c r="BA596" s="107"/>
      <c r="BJ596" s="107"/>
      <c r="BK596" s="107"/>
      <c r="BT596" s="107"/>
      <c r="BU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6"/>
      <c r="B597" s="107"/>
      <c r="L597" s="107"/>
      <c r="V597" s="107"/>
      <c r="AF597" s="107"/>
      <c r="AP597" s="107"/>
      <c r="AZ597" s="107"/>
      <c r="BA597" s="107"/>
      <c r="BJ597" s="107"/>
      <c r="BK597" s="107"/>
      <c r="BT597" s="107"/>
      <c r="BU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6"/>
      <c r="B598" s="107"/>
      <c r="L598" s="107"/>
      <c r="V598" s="107"/>
      <c r="AF598" s="107"/>
      <c r="AP598" s="107"/>
      <c r="AZ598" s="107"/>
      <c r="BA598" s="107"/>
      <c r="BJ598" s="107"/>
      <c r="BK598" s="107"/>
      <c r="BT598" s="107"/>
      <c r="BU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6"/>
      <c r="B599" s="107"/>
      <c r="L599" s="107"/>
      <c r="V599" s="107"/>
      <c r="AF599" s="107"/>
      <c r="AP599" s="107"/>
      <c r="AZ599" s="107"/>
      <c r="BA599" s="107"/>
      <c r="BJ599" s="107"/>
      <c r="BK599" s="107"/>
      <c r="BT599" s="107"/>
      <c r="BU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6"/>
      <c r="B600" s="107"/>
      <c r="L600" s="107"/>
      <c r="V600" s="107"/>
      <c r="AF600" s="107"/>
      <c r="AP600" s="107"/>
      <c r="AZ600" s="107"/>
      <c r="BA600" s="107"/>
      <c r="BJ600" s="107"/>
      <c r="BK600" s="107"/>
      <c r="BT600" s="107"/>
      <c r="BU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6"/>
      <c r="B601" s="107"/>
      <c r="L601" s="107"/>
      <c r="V601" s="107"/>
      <c r="AF601" s="107"/>
      <c r="AP601" s="107"/>
      <c r="AZ601" s="107"/>
      <c r="BA601" s="107"/>
      <c r="BJ601" s="107"/>
      <c r="BK601" s="107"/>
      <c r="BT601" s="107"/>
      <c r="BU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6"/>
      <c r="B602" s="107"/>
      <c r="L602" s="107"/>
      <c r="V602" s="107"/>
      <c r="AF602" s="107"/>
      <c r="AP602" s="107"/>
      <c r="AZ602" s="107"/>
      <c r="BA602" s="107"/>
      <c r="BJ602" s="107"/>
      <c r="BK602" s="107"/>
      <c r="BT602" s="107"/>
      <c r="BU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6"/>
      <c r="B603" s="107"/>
      <c r="L603" s="107"/>
      <c r="V603" s="107"/>
      <c r="AF603" s="107"/>
      <c r="AP603" s="107"/>
      <c r="AZ603" s="107"/>
      <c r="BA603" s="107"/>
      <c r="BJ603" s="107"/>
      <c r="BK603" s="107"/>
      <c r="BT603" s="107"/>
      <c r="BU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6"/>
      <c r="B604" s="107"/>
      <c r="L604" s="107"/>
      <c r="V604" s="107"/>
      <c r="AF604" s="107"/>
      <c r="AP604" s="107"/>
      <c r="AZ604" s="107"/>
      <c r="BA604" s="107"/>
      <c r="BJ604" s="107"/>
      <c r="BK604" s="107"/>
      <c r="BT604" s="107"/>
      <c r="BU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6"/>
      <c r="B605" s="107"/>
      <c r="L605" s="107"/>
      <c r="V605" s="107"/>
      <c r="AF605" s="107"/>
      <c r="AP605" s="107"/>
      <c r="AZ605" s="107"/>
      <c r="BA605" s="107"/>
      <c r="BJ605" s="107"/>
      <c r="BK605" s="107"/>
      <c r="BT605" s="107"/>
      <c r="BU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6"/>
      <c r="B606" s="107"/>
      <c r="L606" s="107"/>
      <c r="V606" s="107"/>
      <c r="AF606" s="107"/>
      <c r="AP606" s="107"/>
      <c r="AZ606" s="107"/>
      <c r="BA606" s="107"/>
      <c r="BJ606" s="107"/>
      <c r="BK606" s="107"/>
      <c r="BT606" s="107"/>
      <c r="BU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6"/>
      <c r="B607" s="107"/>
      <c r="L607" s="107"/>
      <c r="V607" s="107"/>
      <c r="AF607" s="107"/>
      <c r="AP607" s="107"/>
      <c r="AZ607" s="107"/>
      <c r="BA607" s="107"/>
      <c r="BJ607" s="107"/>
      <c r="BK607" s="107"/>
      <c r="BT607" s="107"/>
      <c r="BU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6"/>
      <c r="B608" s="107"/>
      <c r="L608" s="107"/>
      <c r="V608" s="107"/>
      <c r="AF608" s="107"/>
      <c r="AP608" s="107"/>
      <c r="AZ608" s="107"/>
      <c r="BA608" s="107"/>
      <c r="BJ608" s="107"/>
      <c r="BK608" s="107"/>
      <c r="BT608" s="107"/>
      <c r="BU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6"/>
      <c r="B609" s="107"/>
      <c r="L609" s="107"/>
      <c r="V609" s="107"/>
      <c r="AF609" s="107"/>
      <c r="AP609" s="107"/>
      <c r="AZ609" s="107"/>
      <c r="BA609" s="107"/>
      <c r="BJ609" s="107"/>
      <c r="BK609" s="107"/>
      <c r="BT609" s="107"/>
      <c r="BU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6"/>
      <c r="B610" s="107"/>
      <c r="L610" s="107"/>
      <c r="V610" s="107"/>
      <c r="AF610" s="107"/>
      <c r="AP610" s="107"/>
      <c r="AZ610" s="107"/>
      <c r="BA610" s="107"/>
      <c r="BJ610" s="107"/>
      <c r="BK610" s="107"/>
      <c r="BT610" s="107"/>
      <c r="BU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6"/>
      <c r="B611" s="107"/>
      <c r="L611" s="107"/>
      <c r="V611" s="107"/>
      <c r="AF611" s="107"/>
      <c r="AP611" s="107"/>
      <c r="AZ611" s="107"/>
      <c r="BA611" s="107"/>
      <c r="BJ611" s="107"/>
      <c r="BK611" s="107"/>
      <c r="BT611" s="107"/>
      <c r="BU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6"/>
      <c r="B612" s="107"/>
      <c r="L612" s="107"/>
      <c r="V612" s="107"/>
      <c r="AF612" s="107"/>
      <c r="AP612" s="107"/>
      <c r="AZ612" s="107"/>
      <c r="BA612" s="107"/>
      <c r="BJ612" s="107"/>
      <c r="BK612" s="107"/>
      <c r="BT612" s="107"/>
      <c r="BU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6"/>
      <c r="B613" s="107"/>
      <c r="L613" s="107"/>
      <c r="V613" s="107"/>
      <c r="AF613" s="107"/>
      <c r="AP613" s="107"/>
      <c r="AZ613" s="107"/>
      <c r="BA613" s="107"/>
      <c r="BJ613" s="107"/>
      <c r="BK613" s="107"/>
      <c r="BT613" s="107"/>
      <c r="BU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6"/>
      <c r="B614" s="107"/>
      <c r="L614" s="107"/>
      <c r="V614" s="107"/>
      <c r="AF614" s="107"/>
      <c r="AP614" s="107"/>
      <c r="AZ614" s="107"/>
      <c r="BA614" s="107"/>
      <c r="BJ614" s="107"/>
      <c r="BK614" s="107"/>
      <c r="BT614" s="107"/>
      <c r="BU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6"/>
      <c r="B615" s="107"/>
      <c r="L615" s="107"/>
      <c r="V615" s="107"/>
      <c r="AF615" s="107"/>
      <c r="AP615" s="107"/>
      <c r="AZ615" s="107"/>
      <c r="BA615" s="107"/>
      <c r="BJ615" s="107"/>
      <c r="BK615" s="107"/>
      <c r="BT615" s="107"/>
      <c r="BU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6"/>
      <c r="B616" s="107"/>
      <c r="L616" s="107"/>
      <c r="V616" s="107"/>
      <c r="AF616" s="107"/>
      <c r="AP616" s="107"/>
      <c r="AZ616" s="107"/>
      <c r="BA616" s="107"/>
      <c r="BJ616" s="107"/>
      <c r="BK616" s="107"/>
      <c r="BT616" s="107"/>
      <c r="BU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6"/>
      <c r="B617" s="107"/>
      <c r="L617" s="107"/>
      <c r="V617" s="107"/>
      <c r="AF617" s="107"/>
      <c r="AP617" s="107"/>
      <c r="AZ617" s="107"/>
      <c r="BA617" s="107"/>
      <c r="BJ617" s="107"/>
      <c r="BK617" s="107"/>
      <c r="BT617" s="107"/>
      <c r="BU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6"/>
      <c r="B618" s="107"/>
      <c r="L618" s="107"/>
      <c r="V618" s="107"/>
      <c r="AF618" s="107"/>
      <c r="AP618" s="107"/>
      <c r="AZ618" s="107"/>
      <c r="BA618" s="107"/>
      <c r="BJ618" s="107"/>
      <c r="BK618" s="107"/>
      <c r="BT618" s="107"/>
      <c r="BU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6"/>
      <c r="B619" s="107"/>
      <c r="L619" s="107"/>
      <c r="V619" s="107"/>
      <c r="AF619" s="107"/>
      <c r="AP619" s="107"/>
      <c r="AZ619" s="107"/>
      <c r="BA619" s="107"/>
      <c r="BJ619" s="107"/>
      <c r="BK619" s="107"/>
      <c r="BT619" s="107"/>
      <c r="BU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6"/>
      <c r="B620" s="107"/>
      <c r="L620" s="107"/>
      <c r="V620" s="107"/>
      <c r="AF620" s="107"/>
      <c r="AP620" s="107"/>
      <c r="AZ620" s="107"/>
      <c r="BA620" s="107"/>
      <c r="BJ620" s="107"/>
      <c r="BK620" s="107"/>
      <c r="BT620" s="107"/>
      <c r="BU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6"/>
      <c r="B621" s="107"/>
      <c r="L621" s="107"/>
      <c r="V621" s="107"/>
      <c r="AF621" s="107"/>
      <c r="AP621" s="107"/>
      <c r="AZ621" s="107"/>
      <c r="BA621" s="107"/>
      <c r="BJ621" s="107"/>
      <c r="BK621" s="107"/>
      <c r="BT621" s="107"/>
      <c r="BU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6"/>
      <c r="B622" s="107"/>
      <c r="L622" s="107"/>
      <c r="V622" s="107"/>
      <c r="AF622" s="107"/>
      <c r="AP622" s="107"/>
      <c r="AZ622" s="107"/>
      <c r="BA622" s="107"/>
      <c r="BJ622" s="107"/>
      <c r="BK622" s="107"/>
      <c r="BT622" s="107"/>
      <c r="BU622" s="107"/>
      <c r="CD622" s="107"/>
      <c r="CN622" s="107"/>
      <c r="CX622" s="107"/>
      <c r="DH622" s="107"/>
      <c r="DR622" s="107"/>
      <c r="EB622" s="107"/>
      <c r="EL622" s="107"/>
      <c r="EV622" s="107"/>
      <c r="FF622" s="107"/>
      <c r="FP622" s="107"/>
      <c r="FZ622" s="107"/>
      <c r="GJ622" s="107"/>
      <c r="GT622" s="107"/>
      <c r="HD622" s="107"/>
      <c r="HN622" s="107"/>
      <c r="HX622" s="107"/>
    </row>
  </sheetData>
  <mergeCells count="9">
    <mergeCell ref="BU10:CA10"/>
    <mergeCell ref="BK10:BQ10"/>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Barbados</v>
      </c>
      <c r="C2" s="92"/>
      <c r="D2" s="93"/>
      <c r="E2" s="93"/>
      <c r="F2" s="93"/>
      <c r="G2" s="94"/>
    </row>
    <row xmlns:x14ac="http://schemas.microsoft.com/office/spreadsheetml/2009/9/ac" r="3" x14ac:dyDescent="0.2">
      <c r="B3" s="553" t="s">
        <v>181</v>
      </c>
      <c r="C3" s="553"/>
      <c r="D3" s="553"/>
      <c r="E3" s="553"/>
      <c r="F3" s="553"/>
      <c r="G3" s="554"/>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0">
        <v>2000</v>
      </c>
      <c r="C5" s="904">
        <v>51014</v>
      </c>
      <c r="D5" s="905">
        <v>33.826999664306641</v>
      </c>
      <c r="E5" s="906">
        <v>7246</v>
      </c>
      <c r="F5" s="907">
        <v>24034</v>
      </c>
      <c r="G5" s="908">
        <v>19734</v>
      </c>
    </row>
    <row xmlns:x14ac="http://schemas.microsoft.com/office/spreadsheetml/2009/9/ac" r="6" x14ac:dyDescent="0.2">
      <c r="B6" s="766">
        <v>2001</v>
      </c>
      <c r="C6" s="909">
        <v>50366</v>
      </c>
      <c r="D6" s="910">
        <v>33.629001617431641</v>
      </c>
      <c r="E6" s="911">
        <v>7243</v>
      </c>
      <c r="F6" s="912">
        <v>23603</v>
      </c>
      <c r="G6" s="913">
        <v>19520</v>
      </c>
    </row>
    <row xmlns:x14ac="http://schemas.microsoft.com/office/spreadsheetml/2009/9/ac" r="7" x14ac:dyDescent="0.2">
      <c r="B7" s="772">
        <v>2002</v>
      </c>
      <c r="C7" s="914">
        <v>49918</v>
      </c>
      <c r="D7" s="915">
        <v>33.430999755859375</v>
      </c>
      <c r="E7" s="916">
        <v>7366</v>
      </c>
      <c r="F7" s="917">
        <v>22961</v>
      </c>
      <c r="G7" s="918">
        <v>19591</v>
      </c>
    </row>
    <row xmlns:x14ac="http://schemas.microsoft.com/office/spreadsheetml/2009/9/ac" r="8" x14ac:dyDescent="0.2">
      <c r="B8" s="778">
        <v>2003</v>
      </c>
      <c r="C8" s="919">
        <v>49775</v>
      </c>
      <c r="D8" s="920">
        <v>33.234001159667969</v>
      </c>
      <c r="E8" s="921">
        <v>7613</v>
      </c>
      <c r="F8" s="922">
        <v>22399</v>
      </c>
      <c r="G8" s="923">
        <v>19763</v>
      </c>
    </row>
    <row xmlns:x14ac="http://schemas.microsoft.com/office/spreadsheetml/2009/9/ac" r="9" x14ac:dyDescent="0.2">
      <c r="B9" s="784">
        <v>2004</v>
      </c>
      <c r="C9" s="924">
        <v>49590</v>
      </c>
      <c r="D9" s="925">
        <v>33.037002563476563</v>
      </c>
      <c r="E9" s="926">
        <v>7591</v>
      </c>
      <c r="F9" s="927">
        <v>22078</v>
      </c>
      <c r="G9" s="928">
        <v>19921</v>
      </c>
    </row>
    <row xmlns:x14ac="http://schemas.microsoft.com/office/spreadsheetml/2009/9/ac" r="10" x14ac:dyDescent="0.2">
      <c r="B10" s="790">
        <v>2005</v>
      </c>
      <c r="C10" s="929">
        <v>49483</v>
      </c>
      <c r="D10" s="930">
        <v>32.840999603271484</v>
      </c>
      <c r="E10" s="931">
        <v>7478</v>
      </c>
      <c r="F10" s="932">
        <v>22124</v>
      </c>
      <c r="G10" s="933">
        <v>19881</v>
      </c>
    </row>
    <row xmlns:x14ac="http://schemas.microsoft.com/office/spreadsheetml/2009/9/ac" r="11" x14ac:dyDescent="0.2">
      <c r="B11" s="796">
        <v>2006</v>
      </c>
      <c r="C11" s="934">
        <v>49170</v>
      </c>
      <c r="D11" s="935">
        <v>32.645999908447266</v>
      </c>
      <c r="E11" s="936">
        <v>7437</v>
      </c>
      <c r="F11" s="937">
        <v>22229</v>
      </c>
      <c r="G11" s="938">
        <v>19504</v>
      </c>
    </row>
    <row xmlns:x14ac="http://schemas.microsoft.com/office/spreadsheetml/2009/9/ac" r="12" x14ac:dyDescent="0.2">
      <c r="B12" s="802">
        <v>2007</v>
      </c>
      <c r="C12" s="939">
        <v>48748</v>
      </c>
      <c r="D12" s="940">
        <v>32.451000213623047</v>
      </c>
      <c r="E12" s="941">
        <v>7327</v>
      </c>
      <c r="F12" s="942">
        <v>22458</v>
      </c>
      <c r="G12" s="943">
        <v>18963</v>
      </c>
    </row>
    <row xmlns:x14ac="http://schemas.microsoft.com/office/spreadsheetml/2009/9/ac" r="13" x14ac:dyDescent="0.2">
      <c r="B13" s="808">
        <v>2008</v>
      </c>
      <c r="C13" s="944">
        <v>48297</v>
      </c>
      <c r="D13" s="945">
        <v>32.256000518798828</v>
      </c>
      <c r="E13" s="946">
        <v>7242</v>
      </c>
      <c r="F13" s="947">
        <v>22613</v>
      </c>
      <c r="G13" s="948">
        <v>18442</v>
      </c>
    </row>
    <row xmlns:x14ac="http://schemas.microsoft.com/office/spreadsheetml/2009/9/ac" r="14" x14ac:dyDescent="0.2">
      <c r="B14" s="814">
        <v>2009</v>
      </c>
      <c r="C14" s="949">
        <v>47928</v>
      </c>
      <c r="D14" s="950">
        <v>32.062999725341797</v>
      </c>
      <c r="E14" s="951">
        <v>7128</v>
      </c>
      <c r="F14" s="952">
        <v>22660</v>
      </c>
      <c r="G14" s="953">
        <v>18140</v>
      </c>
    </row>
    <row xmlns:x14ac="http://schemas.microsoft.com/office/spreadsheetml/2009/9/ac" r="15" x14ac:dyDescent="0.2">
      <c r="B15" s="820">
        <v>2010</v>
      </c>
      <c r="C15" s="954">
        <v>47808</v>
      </c>
      <c r="D15" s="955">
        <v>31.869998931884766</v>
      </c>
      <c r="E15" s="956">
        <v>7036</v>
      </c>
      <c r="F15" s="957">
        <v>22626</v>
      </c>
      <c r="G15" s="958">
        <v>18146</v>
      </c>
    </row>
    <row xmlns:x14ac="http://schemas.microsoft.com/office/spreadsheetml/2009/9/ac" r="16" x14ac:dyDescent="0.2">
      <c r="B16" s="826">
        <v>2011</v>
      </c>
      <c r="C16" s="959">
        <v>47919</v>
      </c>
      <c r="D16" s="960">
        <v>31.700000762939453</v>
      </c>
      <c r="E16" s="961">
        <v>7194</v>
      </c>
      <c r="F16" s="962">
        <v>22328</v>
      </c>
      <c r="G16" s="963">
        <v>18397</v>
      </c>
    </row>
    <row xmlns:x14ac="http://schemas.microsoft.com/office/spreadsheetml/2009/9/ac" r="17" x14ac:dyDescent="0.2">
      <c r="B17" s="832">
        <v>2012</v>
      </c>
      <c r="C17" s="964">
        <v>48235</v>
      </c>
      <c r="D17" s="965">
        <v>31.552999496459961</v>
      </c>
      <c r="E17" s="966">
        <v>7553</v>
      </c>
      <c r="F17" s="967">
        <v>21934</v>
      </c>
      <c r="G17" s="968">
        <v>18748</v>
      </c>
    </row>
    <row xmlns:x14ac="http://schemas.microsoft.com/office/spreadsheetml/2009/9/ac" r="18" x14ac:dyDescent="0.2">
      <c r="B18" s="838">
        <v>2013</v>
      </c>
      <c r="C18" s="969">
        <v>48122</v>
      </c>
      <c r="D18" s="970">
        <v>31.428998947143555</v>
      </c>
      <c r="E18" s="971">
        <v>7377</v>
      </c>
      <c r="F18" s="972">
        <v>21751</v>
      </c>
      <c r="G18" s="973">
        <v>18994</v>
      </c>
    </row>
    <row xmlns:x14ac="http://schemas.microsoft.com/office/spreadsheetml/2009/9/ac" r="19" x14ac:dyDescent="0.2">
      <c r="B19" s="844">
        <v>2014</v>
      </c>
      <c r="C19" s="974">
        <v>47704</v>
      </c>
      <c r="D19" s="975">
        <v>31.327999114990234</v>
      </c>
      <c r="E19" s="976">
        <v>6790</v>
      </c>
      <c r="F19" s="977">
        <v>21868</v>
      </c>
      <c r="G19" s="978">
        <v>19046</v>
      </c>
    </row>
    <row xmlns:x14ac="http://schemas.microsoft.com/office/spreadsheetml/2009/9/ac" r="20" x14ac:dyDescent="0.2">
      <c r="B20" s="850">
        <v>2015</v>
      </c>
      <c r="C20" s="979">
        <v>47180</v>
      </c>
      <c r="D20" s="980">
        <v>31.248998641967774</v>
      </c>
      <c r="E20" s="981">
        <v>6494</v>
      </c>
      <c r="F20" s="982">
        <v>21704</v>
      </c>
      <c r="G20" s="983">
        <v>18982</v>
      </c>
    </row>
    <row xmlns:x14ac="http://schemas.microsoft.com/office/spreadsheetml/2009/9/ac" r="21" x14ac:dyDescent="0.2">
      <c r="B21" s="856">
        <v>2016</v>
      </c>
      <c r="C21" s="984">
        <v>46517</v>
      </c>
      <c r="D21" s="985">
        <v>31.193000793457031</v>
      </c>
      <c r="E21" s="986">
        <v>6375</v>
      </c>
      <c r="F21" s="987">
        <v>21364</v>
      </c>
      <c r="G21" s="988">
        <v>18778</v>
      </c>
    </row>
    <row xmlns:x14ac="http://schemas.microsoft.com/office/spreadsheetml/2009/9/ac" r="22" x14ac:dyDescent="0.2">
      <c r="B22" s="862">
        <v>2017</v>
      </c>
      <c r="C22" s="989">
        <v>45727</v>
      </c>
      <c r="D22" s="990">
        <v>31.158998489379883</v>
      </c>
      <c r="E22" s="991">
        <v>6267</v>
      </c>
      <c r="F22" s="992">
        <v>21053</v>
      </c>
      <c r="G22" s="993">
        <v>18407</v>
      </c>
    </row>
    <row xmlns:x14ac="http://schemas.microsoft.com/office/spreadsheetml/2009/9/ac" r="23" x14ac:dyDescent="0.2">
      <c r="B23" s="868">
        <v>2018</v>
      </c>
      <c r="C23" s="994">
        <v>44928</v>
      </c>
      <c r="D23" s="995">
        <v>31.146999359130859</v>
      </c>
      <c r="E23" s="996">
        <v>6179</v>
      </c>
      <c r="F23" s="997">
        <v>20705</v>
      </c>
      <c r="G23" s="998">
        <v>18044</v>
      </c>
    </row>
    <row xmlns:x14ac="http://schemas.microsoft.com/office/spreadsheetml/2009/9/ac" r="24" x14ac:dyDescent="0.2">
      <c r="B24" s="874">
        <v>2019</v>
      </c>
      <c r="C24" s="999">
        <v>44224</v>
      </c>
      <c r="D24" s="1000">
        <v>31.158000946044922</v>
      </c>
      <c r="E24" s="1001">
        <v>6113</v>
      </c>
      <c r="F24" s="1002">
        <v>20128</v>
      </c>
      <c r="G24" s="1003">
        <v>17983</v>
      </c>
    </row>
    <row xmlns:x14ac="http://schemas.microsoft.com/office/spreadsheetml/2009/9/ac" r="25" x14ac:dyDescent="0.2">
      <c r="B25" s="880">
        <v>2020</v>
      </c>
      <c r="C25" s="1004">
        <v>43579</v>
      </c>
      <c r="D25" s="1005">
        <v>31.190999984741211</v>
      </c>
      <c r="E25" s="1006">
        <v>6070</v>
      </c>
      <c r="F25" s="1007">
        <v>19333</v>
      </c>
      <c r="G25" s="1008">
        <v>18176</v>
      </c>
    </row>
    <row xmlns:x14ac="http://schemas.microsoft.com/office/spreadsheetml/2009/9/ac" r="26" x14ac:dyDescent="0.2">
      <c r="B26" s="886">
        <v>2021</v>
      </c>
      <c r="C26" s="1009">
        <v>42979</v>
      </c>
      <c r="D26" s="1010">
        <v>31.246000289916992</v>
      </c>
      <c r="E26" s="1011">
        <v>6045</v>
      </c>
      <c r="F26" s="1012">
        <v>18867</v>
      </c>
      <c r="G26" s="1013">
        <v>18067</v>
      </c>
    </row>
    <row xmlns:x14ac="http://schemas.microsoft.com/office/spreadsheetml/2009/9/ac" r="27" x14ac:dyDescent="0.2">
      <c r="B27" s="892">
        <v>2022</v>
      </c>
      <c r="C27" s="893">
        <v>42467</v>
      </c>
      <c r="D27" s="894">
        <v>31.323999404907227</v>
      </c>
      <c r="E27" s="895">
        <v>6032</v>
      </c>
      <c r="F27" s="896">
        <v>18617</v>
      </c>
      <c r="G27" s="897">
        <v>17818</v>
      </c>
    </row>
    <row xmlns:x14ac="http://schemas.microsoft.com/office/spreadsheetml/2009/9/ac" r="28" x14ac:dyDescent="0.2">
      <c r="B28" s="898">
        <v>2023</v>
      </c>
      <c r="C28" s="899">
        <v>41965</v>
      </c>
      <c r="D28" s="900">
        <v>31.424999237060547</v>
      </c>
      <c r="E28" s="901">
        <v>6025</v>
      </c>
      <c r="F28" s="902">
        <v>18416</v>
      </c>
      <c r="G28" s="903">
        <v>17524</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81"/>
      <c r="D35" s="178"/>
      <c r="E35" s="182"/>
      <c r="F35" s="179"/>
      <c r="G35" s="180"/>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245</v>
      </c>
    </row>
    <row xmlns:x14ac="http://schemas.microsoft.com/office/spreadsheetml/2009/9/ac" r="39" x14ac:dyDescent="0.2">
      <c r="B39" s="392" t="s">
        <v>213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5385D-1221-407D-8508-767654539636}">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4" customWidth="true"/>
  </cols>
  <sheetData>
    <row xmlns:x14ac="http://schemas.microsoft.com/office/spreadsheetml/2009/9/ac" r="2" ht="33" customHeight="true" x14ac:dyDescent="0.25">
      <c r="B2" s="555" t="s">
        <v>223</v>
      </c>
      <c r="C2" s="555"/>
    </row>
    <row xmlns:x14ac="http://schemas.microsoft.com/office/spreadsheetml/2009/9/ac" r="3" ht="6" customHeight="true" x14ac:dyDescent="0.25">
      <c r="B3" s="353"/>
    </row>
    <row xmlns:x14ac="http://schemas.microsoft.com/office/spreadsheetml/2009/9/ac" r="4" ht="30" customHeight="true" x14ac:dyDescent="0.25">
      <c r="B4" s="355" t="s">
        <v>224</v>
      </c>
      <c r="C4" s="356" t="s">
        <v>225</v>
      </c>
    </row>
    <row xmlns:x14ac="http://schemas.microsoft.com/office/spreadsheetml/2009/9/ac" r="5" ht="30" customHeight="true" x14ac:dyDescent="0.25">
      <c r="B5" s="355" t="s">
        <v>48</v>
      </c>
      <c r="C5" s="356" t="s">
        <v>226</v>
      </c>
    </row>
    <row xmlns:x14ac="http://schemas.microsoft.com/office/spreadsheetml/2009/9/ac" r="6" ht="30" customHeight="true" x14ac:dyDescent="0.25">
      <c r="B6" s="355" t="s">
        <v>227</v>
      </c>
      <c r="C6" s="356" t="s">
        <v>228</v>
      </c>
    </row>
    <row xmlns:x14ac="http://schemas.microsoft.com/office/spreadsheetml/2009/9/ac" r="7" ht="30" customHeight="true" x14ac:dyDescent="0.25">
      <c r="B7" s="355" t="s">
        <v>229</v>
      </c>
      <c r="C7" s="356" t="s">
        <v>230</v>
      </c>
    </row>
    <row xmlns:x14ac="http://schemas.microsoft.com/office/spreadsheetml/2009/9/ac" r="8" ht="30" customHeight="true" x14ac:dyDescent="0.25">
      <c r="B8" s="355" t="s">
        <v>145</v>
      </c>
      <c r="C8" s="356" t="s">
        <v>231</v>
      </c>
    </row>
    <row xmlns:x14ac="http://schemas.microsoft.com/office/spreadsheetml/2009/9/ac" r="9" ht="30" customHeight="true" x14ac:dyDescent="0.25">
      <c r="B9" s="355" t="s">
        <v>232</v>
      </c>
      <c r="C9" s="356" t="s">
        <v>233</v>
      </c>
    </row>
    <row xmlns:x14ac="http://schemas.microsoft.com/office/spreadsheetml/2009/9/ac" r="10" ht="30" customHeight="true" x14ac:dyDescent="0.25">
      <c r="B10" s="355" t="s">
        <v>149</v>
      </c>
      <c r="C10" s="356" t="s">
        <v>234</v>
      </c>
    </row>
    <row xmlns:x14ac="http://schemas.microsoft.com/office/spreadsheetml/2009/9/ac" r="11" s="359" customFormat="true" ht="6.75" customHeight="true" x14ac:dyDescent="0.25">
      <c r="B11" s="357"/>
      <c r="C11" s="358"/>
    </row>
    <row xmlns:x14ac="http://schemas.microsoft.com/office/spreadsheetml/2009/9/ac" r="12" s="361" customFormat="true" ht="11.25" x14ac:dyDescent="0.2">
      <c r="B12" s="360" t="s">
        <v>235</v>
      </c>
    </row>
    <row xmlns:x14ac="http://schemas.microsoft.com/office/spreadsheetml/2009/9/ac" r="13" x14ac:dyDescent="0.25">
      <c r="B13" s="360" t="s">
        <v>240</v>
      </c>
    </row>
    <row xmlns:x14ac="http://schemas.microsoft.com/office/spreadsheetml/2009/9/ac" r="14" x14ac:dyDescent="0.25">
      <c r="B14" s="362" t="s">
        <v>236</v>
      </c>
    </row>
    <row xmlns:x14ac="http://schemas.microsoft.com/office/spreadsheetml/2009/9/ac" r="15" ht="76.5" customHeight="true" x14ac:dyDescent="0.25">
      <c r="B15" s="556" t="s">
        <v>237</v>
      </c>
      <c r="C15" s="55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E59CB-DE5E-4D56-88F3-F4C0B9E87F3C}">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8" customWidth="true"/>
    <col min="2" max="2" width="12.375" style="558" customWidth="true"/>
    <col min="3" max="8" width="9" style="558" customWidth="true"/>
    <col min="9" max="9" width="12.375" style="558" customWidth="true"/>
    <col min="10" max="15" width="9" style="558" customWidth="true"/>
    <col min="16" max="16" width="12.375" style="558" customWidth="true"/>
    <col min="17" max="22" width="9" style="558" customWidth="true"/>
    <col min="23" max="38" width="9" style="558"/>
    <col min="39" max="16384" width="9" style="566"/>
  </cols>
  <sheetData>
    <row xmlns:x14ac="http://schemas.microsoft.com/office/spreadsheetml/2009/9/ac" r="1" s="558" customFormat="true" x14ac:dyDescent="0.2">
      <c r="A1" s="557" t="s">
        <v>151</v>
      </c>
      <c r="B1" s="557"/>
      <c r="C1" s="557"/>
      <c r="D1" s="557"/>
      <c r="E1" s="557"/>
      <c r="F1" s="557"/>
      <c r="G1" s="557"/>
      <c r="H1" s="557"/>
      <c r="I1" s="557"/>
      <c r="J1" s="557"/>
      <c r="K1" s="557"/>
      <c r="L1" s="557"/>
      <c r="M1" s="557"/>
      <c r="N1" s="557"/>
      <c r="O1" s="557"/>
      <c r="P1" s="557"/>
      <c r="Q1" s="557"/>
      <c r="R1" s="557"/>
      <c r="S1" s="557"/>
      <c r="T1" s="557"/>
      <c r="U1" s="557"/>
      <c r="V1" s="557"/>
    </row>
    <row xmlns:x14ac="http://schemas.microsoft.com/office/spreadsheetml/2009/9/ac" r="2" s="558" customFormat="true" x14ac:dyDescent="0.2">
      <c r="A2" s="557"/>
      <c r="B2" s="557"/>
      <c r="C2" s="557"/>
      <c r="D2" s="557"/>
      <c r="E2" s="557"/>
      <c r="F2" s="557"/>
      <c r="G2" s="557"/>
      <c r="H2" s="557"/>
      <c r="I2" s="557"/>
      <c r="J2" s="557"/>
      <c r="K2" s="557"/>
      <c r="L2" s="557"/>
      <c r="M2" s="557"/>
      <c r="N2" s="557"/>
      <c r="O2" s="557"/>
      <c r="P2" s="557"/>
      <c r="Q2" s="557"/>
      <c r="R2" s="557"/>
      <c r="S2" s="557"/>
      <c r="T2" s="557"/>
      <c r="U2" s="557"/>
      <c r="V2" s="557"/>
    </row>
    <row xmlns:x14ac="http://schemas.microsoft.com/office/spreadsheetml/2009/9/ac" r="3" s="558" customFormat="true" ht="18" x14ac:dyDescent="0.2">
      <c r="A3" s="559"/>
      <c r="B3" s="559"/>
      <c r="C3" s="559"/>
      <c r="D3" s="559"/>
      <c r="E3" s="559"/>
      <c r="F3" s="559"/>
      <c r="G3" s="559"/>
      <c r="H3" s="559"/>
      <c r="I3" s="559"/>
      <c r="J3" s="559"/>
      <c r="K3" s="559"/>
      <c r="L3" s="559"/>
      <c r="M3" s="559"/>
      <c r="N3" s="559"/>
      <c r="O3" s="559"/>
      <c r="P3" s="559"/>
      <c r="Q3" s="559"/>
      <c r="R3" s="559"/>
      <c r="S3" s="559"/>
      <c r="T3" s="559"/>
      <c r="U3" s="559"/>
      <c r="V3" s="559"/>
    </row>
    <row xmlns:x14ac="http://schemas.microsoft.com/office/spreadsheetml/2009/9/ac" r="4" ht="15.75" x14ac:dyDescent="0.25">
      <c r="B4" s="560" t="s">
        <v>13</v>
      </c>
      <c r="E4" s="561"/>
      <c r="I4" s="562" t="s">
        <v>14</v>
      </c>
      <c r="P4" s="563" t="s">
        <v>15</v>
      </c>
    </row>
    <row xmlns:x14ac="http://schemas.microsoft.com/office/spreadsheetml/2009/9/ac" r="6" x14ac:dyDescent="0.2">
      <c r="G6" s="564"/>
      <c r="H6" s="564"/>
      <c r="I6" s="564"/>
      <c r="K6" s="564"/>
      <c r="L6" s="564"/>
    </row>
    <row xmlns:x14ac="http://schemas.microsoft.com/office/spreadsheetml/2009/9/ac" r="7" ht="15.75" x14ac:dyDescent="0.2">
      <c r="G7" s="564"/>
      <c r="H7" s="564"/>
      <c r="I7" s="564"/>
      <c r="K7" s="565"/>
      <c r="L7" s="564"/>
    </row>
    <row xmlns:x14ac="http://schemas.microsoft.com/office/spreadsheetml/2009/9/ac" r="8" x14ac:dyDescent="0.2">
      <c r="G8" s="564"/>
      <c r="H8" s="564"/>
      <c r="I8" s="564"/>
      <c r="K8" s="564"/>
      <c r="L8" s="564"/>
    </row>
    <row xmlns:x14ac="http://schemas.microsoft.com/office/spreadsheetml/2009/9/ac" r="9" x14ac:dyDescent="0.2">
      <c r="G9" s="564"/>
      <c r="H9" s="564"/>
      <c r="I9" s="564"/>
      <c r="K9" s="564"/>
      <c r="L9" s="564"/>
    </row>
    <row xmlns:x14ac="http://schemas.microsoft.com/office/spreadsheetml/2009/9/ac" r="10" x14ac:dyDescent="0.2">
      <c r="G10" s="564"/>
      <c r="H10" s="564"/>
      <c r="I10" s="564"/>
      <c r="K10" s="564"/>
      <c r="L10" s="564"/>
    </row>
    <row xmlns:x14ac="http://schemas.microsoft.com/office/spreadsheetml/2009/9/ac" r="11" x14ac:dyDescent="0.2">
      <c r="G11" s="564"/>
      <c r="H11" s="564"/>
      <c r="I11" s="564"/>
      <c r="K11" s="564"/>
      <c r="L11" s="564"/>
    </row>
    <row xmlns:x14ac="http://schemas.microsoft.com/office/spreadsheetml/2009/9/ac" r="12" x14ac:dyDescent="0.2">
      <c r="G12" s="564"/>
      <c r="H12" s="564"/>
      <c r="I12" s="564"/>
      <c r="K12" s="564"/>
      <c r="L12" s="564"/>
    </row>
    <row xmlns:x14ac="http://schemas.microsoft.com/office/spreadsheetml/2009/9/ac" r="13" x14ac:dyDescent="0.2">
      <c r="G13" s="564"/>
      <c r="H13" s="564"/>
      <c r="I13" s="564"/>
      <c r="K13" s="564"/>
      <c r="L13" s="564"/>
    </row>
    <row xmlns:x14ac="http://schemas.microsoft.com/office/spreadsheetml/2009/9/ac" r="14" x14ac:dyDescent="0.2">
      <c r="G14" s="564"/>
      <c r="H14" s="564"/>
      <c r="I14" s="564"/>
      <c r="K14" s="564"/>
      <c r="L14" s="564"/>
    </row>
    <row xmlns:x14ac="http://schemas.microsoft.com/office/spreadsheetml/2009/9/ac" r="15" x14ac:dyDescent="0.2">
      <c r="G15" s="564"/>
      <c r="H15" s="564"/>
      <c r="I15" s="564"/>
      <c r="K15" s="564"/>
      <c r="L15" s="564"/>
    </row>
    <row xmlns:x14ac="http://schemas.microsoft.com/office/spreadsheetml/2009/9/ac" r="16" x14ac:dyDescent="0.2">
      <c r="G16" s="564"/>
      <c r="H16" s="564"/>
      <c r="I16" s="564"/>
      <c r="K16" s="564"/>
      <c r="L16" s="564"/>
    </row>
    <row xmlns:x14ac="http://schemas.microsoft.com/office/spreadsheetml/2009/9/ac" r="17" x14ac:dyDescent="0.2">
      <c r="G17" s="564"/>
      <c r="H17" s="564"/>
      <c r="I17" s="564"/>
      <c r="K17" s="564"/>
      <c r="L17" s="564"/>
    </row>
    <row xmlns:x14ac="http://schemas.microsoft.com/office/spreadsheetml/2009/9/ac" r="18" x14ac:dyDescent="0.2">
      <c r="G18" s="564"/>
      <c r="H18" s="564"/>
      <c r="I18" s="564"/>
      <c r="K18" s="564"/>
      <c r="L18" s="564"/>
    </row>
    <row xmlns:x14ac="http://schemas.microsoft.com/office/spreadsheetml/2009/9/ac" r="19" x14ac:dyDescent="0.2">
      <c r="G19" s="564"/>
      <c r="H19" s="564"/>
      <c r="I19" s="564"/>
      <c r="K19" s="564"/>
      <c r="L19" s="564"/>
    </row>
    <row xmlns:x14ac="http://schemas.microsoft.com/office/spreadsheetml/2009/9/ac" r="20" x14ac:dyDescent="0.2">
      <c r="G20" s="564"/>
      <c r="H20" s="564"/>
      <c r="I20" s="564"/>
      <c r="K20" s="564"/>
      <c r="L20" s="564"/>
    </row>
    <row xmlns:x14ac="http://schemas.microsoft.com/office/spreadsheetml/2009/9/ac" r="21" x14ac:dyDescent="0.2">
      <c r="G21" s="564"/>
      <c r="H21" s="564"/>
      <c r="I21" s="564"/>
      <c r="K21" s="564"/>
      <c r="L21" s="564"/>
    </row>
    <row xmlns:x14ac="http://schemas.microsoft.com/office/spreadsheetml/2009/9/ac" r="23" x14ac:dyDescent="0.2">
      <c r="B23" s="567"/>
    </row>
    <row xmlns:x14ac="http://schemas.microsoft.com/office/spreadsheetml/2009/9/ac" r="25" x14ac:dyDescent="0.2">
      <c r="B25" s="568"/>
      <c r="C25" s="568" t="str">
        <f>+IF(OR((C28="National*"),(D28="Urban*"),(E28="Rural*"),(F28="Pre-primary*"),(G28="Primary*"),(H28="Secondary^"),(C28="National*^"),(D28="Urban*^"),(E28="Rural*^"),(F28="Pre-primary*^"),(G28="Primary*^"),(H28="Secondary*^")),"*No basic service estimate available","")</f>
        <v>*No basic service estimate available</v>
      </c>
      <c r="J25" s="568" t="str">
        <f>+IF(OR((J28="National*"),(K28="Urban*"),(L28="Rural*"),(M28="Pre-primary*"),(N28="Primary*"),(O28="Secondary^"),(J28="National*^"),(K28="Urban*^"),(L28="Rural*^"),(M28="Pre-primary*^"),(N28="Primary*^"),(O28="Secondary*^")),"*No basic service estimate available","")</f>
        <v>*No basic service estimate available</v>
      </c>
      <c r="Q25" s="56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7"/>
      <c r="C26" s="568" t="str">
        <f>+IF(OR((C28="National*^"),(D28="Urban*^"),(E28="Rural*^"),(F28="Pre-primary*^"),(G28="Primary*^"),(H28="Secondary*^")),"^Facilities that cannot be classified as improved or unimproved are treated as limited","")</f>
        <v/>
      </c>
      <c r="J26" s="568" t="str">
        <f>+IF(OR((J28="National*^"),(K28="Urban*^"),(L28="Rural*^"),(M28="Pre-primary*^"),(N28="Primary*^"),(O28="Secondary*^")),"^Facilities that cannot be classified as improved or unimproved are treated as limited","")</f>
        <v/>
      </c>
      <c r="Q26" s="568" t="str">
        <f>+IF(OR((Q28="National*^"),(R28="Urban*^"),(S28="Rural*^"),(T28="Pre-primary*^"),(U28="Primary*^"),(V28="Secondary*^")),"^Facilities that cannot be classified as having water or not are treated as limited","")</f>
        <v/>
      </c>
    </row>
    <row xmlns:x14ac="http://schemas.microsoft.com/office/spreadsheetml/2009/9/ac" r="27" x14ac:dyDescent="0.2">
      <c r="B27" s="569" t="str">
        <f>+Introduction!C7</f>
        <v>Barbados</v>
      </c>
      <c r="C27" s="570" t="s">
        <v>206</v>
      </c>
      <c r="D27" s="570"/>
      <c r="E27" s="570"/>
      <c r="F27" s="570"/>
      <c r="G27" s="570"/>
      <c r="H27" s="570"/>
      <c r="I27" s="571" t="str">
        <f>+B27</f>
        <v>Barbados</v>
      </c>
      <c r="J27" s="572" t="s">
        <v>14</v>
      </c>
      <c r="K27" s="573"/>
      <c r="L27" s="573"/>
      <c r="M27" s="573"/>
      <c r="N27" s="573"/>
      <c r="O27" s="573"/>
      <c r="P27" s="574" t="str">
        <f>+B27</f>
        <v>Barbados</v>
      </c>
      <c r="Q27" s="575" t="s">
        <v>15</v>
      </c>
      <c r="R27" s="575"/>
      <c r="S27" s="575"/>
      <c r="T27" s="575"/>
      <c r="U27" s="575"/>
      <c r="V27" s="576"/>
      <c r="AM27" s="558"/>
      <c r="AN27" s="558"/>
      <c r="AO27" s="558"/>
      <c r="AP27" s="558"/>
      <c r="AQ27" s="558"/>
      <c r="AR27" s="558"/>
      <c r="AS27" s="558"/>
      <c r="AT27" s="558"/>
      <c r="AU27" s="558"/>
    </row>
    <row xmlns:x14ac="http://schemas.microsoft.com/office/spreadsheetml/2009/9/ac" r="28" x14ac:dyDescent="0.2">
      <c r="B28" s="577"/>
      <c r="C28" s="578" t="str">
        <f>IF(AND(C30=0.0000000001,C31=0.0000000001,C32=0.0000000001), "National*",IF(AND(C30=0.0000000001,ISNUMBER(C32)),"National*", "National"))</f>
        <v>National</v>
      </c>
      <c r="D28" s="579" t="str">
        <f>IF(AND(D30=0.0000000001,D31=0.0000000001,D32=0.0000000001), "Urban*",IF(AND(D30=0.0000000001,ISNUMBER(D32)),"Urban*", "Urban"))</f>
        <v>Urban*</v>
      </c>
      <c r="E28" s="579" t="str">
        <f>IF(AND(E30=0.0000000001,E31=0.0000000001,E32=0.0000000001), "Rural*",IF(AND(E30=0.0000000001,ISNUMBER(E32)),"Rural*", "Rural"))</f>
        <v>Rural*</v>
      </c>
      <c r="F28" s="579" t="str">
        <f>IF(AND(F30=0.0000000001,F31=0.0000000001,F32=0.0000000001), "Pre-primary*",IF(AND(F30=0.0000000001,ISNUMBER(F32)),"Pre-primary*", "Pre-primary"))</f>
        <v>Pre-primary*</v>
      </c>
      <c r="G28" s="579" t="str">
        <f>IF(AND(G30=0.0000000001,G31=0.0000000001,G32=0.0000000001), "Primary*",IF(AND(G30=0.0000000001,ISNUMBER(G32)),"Primary*", "Primary"))</f>
        <v>Primary</v>
      </c>
      <c r="H28" s="579" t="str">
        <f>IF(AND(H30=0.0000000001,H31=0.0000000001,H32=0.0000000001), "Secondary*",IF(AND(H30=0.0000000001,ISNUMBER(H32)),"Secondary*", "Secondary"))</f>
        <v>Secondary</v>
      </c>
      <c r="I28" s="577"/>
      <c r="J28" s="580" t="str">
        <f>IF(AND(J30=0.0000000001,J31=0.0000000001,J32=0.0000000001), "National*",IF(AND(J30=0.0000000001,ISNUMBER(J32)),"National*", "National"))</f>
        <v>National</v>
      </c>
      <c r="K28" s="579" t="str">
        <f>IF(AND(K30=0.0000000001,K31=0.0000000001,K32=0.0000000001), "Urban*",IF(AND(K30=0.0000000001,ISNUMBER(K32)),"Urban*", "Urban"))</f>
        <v>Urban*</v>
      </c>
      <c r="L28" s="579" t="str">
        <f>IF(AND(L30=0.0000000001,L31=0.0000000001,L32=0.0000000001), "Rural*",IF(AND(L30=0.0000000001,ISNUMBER(L32)),"Rural*", "Rural"))</f>
        <v>Rural*</v>
      </c>
      <c r="M28" s="579" t="str">
        <f>IF(AND(M30=0.0000000001,M31=0.0000000001,M32=0.0000000001), "Pre-primary*",IF(AND(M30=0.0000000001,ISNUMBER(M32)),"Pre-primary*", "Pre-primary"))</f>
        <v>Pre-primary*</v>
      </c>
      <c r="N28" s="579" t="str">
        <f>IF(AND(N30=0.0000000001,N31=0.0000000001,N32=0.0000000001), "Primary*",IF(AND(N30=0.0000000001,ISNUMBER(N32)),"Primary*", "Primary"))</f>
        <v>Primary</v>
      </c>
      <c r="O28" s="579" t="str">
        <f>IF(AND(O30=0.0000000001,O31=0.0000000001,O32=0.0000000001), "Secondary*",IF(AND(O30=0.0000000001,ISNUMBER(O32)),"Secondary*", "Secondary"))</f>
        <v>Secondary</v>
      </c>
      <c r="P28" s="581"/>
      <c r="Q28" s="582" t="str">
        <f>IF(AND(Q30=0.0000000001,Q31=0.0000000001,Q32=0.0000000001), "National*",IF(AND(Q30=0.0000000001,ISNUMBER(Q32)),"National*", "National"))</f>
        <v>National</v>
      </c>
      <c r="R28" s="579" t="str">
        <f>IF(AND(R30=0.0000000001,R31=0.0000000001,R32=0.0000000001), "Urban*",IF(AND(R30=0.0000000001,ISNUMBER(R32)),"Urban*", "Urban"))</f>
        <v>Urban*</v>
      </c>
      <c r="S28" s="579" t="str">
        <f>IF(AND(S30=0.0000000001,S31=0.0000000001,S32=0.0000000001), "Rural*",IF(AND(S30=0.0000000001,ISNUMBER(S32)),"Rural*", "Rural"))</f>
        <v>Rural*</v>
      </c>
      <c r="T28" s="579" t="str">
        <f>IF(AND(T30=0.0000000001,T31=0.0000000001,T32=0.0000000001), "Pre-primary*",IF(AND(T30=0.0000000001,ISNUMBER(T32)),"Pre-primary*", "Pre-primary"))</f>
        <v>Pre-primary*</v>
      </c>
      <c r="U28" s="579" t="str">
        <f>IF(AND(U30=0.0000000001,U31=0.0000000001,U32=0.0000000001), "Primary*",IF(AND(U30=0.0000000001,ISNUMBER(U32)),"Primary*", "Primary"))</f>
        <v>Primary</v>
      </c>
      <c r="V28" s="583" t="str">
        <f>IF(AND(V30=0.0000000001,V31=0.0000000001,V32=0.0000000001), "Secondary*",IF(AND(V30=0.0000000001,ISNUMBER(V32)),"Secondary*", "Secondary"))</f>
        <v>Secondary</v>
      </c>
      <c r="AM28" s="558"/>
      <c r="AN28" s="558"/>
      <c r="AO28" s="558"/>
      <c r="AP28" s="558"/>
      <c r="AQ28" s="558"/>
      <c r="AR28" s="558"/>
      <c r="AS28" s="558"/>
      <c r="AT28" s="558"/>
      <c r="AU28" s="558"/>
    </row>
    <row xmlns:x14ac="http://schemas.microsoft.com/office/spreadsheetml/2009/9/ac" r="29" ht="15.75" thickBot="true" x14ac:dyDescent="0.25">
      <c r="B29" s="577"/>
      <c r="C29" s="584">
        <f>IF(ISNUMBER(Regressions!B4), Regressions!B4, "-")</f>
        <v>2023</v>
      </c>
      <c r="D29" s="585">
        <f>C29</f>
        <v>2023</v>
      </c>
      <c r="E29" s="585">
        <f>D29</f>
        <v>2023</v>
      </c>
      <c r="F29" s="585">
        <f>E29</f>
        <v>2023</v>
      </c>
      <c r="G29" s="585">
        <f>F29</f>
        <v>2023</v>
      </c>
      <c r="H29" s="585">
        <f>F29</f>
        <v>2023</v>
      </c>
      <c r="I29" s="577"/>
      <c r="J29" s="586">
        <f>IF(ISNUMBER(Regressions!K4), Regressions!K4, "-")</f>
        <v>2023</v>
      </c>
      <c r="K29" s="587">
        <f>J29</f>
        <v>2023</v>
      </c>
      <c r="L29" s="587">
        <f>K29</f>
        <v>2023</v>
      </c>
      <c r="M29" s="587">
        <f>L29</f>
        <v>2023</v>
      </c>
      <c r="N29" s="587">
        <f>M29</f>
        <v>2023</v>
      </c>
      <c r="O29" s="587">
        <f>M29</f>
        <v>2023</v>
      </c>
      <c r="P29" s="581"/>
      <c r="Q29" s="588">
        <f>IF(ISNUMBER(Regressions!T4), Regressions!T4, "-")</f>
        <v>2023</v>
      </c>
      <c r="R29" s="589">
        <f>Q29</f>
        <v>2023</v>
      </c>
      <c r="S29" s="589">
        <f>R29</f>
        <v>2023</v>
      </c>
      <c r="T29" s="589">
        <f>S29</f>
        <v>2023</v>
      </c>
      <c r="U29" s="589">
        <f>T29</f>
        <v>2023</v>
      </c>
      <c r="V29" s="590">
        <f>T29</f>
        <v>2023</v>
      </c>
      <c r="AM29" s="558"/>
      <c r="AN29" s="558"/>
      <c r="AO29" s="558"/>
      <c r="AP29" s="558"/>
      <c r="AQ29" s="558"/>
      <c r="AR29" s="558"/>
      <c r="AS29" s="558"/>
      <c r="AT29" s="558"/>
      <c r="AU29" s="558"/>
    </row>
    <row xmlns:x14ac="http://schemas.microsoft.com/office/spreadsheetml/2009/9/ac" r="30" x14ac:dyDescent="0.2">
      <c r="B30" s="591" t="s">
        <v>154</v>
      </c>
      <c r="C30" s="592">
        <f>IF(ISNUMBER(Regressions!C4), Regressions!C4, 0.0000000001)</f>
        <v>100</v>
      </c>
      <c r="D30" s="592">
        <f>IF(ISNUMBER(Regressions!D4), Regressions!D4, 0.0000000001)</f>
        <v>1E-10</v>
      </c>
      <c r="E30" s="592">
        <f>IF(ISNUMBER(Regressions!E4), Regressions!E4, 0.0000000001)</f>
        <v>1E-10</v>
      </c>
      <c r="F30" s="592">
        <f>IF(ISNUMBER(Regressions!F4), Regressions!F4, 0.0000000001)</f>
        <v>1E-10</v>
      </c>
      <c r="G30" s="592">
        <f>IF(ISNUMBER(Regressions!G4), Regressions!G4, 0.0000000001)</f>
        <v>100</v>
      </c>
      <c r="H30" s="592">
        <f>IF(ISNUMBER(Regressions!H4), Regressions!H4, 0.0000000001)</f>
        <v>100</v>
      </c>
      <c r="I30" s="593" t="s">
        <v>154</v>
      </c>
      <c r="J30" s="592">
        <f>IF(ISNUMBER(Regressions!L4), Regressions!L4,0.0000000001)</f>
        <v>100</v>
      </c>
      <c r="K30" s="592">
        <f>IF(ISNUMBER(Regressions!M4), Regressions!M4,0.0000000001)</f>
        <v>1E-10</v>
      </c>
      <c r="L30" s="592">
        <f>IF(ISNUMBER(Regressions!N4), Regressions!N4,0.0000000001)</f>
        <v>1E-10</v>
      </c>
      <c r="M30" s="592">
        <f>IF(ISNUMBER(Regressions!O4), Regressions!O4,0.0000000001)</f>
        <v>1E-10</v>
      </c>
      <c r="N30" s="592">
        <f>IF(ISNUMBER(Regressions!P4), Regressions!P4,0.0000000001)</f>
        <v>100</v>
      </c>
      <c r="O30" s="592">
        <f>IF(ISNUMBER(Regressions!Q4), Regressions!Q4,0.0000000001)</f>
        <v>100</v>
      </c>
      <c r="P30" s="594" t="s">
        <v>154</v>
      </c>
      <c r="Q30" s="592">
        <f>IF(ISNUMBER(Regressions!U4), Regressions!U4,0.0000000001)</f>
        <v>100</v>
      </c>
      <c r="R30" s="592">
        <f>IF(ISNUMBER(Regressions!V4), Regressions!V4,0.0000000001)</f>
        <v>1E-10</v>
      </c>
      <c r="S30" s="592">
        <f>IF(ISNUMBER(Regressions!W4), Regressions!W4,0.0000000001)</f>
        <v>1E-10</v>
      </c>
      <c r="T30" s="592">
        <f>IF(ISNUMBER(Regressions!X4), Regressions!X4,0.0000000001)</f>
        <v>1E-10</v>
      </c>
      <c r="U30" s="592">
        <f>IF(ISNUMBER(Regressions!Y4), Regressions!Y4,0.0000000001)</f>
        <v>100</v>
      </c>
      <c r="V30" s="595">
        <f>IF(ISNUMBER(Regressions!Z4), Regressions!Z4,0.0000000001)</f>
        <v>100</v>
      </c>
      <c r="AM30" s="558"/>
      <c r="AN30" s="558"/>
      <c r="AO30" s="558"/>
      <c r="AP30" s="558"/>
      <c r="AQ30" s="558"/>
      <c r="AR30" s="558"/>
      <c r="AS30" s="558"/>
      <c r="AT30" s="558"/>
      <c r="AU30" s="558"/>
    </row>
    <row xmlns:x14ac="http://schemas.microsoft.com/office/spreadsheetml/2009/9/ac" r="31" x14ac:dyDescent="0.2">
      <c r="B31" s="596" t="s">
        <v>155</v>
      </c>
      <c r="C31" s="592">
        <f>IF(ISNUMBER(Regressions!C5), Regressions!C5, 0.0000000001)</f>
        <v>0</v>
      </c>
      <c r="D31" s="592">
        <f>IF(ISNUMBER(Regressions!D5), Regressions!D5, 0.0000000001)</f>
        <v>1E-10</v>
      </c>
      <c r="E31" s="592">
        <f>IF(ISNUMBER(Regressions!E5), Regressions!E5, 0.0000000001)</f>
        <v>1E-10</v>
      </c>
      <c r="F31" s="592">
        <f>IF(ISNUMBER(Regressions!F5), Regressions!F5, 0.0000000001)</f>
        <v>1E-10</v>
      </c>
      <c r="G31" s="592">
        <f>IF(ISNUMBER(Regressions!G5), Regressions!G5, 0.0000000001)</f>
        <v>0</v>
      </c>
      <c r="H31" s="592">
        <f>IF(ISNUMBER(Regressions!H5), Regressions!H5, 0.0000000001)</f>
        <v>0</v>
      </c>
      <c r="I31" s="597" t="s">
        <v>155</v>
      </c>
      <c r="J31" s="592">
        <f>IF(ISNUMBER(Regressions!L5), Regressions!L5,0.0000000001)</f>
        <v>0</v>
      </c>
      <c r="K31" s="592">
        <f>IF(ISNUMBER(Regressions!M5), Regressions!M5,0.0000000001)</f>
        <v>1E-10</v>
      </c>
      <c r="L31" s="592">
        <f>IF(ISNUMBER(Regressions!N5), Regressions!N5,0.0000000001)</f>
        <v>1E-10</v>
      </c>
      <c r="M31" s="592">
        <f>IF(ISNUMBER(Regressions!O5), Regressions!O5,0.0000000001)</f>
        <v>1E-10</v>
      </c>
      <c r="N31" s="592">
        <f>IF(ISNUMBER(Regressions!P5), Regressions!P5,0.0000000001)</f>
        <v>0</v>
      </c>
      <c r="O31" s="592">
        <f>IF(ISNUMBER(Regressions!Q5), Regressions!Q5,0.0000000001)</f>
        <v>0</v>
      </c>
      <c r="P31" s="598" t="s">
        <v>155</v>
      </c>
      <c r="Q31" s="592">
        <f>IF(ISNUMBER(Regressions!U5), Regressions!U5,0.0000000001)</f>
        <v>0</v>
      </c>
      <c r="R31" s="592">
        <f>IF(ISNUMBER(Regressions!V5), Regressions!V5,0.0000000001)</f>
        <v>1E-10</v>
      </c>
      <c r="S31" s="592">
        <f>IF(ISNUMBER(Regressions!W5), Regressions!W5,0.0000000001)</f>
        <v>1E-10</v>
      </c>
      <c r="T31" s="592">
        <f>IF(ISNUMBER(Regressions!X5), Regressions!X5,0.0000000001)</f>
        <v>1E-10</v>
      </c>
      <c r="U31" s="592">
        <f>IF(ISNUMBER(Regressions!Y5), Regressions!Y5,0.0000000001)</f>
        <v>0</v>
      </c>
      <c r="V31" s="595">
        <f>IF(ISNUMBER(Regressions!Z5), Regressions!Z5,0.0000000001)</f>
        <v>0</v>
      </c>
      <c r="AM31" s="558"/>
      <c r="AN31" s="558"/>
      <c r="AO31" s="558"/>
      <c r="AP31" s="558"/>
      <c r="AQ31" s="558"/>
      <c r="AR31" s="558"/>
      <c r="AS31" s="558"/>
      <c r="AT31" s="558"/>
      <c r="AU31" s="558"/>
    </row>
    <row xmlns:x14ac="http://schemas.microsoft.com/office/spreadsheetml/2009/9/ac" r="32" x14ac:dyDescent="0.2">
      <c r="B32" s="596" t="s">
        <v>153</v>
      </c>
      <c r="C32" s="592">
        <f>IF(ISNUMBER(Regressions!C6), Regressions!C6, 0.0000000001)</f>
        <v>0</v>
      </c>
      <c r="D32" s="592">
        <f>IF(ISNUMBER(Regressions!D6), Regressions!D6, 0.0000000001)</f>
        <v>1E-10</v>
      </c>
      <c r="E32" s="592">
        <f>IF(ISNUMBER(Regressions!E6), Regressions!E6, 0.0000000001)</f>
        <v>1E-10</v>
      </c>
      <c r="F32" s="592">
        <f>IF(ISNUMBER(Regressions!F6), Regressions!F6, 0.0000000001)</f>
        <v>1E-10</v>
      </c>
      <c r="G32" s="592">
        <f>IF(ISNUMBER(Regressions!G6), Regressions!G6, 0.0000000001)</f>
        <v>0</v>
      </c>
      <c r="H32" s="592">
        <f>IF(ISNUMBER(Regressions!H6), Regressions!H6, 0.0000000001)</f>
        <v>0</v>
      </c>
      <c r="I32" s="599" t="s">
        <v>153</v>
      </c>
      <c r="J32" s="592">
        <f>IF(ISNUMBER(Regressions!L6), Regressions!L6,0.0000000001)</f>
        <v>0</v>
      </c>
      <c r="K32" s="592">
        <f>IF(ISNUMBER(Regressions!M6), Regressions!M6,0.0000000001)</f>
        <v>1E-10</v>
      </c>
      <c r="L32" s="592">
        <f>IF(ISNUMBER(Regressions!N6), Regressions!N6,0.0000000001)</f>
        <v>1E-10</v>
      </c>
      <c r="M32" s="592">
        <f>IF(ISNUMBER(Regressions!O6), Regressions!O6,0.0000000001)</f>
        <v>1E-10</v>
      </c>
      <c r="N32" s="592">
        <f>IF(ISNUMBER(Regressions!P6), Regressions!P6,0.0000000001)</f>
        <v>0</v>
      </c>
      <c r="O32" s="592">
        <f>IF(ISNUMBER(Regressions!Q6), Regressions!Q6,0.0000000001)</f>
        <v>0</v>
      </c>
      <c r="P32" s="600" t="s">
        <v>153</v>
      </c>
      <c r="Q32" s="592">
        <f>IF(ISNUMBER(Regressions!U6), Regressions!U6,0.0000000001)</f>
        <v>0</v>
      </c>
      <c r="R32" s="592">
        <f>IF(ISNUMBER(Regressions!V6), Regressions!V6,0.0000000001)</f>
        <v>1E-10</v>
      </c>
      <c r="S32" s="592">
        <f>IF(ISNUMBER(Regressions!W6), Regressions!W6,0.0000000001)</f>
        <v>1E-10</v>
      </c>
      <c r="T32" s="592">
        <f>IF(ISNUMBER(Regressions!X6), Regressions!X6,0.0000000001)</f>
        <v>1E-10</v>
      </c>
      <c r="U32" s="592">
        <f>IF(ISNUMBER(Regressions!Y6), Regressions!Y6,0.0000000001)</f>
        <v>0</v>
      </c>
      <c r="V32" s="595">
        <f>IF(ISNUMBER(Regressions!Z6), Regressions!Z6,0.0000000001)</f>
        <v>0</v>
      </c>
      <c r="AM32" s="558"/>
      <c r="AN32" s="558"/>
      <c r="AO32" s="558"/>
      <c r="AP32" s="558"/>
      <c r="AQ32" s="558"/>
      <c r="AR32" s="558"/>
      <c r="AS32" s="558"/>
      <c r="AT32" s="558"/>
      <c r="AU32" s="558"/>
    </row>
    <row xmlns:x14ac="http://schemas.microsoft.com/office/spreadsheetml/2009/9/ac" r="33" ht="15.75" thickBot="true" x14ac:dyDescent="0.25">
      <c r="B33" s="601" t="s">
        <v>207</v>
      </c>
      <c r="C33" s="602">
        <f>IF(ISNUMBER(Regressions!C7), Regressions!C7, 0.0000000001)</f>
        <v>0</v>
      </c>
      <c r="D33" s="602">
        <f>IF(ISNUMBER(Regressions!D7), Regressions!D7, 0.0000000001)</f>
        <v>100</v>
      </c>
      <c r="E33" s="602">
        <f>IF(ISNUMBER(Regressions!E7), Regressions!E7, 0.0000000001)</f>
        <v>100</v>
      </c>
      <c r="F33" s="602">
        <f>IF(ISNUMBER(Regressions!F7), Regressions!F7, 0.0000000001)</f>
        <v>100</v>
      </c>
      <c r="G33" s="602">
        <f>IF(ISNUMBER(Regressions!G7), Regressions!G7, 0.0000000001)</f>
        <v>0</v>
      </c>
      <c r="H33" s="602">
        <f>IF(ISNUMBER(Regressions!H7), Regressions!H7, 0.0000000001)</f>
        <v>0</v>
      </c>
      <c r="I33" s="603" t="s">
        <v>207</v>
      </c>
      <c r="J33" s="604">
        <f>IF(ISNUMBER(Regressions!L7), Regressions!L7,0.0000000001)</f>
        <v>0</v>
      </c>
      <c r="K33" s="602">
        <f>IF(ISNUMBER(Regressions!M7), Regressions!M7,0.0000000001)</f>
        <v>100</v>
      </c>
      <c r="L33" s="602">
        <f>IF(ISNUMBER(Regressions!N7), Regressions!N7,0.0000000001)</f>
        <v>100</v>
      </c>
      <c r="M33" s="602">
        <f>IF(ISNUMBER(Regressions!O7), Regressions!O7,0.0000000001)</f>
        <v>100</v>
      </c>
      <c r="N33" s="602">
        <f>IF(ISNUMBER(Regressions!P7), Regressions!P7,0.0000000001)</f>
        <v>0</v>
      </c>
      <c r="O33" s="602">
        <f>IF(ISNUMBER(Regressions!Q7), Regressions!Q7,0.0000000001)</f>
        <v>0</v>
      </c>
      <c r="P33" s="605" t="s">
        <v>207</v>
      </c>
      <c r="Q33" s="604">
        <f>IF(ISNUMBER(Regressions!U7), Regressions!U7,0.0000000001)</f>
        <v>0</v>
      </c>
      <c r="R33" s="604">
        <f>IF(ISNUMBER(Regressions!V7), Regressions!V7,0.0000000001)</f>
        <v>100</v>
      </c>
      <c r="S33" s="602">
        <f>IF(ISNUMBER(Regressions!W7), Regressions!W7,0.0000000001)</f>
        <v>100</v>
      </c>
      <c r="T33" s="602">
        <f>IF(ISNUMBER(Regressions!X7), Regressions!X7,0.0000000001)</f>
        <v>100</v>
      </c>
      <c r="U33" s="602">
        <f>IF(ISNUMBER(Regressions!Y7), Regressions!Y7,0.0000000001)</f>
        <v>0</v>
      </c>
      <c r="V33" s="606">
        <f>IF(ISNUMBER(Regressions!Z7), Regressions!Z7,0.0000000001)</f>
        <v>0</v>
      </c>
    </row>
    <row xmlns:x14ac="http://schemas.microsoft.com/office/spreadsheetml/2009/9/ac" r="34" x14ac:dyDescent="0.2">
      <c r="B34" s="607" t="s">
        <v>243</v>
      </c>
    </row>
    <row xmlns:x14ac="http://schemas.microsoft.com/office/spreadsheetml/2009/9/ac" r="35" ht="6" customHeight="true" x14ac:dyDescent="0.2"/>
    <row xmlns:x14ac="http://schemas.microsoft.com/office/spreadsheetml/2009/9/ac" r="36" s="558" customFormat="true" ht="50.1" customHeight="true" x14ac:dyDescent="0.2">
      <c r="B36" s="608" t="s">
        <v>34</v>
      </c>
      <c r="C36" s="609" t="s">
        <v>249</v>
      </c>
      <c r="D36" s="609"/>
      <c r="E36" s="609"/>
      <c r="F36" s="609"/>
      <c r="G36" s="609"/>
      <c r="H36" s="609"/>
      <c r="I36" s="608" t="s">
        <v>34</v>
      </c>
      <c r="J36" s="610" t="s">
        <v>250</v>
      </c>
      <c r="K36" s="611"/>
      <c r="L36" s="611"/>
      <c r="M36" s="611"/>
      <c r="N36" s="611"/>
      <c r="O36" s="611"/>
      <c r="P36" s="608" t="s">
        <v>34</v>
      </c>
      <c r="Q36" s="612" t="s">
        <v>251</v>
      </c>
      <c r="R36" s="612"/>
      <c r="S36" s="612"/>
      <c r="T36" s="612"/>
      <c r="U36" s="612"/>
      <c r="V36" s="612"/>
    </row>
    <row xmlns:x14ac="http://schemas.microsoft.com/office/spreadsheetml/2009/9/ac" r="37" ht="50.1" customHeight="true" x14ac:dyDescent="0.2">
      <c r="B37" s="608" t="s">
        <v>35</v>
      </c>
      <c r="C37" s="613" t="s">
        <v>252</v>
      </c>
      <c r="D37" s="613"/>
      <c r="E37" s="613"/>
      <c r="F37" s="613"/>
      <c r="G37" s="613"/>
      <c r="H37" s="613"/>
      <c r="I37" s="608" t="s">
        <v>35</v>
      </c>
      <c r="J37" s="613" t="s">
        <v>253</v>
      </c>
      <c r="K37" s="613"/>
      <c r="L37" s="613"/>
      <c r="M37" s="613"/>
      <c r="N37" s="613"/>
      <c r="O37" s="613"/>
      <c r="P37" s="608" t="s">
        <v>35</v>
      </c>
      <c r="Q37" s="613" t="s">
        <v>254</v>
      </c>
      <c r="R37" s="613"/>
      <c r="S37" s="613"/>
      <c r="T37" s="613"/>
      <c r="U37" s="613"/>
      <c r="V37" s="613"/>
    </row>
    <row xmlns:x14ac="http://schemas.microsoft.com/office/spreadsheetml/2009/9/ac" r="38" ht="50.1" customHeight="true" x14ac:dyDescent="0.2">
      <c r="B38" s="608" t="s">
        <v>36</v>
      </c>
      <c r="C38" s="614" t="s">
        <v>255</v>
      </c>
      <c r="D38" s="614"/>
      <c r="E38" s="614"/>
      <c r="F38" s="614"/>
      <c r="G38" s="614"/>
      <c r="H38" s="614"/>
      <c r="I38" s="608" t="s">
        <v>36</v>
      </c>
      <c r="J38" s="614" t="s">
        <v>256</v>
      </c>
      <c r="K38" s="614"/>
      <c r="L38" s="614"/>
      <c r="M38" s="614"/>
      <c r="N38" s="614"/>
      <c r="O38" s="614"/>
      <c r="P38" s="608" t="s">
        <v>36</v>
      </c>
      <c r="Q38" s="614" t="s">
        <v>257</v>
      </c>
      <c r="R38" s="614"/>
      <c r="S38" s="614"/>
      <c r="T38" s="614"/>
      <c r="U38" s="614"/>
      <c r="V38" s="614"/>
    </row>
    <row xmlns:x14ac="http://schemas.microsoft.com/office/spreadsheetml/2009/9/ac" r="39" ht="50.1" customHeight="true" x14ac:dyDescent="0.2">
      <c r="B39" s="608" t="s">
        <v>207</v>
      </c>
      <c r="C39" s="615" t="s">
        <v>258</v>
      </c>
      <c r="D39" s="615"/>
      <c r="E39" s="615"/>
      <c r="F39" s="615"/>
      <c r="G39" s="615"/>
      <c r="H39" s="615"/>
      <c r="I39" s="608" t="s">
        <v>207</v>
      </c>
      <c r="J39" s="615" t="s">
        <v>258</v>
      </c>
      <c r="K39" s="615"/>
      <c r="L39" s="615"/>
      <c r="M39" s="615"/>
      <c r="N39" s="615"/>
      <c r="O39" s="615"/>
      <c r="P39" s="608" t="s">
        <v>207</v>
      </c>
      <c r="Q39" s="615" t="s">
        <v>258</v>
      </c>
      <c r="R39" s="615"/>
      <c r="S39" s="615"/>
      <c r="T39" s="615"/>
      <c r="U39" s="615"/>
      <c r="V39" s="61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243</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243</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243</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19" t="str">
        <f>+RIGHT('Data Summary'!A6,LEN('Data Summary'!A6)-9)</f>
        <v>UIS</v>
      </c>
      <c r="B6" s="32" t="str">
        <f>+IF(ISTEXT('Data Summary'!B6),'Data Summary'!B6,"")</f>
        <v>Other</v>
      </c>
      <c r="C6" s="318">
        <f>+VALUE('Data Summary'!C6)</f>
        <v>2015</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2016</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2017</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2" t="str">
        <f ca="true">+IF(ISTEXT('Data Summary'!B9),'Data Summary'!B9,"")</f>
        <v>Other</v>
      </c>
      <c r="C9" s="318">
        <f ca="true">+VALUE('Data Summary'!C9)</f>
        <v>2018</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19" t="str">
        <f ca="true">+RIGHT('Data Summary'!A10,LEN('Data Summary'!A10)-9)</f>
        <v>UIS</v>
      </c>
      <c r="B10" s="32" t="str">
        <f ca="true">+IF(ISTEXT('Data Summary'!B10),'Data Summary'!B10,"")</f>
        <v>Other</v>
      </c>
      <c r="C10" s="318">
        <f ca="true">+VALUE('Data Summary'!C10)</f>
        <v>2019</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19" t="str">
        <f ca="true">+RIGHT('Data Summary'!A11,LEN('Data Summary'!A11)-9)</f>
        <v>UIS</v>
      </c>
      <c r="B11" s="32" t="str">
        <f ca="true">+IF(ISTEXT('Data Summary'!B11),'Data Summary'!B11,"")</f>
        <v>Other</v>
      </c>
      <c r="C11" s="318">
        <f ca="true">+VALUE('Data Summary'!C11)</f>
        <v>2020</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f ca="true">+IF(AND(ISNUMBER(OFFSET('Water Data'!$H$4,0,10*ROW('Water Data'!H5))),'Data Summary'!CE11="Yes"),100-OFFSET('Water Data'!$H$4,0,10*ROW('Water Data'!H5)),NA())</f>
        <v>100</v>
      </c>
      <c r="Q11" s="85">
        <f ca="true">+IF(AND(ISNUMBER(OFFSET('Water Data'!$H$6,0,10*ROW('Water Data'!H5))),'Data Summary'!CF11="Yes"),OFFSET('Water Data'!$H$6,0,10*ROW('Water Data'!H5)),NA())</f>
        <v>100</v>
      </c>
      <c r="R11" s="85">
        <f ca="true">+IF(AND(ISNUMBER(OFFSET('Water Data'!$H$9,0,10*ROW('Water Data'!H5))),'Data Summary'!CG11="Yes"),OFFSET('Water Data'!$H$9,0,10*ROW('Water Data'!H5)),NA())</f>
        <v>100</v>
      </c>
      <c r="S11" s="85">
        <f ca="true">+IF(AND(ISNUMBER(OFFSET('Water Data'!$I$4,0,10*ROW('Water Data'!I5))),'Data Summary'!CH11="Yes"),100-OFFSET('Water Data'!$I$4,0,10*ROW('Water Data'!I5)),NA())</f>
        <v>100</v>
      </c>
      <c r="T11" s="85">
        <f ca="true">+IF(AND(ISNUMBER(OFFSET('Water Data'!$I$6,0,10*ROW('Water Data'!I5))),'Data Summary'!CI11="Yes"),OFFSET('Water Data'!$I$6,0,10*ROW('Water Data'!I5)),NA())</f>
        <v>100</v>
      </c>
      <c r="U11" s="85">
        <f ca="true">+IF(AND(ISNUMBER(OFFSET('Water Data'!$I$9,0,10*ROW('Water Data'!I5))),'Data Summary'!CJ11="Yes"),OFFSET('Water Data'!$I$9,0,10*ROW('Water Data'!I5)),NA())</f>
        <v>100</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f ca="true">+IF(AND(ISNUMBER(OFFSET('Sanitation Data'!$H$4,0,10*ROW('Sanitation Data'!H5))),'Data Summary'!DE11="Yes"),100-OFFSET('Sanitation Data'!$H$4,0,10*ROW('Sanitation Data'!H5)),NA())</f>
        <v>100</v>
      </c>
      <c r="AQ11" s="86">
        <f ca="true">+IF(AND(ISNUMBER(OFFSET('Sanitation Data'!$H$6,0,10*ROW('Sanitation Data'!H5))),'Data Summary'!DF11="Yes"),OFFSET('Sanitation Data'!$H$6,0,10*ROW('Sanitation Data'!H5)),NA())</f>
        <v>100</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f ca="true">+IF(AND(ISNUMBER(OFFSET('Sanitation Data'!$H$12,0,10*ROW('Sanitation Data'!H5))),'Data Summary'!DI11="Yes"),OFFSET('Sanitation Data'!$H$12,0,10*ROW('Sanitation Data'!H5)),NA())</f>
        <v>100</v>
      </c>
      <c r="AU11" s="86">
        <f ca="true">+IF(AND(ISNUMBER(OFFSET('Sanitation Data'!$I$4,0,10*ROW('Sanitation Data'!I5))),'Data Summary'!DJ11="Yes"),100-OFFSET('Sanitation Data'!$I$4,0,10*ROW('Sanitation Data'!I5)),NA())</f>
        <v>100</v>
      </c>
      <c r="AV11" s="86">
        <f ca="true">+IF(AND(ISNUMBER(OFFSET('Sanitation Data'!$I$6,0,10*ROW('Sanitation Data'!I5))),'Data Summary'!DK11="Yes"),OFFSET('Sanitation Data'!$I$6,0,10*ROW('Sanitation Data'!I5)),NA())</f>
        <v>100</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f ca="true">+IF(AND(ISNUMBER(OFFSET('Sanitation Data'!$I$12,0,10*ROW('Sanitation Data'!I5))),'Data Summary'!DN11="Yes"),OFFSET('Sanitation Data'!$I$12,0,10*ROW('Sanitation Data'!I5)),NA())</f>
        <v>100</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f ca="true">+IF(AND(ISNUMBER(OFFSET('Hygiene Data'!$H$5,0,10*ROW('Hygiene Data'!H5))),'Data Summary'!EA11="Yes"),OFFSET('Hygiene Data'!$H$5,0,10*ROW('Hygiene Data'!H5)),NA())</f>
        <v>100</v>
      </c>
      <c r="BM11" s="87">
        <f ca="true">+IF(AND(ISNUMBER(OFFSET('Hygiene Data'!$H$7,0,10*ROW('Hygiene Data'!H5))),'Data Summary'!EB11="Yes"),OFFSET('Hygiene Data'!$H$7,0,10*ROW('Hygiene Data'!H5)),NA())</f>
        <v>100</v>
      </c>
      <c r="BN11" s="87">
        <f ca="true">+IF(AND(ISNUMBER(OFFSET('Hygiene Data'!$H$9,0,10*ROW('Hygiene Data'!H5))),'Data Summary'!EC11="Yes"),OFFSET('Hygiene Data'!$H$9,0,10*ROW('Hygiene Data'!H5)),NA())</f>
        <v>100</v>
      </c>
      <c r="BO11" s="87">
        <f ca="true">+IF(AND(ISNUMBER(OFFSET('Hygiene Data'!$I$5,0,10*ROW('Hygiene Data'!I5))),'Data Summary'!ED11="Yes"),OFFSET('Hygiene Data'!$I$5,0,10*ROW('Hygiene Data'!I5)),NA())</f>
        <v>100</v>
      </c>
      <c r="BP11" s="87">
        <f ca="true">+IF(AND(ISNUMBER(OFFSET('Hygiene Data'!$I$7,0,10*ROW('Hygiene Data'!I5))),'Data Summary'!EE11="Yes"),OFFSET('Hygiene Data'!$I$7,0,10*ROW('Hygiene Data'!I5)),NA())</f>
        <v>100</v>
      </c>
      <c r="BQ11" s="87">
        <f ca="true">+IF(AND(ISNUMBER(OFFSET('Hygiene Data'!$I$9,0,10*ROW('Hygiene Data'!I5))),'Data Summary'!EF11="Yes"),OFFSET('Hygiene Data'!$I$9,0,10*ROW('Hygiene Data'!I5)),NA())</f>
        <v>100</v>
      </c>
    </row>
    <row xmlns:x14ac="http://schemas.microsoft.com/office/spreadsheetml/2009/9/ac" r="12" x14ac:dyDescent="0.2">
      <c r="A12" s="319" t="str">
        <f ca="true">+RIGHT('Data Summary'!A12,LEN('Data Summary'!A12)-9)</f>
        <v>UIS</v>
      </c>
      <c r="B12" s="32" t="str">
        <f ca="true">+IF(ISTEXT('Data Summary'!B12),'Data Summary'!B12,"")</f>
        <v>Other</v>
      </c>
      <c r="C12" s="318">
        <f ca="true">+VALUE('Data Summary'!C12)</f>
        <v>2021</v>
      </c>
      <c r="D12" s="85">
        <f ca="true">+IF(AND(ISNUMBER(OFFSET('Water Data'!$D$4,0,10*ROW('Water Data'!D6))),'Data Summary'!BS12="Yes"),100-OFFSET('Water Data'!$D$4,0,10*ROW('Water Data'!D6)),NA())</f>
        <v>100</v>
      </c>
      <c r="E12" s="85">
        <f ca="true">+IF(AND(ISNUMBER(OFFSET('Water Data'!$D$6,0,10*ROW('Water Data'!D6))),'Data Summary'!BT12="Yes"),OFFSET('Water Data'!$D$6,0,10*ROW('Water Data'!D6)),NA())</f>
        <v>100</v>
      </c>
      <c r="F12" s="85">
        <f ca="true">+IF(AND(ISNUMBER(OFFSET('Water Data'!$D$9,0,10*ROW('Water Data'!D6))),'Data Summary'!BU12="Yes"),OFFSET('Water Data'!$D$9,0,10*ROW('Water Data'!D6)),NA())</f>
        <v>100</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f ca="true">+IF(AND(ISNUMBER(OFFSET('Water Data'!$H$4,0,10*ROW('Water Data'!H6))),'Data Summary'!CE12="Yes"),100-OFFSET('Water Data'!$H$4,0,10*ROW('Water Data'!H6)),NA())</f>
        <v>100</v>
      </c>
      <c r="Q12" s="85">
        <f ca="true">+IF(AND(ISNUMBER(OFFSET('Water Data'!$H$6,0,10*ROW('Water Data'!H6))),'Data Summary'!CF12="Yes"),OFFSET('Water Data'!$H$6,0,10*ROW('Water Data'!H6)),NA())</f>
        <v>100</v>
      </c>
      <c r="R12" s="85">
        <f ca="true">+IF(AND(ISNUMBER(OFFSET('Water Data'!$H$9,0,10*ROW('Water Data'!H6))),'Data Summary'!CG12="Yes"),OFFSET('Water Data'!$H$9,0,10*ROW('Water Data'!H6)),NA())</f>
        <v>100</v>
      </c>
      <c r="S12" s="85">
        <f ca="true">+IF(AND(ISNUMBER(OFFSET('Water Data'!$I$4,0,10*ROW('Water Data'!I6))),'Data Summary'!CH12="Yes"),100-OFFSET('Water Data'!$I$4,0,10*ROW('Water Data'!I6)),NA())</f>
        <v>100</v>
      </c>
      <c r="T12" s="85">
        <f ca="true">+IF(AND(ISNUMBER(OFFSET('Water Data'!$I$6,0,10*ROW('Water Data'!I6))),'Data Summary'!CI12="Yes"),OFFSET('Water Data'!$I$6,0,10*ROW('Water Data'!I6)),NA())</f>
        <v>100</v>
      </c>
      <c r="U12" s="85">
        <f ca="true">+IF(AND(ISNUMBER(OFFSET('Water Data'!$I$9,0,10*ROW('Water Data'!I6))),'Data Summary'!CJ12="Yes"),OFFSET('Water Data'!$I$9,0,10*ROW('Water Data'!I6)),NA())</f>
        <v>100</v>
      </c>
      <c r="V12" s="86">
        <f ca="true">+IF(AND(ISNUMBER(OFFSET('Sanitation Data'!$D$4,0,10*ROW('Sanitation Data'!D6))),'Data Summary'!CK12="Yes"),100-OFFSET('Sanitation Data'!$D$4,0,10*ROW('Sanitation Data'!D6)),NA())</f>
        <v>100</v>
      </c>
      <c r="W12" s="86">
        <f ca="true">+IF(AND(ISNUMBER(OFFSET('Sanitation Data'!$D$6,0,10*ROW('Sanitation Data'!D6))),'Data Summary'!CL12="Yes"),OFFSET('Sanitation Data'!$D$6,0,10*ROW('Sanitation Data'!D6)),NA())</f>
        <v>100</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f ca="true">+IF(AND(ISNUMBER(OFFSET('Sanitation Data'!$D$12,0,10*ROW('Sanitation Data'!D6))),'Data Summary'!CO12="Yes"),OFFSET('Sanitation Data'!$D$12,0,10*ROW('Sanitation Data'!D6)),NA())</f>
        <v>100</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f ca="true">+IF(AND(ISNUMBER(OFFSET('Sanitation Data'!$H$4,0,10*ROW('Sanitation Data'!H6))),'Data Summary'!DE12="Yes"),100-OFFSET('Sanitation Data'!$H$4,0,10*ROW('Sanitation Data'!H6)),NA())</f>
        <v>100</v>
      </c>
      <c r="AQ12" s="86">
        <f ca="true">+IF(AND(ISNUMBER(OFFSET('Sanitation Data'!$H$6,0,10*ROW('Sanitation Data'!H6))),'Data Summary'!DF12="Yes"),OFFSET('Sanitation Data'!$H$6,0,10*ROW('Sanitation Data'!H6)),NA())</f>
        <v>100</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f ca="true">+IF(AND(ISNUMBER(OFFSET('Sanitation Data'!$H$12,0,10*ROW('Sanitation Data'!H6))),'Data Summary'!DI12="Yes"),OFFSET('Sanitation Data'!$H$12,0,10*ROW('Sanitation Data'!H6)),NA())</f>
        <v>100</v>
      </c>
      <c r="AU12" s="86">
        <f ca="true">+IF(AND(ISNUMBER(OFFSET('Sanitation Data'!$I$4,0,10*ROW('Sanitation Data'!I6))),'Data Summary'!DJ12="Yes"),100-OFFSET('Sanitation Data'!$I$4,0,10*ROW('Sanitation Data'!I6)),NA())</f>
        <v>100</v>
      </c>
      <c r="AV12" s="86">
        <f ca="true">+IF(AND(ISNUMBER(OFFSET('Sanitation Data'!$I$6,0,10*ROW('Sanitation Data'!I6))),'Data Summary'!DK12="Yes"),OFFSET('Sanitation Data'!$I$6,0,10*ROW('Sanitation Data'!I6)),NA())</f>
        <v>100</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f ca="true">+IF(AND(ISNUMBER(OFFSET('Sanitation Data'!$I$12,0,10*ROW('Sanitation Data'!I6))),'Data Summary'!DN12="Yes"),OFFSET('Sanitation Data'!$I$12,0,10*ROW('Sanitation Data'!I6)),NA())</f>
        <v>100</v>
      </c>
      <c r="AZ12" s="87">
        <f ca="true">+IF(AND(ISNUMBER(OFFSET('Hygiene Data'!$D$5,0,10*ROW('Hygiene Data'!D6))),'Data Summary'!DO12="Yes"),OFFSET('Hygiene Data'!$D$5,0,10*ROW('Hygiene Data'!D6)),NA())</f>
        <v>100</v>
      </c>
      <c r="BA12" s="87">
        <f ca="true">+IF(AND(ISNUMBER(OFFSET('Hygiene Data'!$D$7,0,10*ROW('Hygiene Data'!D6))),'Data Summary'!DP12="Yes"),OFFSET('Hygiene Data'!$D$7,0,10*ROW('Hygiene Data'!D6)),NA())</f>
        <v>100</v>
      </c>
      <c r="BB12" s="87">
        <f ca="true">+IF(AND(ISNUMBER(OFFSET('Hygiene Data'!$D$9,0,10*ROW('Hygiene Data'!D6))),'Data Summary'!DQ12="Yes"),OFFSET('Hygiene Data'!$D$9,0,10*ROW('Hygiene Data'!D6)),NA())</f>
        <v>100</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f ca="true">+IF(AND(ISNUMBER(OFFSET('Hygiene Data'!$H$5,0,10*ROW('Hygiene Data'!H6))),'Data Summary'!EA12="Yes"),OFFSET('Hygiene Data'!$H$5,0,10*ROW('Hygiene Data'!H6)),NA())</f>
        <v>100</v>
      </c>
      <c r="BM12" s="87">
        <f ca="true">+IF(AND(ISNUMBER(OFFSET('Hygiene Data'!$H$7,0,10*ROW('Hygiene Data'!H6))),'Data Summary'!EB12="Yes"),OFFSET('Hygiene Data'!$H$7,0,10*ROW('Hygiene Data'!H6)),NA())</f>
        <v>100</v>
      </c>
      <c r="BN12" s="87">
        <f ca="true">+IF(AND(ISNUMBER(OFFSET('Hygiene Data'!$H$9,0,10*ROW('Hygiene Data'!H6))),'Data Summary'!EC12="Yes"),OFFSET('Hygiene Data'!$H$9,0,10*ROW('Hygiene Data'!H6)),NA())</f>
        <v>100</v>
      </c>
      <c r="BO12" s="87">
        <f ca="true">+IF(AND(ISNUMBER(OFFSET('Hygiene Data'!$I$5,0,10*ROW('Hygiene Data'!I6))),'Data Summary'!ED12="Yes"),OFFSET('Hygiene Data'!$I$5,0,10*ROW('Hygiene Data'!I6)),NA())</f>
        <v>100</v>
      </c>
      <c r="BP12" s="87">
        <f ca="true">+IF(AND(ISNUMBER(OFFSET('Hygiene Data'!$I$7,0,10*ROW('Hygiene Data'!I6))),'Data Summary'!EE12="Yes"),OFFSET('Hygiene Data'!$I$7,0,10*ROW('Hygiene Data'!I6)),NA())</f>
        <v>100</v>
      </c>
      <c r="BQ12" s="87">
        <f ca="true">+IF(AND(ISNUMBER(OFFSET('Hygiene Data'!$I$9,0,10*ROW('Hygiene Data'!I6))),'Data Summary'!EF12="Yes"),OFFSET('Hygiene Data'!$I$9,0,10*ROW('Hygiene Data'!I6)),NA())</f>
        <v>100</v>
      </c>
    </row>
    <row xmlns:x14ac="http://schemas.microsoft.com/office/spreadsheetml/2009/9/ac" r="13" x14ac:dyDescent="0.2">
      <c r="A13" s="319" t="str">
        <f ca="true">+RIGHT('Data Summary'!A13,LEN('Data Summary'!A13)-9)</f>
        <v>UIS</v>
      </c>
      <c r="B13" s="32" t="str">
        <f ca="true">+IF(ISTEXT('Data Summary'!B13),'Data Summary'!B13,"")</f>
        <v>Other</v>
      </c>
      <c r="C13" s="318">
        <f ca="true">+VALUE('Data Summary'!C13)</f>
        <v>2022</v>
      </c>
      <c r="D13" s="85">
        <f ca="true">+IF(AND(ISNUMBER(OFFSET('Water Data'!$D$4,0,10*ROW('Water Data'!D7))),'Data Summary'!BS13="Yes"),100-OFFSET('Water Data'!$D$4,0,10*ROW('Water Data'!D7)),NA())</f>
        <v>100</v>
      </c>
      <c r="E13" s="85">
        <f ca="true">+IF(AND(ISNUMBER(OFFSET('Water Data'!$D$6,0,10*ROW('Water Data'!D7))),'Data Summary'!BT13="Yes"),OFFSET('Water Data'!$D$6,0,10*ROW('Water Data'!D7)),NA())</f>
        <v>100</v>
      </c>
      <c r="F13" s="85">
        <f ca="true">+IF(AND(ISNUMBER(OFFSET('Water Data'!$D$9,0,10*ROW('Water Data'!D7))),'Data Summary'!BU13="Yes"),OFFSET('Water Data'!$D$9,0,10*ROW('Water Data'!D7)),NA())</f>
        <v>100</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f ca="true">+IF(AND(ISNUMBER(OFFSET('Water Data'!$H$4,0,10*ROW('Water Data'!H7))),'Data Summary'!CE13="Yes"),100-OFFSET('Water Data'!$H$4,0,10*ROW('Water Data'!H7)),NA())</f>
        <v>100</v>
      </c>
      <c r="Q13" s="85">
        <f ca="true">+IF(AND(ISNUMBER(OFFSET('Water Data'!$H$6,0,10*ROW('Water Data'!H7))),'Data Summary'!CF13="Yes"),OFFSET('Water Data'!$H$6,0,10*ROW('Water Data'!H7)),NA())</f>
        <v>100</v>
      </c>
      <c r="R13" s="85">
        <f ca="true">+IF(AND(ISNUMBER(OFFSET('Water Data'!$H$9,0,10*ROW('Water Data'!H7))),'Data Summary'!CG13="Yes"),OFFSET('Water Data'!$H$9,0,10*ROW('Water Data'!H7)),NA())</f>
        <v>100</v>
      </c>
      <c r="S13" s="85">
        <f ca="true">+IF(AND(ISNUMBER(OFFSET('Water Data'!$I$4,0,10*ROW('Water Data'!I7))),'Data Summary'!CH13="Yes"),100-OFFSET('Water Data'!$I$4,0,10*ROW('Water Data'!I7)),NA())</f>
        <v>100</v>
      </c>
      <c r="T13" s="85">
        <f ca="true">+IF(AND(ISNUMBER(OFFSET('Water Data'!$I$6,0,10*ROW('Water Data'!I7))),'Data Summary'!CI13="Yes"),OFFSET('Water Data'!$I$6,0,10*ROW('Water Data'!I7)),NA())</f>
        <v>100</v>
      </c>
      <c r="U13" s="85">
        <f ca="true">+IF(AND(ISNUMBER(OFFSET('Water Data'!$I$9,0,10*ROW('Water Data'!I7))),'Data Summary'!CJ13="Yes"),OFFSET('Water Data'!$I$9,0,10*ROW('Water Data'!I7)),NA())</f>
        <v>100</v>
      </c>
      <c r="V13" s="86">
        <f ca="true">+IF(AND(ISNUMBER(OFFSET('Sanitation Data'!$D$4,0,10*ROW('Sanitation Data'!D7))),'Data Summary'!CK13="Yes"),100-OFFSET('Sanitation Data'!$D$4,0,10*ROW('Sanitation Data'!D7)),NA())</f>
        <v>100</v>
      </c>
      <c r="W13" s="86">
        <f ca="true">+IF(AND(ISNUMBER(OFFSET('Sanitation Data'!$D$6,0,10*ROW('Sanitation Data'!D7))),'Data Summary'!CL13="Yes"),OFFSET('Sanitation Data'!$D$6,0,10*ROW('Sanitation Data'!D7)),NA())</f>
        <v>100</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f ca="true">+IF(AND(ISNUMBER(OFFSET('Sanitation Data'!$D$12,0,10*ROW('Sanitation Data'!D7))),'Data Summary'!CO13="Yes"),OFFSET('Sanitation Data'!$D$12,0,10*ROW('Sanitation Data'!D7)),NA())</f>
        <v>100</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f ca="true">+IF(AND(ISNUMBER(OFFSET('Sanitation Data'!$H$4,0,10*ROW('Sanitation Data'!H7))),'Data Summary'!DE13="Yes"),100-OFFSET('Sanitation Data'!$H$4,0,10*ROW('Sanitation Data'!H7)),NA())</f>
        <v>100</v>
      </c>
      <c r="AQ13" s="86">
        <f ca="true">+IF(AND(ISNUMBER(OFFSET('Sanitation Data'!$H$6,0,10*ROW('Sanitation Data'!H7))),'Data Summary'!DF13="Yes"),OFFSET('Sanitation Data'!$H$6,0,10*ROW('Sanitation Data'!H7)),NA())</f>
        <v>100</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f ca="true">+IF(AND(ISNUMBER(OFFSET('Sanitation Data'!$H$12,0,10*ROW('Sanitation Data'!H7))),'Data Summary'!DI13="Yes"),OFFSET('Sanitation Data'!$H$12,0,10*ROW('Sanitation Data'!H7)),NA())</f>
        <v>100</v>
      </c>
      <c r="AU13" s="86">
        <f ca="true">+IF(AND(ISNUMBER(OFFSET('Sanitation Data'!$I$4,0,10*ROW('Sanitation Data'!I7))),'Data Summary'!DJ13="Yes"),100-OFFSET('Sanitation Data'!$I$4,0,10*ROW('Sanitation Data'!I7)),NA())</f>
        <v>100</v>
      </c>
      <c r="AV13" s="86">
        <f ca="true">+IF(AND(ISNUMBER(OFFSET('Sanitation Data'!$I$6,0,10*ROW('Sanitation Data'!I7))),'Data Summary'!DK13="Yes"),OFFSET('Sanitation Data'!$I$6,0,10*ROW('Sanitation Data'!I7)),NA())</f>
        <v>100</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f ca="true">+IF(AND(ISNUMBER(OFFSET('Sanitation Data'!$I$12,0,10*ROW('Sanitation Data'!I7))),'Data Summary'!DN13="Yes"),OFFSET('Sanitation Data'!$I$12,0,10*ROW('Sanitation Data'!I7)),NA())</f>
        <v>100</v>
      </c>
      <c r="AZ13" s="87">
        <f ca="true">+IF(AND(ISNUMBER(OFFSET('Hygiene Data'!$D$5,0,10*ROW('Hygiene Data'!D7))),'Data Summary'!DO13="Yes"),OFFSET('Hygiene Data'!$D$5,0,10*ROW('Hygiene Data'!D7)),NA())</f>
        <v>100</v>
      </c>
      <c r="BA13" s="87">
        <f ca="true">+IF(AND(ISNUMBER(OFFSET('Hygiene Data'!$D$7,0,10*ROW('Hygiene Data'!D7))),'Data Summary'!DP13="Yes"),OFFSET('Hygiene Data'!$D$7,0,10*ROW('Hygiene Data'!D7)),NA())</f>
        <v>100</v>
      </c>
      <c r="BB13" s="87">
        <f ca="true">+IF(AND(ISNUMBER(OFFSET('Hygiene Data'!$D$9,0,10*ROW('Hygiene Data'!D7))),'Data Summary'!DQ13="Yes"),OFFSET('Hygiene Data'!$D$9,0,10*ROW('Hygiene Data'!D7)),NA())</f>
        <v>100</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f ca="true">+IF(AND(ISNUMBER(OFFSET('Hygiene Data'!$H$5,0,10*ROW('Hygiene Data'!H7))),'Data Summary'!EA13="Yes"),OFFSET('Hygiene Data'!$H$5,0,10*ROW('Hygiene Data'!H7)),NA())</f>
        <v>100</v>
      </c>
      <c r="BM13" s="87">
        <f ca="true">+IF(AND(ISNUMBER(OFFSET('Hygiene Data'!$H$7,0,10*ROW('Hygiene Data'!H7))),'Data Summary'!EB13="Yes"),OFFSET('Hygiene Data'!$H$7,0,10*ROW('Hygiene Data'!H7)),NA())</f>
        <v>100</v>
      </c>
      <c r="BN13" s="87">
        <f ca="true">+IF(AND(ISNUMBER(OFFSET('Hygiene Data'!$H$9,0,10*ROW('Hygiene Data'!H7))),'Data Summary'!EC13="Yes"),OFFSET('Hygiene Data'!$H$9,0,10*ROW('Hygiene Data'!H7)),NA())</f>
        <v>100</v>
      </c>
      <c r="BO13" s="87">
        <f ca="true">+IF(AND(ISNUMBER(OFFSET('Hygiene Data'!$I$5,0,10*ROW('Hygiene Data'!I7))),'Data Summary'!ED13="Yes"),OFFSET('Hygiene Data'!$I$5,0,10*ROW('Hygiene Data'!I7)),NA())</f>
        <v>100</v>
      </c>
      <c r="BP13" s="87">
        <f ca="true">+IF(AND(ISNUMBER(OFFSET('Hygiene Data'!$I$7,0,10*ROW('Hygiene Data'!I7))),'Data Summary'!EE13="Yes"),OFFSET('Hygiene Data'!$I$7,0,10*ROW('Hygiene Data'!I7)),NA())</f>
        <v>100</v>
      </c>
      <c r="BQ13" s="87">
        <f ca="true">+IF(AND(ISNUMBER(OFFSET('Hygiene Data'!$I$9,0,10*ROW('Hygiene Data'!I7))),'Data Summary'!EF13="Yes"),OFFSET('Hygiene Data'!$I$9,0,10*ROW('Hygiene Data'!I7)),NA())</f>
        <v>100</v>
      </c>
    </row>
    <row xmlns:x14ac="http://schemas.microsoft.com/office/spreadsheetml/2009/9/ac" r="14" x14ac:dyDescent="0.2">
      <c r="A14" s="319" t="e">
        <f ca="true">+RIGHT('Data Summary'!A14,LEN('Data Summary'!A14)-9)</f>
        <v>#VALUE!</v>
      </c>
      <c r="B14" s="32" t="str">
        <f ca="true">+IF(ISTEXT('Data Summary'!B14),'Data Summary'!B14,"")</f>
        <v/>
      </c>
      <c r="C14" s="31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21E28-6F12-42DA-9607-A4EA570B20E3}">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7"/>
      <c r="I1" s="537"/>
      <c r="J1" s="537"/>
      <c r="K1" s="537"/>
      <c r="L1" s="537"/>
      <c r="M1" s="537"/>
      <c r="N1" s="537"/>
      <c r="O1" s="537"/>
      <c r="P1" s="537"/>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211</v>
      </c>
      <c r="B7" s="9">
        <v>2023</v>
      </c>
      <c r="C7" s="9">
        <v>0</v>
      </c>
      <c r="D7" s="9">
        <v>100</v>
      </c>
      <c r="E7" s="9">
        <v>100</v>
      </c>
      <c r="F7" s="9">
        <v>100</v>
      </c>
      <c r="G7" s="9">
        <v>0</v>
      </c>
      <c r="H7" s="9">
        <v>0</v>
      </c>
      <c r="I7" s="146"/>
      <c r="J7" s="151" t="s">
        <v>211</v>
      </c>
      <c r="K7" s="9">
        <v>2023</v>
      </c>
      <c r="L7" s="9">
        <v>0</v>
      </c>
      <c r="M7" s="9">
        <v>100</v>
      </c>
      <c r="N7" s="9">
        <v>100</v>
      </c>
      <c r="O7" s="9">
        <v>100</v>
      </c>
      <c r="P7" s="9">
        <v>0</v>
      </c>
      <c r="Q7" s="9">
        <v>0</v>
      </c>
      <c r="R7" s="146"/>
      <c r="S7" s="151" t="s">
        <v>211</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208</v>
      </c>
      <c r="K13" s="162" t="s">
        <v>166</v>
      </c>
      <c r="L13" s="162" t="s">
        <v>94</v>
      </c>
      <c r="M13" s="162" t="s">
        <v>95</v>
      </c>
      <c r="N13" s="162" t="s">
        <v>96</v>
      </c>
      <c r="O13" s="164" t="s">
        <v>97</v>
      </c>
      <c r="P13" s="164" t="s">
        <v>209</v>
      </c>
      <c r="Q13" s="162" t="s">
        <v>123</v>
      </c>
      <c r="R13" s="162" t="s">
        <v>157</v>
      </c>
      <c r="S13" s="165" t="s">
        <v>98</v>
      </c>
      <c r="T13" s="166" t="s">
        <v>99</v>
      </c>
      <c r="U13" s="166" t="s">
        <v>100</v>
      </c>
      <c r="V13" s="166" t="s">
        <v>210</v>
      </c>
    </row>
    <row xmlns:x14ac="http://schemas.microsoft.com/office/spreadsheetml/2009/9/ac" r="14" s="169" customFormat="true" ht="12" x14ac:dyDescent="0.2">
      <c r="A14" s="167" t="s">
        <v>178</v>
      </c>
      <c r="B14" s="9">
        <v>2000</v>
      </c>
      <c r="C14" s="168" t="s">
        <v>7</v>
      </c>
      <c r="D14" s="9">
        <v>51014</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178</v>
      </c>
      <c r="B15" s="9">
        <v>2001</v>
      </c>
      <c r="C15" s="168" t="s">
        <v>7</v>
      </c>
      <c r="D15" s="9">
        <v>50366</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178</v>
      </c>
      <c r="B16" s="9">
        <v>2002</v>
      </c>
      <c r="C16" s="168" t="s">
        <v>7</v>
      </c>
      <c r="D16" s="9">
        <v>49918</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178</v>
      </c>
      <c r="B17" s="9">
        <v>2003</v>
      </c>
      <c r="C17" s="168" t="s">
        <v>7</v>
      </c>
      <c r="D17" s="9">
        <v>49775</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178</v>
      </c>
      <c r="B18" s="9">
        <v>2004</v>
      </c>
      <c r="C18" s="168" t="s">
        <v>7</v>
      </c>
      <c r="D18" s="9">
        <v>49590</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178</v>
      </c>
      <c r="B19" s="9">
        <v>2005</v>
      </c>
      <c r="C19" s="168" t="s">
        <v>7</v>
      </c>
      <c r="D19" s="9">
        <v>49483</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178</v>
      </c>
      <c r="B20" s="9">
        <v>2006</v>
      </c>
      <c r="C20" s="168" t="s">
        <v>7</v>
      </c>
      <c r="D20" s="9">
        <v>49170</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178</v>
      </c>
      <c r="B21" s="9">
        <v>2007</v>
      </c>
      <c r="C21" s="168" t="s">
        <v>7</v>
      </c>
      <c r="D21" s="9">
        <v>48748</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178</v>
      </c>
      <c r="B22" s="9">
        <v>2008</v>
      </c>
      <c r="C22" s="168" t="s">
        <v>7</v>
      </c>
      <c r="D22" s="9">
        <v>48297</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178</v>
      </c>
      <c r="B23" s="9">
        <v>2009</v>
      </c>
      <c r="C23" s="168" t="s">
        <v>7</v>
      </c>
      <c r="D23" s="9">
        <v>47928</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178</v>
      </c>
      <c r="B24" s="9">
        <v>2010</v>
      </c>
      <c r="C24" s="168" t="s">
        <v>7</v>
      </c>
      <c r="D24" s="9">
        <v>47808</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178</v>
      </c>
      <c r="B25" s="9">
        <v>2011</v>
      </c>
      <c r="C25" s="168" t="s">
        <v>7</v>
      </c>
      <c r="D25" s="9">
        <v>47919</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178</v>
      </c>
      <c r="B26" s="9">
        <v>2012</v>
      </c>
      <c r="C26" s="168" t="s">
        <v>7</v>
      </c>
      <c r="D26" s="9">
        <v>48235</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178</v>
      </c>
      <c r="B27" s="9">
        <v>2013</v>
      </c>
      <c r="C27" s="168" t="s">
        <v>7</v>
      </c>
      <c r="D27" s="9">
        <v>48122</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178</v>
      </c>
      <c r="B28" s="9">
        <v>2014</v>
      </c>
      <c r="C28" s="168" t="s">
        <v>7</v>
      </c>
      <c r="D28" s="9">
        <v>47704</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178</v>
      </c>
      <c r="B29" s="9">
        <v>2015</v>
      </c>
      <c r="C29" s="168" t="s">
        <v>7</v>
      </c>
      <c r="D29" s="9">
        <v>47180</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178</v>
      </c>
      <c r="B30" s="9">
        <v>2016</v>
      </c>
      <c r="C30" s="168" t="s">
        <v>7</v>
      </c>
      <c r="D30" s="9">
        <v>46517</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178</v>
      </c>
      <c r="B31" s="9">
        <v>2017</v>
      </c>
      <c r="C31" s="168" t="s">
        <v>7</v>
      </c>
      <c r="D31" s="9">
        <v>45727</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178</v>
      </c>
      <c r="B32" s="9">
        <v>2018</v>
      </c>
      <c r="C32" s="168" t="s">
        <v>7</v>
      </c>
      <c r="D32" s="9">
        <v>44928</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178</v>
      </c>
      <c r="B33" s="9">
        <v>2019</v>
      </c>
      <c r="C33" s="168" t="s">
        <v>7</v>
      </c>
      <c r="D33" s="9">
        <v>44224</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178</v>
      </c>
      <c r="B34" s="9">
        <v>2020</v>
      </c>
      <c r="C34" s="168" t="s">
        <v>7</v>
      </c>
      <c r="D34" s="9">
        <v>43579</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178</v>
      </c>
      <c r="B35" s="9">
        <v>2021</v>
      </c>
      <c r="C35" s="168" t="s">
        <v>7</v>
      </c>
      <c r="D35" s="9">
        <v>42979</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178</v>
      </c>
      <c r="B36" s="9">
        <v>2022</v>
      </c>
      <c r="C36" s="168" t="s">
        <v>7</v>
      </c>
      <c r="D36" s="9">
        <v>42467</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178</v>
      </c>
      <c r="B37" s="9">
        <v>2023</v>
      </c>
      <c r="C37" s="168" t="s">
        <v>7</v>
      </c>
      <c r="D37" s="9">
        <v>41965</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178</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178</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178</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178</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178</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178</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178</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178</v>
      </c>
      <c r="B45" s="9">
        <v>2000</v>
      </c>
      <c r="C45" s="168" t="s">
        <v>1</v>
      </c>
      <c r="D45" s="9">
        <v>17256.50560874939</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178</v>
      </c>
      <c r="B46" s="9">
        <v>2001</v>
      </c>
      <c r="C46" s="168" t="s">
        <v>1</v>
      </c>
      <c r="D46" s="9">
        <v>16937.582954635622</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178</v>
      </c>
      <c r="B47" s="9">
        <v>2002</v>
      </c>
      <c r="C47" s="168" t="s">
        <v>1</v>
      </c>
      <c r="D47" s="9">
        <v>16688.086458129881</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178</v>
      </c>
      <c r="B48" s="9">
        <v>2003</v>
      </c>
      <c r="C48" s="168" t="s">
        <v>1</v>
      </c>
      <c r="D48" s="9">
        <v>16542.224077224731</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178</v>
      </c>
      <c r="B49" s="9">
        <v>2004</v>
      </c>
      <c r="C49" s="168" t="s">
        <v>1</v>
      </c>
      <c r="D49" s="9">
        <v>16383.04767951965</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178</v>
      </c>
      <c r="B50" s="9">
        <v>2005</v>
      </c>
      <c r="C50" s="168" t="s">
        <v>1</v>
      </c>
      <c r="D50" s="9">
        <v>16250.711833686821</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178</v>
      </c>
      <c r="B51" s="9">
        <v>2006</v>
      </c>
      <c r="C51" s="168" t="s">
        <v>1</v>
      </c>
      <c r="D51" s="9">
        <v>16052.03815498352</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178</v>
      </c>
      <c r="B52" s="9">
        <v>2007</v>
      </c>
      <c r="C52" s="168" t="s">
        <v>1</v>
      </c>
      <c r="D52" s="9">
        <v>15819.21358413696</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178</v>
      </c>
      <c r="B53" s="9">
        <v>2008</v>
      </c>
      <c r="C53" s="168" t="s">
        <v>1</v>
      </c>
      <c r="D53" s="9">
        <v>15578.680570564269</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178</v>
      </c>
      <c r="B54" s="9">
        <v>2009</v>
      </c>
      <c r="C54" s="168" t="s">
        <v>1</v>
      </c>
      <c r="D54" s="9">
        <v>15367.154508361809</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178</v>
      </c>
      <c r="B55" s="9">
        <v>2010</v>
      </c>
      <c r="C55" s="168" t="s">
        <v>1</v>
      </c>
      <c r="D55" s="9">
        <v>15236.4100012207</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178</v>
      </c>
      <c r="B56" s="9">
        <v>2011</v>
      </c>
      <c r="C56" s="168" t="s">
        <v>1</v>
      </c>
      <c r="D56" s="9">
        <v>15190.32336559296</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178</v>
      </c>
      <c r="B57" s="9">
        <v>2012</v>
      </c>
      <c r="C57" s="168" t="s">
        <v>1</v>
      </c>
      <c r="D57" s="9">
        <v>15219.58930711746</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178</v>
      </c>
      <c r="B58" s="9">
        <v>2013</v>
      </c>
      <c r="C58" s="168" t="s">
        <v>1</v>
      </c>
      <c r="D58" s="9">
        <v>15124.263791198729</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178</v>
      </c>
      <c r="B59" s="9">
        <v>2014</v>
      </c>
      <c r="C59" s="168" t="s">
        <v>1</v>
      </c>
      <c r="D59" s="9">
        <v>14944.70869781494</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178</v>
      </c>
      <c r="B60" s="9">
        <v>2015</v>
      </c>
      <c r="C60" s="168" t="s">
        <v>1</v>
      </c>
      <c r="D60" s="9">
        <v>14743.278459167481</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178</v>
      </c>
      <c r="B61" s="9">
        <v>2016</v>
      </c>
      <c r="C61" s="168" t="s">
        <v>1</v>
      </c>
      <c r="D61" s="9">
        <v>14510.04817909241</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178</v>
      </c>
      <c r="B62" s="9">
        <v>2017</v>
      </c>
      <c r="C62" s="168" t="s">
        <v>1</v>
      </c>
      <c r="D62" s="9">
        <v>14248.076111412051</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178</v>
      </c>
      <c r="B63" s="9">
        <v>2018</v>
      </c>
      <c r="C63" s="168" t="s">
        <v>1</v>
      </c>
      <c r="D63" s="9">
        <v>13993.72387207031</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178</v>
      </c>
      <c r="B64" s="9">
        <v>2019</v>
      </c>
      <c r="C64" s="168" t="s">
        <v>1</v>
      </c>
      <c r="D64" s="9">
        <v>13779.314338378899</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178</v>
      </c>
      <c r="B65" s="9">
        <v>2020</v>
      </c>
      <c r="C65" s="168" t="s">
        <v>1</v>
      </c>
      <c r="D65" s="9">
        <v>13592.725883350369</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178</v>
      </c>
      <c r="B66" s="9">
        <v>2021</v>
      </c>
      <c r="C66" s="168" t="s">
        <v>1</v>
      </c>
      <c r="D66" s="9">
        <v>13429.21846460342</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178</v>
      </c>
      <c r="B67" s="9">
        <v>2022</v>
      </c>
      <c r="C67" s="168" t="s">
        <v>1</v>
      </c>
      <c r="D67" s="9">
        <v>13302.362827281961</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178</v>
      </c>
      <c r="B68" s="9">
        <v>2023</v>
      </c>
      <c r="C68" s="168" t="s">
        <v>1</v>
      </c>
      <c r="D68" s="9">
        <v>13187.50092983246</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178</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178</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178</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178</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178</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178</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178</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178</v>
      </c>
      <c r="B76" s="9">
        <v>2000</v>
      </c>
      <c r="C76" s="168" t="s">
        <v>2</v>
      </c>
      <c r="D76" s="9">
        <v>33757.494391250613</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178</v>
      </c>
      <c r="B77" s="9">
        <v>2001</v>
      </c>
      <c r="C77" s="168" t="s">
        <v>2</v>
      </c>
      <c r="D77" s="9">
        <v>33428.417045364382</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178</v>
      </c>
      <c r="B78" s="9">
        <v>2002</v>
      </c>
      <c r="C78" s="168" t="s">
        <v>2</v>
      </c>
      <c r="D78" s="9">
        <v>33229.913541870119</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178</v>
      </c>
      <c r="B79" s="9">
        <v>2003</v>
      </c>
      <c r="C79" s="168" t="s">
        <v>2</v>
      </c>
      <c r="D79" s="9">
        <v>33232.775922775269</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178</v>
      </c>
      <c r="B80" s="9">
        <v>2004</v>
      </c>
      <c r="C80" s="168" t="s">
        <v>2</v>
      </c>
      <c r="D80" s="9">
        <v>33206.952320480348</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178</v>
      </c>
      <c r="B81" s="9">
        <v>2005</v>
      </c>
      <c r="C81" s="168" t="s">
        <v>2</v>
      </c>
      <c r="D81" s="9">
        <v>33232.28816631317</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178</v>
      </c>
      <c r="B82" s="9">
        <v>2006</v>
      </c>
      <c r="C82" s="168" t="s">
        <v>2</v>
      </c>
      <c r="D82" s="9">
        <v>33117.961845016478</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178</v>
      </c>
      <c r="B83" s="9">
        <v>2007</v>
      </c>
      <c r="C83" s="168" t="s">
        <v>2</v>
      </c>
      <c r="D83" s="9">
        <v>32928.786415863033</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178</v>
      </c>
      <c r="B84" s="9">
        <v>2008</v>
      </c>
      <c r="C84" s="168" t="s">
        <v>2</v>
      </c>
      <c r="D84" s="9">
        <v>32718.319429435731</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178</v>
      </c>
      <c r="B85" s="9">
        <v>2009</v>
      </c>
      <c r="C85" s="168" t="s">
        <v>2</v>
      </c>
      <c r="D85" s="9">
        <v>32560.845491638182</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178</v>
      </c>
      <c r="B86" s="9">
        <v>2010</v>
      </c>
      <c r="C86" s="168" t="s">
        <v>2</v>
      </c>
      <c r="D86" s="9">
        <v>32571.589998779291</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178</v>
      </c>
      <c r="B87" s="9">
        <v>2011</v>
      </c>
      <c r="C87" s="168" t="s">
        <v>2</v>
      </c>
      <c r="D87" s="9">
        <v>32728.676634407049</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178</v>
      </c>
      <c r="B88" s="9">
        <v>2012</v>
      </c>
      <c r="C88" s="168" t="s">
        <v>2</v>
      </c>
      <c r="D88" s="9">
        <v>33015.410692882528</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178</v>
      </c>
      <c r="B89" s="9">
        <v>2013</v>
      </c>
      <c r="C89" s="168" t="s">
        <v>2</v>
      </c>
      <c r="D89" s="9">
        <v>32997.736208801267</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178</v>
      </c>
      <c r="B90" s="9">
        <v>2014</v>
      </c>
      <c r="C90" s="168" t="s">
        <v>2</v>
      </c>
      <c r="D90" s="9">
        <v>32759.291302185062</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178</v>
      </c>
      <c r="B91" s="9">
        <v>2015</v>
      </c>
      <c r="C91" s="168" t="s">
        <v>2</v>
      </c>
      <c r="D91" s="9">
        <v>32436.721540832521</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178</v>
      </c>
      <c r="B92" s="9">
        <v>2016</v>
      </c>
      <c r="C92" s="168" t="s">
        <v>2</v>
      </c>
      <c r="D92" s="9">
        <v>32006.95182090759</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178</v>
      </c>
      <c r="B93" s="9">
        <v>2017</v>
      </c>
      <c r="C93" s="168" t="s">
        <v>2</v>
      </c>
      <c r="D93" s="9">
        <v>31478.923888587949</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178</v>
      </c>
      <c r="B94" s="9">
        <v>2018</v>
      </c>
      <c r="C94" s="168" t="s">
        <v>2</v>
      </c>
      <c r="D94" s="9">
        <v>30934.27612792969</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178</v>
      </c>
      <c r="B95" s="9">
        <v>2019</v>
      </c>
      <c r="C95" s="168" t="s">
        <v>2</v>
      </c>
      <c r="D95" s="9">
        <v>30444.685661621101</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178</v>
      </c>
      <c r="B96" s="9">
        <v>2020</v>
      </c>
      <c r="C96" s="168" t="s">
        <v>2</v>
      </c>
      <c r="D96" s="9">
        <v>29986.274116649631</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178</v>
      </c>
      <c r="B97" s="9">
        <v>2021</v>
      </c>
      <c r="C97" s="168" t="s">
        <v>2</v>
      </c>
      <c r="D97" s="9">
        <v>29549.781535396571</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178</v>
      </c>
      <c r="B98" s="9">
        <v>2022</v>
      </c>
      <c r="C98" s="168" t="s">
        <v>2</v>
      </c>
      <c r="D98" s="9">
        <v>29164.637172718049</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178</v>
      </c>
      <c r="B99" s="9">
        <v>2023</v>
      </c>
      <c r="C99" s="168" t="s">
        <v>2</v>
      </c>
      <c r="D99" s="9">
        <v>28777.499070167542</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178</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178</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178</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178</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178</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178</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178</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178</v>
      </c>
      <c r="B107" s="9">
        <v>2000</v>
      </c>
      <c r="C107" s="168" t="s">
        <v>16</v>
      </c>
      <c r="D107" s="9">
        <v>7246</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178</v>
      </c>
      <c r="B108" s="9">
        <v>2001</v>
      </c>
      <c r="C108" s="168" t="s">
        <v>16</v>
      </c>
      <c r="D108" s="9">
        <v>7243</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178</v>
      </c>
      <c r="B109" s="9">
        <v>2002</v>
      </c>
      <c r="C109" s="168" t="s">
        <v>16</v>
      </c>
      <c r="D109" s="9">
        <v>7366</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178</v>
      </c>
      <c r="B110" s="9">
        <v>2003</v>
      </c>
      <c r="C110" s="170" t="s">
        <v>16</v>
      </c>
      <c r="D110" s="9">
        <v>7613</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178</v>
      </c>
      <c r="B111" s="9">
        <v>2004</v>
      </c>
      <c r="C111" s="170" t="s">
        <v>16</v>
      </c>
      <c r="D111" s="9">
        <v>7591</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178</v>
      </c>
      <c r="B112" s="9">
        <v>2005</v>
      </c>
      <c r="C112" s="170" t="s">
        <v>16</v>
      </c>
      <c r="D112" s="9">
        <v>7478</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178</v>
      </c>
      <c r="B113" s="9">
        <v>2006</v>
      </c>
      <c r="C113" s="170" t="s">
        <v>16</v>
      </c>
      <c r="D113" s="9">
        <v>7437</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178</v>
      </c>
      <c r="B114" s="9">
        <v>2007</v>
      </c>
      <c r="C114" s="170" t="s">
        <v>16</v>
      </c>
      <c r="D114" s="9">
        <v>7327</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178</v>
      </c>
      <c r="B115" s="9">
        <v>2008</v>
      </c>
      <c r="C115" s="170" t="s">
        <v>16</v>
      </c>
      <c r="D115" s="9">
        <v>7242</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178</v>
      </c>
      <c r="B116" s="9">
        <v>2009</v>
      </c>
      <c r="C116" s="172" t="s">
        <v>16</v>
      </c>
      <c r="D116" s="9">
        <v>7128</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178</v>
      </c>
      <c r="B117" s="9">
        <v>2010</v>
      </c>
      <c r="C117" s="172" t="s">
        <v>16</v>
      </c>
      <c r="D117" s="9">
        <v>7036</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178</v>
      </c>
      <c r="B118" s="9">
        <v>2011</v>
      </c>
      <c r="C118" s="172" t="s">
        <v>16</v>
      </c>
      <c r="D118" s="9">
        <v>7194</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178</v>
      </c>
      <c r="B119" s="9">
        <v>2012</v>
      </c>
      <c r="C119" s="172" t="s">
        <v>16</v>
      </c>
      <c r="D119" s="9">
        <v>7553</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178</v>
      </c>
      <c r="B120" s="9">
        <v>2013</v>
      </c>
      <c r="C120" s="172" t="s">
        <v>16</v>
      </c>
      <c r="D120" s="9">
        <v>7377</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178</v>
      </c>
      <c r="B121" s="9">
        <v>2014</v>
      </c>
      <c r="C121" s="172" t="s">
        <v>16</v>
      </c>
      <c r="D121" s="9">
        <v>6790</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178</v>
      </c>
      <c r="B122" s="9">
        <v>2015</v>
      </c>
      <c r="C122" s="172" t="s">
        <v>16</v>
      </c>
      <c r="D122" s="9">
        <v>6494</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178</v>
      </c>
      <c r="B123" s="9">
        <v>2016</v>
      </c>
      <c r="C123" s="172" t="s">
        <v>16</v>
      </c>
      <c r="D123" s="9">
        <v>6375</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178</v>
      </c>
      <c r="B124" s="9">
        <v>2017</v>
      </c>
      <c r="C124" s="172" t="s">
        <v>16</v>
      </c>
      <c r="D124" s="9">
        <v>6267</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178</v>
      </c>
      <c r="B125" s="9">
        <v>2018</v>
      </c>
      <c r="C125" s="172" t="s">
        <v>16</v>
      </c>
      <c r="D125" s="9">
        <v>6179</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178</v>
      </c>
      <c r="B126" s="9">
        <v>2019</v>
      </c>
      <c r="C126" s="172" t="s">
        <v>16</v>
      </c>
      <c r="D126" s="9">
        <v>6113</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178</v>
      </c>
      <c r="B127" s="9">
        <v>2020</v>
      </c>
      <c r="C127" s="172" t="s">
        <v>16</v>
      </c>
      <c r="D127" s="9">
        <v>6070</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178</v>
      </c>
      <c r="B128" s="9">
        <v>2021</v>
      </c>
      <c r="C128" s="172" t="s">
        <v>16</v>
      </c>
      <c r="D128" s="9">
        <v>6045</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178</v>
      </c>
      <c r="B129" s="9">
        <v>2022</v>
      </c>
      <c r="C129" s="172" t="s">
        <v>16</v>
      </c>
      <c r="D129" s="9">
        <v>6032</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178</v>
      </c>
      <c r="B130" s="9">
        <v>2023</v>
      </c>
      <c r="C130" s="172" t="s">
        <v>16</v>
      </c>
      <c r="D130" s="9">
        <v>6025</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178</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178</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178</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178</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178</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178</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178</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178</v>
      </c>
      <c r="B138" s="9">
        <v>2000</v>
      </c>
      <c r="C138" s="172" t="s">
        <v>17</v>
      </c>
      <c r="D138" s="9">
        <v>24034</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178</v>
      </c>
      <c r="B139" s="9">
        <v>2001</v>
      </c>
      <c r="C139" s="172" t="s">
        <v>17</v>
      </c>
      <c r="D139" s="9">
        <v>23603</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178</v>
      </c>
      <c r="B140" s="9">
        <v>2002</v>
      </c>
      <c r="C140" s="172" t="s">
        <v>17</v>
      </c>
      <c r="D140" s="9">
        <v>22961</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178</v>
      </c>
      <c r="B141" s="9">
        <v>2003</v>
      </c>
      <c r="C141" s="172" t="s">
        <v>17</v>
      </c>
      <c r="D141" s="9">
        <v>22399</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178</v>
      </c>
      <c r="B142" s="9">
        <v>2004</v>
      </c>
      <c r="C142" s="172" t="s">
        <v>17</v>
      </c>
      <c r="D142" s="9">
        <v>22078</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178</v>
      </c>
      <c r="B143" s="9">
        <v>2005</v>
      </c>
      <c r="C143" s="172" t="s">
        <v>17</v>
      </c>
      <c r="D143" s="9">
        <v>22124</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178</v>
      </c>
      <c r="B144" s="9">
        <v>2006</v>
      </c>
      <c r="C144" s="172" t="s">
        <v>17</v>
      </c>
      <c r="D144" s="9">
        <v>22229</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178</v>
      </c>
      <c r="B145" s="9">
        <v>2007</v>
      </c>
      <c r="C145" s="172" t="s">
        <v>17</v>
      </c>
      <c r="D145" s="9">
        <v>22458</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178</v>
      </c>
      <c r="B146" s="9">
        <v>2008</v>
      </c>
      <c r="C146" s="172" t="s">
        <v>17</v>
      </c>
      <c r="D146" s="9">
        <v>22613</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178</v>
      </c>
      <c r="B147" s="9">
        <v>2009</v>
      </c>
      <c r="C147" s="172" t="s">
        <v>17</v>
      </c>
      <c r="D147" s="9">
        <v>22660</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178</v>
      </c>
      <c r="B148" s="9">
        <v>2010</v>
      </c>
      <c r="C148" s="172" t="s">
        <v>17</v>
      </c>
      <c r="D148" s="9">
        <v>22626</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178</v>
      </c>
      <c r="B149" s="9">
        <v>2011</v>
      </c>
      <c r="C149" s="172" t="s">
        <v>17</v>
      </c>
      <c r="D149" s="9">
        <v>22328</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178</v>
      </c>
      <c r="B150" s="9">
        <v>2012</v>
      </c>
      <c r="C150" s="172" t="s">
        <v>17</v>
      </c>
      <c r="D150" s="9">
        <v>21934</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178</v>
      </c>
      <c r="B151" s="9">
        <v>2013</v>
      </c>
      <c r="C151" s="172" t="s">
        <v>17</v>
      </c>
      <c r="D151" s="9">
        <v>21751</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178</v>
      </c>
      <c r="B152" s="9">
        <v>2014</v>
      </c>
      <c r="C152" s="172" t="s">
        <v>17</v>
      </c>
      <c r="D152" s="9">
        <v>21868</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178</v>
      </c>
      <c r="B153" s="9">
        <v>2015</v>
      </c>
      <c r="C153" s="172" t="s">
        <v>17</v>
      </c>
      <c r="D153" s="9">
        <v>21704</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178</v>
      </c>
      <c r="B154" s="9">
        <v>2016</v>
      </c>
      <c r="C154" s="172" t="s">
        <v>17</v>
      </c>
      <c r="D154" s="9">
        <v>21364</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178</v>
      </c>
      <c r="B155" s="9">
        <v>2017</v>
      </c>
      <c r="C155" s="172" t="s">
        <v>17</v>
      </c>
      <c r="D155" s="9">
        <v>21053</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178</v>
      </c>
      <c r="B156" s="9">
        <v>2018</v>
      </c>
      <c r="C156" s="172" t="s">
        <v>17</v>
      </c>
      <c r="D156" s="9">
        <v>20705</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178</v>
      </c>
      <c r="B157" s="9">
        <v>2019</v>
      </c>
      <c r="C157" s="172" t="s">
        <v>17</v>
      </c>
      <c r="D157" s="9">
        <v>20128</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178</v>
      </c>
      <c r="B158" s="9">
        <v>2020</v>
      </c>
      <c r="C158" s="172" t="s">
        <v>17</v>
      </c>
      <c r="D158" s="9">
        <v>19333</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178</v>
      </c>
      <c r="B159" s="9">
        <v>2021</v>
      </c>
      <c r="C159" s="172" t="s">
        <v>17</v>
      </c>
      <c r="D159" s="9">
        <v>18867</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178</v>
      </c>
      <c r="B160" s="9">
        <v>2022</v>
      </c>
      <c r="C160" s="172" t="s">
        <v>17</v>
      </c>
      <c r="D160" s="9">
        <v>18617</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178</v>
      </c>
      <c r="B161" s="9">
        <v>2023</v>
      </c>
      <c r="C161" s="172" t="s">
        <v>17</v>
      </c>
      <c r="D161" s="9">
        <v>18416</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178</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178</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178</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178</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178</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178</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178</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178</v>
      </c>
      <c r="B169" s="9">
        <v>2000</v>
      </c>
      <c r="C169" s="173" t="s">
        <v>18</v>
      </c>
      <c r="D169" s="9">
        <v>19734</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178</v>
      </c>
      <c r="B170" s="9">
        <v>2001</v>
      </c>
      <c r="C170" s="173" t="s">
        <v>18</v>
      </c>
      <c r="D170" s="9">
        <v>19520</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178</v>
      </c>
      <c r="B171" s="9">
        <v>2002</v>
      </c>
      <c r="C171" s="173" t="s">
        <v>18</v>
      </c>
      <c r="D171" s="9">
        <v>19591</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178</v>
      </c>
      <c r="B172" s="9">
        <v>2003</v>
      </c>
      <c r="C172" s="173" t="s">
        <v>18</v>
      </c>
      <c r="D172" s="9">
        <v>19763</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178</v>
      </c>
      <c r="B173" s="9">
        <v>2004</v>
      </c>
      <c r="C173" s="173" t="s">
        <v>18</v>
      </c>
      <c r="D173" s="9">
        <v>19921</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178</v>
      </c>
      <c r="B174" s="9">
        <v>2005</v>
      </c>
      <c r="C174" s="173" t="s">
        <v>18</v>
      </c>
      <c r="D174" s="9">
        <v>19881</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178</v>
      </c>
      <c r="B175" s="9">
        <v>2006</v>
      </c>
      <c r="C175" s="173" t="s">
        <v>18</v>
      </c>
      <c r="D175" s="9">
        <v>19504</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178</v>
      </c>
      <c r="B176" s="9">
        <v>2007</v>
      </c>
      <c r="C176" s="173" t="s">
        <v>18</v>
      </c>
      <c r="D176" s="9">
        <v>18963</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178</v>
      </c>
      <c r="B177" s="9">
        <v>2008</v>
      </c>
      <c r="C177" s="173" t="s">
        <v>18</v>
      </c>
      <c r="D177" s="9">
        <v>18442</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178</v>
      </c>
      <c r="B178" s="9">
        <v>2009</v>
      </c>
      <c r="C178" s="173" t="s">
        <v>18</v>
      </c>
      <c r="D178" s="9">
        <v>18140</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178</v>
      </c>
      <c r="B179" s="9">
        <v>2010</v>
      </c>
      <c r="C179" s="173" t="s">
        <v>18</v>
      </c>
      <c r="D179" s="9">
        <v>18146</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178</v>
      </c>
      <c r="B180" s="9">
        <v>2011</v>
      </c>
      <c r="C180" s="173" t="s">
        <v>18</v>
      </c>
      <c r="D180" s="9">
        <v>18397</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178</v>
      </c>
      <c r="B181" s="9">
        <v>2012</v>
      </c>
      <c r="C181" s="173" t="s">
        <v>18</v>
      </c>
      <c r="D181" s="9">
        <v>18748</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178</v>
      </c>
      <c r="B182" s="9">
        <v>2013</v>
      </c>
      <c r="C182" s="173" t="s">
        <v>18</v>
      </c>
      <c r="D182" s="9">
        <v>18994</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178</v>
      </c>
      <c r="B183" s="9">
        <v>2014</v>
      </c>
      <c r="C183" s="173" t="s">
        <v>18</v>
      </c>
      <c r="D183" s="9">
        <v>19046</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178</v>
      </c>
      <c r="B184" s="9">
        <v>2015</v>
      </c>
      <c r="C184" s="173" t="s">
        <v>18</v>
      </c>
      <c r="D184" s="9">
        <v>18982</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178</v>
      </c>
      <c r="B185" s="9">
        <v>2016</v>
      </c>
      <c r="C185" s="173" t="s">
        <v>18</v>
      </c>
      <c r="D185" s="9">
        <v>18778</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178</v>
      </c>
      <c r="B186" s="9">
        <v>2017</v>
      </c>
      <c r="C186" s="173" t="s">
        <v>18</v>
      </c>
      <c r="D186" s="9">
        <v>18407</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178</v>
      </c>
      <c r="B187" s="9">
        <v>2018</v>
      </c>
      <c r="C187" s="173" t="s">
        <v>18</v>
      </c>
      <c r="D187" s="9">
        <v>18044</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178</v>
      </c>
      <c r="B188" s="9">
        <v>2019</v>
      </c>
      <c r="C188" s="173" t="s">
        <v>18</v>
      </c>
      <c r="D188" s="9">
        <v>17983</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178</v>
      </c>
      <c r="B189" s="9">
        <v>2020</v>
      </c>
      <c r="C189" s="173" t="s">
        <v>18</v>
      </c>
      <c r="D189" s="9">
        <v>18176</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178</v>
      </c>
      <c r="B190" s="9">
        <v>2021</v>
      </c>
      <c r="C190" s="173" t="s">
        <v>18</v>
      </c>
      <c r="D190" s="9">
        <v>18067</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178</v>
      </c>
      <c r="B191" s="9">
        <v>2022</v>
      </c>
      <c r="C191" s="173" t="s">
        <v>18</v>
      </c>
      <c r="D191" s="9">
        <v>17818</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178</v>
      </c>
      <c r="B192" s="9">
        <v>2023</v>
      </c>
      <c r="C192" s="173" t="s">
        <v>18</v>
      </c>
      <c r="D192" s="9">
        <v>17524</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178</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178</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178</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178</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178</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178</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178</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C1394-7522-4377-8AFD-A2D38DE0468A}">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8" t="s">
        <v>244</v>
      </c>
      <c r="B1" s="539"/>
      <c r="C1" s="539"/>
      <c r="D1" s="539"/>
      <c r="E1" s="540" t="s">
        <v>52</v>
      </c>
      <c r="F1" s="541"/>
      <c r="G1" s="541"/>
      <c r="H1" s="541"/>
      <c r="I1" s="542"/>
      <c r="J1" s="543" t="s">
        <v>10</v>
      </c>
      <c r="K1" s="543"/>
      <c r="L1" s="543"/>
      <c r="M1" s="543"/>
      <c r="N1" s="543"/>
      <c r="O1" s="544" t="s">
        <v>11</v>
      </c>
      <c r="P1" s="545"/>
      <c r="Q1" s="545"/>
      <c r="R1" s="545"/>
      <c r="S1" s="546"/>
    </row>
    <row xmlns:x14ac="http://schemas.microsoft.com/office/spreadsheetml/2009/9/ac" r="2" x14ac:dyDescent="0.2">
      <c r="A2" s="539"/>
      <c r="B2" s="539"/>
      <c r="C2" s="539"/>
      <c r="D2" s="539"/>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182</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Barbados</v>
      </c>
      <c r="B4" s="321">
        <f>IF(ISBLANK(Regressions!B14), " ", Regressions!B14)</f>
        <v>2000</v>
      </c>
      <c r="C4" s="199" t="str">
        <f>IF(ISBLANK(Regressions!C14), " ", Regressions!C14)</f>
        <v>National</v>
      </c>
      <c r="D4" s="322">
        <f>IF(ISBLANK(Regressions!D14), " ", Regressions!D14)</f>
        <v>51014</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Barbados</v>
      </c>
      <c r="B5" s="321">
        <f>IF(ISBLANK(Regressions!B15), " ", Regressions!B15)</f>
        <v>2001</v>
      </c>
      <c r="C5" s="326" t="str">
        <f>IF(ISBLANK(Regressions!C15), " ", Regressions!C15)</f>
        <v>National</v>
      </c>
      <c r="D5" s="322">
        <f>IF(ISBLANK(Regressions!D15), " ", Regressions!D15)</f>
        <v>50366</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Barbados</v>
      </c>
      <c r="B6" s="321">
        <f>IF(ISBLANK(Regressions!B16), " ", Regressions!B16)</f>
        <v>2002</v>
      </c>
      <c r="C6" s="326" t="str">
        <f>IF(ISBLANK(Regressions!C16), " ", Regressions!C16)</f>
        <v>National</v>
      </c>
      <c r="D6" s="322">
        <f>IF(ISBLANK(Regressions!D16), " ", Regressions!D16)</f>
        <v>49918</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Barbados</v>
      </c>
      <c r="B7" s="321">
        <f>IF(ISBLANK(Regressions!B17), " ", Regressions!B17)</f>
        <v>2003</v>
      </c>
      <c r="C7" s="326" t="str">
        <f>IF(ISBLANK(Regressions!C17), " ", Regressions!C17)</f>
        <v>National</v>
      </c>
      <c r="D7" s="322">
        <f>IF(ISBLANK(Regressions!D17), " ", Regressions!D17)</f>
        <v>49775</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Barbados</v>
      </c>
      <c r="B8" s="321">
        <f>IF(ISBLANK(Regressions!B18), " ", Regressions!B18)</f>
        <v>2004</v>
      </c>
      <c r="C8" s="326" t="str">
        <f>IF(ISBLANK(Regressions!C18), " ", Regressions!C18)</f>
        <v>National</v>
      </c>
      <c r="D8" s="322">
        <f>IF(ISBLANK(Regressions!D18), " ", Regressions!D18)</f>
        <v>49590</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Barbados</v>
      </c>
      <c r="B9" s="321">
        <f>IF(ISBLANK(Regressions!B19), " ", Regressions!B19)</f>
        <v>2005</v>
      </c>
      <c r="C9" s="326" t="str">
        <f>IF(ISBLANK(Regressions!C19), " ", Regressions!C19)</f>
        <v>National</v>
      </c>
      <c r="D9" s="322">
        <f>IF(ISBLANK(Regressions!D19), " ", Regressions!D19)</f>
        <v>49483</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Barbados</v>
      </c>
      <c r="B10" s="321">
        <f>IF(ISBLANK(Regressions!B20), " ", Regressions!B20)</f>
        <v>2006</v>
      </c>
      <c r="C10" s="326" t="str">
        <f>IF(ISBLANK(Regressions!C20), " ", Regressions!C20)</f>
        <v>National</v>
      </c>
      <c r="D10" s="322">
        <f>IF(ISBLANK(Regressions!D20), " ", Regressions!D20)</f>
        <v>49170</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Barbados</v>
      </c>
      <c r="B11" s="321">
        <f>IF(ISBLANK(Regressions!B21), " ", Regressions!B21)</f>
        <v>2007</v>
      </c>
      <c r="C11" s="326" t="str">
        <f>IF(ISBLANK(Regressions!C21), " ", Regressions!C21)</f>
        <v>National</v>
      </c>
      <c r="D11" s="322">
        <f>IF(ISBLANK(Regressions!D21), " ", Regressions!D21)</f>
        <v>48748</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Barbados</v>
      </c>
      <c r="B12" s="321">
        <f>IF(ISBLANK(Regressions!B22), " ", Regressions!B22)</f>
        <v>2008</v>
      </c>
      <c r="C12" s="326" t="str">
        <f>IF(ISBLANK(Regressions!C22), " ", Regressions!C22)</f>
        <v>National</v>
      </c>
      <c r="D12" s="322">
        <f>IF(ISBLANK(Regressions!D22), " ", Regressions!D22)</f>
        <v>48297</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Barbados</v>
      </c>
      <c r="B13" s="321">
        <f>IF(ISBLANK(Regressions!B23), " ", Regressions!B23)</f>
        <v>2009</v>
      </c>
      <c r="C13" s="326" t="str">
        <f>IF(ISBLANK(Regressions!C23), " ", Regressions!C23)</f>
        <v>National</v>
      </c>
      <c r="D13" s="322">
        <f>IF(ISBLANK(Regressions!D23), " ", Regressions!D23)</f>
        <v>47928</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Barbados</v>
      </c>
      <c r="B14" s="321">
        <f>IF(ISBLANK(Regressions!B24), " ", Regressions!B24)</f>
        <v>2010</v>
      </c>
      <c r="C14" s="326" t="str">
        <f>IF(ISBLANK(Regressions!C24), " ", Regressions!C24)</f>
        <v>National</v>
      </c>
      <c r="D14" s="322">
        <f>IF(ISBLANK(Regressions!D24), " ", Regressions!D24)</f>
        <v>47808</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Barbados</v>
      </c>
      <c r="B15" s="321">
        <f>IF(ISBLANK(Regressions!B25), " ", Regressions!B25)</f>
        <v>2011</v>
      </c>
      <c r="C15" s="326" t="str">
        <f>IF(ISBLANK(Regressions!C25), " ", Regressions!C25)</f>
        <v>National</v>
      </c>
      <c r="D15" s="322">
        <f>IF(ISBLANK(Regressions!D25), " ", Regressions!D25)</f>
        <v>47919</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Barbados</v>
      </c>
      <c r="B16" s="321">
        <f>IF(ISBLANK(Regressions!B26), " ", Regressions!B26)</f>
        <v>2012</v>
      </c>
      <c r="C16" s="326" t="str">
        <f>IF(ISBLANK(Regressions!C26), " ", Regressions!C26)</f>
        <v>National</v>
      </c>
      <c r="D16" s="322">
        <f>IF(ISBLANK(Regressions!D26), " ", Regressions!D26)</f>
        <v>48235</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Barbados</v>
      </c>
      <c r="B17" s="321">
        <f>IF(ISBLANK(Regressions!B27), " ", Regressions!B27)</f>
        <v>2013</v>
      </c>
      <c r="C17" s="326" t="str">
        <f>IF(ISBLANK(Regressions!C27), " ", Regressions!C27)</f>
        <v>National</v>
      </c>
      <c r="D17" s="322">
        <f>IF(ISBLANK(Regressions!D27), " ", Regressions!D27)</f>
        <v>48122</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Barbados</v>
      </c>
      <c r="B18" s="321">
        <f>IF(ISBLANK(Regressions!B28), " ", Regressions!B28)</f>
        <v>2014</v>
      </c>
      <c r="C18" s="326" t="str">
        <f>IF(ISBLANK(Regressions!C28), " ", Regressions!C28)</f>
        <v>National</v>
      </c>
      <c r="D18" s="322">
        <f>IF(ISBLANK(Regressions!D28), " ", Regressions!D28)</f>
        <v>47704</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Barbados</v>
      </c>
      <c r="B19" s="321">
        <f>IF(ISBLANK(Regressions!B29), " ", Regressions!B29)</f>
        <v>2015</v>
      </c>
      <c r="C19" s="326" t="str">
        <f>IF(ISBLANK(Regressions!C29), " ", Regressions!C29)</f>
        <v>National</v>
      </c>
      <c r="D19" s="322">
        <f>IF(ISBLANK(Regressions!D29), " ", Regressions!D29)</f>
        <v>47180</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Barbados</v>
      </c>
      <c r="B20" s="321">
        <f>IF(ISBLANK(Regressions!B30), " ", Regressions!B30)</f>
        <v>2016</v>
      </c>
      <c r="C20" s="326" t="str">
        <f>IF(ISBLANK(Regressions!C30), " ", Regressions!C30)</f>
        <v>National</v>
      </c>
      <c r="D20" s="322">
        <f>IF(ISBLANK(Regressions!D30), " ", Regressions!D30)</f>
        <v>46517</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Barbados</v>
      </c>
      <c r="B21" s="321">
        <f>IF(ISBLANK(Regressions!B31), " ", Regressions!B31)</f>
        <v>2017</v>
      </c>
      <c r="C21" s="326" t="str">
        <f>IF(ISBLANK(Regressions!C31), " ", Regressions!C31)</f>
        <v>National</v>
      </c>
      <c r="D21" s="322">
        <f>IF(ISBLANK(Regressions!D31), " ", Regressions!D31)</f>
        <v>45727</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Barbados</v>
      </c>
      <c r="B22" s="321">
        <f>IF(ISBLANK(Regressions!B32), " ", Regressions!B32)</f>
        <v>2018</v>
      </c>
      <c r="C22" s="326" t="str">
        <f>IF(ISBLANK(Regressions!C32), " ", Regressions!C32)</f>
        <v>National</v>
      </c>
      <c r="D22" s="322">
        <f>IF(ISBLANK(Regressions!D32), " ", Regressions!D32)</f>
        <v>44928</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Barbados</v>
      </c>
      <c r="B23" s="321">
        <f>IF(ISBLANK(Regressions!B33), " ", Regressions!B33)</f>
        <v>2019</v>
      </c>
      <c r="C23" s="326" t="str">
        <f>IF(ISBLANK(Regressions!C33), " ", Regressions!C33)</f>
        <v>National</v>
      </c>
      <c r="D23" s="322">
        <f>IF(ISBLANK(Regressions!D33), " ", Regressions!D33)</f>
        <v>44224</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Barbados</v>
      </c>
      <c r="B24" s="321">
        <f>IF(ISBLANK(Regressions!B34), " ", Regressions!B34)</f>
        <v>2020</v>
      </c>
      <c r="C24" s="326" t="str">
        <f>IF(ISBLANK(Regressions!C34), " ", Regressions!C34)</f>
        <v>National</v>
      </c>
      <c r="D24" s="322">
        <f>IF(ISBLANK(Regressions!D34), " ", Regressions!D34)</f>
        <v>43579</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4" t="str">
        <f>IF(ISBLANK(Regressions!A35), " ", Regressions!A35)</f>
        <v>Barbados</v>
      </c>
      <c r="B25" s="375">
        <f>IF(ISBLANK(Regressions!B35), " ", Regressions!B35)</f>
        <v>2021</v>
      </c>
      <c r="C25" s="376" t="str">
        <f>IF(ISBLANK(Regressions!C35), " ", Regressions!C35)</f>
        <v>National</v>
      </c>
      <c r="D25" s="377">
        <f>IF(ISBLANK(Regressions!D35), " ", Regressions!D35)</f>
        <v>42979</v>
      </c>
      <c r="E25" s="380">
        <f>IF(ISNUMBER(Regressions!E35),ROUND(Regressions!E35, 1), NA())</f>
        <v>100</v>
      </c>
      <c r="F25" s="378">
        <f>IF(ISNUMBER(Regressions!F35),ROUND(Regressions!F35, 1), NA())</f>
        <v>100</v>
      </c>
      <c r="G25" s="381">
        <f>IF(ISNUMBER(Regressions!G35),ROUND(Regressions!G35, 1), NA())</f>
        <v>100</v>
      </c>
      <c r="H25" s="379">
        <f>IF(ISNUMBER(Regressions!H35),ROUND(Regressions!H35, 1), NA())</f>
        <v>0</v>
      </c>
      <c r="I25" s="382">
        <f>IF(ISNUMBER(Regressions!I35),ROUND(Regressions!I35, 1), NA())</f>
        <v>0</v>
      </c>
      <c r="J25" s="380">
        <f>IF(ISNUMBER(Regressions!K35),ROUND(Regressions!K35, 1), NA())</f>
        <v>100</v>
      </c>
      <c r="K25" s="378">
        <f>IF(ISNUMBER(Regressions!L35),ROUND(Regressions!L35, 1), NA())</f>
        <v>100</v>
      </c>
      <c r="L25" s="383">
        <f>IF(ISNUMBER(Regressions!M35),ROUND(Regressions!M35, 1), NA())</f>
        <v>100</v>
      </c>
      <c r="M25" s="379">
        <f>IF(ISNUMBER(Regressions!N35),ROUND(Regressions!N35, 1), NA())</f>
        <v>0</v>
      </c>
      <c r="N25" s="382">
        <f>IF(ISNUMBER(Regressions!O35),ROUND(Regressions!O35, 1), NA())</f>
        <v>0</v>
      </c>
      <c r="O25" s="380">
        <f>IF(ISNUMBER(Regressions!Q35),ROUND(Regressions!Q35, 1), NA())</f>
        <v>100</v>
      </c>
      <c r="P25" s="378">
        <f>IF(ISNUMBER(Regressions!R35),ROUND(Regressions!R35, 1), NA())</f>
        <v>100</v>
      </c>
      <c r="Q25" s="384">
        <f>IF(ISNUMBER(Regressions!S35),ROUND(Regressions!S35, 1), NA())</f>
        <v>100</v>
      </c>
      <c r="R25" s="379">
        <f>IF(ISNUMBER(Regressions!T35),ROUND(Regressions!T35, 1), NA())</f>
        <v>0</v>
      </c>
      <c r="S25" s="382">
        <f>IF(ISNUMBER(Regressions!U35),ROUND(Regressions!U35, 1), NA())</f>
        <v>0</v>
      </c>
      <c r="T25" s="373"/>
      <c r="U25" s="373"/>
      <c r="V25" s="373"/>
      <c r="W25" s="373"/>
      <c r="X25" s="373"/>
      <c r="Y25" s="373"/>
      <c r="Z25" s="373"/>
      <c r="AA25" s="373"/>
      <c r="AB25" s="373"/>
      <c r="AC25" s="373"/>
    </row>
    <row xmlns:x14ac="http://schemas.microsoft.com/office/spreadsheetml/2009/9/ac" r="26" x14ac:dyDescent="0.2">
      <c r="A26" s="320" t="str">
        <f>IF(ISBLANK(Regressions!A36), " ", Regressions!A36)</f>
        <v>Barbados</v>
      </c>
      <c r="B26" s="321">
        <f>IF(ISBLANK(Regressions!B36), " ", Regressions!B36)</f>
        <v>2022</v>
      </c>
      <c r="C26" s="326" t="str">
        <f>IF(ISBLANK(Regressions!C36), " ", Regressions!C36)</f>
        <v>National</v>
      </c>
      <c r="D26" s="322">
        <f>IF(ISBLANK(Regressions!D36), " ", Regressions!D36)</f>
        <v>42467</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Barbados</v>
      </c>
      <c r="B27" s="328">
        <f>IF(ISBLANK(Regressions!B37), " ", Regressions!B37)</f>
        <v>2023</v>
      </c>
      <c r="C27" s="329" t="str">
        <f>IF(ISBLANK(Regressions!C37), " ", Regressions!C37)</f>
        <v>National</v>
      </c>
      <c r="D27" s="330">
        <f>IF(ISBLANK(Regressions!D37), " ", Regressions!D37)</f>
        <v>41965</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Barbados</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Barbados</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Barbados</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Barbados</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Barbados</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Barbados</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Barbados</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Barbados</v>
      </c>
      <c r="B35" s="321">
        <f>IF(ISBLANK(Regressions!B45), " ", Regressions!B45)</f>
        <v>2000</v>
      </c>
      <c r="C35" s="326" t="str">
        <f>IF(ISBLANK(Regressions!C45), " ", Regressions!C45)</f>
        <v>Urban</v>
      </c>
      <c r="D35" s="322">
        <f>IF(ISBLANK(Regressions!D45), " ", Regressions!D45)</f>
        <v>17256.50560874939</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Barbados</v>
      </c>
      <c r="B36" s="321">
        <f>IF(ISBLANK(Regressions!B46), " ", Regressions!B46)</f>
        <v>2001</v>
      </c>
      <c r="C36" s="326" t="str">
        <f>IF(ISBLANK(Regressions!C46), " ", Regressions!C46)</f>
        <v>Urban</v>
      </c>
      <c r="D36" s="322">
        <f>IF(ISBLANK(Regressions!D46), " ", Regressions!D46)</f>
        <v>16937.582954635622</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Barbados</v>
      </c>
      <c r="B37" s="321">
        <f>IF(ISBLANK(Regressions!B47), " ", Regressions!B47)</f>
        <v>2002</v>
      </c>
      <c r="C37" s="326" t="str">
        <f>IF(ISBLANK(Regressions!C47), " ", Regressions!C47)</f>
        <v>Urban</v>
      </c>
      <c r="D37" s="322">
        <f>IF(ISBLANK(Regressions!D47), " ", Regressions!D47)</f>
        <v>16688.086458129881</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Barbados</v>
      </c>
      <c r="B38" s="321">
        <f>IF(ISBLANK(Regressions!B48), " ", Regressions!B48)</f>
        <v>2003</v>
      </c>
      <c r="C38" s="326" t="str">
        <f>IF(ISBLANK(Regressions!C48), " ", Regressions!C48)</f>
        <v>Urban</v>
      </c>
      <c r="D38" s="322">
        <f>IF(ISBLANK(Regressions!D48), " ", Regressions!D48)</f>
        <v>16542.224077224731</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Barbados</v>
      </c>
      <c r="B39" s="321">
        <f>IF(ISBLANK(Regressions!B49), " ", Regressions!B49)</f>
        <v>2004</v>
      </c>
      <c r="C39" s="326" t="str">
        <f>IF(ISBLANK(Regressions!C49), " ", Regressions!C49)</f>
        <v>Urban</v>
      </c>
      <c r="D39" s="322">
        <f>IF(ISBLANK(Regressions!D49), " ", Regressions!D49)</f>
        <v>16383.04767951965</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Barbados</v>
      </c>
      <c r="B40" s="321">
        <f>IF(ISBLANK(Regressions!B50), " ", Regressions!B50)</f>
        <v>2005</v>
      </c>
      <c r="C40" s="326" t="str">
        <f>IF(ISBLANK(Regressions!C50), " ", Regressions!C50)</f>
        <v>Urban</v>
      </c>
      <c r="D40" s="322">
        <f>IF(ISBLANK(Regressions!D50), " ", Regressions!D50)</f>
        <v>16250.711833686821</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Barbados</v>
      </c>
      <c r="B41" s="321">
        <f>IF(ISBLANK(Regressions!B51), " ", Regressions!B51)</f>
        <v>2006</v>
      </c>
      <c r="C41" s="326" t="str">
        <f>IF(ISBLANK(Regressions!C51), " ", Regressions!C51)</f>
        <v>Urban</v>
      </c>
      <c r="D41" s="322">
        <f>IF(ISBLANK(Regressions!D51), " ", Regressions!D51)</f>
        <v>16052.03815498352</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Barbados</v>
      </c>
      <c r="B42" s="321">
        <f>IF(ISBLANK(Regressions!B52), " ", Regressions!B52)</f>
        <v>2007</v>
      </c>
      <c r="C42" s="326" t="str">
        <f>IF(ISBLANK(Regressions!C52), " ", Regressions!C52)</f>
        <v>Urban</v>
      </c>
      <c r="D42" s="322">
        <f>IF(ISBLANK(Regressions!D52), " ", Regressions!D52)</f>
        <v>15819.21358413696</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Barbados</v>
      </c>
      <c r="B43" s="321">
        <f>IF(ISBLANK(Regressions!B53), " ", Regressions!B53)</f>
        <v>2008</v>
      </c>
      <c r="C43" s="326" t="str">
        <f>IF(ISBLANK(Regressions!C53), " ", Regressions!C53)</f>
        <v>Urban</v>
      </c>
      <c r="D43" s="322">
        <f>IF(ISBLANK(Regressions!D53), " ", Regressions!D53)</f>
        <v>15578.680570564269</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Barbados</v>
      </c>
      <c r="B44" s="321">
        <f>IF(ISBLANK(Regressions!B54), " ", Regressions!B54)</f>
        <v>2009</v>
      </c>
      <c r="C44" s="326" t="str">
        <f>IF(ISBLANK(Regressions!C54), " ", Regressions!C54)</f>
        <v>Urban</v>
      </c>
      <c r="D44" s="322">
        <f>IF(ISBLANK(Regressions!D54), " ", Regressions!D54)</f>
        <v>15367.154508361809</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Barbados</v>
      </c>
      <c r="B45" s="321">
        <f>IF(ISBLANK(Regressions!B55), " ", Regressions!B55)</f>
        <v>2010</v>
      </c>
      <c r="C45" s="326" t="str">
        <f>IF(ISBLANK(Regressions!C55), " ", Regressions!C55)</f>
        <v>Urban</v>
      </c>
      <c r="D45" s="322">
        <f>IF(ISBLANK(Regressions!D55), " ", Regressions!D55)</f>
        <v>15236.4100012207</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Barbados</v>
      </c>
      <c r="B46" s="321">
        <f>IF(ISBLANK(Regressions!B56), " ", Regressions!B56)</f>
        <v>2011</v>
      </c>
      <c r="C46" s="326" t="str">
        <f>IF(ISBLANK(Regressions!C56), " ", Regressions!C56)</f>
        <v>Urban</v>
      </c>
      <c r="D46" s="322">
        <f>IF(ISBLANK(Regressions!D56), " ", Regressions!D56)</f>
        <v>15190.32336559296</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Barbados</v>
      </c>
      <c r="B47" s="321">
        <f>IF(ISBLANK(Regressions!B57), " ", Regressions!B57)</f>
        <v>2012</v>
      </c>
      <c r="C47" s="326" t="str">
        <f>IF(ISBLANK(Regressions!C57), " ", Regressions!C57)</f>
        <v>Urban</v>
      </c>
      <c r="D47" s="322">
        <f>IF(ISBLANK(Regressions!D57), " ", Regressions!D57)</f>
        <v>15219.58930711746</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Barbados</v>
      </c>
      <c r="B48" s="321">
        <f>IF(ISBLANK(Regressions!B58), " ", Regressions!B58)</f>
        <v>2013</v>
      </c>
      <c r="C48" s="326" t="str">
        <f>IF(ISBLANK(Regressions!C58), " ", Regressions!C58)</f>
        <v>Urban</v>
      </c>
      <c r="D48" s="322">
        <f>IF(ISBLANK(Regressions!D58), " ", Regressions!D58)</f>
        <v>15124.263791198729</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Barbados</v>
      </c>
      <c r="B49" s="321">
        <f>IF(ISBLANK(Regressions!B59), " ", Regressions!B59)</f>
        <v>2014</v>
      </c>
      <c r="C49" s="326" t="str">
        <f>IF(ISBLANK(Regressions!C59), " ", Regressions!C59)</f>
        <v>Urban</v>
      </c>
      <c r="D49" s="322">
        <f>IF(ISBLANK(Regressions!D59), " ", Regressions!D59)</f>
        <v>14944.70869781494</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Barbados</v>
      </c>
      <c r="B50" s="321">
        <f>IF(ISBLANK(Regressions!B60), " ", Regressions!B60)</f>
        <v>2015</v>
      </c>
      <c r="C50" s="326" t="str">
        <f>IF(ISBLANK(Regressions!C60), " ", Regressions!C60)</f>
        <v>Urban</v>
      </c>
      <c r="D50" s="322">
        <f>IF(ISBLANK(Regressions!D60), " ", Regressions!D60)</f>
        <v>14743.278459167481</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Barbados</v>
      </c>
      <c r="B51" s="321">
        <f>IF(ISBLANK(Regressions!B61), " ", Regressions!B61)</f>
        <v>2016</v>
      </c>
      <c r="C51" s="326" t="str">
        <f>IF(ISBLANK(Regressions!C61), " ", Regressions!C61)</f>
        <v>Urban</v>
      </c>
      <c r="D51" s="322">
        <f>IF(ISBLANK(Regressions!D61), " ", Regressions!D61)</f>
        <v>14510.04817909241</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Barbados</v>
      </c>
      <c r="B52" s="321">
        <f>IF(ISBLANK(Regressions!B62), " ", Regressions!B62)</f>
        <v>2017</v>
      </c>
      <c r="C52" s="326" t="str">
        <f>IF(ISBLANK(Regressions!C62), " ", Regressions!C62)</f>
        <v>Urban</v>
      </c>
      <c r="D52" s="322">
        <f>IF(ISBLANK(Regressions!D62), " ", Regressions!D62)</f>
        <v>14248.076111412051</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Barbados</v>
      </c>
      <c r="B53" s="321">
        <f>IF(ISBLANK(Regressions!B63), " ", Regressions!B63)</f>
        <v>2018</v>
      </c>
      <c r="C53" s="326" t="str">
        <f>IF(ISBLANK(Regressions!C63), " ", Regressions!C63)</f>
        <v>Urban</v>
      </c>
      <c r="D53" s="322">
        <f>IF(ISBLANK(Regressions!D63), " ", Regressions!D63)</f>
        <v>13993.72387207031</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Barbados</v>
      </c>
      <c r="B54" s="321">
        <f>IF(ISBLANK(Regressions!B64), " ", Regressions!B64)</f>
        <v>2019</v>
      </c>
      <c r="C54" s="326" t="str">
        <f>IF(ISBLANK(Regressions!C64), " ", Regressions!C64)</f>
        <v>Urban</v>
      </c>
      <c r="D54" s="322">
        <f>IF(ISBLANK(Regressions!D64), " ", Regressions!D64)</f>
        <v>13779.314338378899</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Barbados</v>
      </c>
      <c r="B55" s="321">
        <f>IF(ISBLANK(Regressions!B65), " ", Regressions!B65)</f>
        <v>2020</v>
      </c>
      <c r="C55" s="326" t="str">
        <f>IF(ISBLANK(Regressions!C65), " ", Regressions!C65)</f>
        <v>Urban</v>
      </c>
      <c r="D55" s="322">
        <f>IF(ISBLANK(Regressions!D65), " ", Regressions!D65)</f>
        <v>13592.725883350369</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4" t="str">
        <f>IF(ISBLANK(Regressions!A66), " ", Regressions!A66)</f>
        <v>Barbados</v>
      </c>
      <c r="B56" s="375">
        <f>IF(ISBLANK(Regressions!B66), " ", Regressions!B66)</f>
        <v>2021</v>
      </c>
      <c r="C56" s="376" t="str">
        <f>IF(ISBLANK(Regressions!C66), " ", Regressions!C66)</f>
        <v>Urban</v>
      </c>
      <c r="D56" s="377">
        <f>IF(ISBLANK(Regressions!D66), " ", Regressions!D66)</f>
        <v>13429.21846460342</v>
      </c>
      <c r="E56" s="380" t="e">
        <f>IF(ISNUMBER(Regressions!E66),ROUND(Regressions!E66, 1), NA())</f>
        <v>#N/A</v>
      </c>
      <c r="F56" s="378" t="e">
        <f>IF(ISNUMBER(Regressions!F66),ROUND(Regressions!F66, 1), NA())</f>
        <v>#N/A</v>
      </c>
      <c r="G56" s="381" t="e">
        <f>IF(ISNUMBER(Regressions!G66),ROUND(Regressions!G66, 1), NA())</f>
        <v>#N/A</v>
      </c>
      <c r="H56" s="379" t="e">
        <f>IF(ISNUMBER(Regressions!H66),ROUND(Regressions!H66, 1), NA())</f>
        <v>#N/A</v>
      </c>
      <c r="I56" s="382" t="e">
        <f>IF(ISNUMBER(Regressions!I66),ROUND(Regressions!I66, 1), NA())</f>
        <v>#N/A</v>
      </c>
      <c r="J56" s="380" t="e">
        <f>IF(ISNUMBER(Regressions!K66),ROUND(Regressions!K66, 1), NA())</f>
        <v>#N/A</v>
      </c>
      <c r="K56" s="378" t="e">
        <f>IF(ISNUMBER(Regressions!L66),ROUND(Regressions!L66, 1), NA())</f>
        <v>#N/A</v>
      </c>
      <c r="L56" s="383" t="e">
        <f>IF(ISNUMBER(Regressions!M66),ROUND(Regressions!M66, 1), NA())</f>
        <v>#N/A</v>
      </c>
      <c r="M56" s="379" t="e">
        <f>IF(ISNUMBER(Regressions!N66),ROUND(Regressions!N66, 1), NA())</f>
        <v>#N/A</v>
      </c>
      <c r="N56" s="382" t="e">
        <f>IF(ISNUMBER(Regressions!O66),ROUND(Regressions!O66, 1), NA())</f>
        <v>#N/A</v>
      </c>
      <c r="O56" s="380" t="e">
        <f>IF(ISNUMBER(Regressions!Q66),ROUND(Regressions!Q66, 1), NA())</f>
        <v>#N/A</v>
      </c>
      <c r="P56" s="378" t="e">
        <f>IF(ISNUMBER(Regressions!R66),ROUND(Regressions!R66, 1), NA())</f>
        <v>#N/A</v>
      </c>
      <c r="Q56" s="384" t="e">
        <f>IF(ISNUMBER(Regressions!S66),ROUND(Regressions!S66, 1), NA())</f>
        <v>#N/A</v>
      </c>
      <c r="R56" s="379" t="e">
        <f>IF(ISNUMBER(Regressions!T66),ROUND(Regressions!T66, 1), NA())</f>
        <v>#N/A</v>
      </c>
      <c r="S56" s="382" t="e">
        <f>IF(ISNUMBER(Regressions!U66),ROUND(Regressions!U66, 1), NA())</f>
        <v>#N/A</v>
      </c>
      <c r="T56" s="373"/>
      <c r="U56" s="373"/>
      <c r="V56" s="373"/>
      <c r="W56" s="373"/>
      <c r="X56" s="373"/>
      <c r="Y56" s="373"/>
      <c r="Z56" s="373"/>
      <c r="AA56" s="373"/>
      <c r="AB56" s="373"/>
      <c r="AC56" s="373"/>
    </row>
    <row xmlns:x14ac="http://schemas.microsoft.com/office/spreadsheetml/2009/9/ac" r="57" x14ac:dyDescent="0.2">
      <c r="A57" s="320" t="str">
        <f>IF(ISBLANK(Regressions!A67), " ", Regressions!A67)</f>
        <v>Barbados</v>
      </c>
      <c r="B57" s="321">
        <f>IF(ISBLANK(Regressions!B67), " ", Regressions!B67)</f>
        <v>2022</v>
      </c>
      <c r="C57" s="326" t="str">
        <f>IF(ISBLANK(Regressions!C67), " ", Regressions!C67)</f>
        <v>Urban</v>
      </c>
      <c r="D57" s="322">
        <f>IF(ISBLANK(Regressions!D67), " ", Regressions!D67)</f>
        <v>13302.362827281961</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Barbados</v>
      </c>
      <c r="B58" s="328">
        <f>IF(ISBLANK(Regressions!B68), " ", Regressions!B68)</f>
        <v>2023</v>
      </c>
      <c r="C58" s="329" t="str">
        <f>IF(ISBLANK(Regressions!C68), " ", Regressions!C68)</f>
        <v>Urban</v>
      </c>
      <c r="D58" s="330">
        <f>IF(ISBLANK(Regressions!D68), " ", Regressions!D68)</f>
        <v>13187.50092983246</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Barbados</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Barbados</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Barbados</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Barbados</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Barbados</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Barbados</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Barbados</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Barbados</v>
      </c>
      <c r="B66" s="321">
        <f>IF(ISBLANK(Regressions!B76), " ", Regressions!B76)</f>
        <v>2000</v>
      </c>
      <c r="C66" s="326" t="str">
        <f>IF(ISBLANK(Regressions!C76), " ", Regressions!C76)</f>
        <v>Rural</v>
      </c>
      <c r="D66" s="322">
        <f>IF(ISBLANK(Regressions!D76), " ", Regressions!D76)</f>
        <v>33757.494391250613</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Barbados</v>
      </c>
      <c r="B67" s="321">
        <f>IF(ISBLANK(Regressions!B77), " ", Regressions!B77)</f>
        <v>2001</v>
      </c>
      <c r="C67" s="326" t="str">
        <f>IF(ISBLANK(Regressions!C77), " ", Regressions!C77)</f>
        <v>Rural</v>
      </c>
      <c r="D67" s="322">
        <f>IF(ISBLANK(Regressions!D77), " ", Regressions!D77)</f>
        <v>33428.417045364382</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Barbados</v>
      </c>
      <c r="B68" s="321">
        <f>IF(ISBLANK(Regressions!B78), " ", Regressions!B78)</f>
        <v>2002</v>
      </c>
      <c r="C68" s="326" t="str">
        <f>IF(ISBLANK(Regressions!C78), " ", Regressions!C78)</f>
        <v>Rural</v>
      </c>
      <c r="D68" s="322">
        <f>IF(ISBLANK(Regressions!D78), " ", Regressions!D78)</f>
        <v>33229.913541870119</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Barbados</v>
      </c>
      <c r="B69" s="321">
        <f>IF(ISBLANK(Regressions!B79), " ", Regressions!B79)</f>
        <v>2003</v>
      </c>
      <c r="C69" s="326" t="str">
        <f>IF(ISBLANK(Regressions!C79), " ", Regressions!C79)</f>
        <v>Rural</v>
      </c>
      <c r="D69" s="322">
        <f>IF(ISBLANK(Regressions!D79), " ", Regressions!D79)</f>
        <v>33232.775922775269</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Barbados</v>
      </c>
      <c r="B70" s="321">
        <f>IF(ISBLANK(Regressions!B80), " ", Regressions!B80)</f>
        <v>2004</v>
      </c>
      <c r="C70" s="326" t="str">
        <f>IF(ISBLANK(Regressions!C80), " ", Regressions!C80)</f>
        <v>Rural</v>
      </c>
      <c r="D70" s="322">
        <f>IF(ISBLANK(Regressions!D80), " ", Regressions!D80)</f>
        <v>33206.952320480348</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Barbados</v>
      </c>
      <c r="B71" s="321">
        <f>IF(ISBLANK(Regressions!B81), " ", Regressions!B81)</f>
        <v>2005</v>
      </c>
      <c r="C71" s="326" t="str">
        <f>IF(ISBLANK(Regressions!C81), " ", Regressions!C81)</f>
        <v>Rural</v>
      </c>
      <c r="D71" s="322">
        <f>IF(ISBLANK(Regressions!D81), " ", Regressions!D81)</f>
        <v>33232.28816631317</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Barbados</v>
      </c>
      <c r="B72" s="321">
        <f>IF(ISBLANK(Regressions!B82), " ", Regressions!B82)</f>
        <v>2006</v>
      </c>
      <c r="C72" s="326" t="str">
        <f>IF(ISBLANK(Regressions!C82), " ", Regressions!C82)</f>
        <v>Rural</v>
      </c>
      <c r="D72" s="322">
        <f>IF(ISBLANK(Regressions!D82), " ", Regressions!D82)</f>
        <v>33117.961845016478</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Barbados</v>
      </c>
      <c r="B73" s="321">
        <f>IF(ISBLANK(Regressions!B83), " ", Regressions!B83)</f>
        <v>2007</v>
      </c>
      <c r="C73" s="326" t="str">
        <f>IF(ISBLANK(Regressions!C83), " ", Regressions!C83)</f>
        <v>Rural</v>
      </c>
      <c r="D73" s="322">
        <f>IF(ISBLANK(Regressions!D83), " ", Regressions!D83)</f>
        <v>32928.786415863033</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Barbados</v>
      </c>
      <c r="B74" s="321">
        <f>IF(ISBLANK(Regressions!B84), " ", Regressions!B84)</f>
        <v>2008</v>
      </c>
      <c r="C74" s="326" t="str">
        <f>IF(ISBLANK(Regressions!C84), " ", Regressions!C84)</f>
        <v>Rural</v>
      </c>
      <c r="D74" s="322">
        <f>IF(ISBLANK(Regressions!D84), " ", Regressions!D84)</f>
        <v>32718.319429435731</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Barbados</v>
      </c>
      <c r="B75" s="321">
        <f>IF(ISBLANK(Regressions!B85), " ", Regressions!B85)</f>
        <v>2009</v>
      </c>
      <c r="C75" s="326" t="str">
        <f>IF(ISBLANK(Regressions!C85), " ", Regressions!C85)</f>
        <v>Rural</v>
      </c>
      <c r="D75" s="322">
        <f>IF(ISBLANK(Regressions!D85), " ", Regressions!D85)</f>
        <v>32560.845491638182</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Barbados</v>
      </c>
      <c r="B76" s="321">
        <f>IF(ISBLANK(Regressions!B86), " ", Regressions!B86)</f>
        <v>2010</v>
      </c>
      <c r="C76" s="326" t="str">
        <f>IF(ISBLANK(Regressions!C86), " ", Regressions!C86)</f>
        <v>Rural</v>
      </c>
      <c r="D76" s="322">
        <f>IF(ISBLANK(Regressions!D86), " ", Regressions!D86)</f>
        <v>32571.589998779291</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Barbados</v>
      </c>
      <c r="B77" s="321">
        <f>IF(ISBLANK(Regressions!B87), " ", Regressions!B87)</f>
        <v>2011</v>
      </c>
      <c r="C77" s="326" t="str">
        <f>IF(ISBLANK(Regressions!C87), " ", Regressions!C87)</f>
        <v>Rural</v>
      </c>
      <c r="D77" s="322">
        <f>IF(ISBLANK(Regressions!D87), " ", Regressions!D87)</f>
        <v>32728.676634407049</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Barbados</v>
      </c>
      <c r="B78" s="321">
        <f>IF(ISBLANK(Regressions!B88), " ", Regressions!B88)</f>
        <v>2012</v>
      </c>
      <c r="C78" s="326" t="str">
        <f>IF(ISBLANK(Regressions!C88), " ", Regressions!C88)</f>
        <v>Rural</v>
      </c>
      <c r="D78" s="322">
        <f>IF(ISBLANK(Regressions!D88), " ", Regressions!D88)</f>
        <v>33015.410692882528</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Barbados</v>
      </c>
      <c r="B79" s="321">
        <f>IF(ISBLANK(Regressions!B89), " ", Regressions!B89)</f>
        <v>2013</v>
      </c>
      <c r="C79" s="326" t="str">
        <f>IF(ISBLANK(Regressions!C89), " ", Regressions!C89)</f>
        <v>Rural</v>
      </c>
      <c r="D79" s="322">
        <f>IF(ISBLANK(Regressions!D89), " ", Regressions!D89)</f>
        <v>32997.736208801267</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Barbados</v>
      </c>
      <c r="B80" s="321">
        <f>IF(ISBLANK(Regressions!B90), " ", Regressions!B90)</f>
        <v>2014</v>
      </c>
      <c r="C80" s="326" t="str">
        <f>IF(ISBLANK(Regressions!C90), " ", Regressions!C90)</f>
        <v>Rural</v>
      </c>
      <c r="D80" s="322">
        <f>IF(ISBLANK(Regressions!D90), " ", Regressions!D90)</f>
        <v>32759.291302185062</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Barbados</v>
      </c>
      <c r="B81" s="321">
        <f>IF(ISBLANK(Regressions!B91), " ", Regressions!B91)</f>
        <v>2015</v>
      </c>
      <c r="C81" s="326" t="str">
        <f>IF(ISBLANK(Regressions!C91), " ", Regressions!C91)</f>
        <v>Rural</v>
      </c>
      <c r="D81" s="322">
        <f>IF(ISBLANK(Regressions!D91), " ", Regressions!D91)</f>
        <v>32436.721540832521</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Barbados</v>
      </c>
      <c r="B82" s="321">
        <f>IF(ISBLANK(Regressions!B92), " ", Regressions!B92)</f>
        <v>2016</v>
      </c>
      <c r="C82" s="326" t="str">
        <f>IF(ISBLANK(Regressions!C92), " ", Regressions!C92)</f>
        <v>Rural</v>
      </c>
      <c r="D82" s="322">
        <f>IF(ISBLANK(Regressions!D92), " ", Regressions!D92)</f>
        <v>32006.95182090759</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Barbados</v>
      </c>
      <c r="B83" s="321">
        <f>IF(ISBLANK(Regressions!B93), " ", Regressions!B93)</f>
        <v>2017</v>
      </c>
      <c r="C83" s="326" t="str">
        <f>IF(ISBLANK(Regressions!C93), " ", Regressions!C93)</f>
        <v>Rural</v>
      </c>
      <c r="D83" s="322">
        <f>IF(ISBLANK(Regressions!D93), " ", Regressions!D93)</f>
        <v>31478.923888587949</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Barbados</v>
      </c>
      <c r="B84" s="321">
        <f>IF(ISBLANK(Regressions!B94), " ", Regressions!B94)</f>
        <v>2018</v>
      </c>
      <c r="C84" s="326" t="str">
        <f>IF(ISBLANK(Regressions!C94), " ", Regressions!C94)</f>
        <v>Rural</v>
      </c>
      <c r="D84" s="322">
        <f>IF(ISBLANK(Regressions!D94), " ", Regressions!D94)</f>
        <v>30934.27612792969</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Barbados</v>
      </c>
      <c r="B85" s="321">
        <f>IF(ISBLANK(Regressions!B95), " ", Regressions!B95)</f>
        <v>2019</v>
      </c>
      <c r="C85" s="326" t="str">
        <f>IF(ISBLANK(Regressions!C95), " ", Regressions!C95)</f>
        <v>Rural</v>
      </c>
      <c r="D85" s="322">
        <f>IF(ISBLANK(Regressions!D95), " ", Regressions!D95)</f>
        <v>30444.685661621101</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Barbados</v>
      </c>
      <c r="B86" s="321">
        <f>IF(ISBLANK(Regressions!B96), " ", Regressions!B96)</f>
        <v>2020</v>
      </c>
      <c r="C86" s="326" t="str">
        <f>IF(ISBLANK(Regressions!C96), " ", Regressions!C96)</f>
        <v>Rural</v>
      </c>
      <c r="D86" s="322">
        <f>IF(ISBLANK(Regressions!D96), " ", Regressions!D96)</f>
        <v>29986.274116649631</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4" t="str">
        <f>IF(ISBLANK(Regressions!A97), " ", Regressions!A97)</f>
        <v>Barbados</v>
      </c>
      <c r="B87" s="375">
        <f>IF(ISBLANK(Regressions!B97), " ", Regressions!B97)</f>
        <v>2021</v>
      </c>
      <c r="C87" s="376" t="str">
        <f>IF(ISBLANK(Regressions!C97), " ", Regressions!C97)</f>
        <v>Rural</v>
      </c>
      <c r="D87" s="377">
        <f>IF(ISBLANK(Regressions!D97), " ", Regressions!D97)</f>
        <v>29549.781535396571</v>
      </c>
      <c r="E87" s="380" t="e">
        <f>IF(ISNUMBER(Regressions!E97),ROUND(Regressions!E97, 1), NA())</f>
        <v>#N/A</v>
      </c>
      <c r="F87" s="378" t="e">
        <f>IF(ISNUMBER(Regressions!F97),ROUND(Regressions!F97, 1), NA())</f>
        <v>#N/A</v>
      </c>
      <c r="G87" s="381" t="e">
        <f>IF(ISNUMBER(Regressions!G97),ROUND(Regressions!G97, 1), NA())</f>
        <v>#N/A</v>
      </c>
      <c r="H87" s="379" t="e">
        <f>IF(ISNUMBER(Regressions!H97),ROUND(Regressions!H97, 1), NA())</f>
        <v>#N/A</v>
      </c>
      <c r="I87" s="382" t="e">
        <f>IF(ISNUMBER(Regressions!I97),ROUND(Regressions!I97, 1), NA())</f>
        <v>#N/A</v>
      </c>
      <c r="J87" s="380" t="e">
        <f>IF(ISNUMBER(Regressions!K97),ROUND(Regressions!K97, 1), NA())</f>
        <v>#N/A</v>
      </c>
      <c r="K87" s="378" t="e">
        <f>IF(ISNUMBER(Regressions!L97),ROUND(Regressions!L97, 1), NA())</f>
        <v>#N/A</v>
      </c>
      <c r="L87" s="383" t="e">
        <f>IF(ISNUMBER(Regressions!M97),ROUND(Regressions!M97, 1), NA())</f>
        <v>#N/A</v>
      </c>
      <c r="M87" s="379" t="e">
        <f>IF(ISNUMBER(Regressions!N97),ROUND(Regressions!N97, 1), NA())</f>
        <v>#N/A</v>
      </c>
      <c r="N87" s="382" t="e">
        <f>IF(ISNUMBER(Regressions!O97),ROUND(Regressions!O97, 1), NA())</f>
        <v>#N/A</v>
      </c>
      <c r="O87" s="380" t="e">
        <f>IF(ISNUMBER(Regressions!Q97),ROUND(Regressions!Q97, 1), NA())</f>
        <v>#N/A</v>
      </c>
      <c r="P87" s="378" t="e">
        <f>IF(ISNUMBER(Regressions!R97),ROUND(Regressions!R97, 1), NA())</f>
        <v>#N/A</v>
      </c>
      <c r="Q87" s="384" t="e">
        <f>IF(ISNUMBER(Regressions!S97),ROUND(Regressions!S97, 1), NA())</f>
        <v>#N/A</v>
      </c>
      <c r="R87" s="379" t="e">
        <f>IF(ISNUMBER(Regressions!T97),ROUND(Regressions!T97, 1), NA())</f>
        <v>#N/A</v>
      </c>
      <c r="S87" s="382" t="e">
        <f>IF(ISNUMBER(Regressions!U97),ROUND(Regressions!U97, 1), NA())</f>
        <v>#N/A</v>
      </c>
      <c r="T87" s="373"/>
      <c r="U87" s="373"/>
      <c r="V87" s="373"/>
      <c r="W87" s="373"/>
      <c r="X87" s="373"/>
      <c r="Y87" s="373"/>
      <c r="Z87" s="373"/>
      <c r="AA87" s="373"/>
      <c r="AB87" s="373"/>
      <c r="AC87" s="373"/>
    </row>
    <row xmlns:x14ac="http://schemas.microsoft.com/office/spreadsheetml/2009/9/ac" r="88" x14ac:dyDescent="0.2">
      <c r="A88" s="320" t="str">
        <f>IF(ISBLANK(Regressions!A98), " ", Regressions!A98)</f>
        <v>Barbados</v>
      </c>
      <c r="B88" s="321">
        <f>IF(ISBLANK(Regressions!B98), " ", Regressions!B98)</f>
        <v>2022</v>
      </c>
      <c r="C88" s="326" t="str">
        <f>IF(ISBLANK(Regressions!C98), " ", Regressions!C98)</f>
        <v>Rural</v>
      </c>
      <c r="D88" s="322">
        <f>IF(ISBLANK(Regressions!D98), " ", Regressions!D98)</f>
        <v>29164.637172718049</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Barbados</v>
      </c>
      <c r="B89" s="328">
        <f>IF(ISBLANK(Regressions!B99), " ", Regressions!B99)</f>
        <v>2023</v>
      </c>
      <c r="C89" s="329" t="str">
        <f>IF(ISBLANK(Regressions!C99), " ", Regressions!C99)</f>
        <v>Rural</v>
      </c>
      <c r="D89" s="330">
        <f>IF(ISBLANK(Regressions!D99), " ", Regressions!D99)</f>
        <v>28777.499070167542</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Barbados</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Barbados</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Barbados</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Barbados</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Barbados</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Barbados</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Barbados</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Barbados</v>
      </c>
      <c r="B97" s="321">
        <f>IF(ISBLANK(Regressions!B107), " ", Regressions!B107)</f>
        <v>2000</v>
      </c>
      <c r="C97" s="326" t="str">
        <f>IF(ISBLANK(Regressions!C107), " ", Regressions!C107)</f>
        <v>Pre-primary</v>
      </c>
      <c r="D97" s="322">
        <f>IF(ISBLANK(Regressions!D107), " ", Regressions!D107)</f>
        <v>7246</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Barbados</v>
      </c>
      <c r="B98" s="321">
        <f>IF(ISBLANK(Regressions!B108), " ", Regressions!B108)</f>
        <v>2001</v>
      </c>
      <c r="C98" s="326" t="str">
        <f>IF(ISBLANK(Regressions!C108), " ", Regressions!C108)</f>
        <v>Pre-primary</v>
      </c>
      <c r="D98" s="322">
        <f>IF(ISBLANK(Regressions!D108), " ", Regressions!D108)</f>
        <v>7243</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Barbados</v>
      </c>
      <c r="B99" s="321">
        <f>IF(ISBLANK(Regressions!B109), " ", Regressions!B109)</f>
        <v>2002</v>
      </c>
      <c r="C99" s="326" t="str">
        <f>IF(ISBLANK(Regressions!C109), " ", Regressions!C109)</f>
        <v>Pre-primary</v>
      </c>
      <c r="D99" s="322">
        <f>IF(ISBLANK(Regressions!D109), " ", Regressions!D109)</f>
        <v>7366</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Barbados</v>
      </c>
      <c r="B100" s="321">
        <f>IF(ISBLANK(Regressions!B110), " ", Regressions!B110)</f>
        <v>2003</v>
      </c>
      <c r="C100" s="326" t="str">
        <f>IF(ISBLANK(Regressions!C110), " ", Regressions!C110)</f>
        <v>Pre-primary</v>
      </c>
      <c r="D100" s="322">
        <f>IF(ISBLANK(Regressions!D110), " ", Regressions!D110)</f>
        <v>7613</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Barbados</v>
      </c>
      <c r="B101" s="321">
        <f>IF(ISBLANK(Regressions!B111), " ", Regressions!B111)</f>
        <v>2004</v>
      </c>
      <c r="C101" s="326" t="str">
        <f>IF(ISBLANK(Regressions!C111), " ", Regressions!C111)</f>
        <v>Pre-primary</v>
      </c>
      <c r="D101" s="322">
        <f>IF(ISBLANK(Regressions!D111), " ", Regressions!D111)</f>
        <v>7591</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Barbados</v>
      </c>
      <c r="B102" s="321">
        <f>IF(ISBLANK(Regressions!B112), " ", Regressions!B112)</f>
        <v>2005</v>
      </c>
      <c r="C102" s="326" t="str">
        <f>IF(ISBLANK(Regressions!C112), " ", Regressions!C112)</f>
        <v>Pre-primary</v>
      </c>
      <c r="D102" s="322">
        <f>IF(ISBLANK(Regressions!D112), " ", Regressions!D112)</f>
        <v>7478</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Barbados</v>
      </c>
      <c r="B103" s="321">
        <f>IF(ISBLANK(Regressions!B113), " ", Regressions!B113)</f>
        <v>2006</v>
      </c>
      <c r="C103" s="326" t="str">
        <f>IF(ISBLANK(Regressions!C113), " ", Regressions!C113)</f>
        <v>Pre-primary</v>
      </c>
      <c r="D103" s="322">
        <f>IF(ISBLANK(Regressions!D113), " ", Regressions!D113)</f>
        <v>7437</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Barbados</v>
      </c>
      <c r="B104" s="321">
        <f>IF(ISBLANK(Regressions!B114), " ", Regressions!B114)</f>
        <v>2007</v>
      </c>
      <c r="C104" s="326" t="str">
        <f>IF(ISBLANK(Regressions!C114), " ", Regressions!C114)</f>
        <v>Pre-primary</v>
      </c>
      <c r="D104" s="322">
        <f>IF(ISBLANK(Regressions!D114), " ", Regressions!D114)</f>
        <v>7327</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Barbados</v>
      </c>
      <c r="B105" s="321">
        <f>IF(ISBLANK(Regressions!B115), " ", Regressions!B115)</f>
        <v>2008</v>
      </c>
      <c r="C105" s="326" t="str">
        <f>IF(ISBLANK(Regressions!C115), " ", Regressions!C115)</f>
        <v>Pre-primary</v>
      </c>
      <c r="D105" s="322">
        <f>IF(ISBLANK(Regressions!D115), " ", Regressions!D115)</f>
        <v>7242</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Barbados</v>
      </c>
      <c r="B106" s="321">
        <f>IF(ISBLANK(Regressions!B116), " ", Regressions!B116)</f>
        <v>2009</v>
      </c>
      <c r="C106" s="326" t="str">
        <f>IF(ISBLANK(Regressions!C116), " ", Regressions!C116)</f>
        <v>Pre-primary</v>
      </c>
      <c r="D106" s="322">
        <f>IF(ISBLANK(Regressions!D116), " ", Regressions!D116)</f>
        <v>7128</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Barbados</v>
      </c>
      <c r="B107" s="321">
        <f>IF(ISBLANK(Regressions!B117), " ", Regressions!B117)</f>
        <v>2010</v>
      </c>
      <c r="C107" s="326" t="str">
        <f>IF(ISBLANK(Regressions!C117), " ", Regressions!C117)</f>
        <v>Pre-primary</v>
      </c>
      <c r="D107" s="322">
        <f>IF(ISBLANK(Regressions!D117), " ", Regressions!D117)</f>
        <v>7036</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Barbados</v>
      </c>
      <c r="B108" s="321">
        <f>IF(ISBLANK(Regressions!B118), " ", Regressions!B118)</f>
        <v>2011</v>
      </c>
      <c r="C108" s="326" t="str">
        <f>IF(ISBLANK(Regressions!C118), " ", Regressions!C118)</f>
        <v>Pre-primary</v>
      </c>
      <c r="D108" s="322">
        <f>IF(ISBLANK(Regressions!D118), " ", Regressions!D118)</f>
        <v>7194</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Barbados</v>
      </c>
      <c r="B109" s="321">
        <f>IF(ISBLANK(Regressions!B119), " ", Regressions!B119)</f>
        <v>2012</v>
      </c>
      <c r="C109" s="326" t="str">
        <f>IF(ISBLANK(Regressions!C119), " ", Regressions!C119)</f>
        <v>Pre-primary</v>
      </c>
      <c r="D109" s="322">
        <f>IF(ISBLANK(Regressions!D119), " ", Regressions!D119)</f>
        <v>7553</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Barbados</v>
      </c>
      <c r="B110" s="321">
        <f>IF(ISBLANK(Regressions!B120), " ", Regressions!B120)</f>
        <v>2013</v>
      </c>
      <c r="C110" s="326" t="str">
        <f>IF(ISBLANK(Regressions!C120), " ", Regressions!C120)</f>
        <v>Pre-primary</v>
      </c>
      <c r="D110" s="322">
        <f>IF(ISBLANK(Regressions!D120), " ", Regressions!D120)</f>
        <v>7377</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Barbados</v>
      </c>
      <c r="B111" s="321">
        <f>IF(ISBLANK(Regressions!B121), " ", Regressions!B121)</f>
        <v>2014</v>
      </c>
      <c r="C111" s="326" t="str">
        <f>IF(ISBLANK(Regressions!C121), " ", Regressions!C121)</f>
        <v>Pre-primary</v>
      </c>
      <c r="D111" s="322">
        <f>IF(ISBLANK(Regressions!D121), " ", Regressions!D121)</f>
        <v>6790</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Barbados</v>
      </c>
      <c r="B112" s="321">
        <f>IF(ISBLANK(Regressions!B122), " ", Regressions!B122)</f>
        <v>2015</v>
      </c>
      <c r="C112" s="326" t="str">
        <f>IF(ISBLANK(Regressions!C122), " ", Regressions!C122)</f>
        <v>Pre-primary</v>
      </c>
      <c r="D112" s="322">
        <f>IF(ISBLANK(Regressions!D122), " ", Regressions!D122)</f>
        <v>6494</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Barbados</v>
      </c>
      <c r="B113" s="321">
        <f>IF(ISBLANK(Regressions!B123), " ", Regressions!B123)</f>
        <v>2016</v>
      </c>
      <c r="C113" s="326" t="str">
        <f>IF(ISBLANK(Regressions!C123), " ", Regressions!C123)</f>
        <v>Pre-primary</v>
      </c>
      <c r="D113" s="322">
        <f>IF(ISBLANK(Regressions!D123), " ", Regressions!D123)</f>
        <v>6375</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Barbados</v>
      </c>
      <c r="B114" s="321">
        <f>IF(ISBLANK(Regressions!B124), " ", Regressions!B124)</f>
        <v>2017</v>
      </c>
      <c r="C114" s="326" t="str">
        <f>IF(ISBLANK(Regressions!C124), " ", Regressions!C124)</f>
        <v>Pre-primary</v>
      </c>
      <c r="D114" s="322">
        <f>IF(ISBLANK(Regressions!D124), " ", Regressions!D124)</f>
        <v>6267</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Barbados</v>
      </c>
      <c r="B115" s="321">
        <f>IF(ISBLANK(Regressions!B125), " ", Regressions!B125)</f>
        <v>2018</v>
      </c>
      <c r="C115" s="326" t="str">
        <f>IF(ISBLANK(Regressions!C125), " ", Regressions!C125)</f>
        <v>Pre-primary</v>
      </c>
      <c r="D115" s="322">
        <f>IF(ISBLANK(Regressions!D125), " ", Regressions!D125)</f>
        <v>6179</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Barbados</v>
      </c>
      <c r="B116" s="321">
        <f>IF(ISBLANK(Regressions!B126), " ", Regressions!B126)</f>
        <v>2019</v>
      </c>
      <c r="C116" s="326" t="str">
        <f>IF(ISBLANK(Regressions!C126), " ", Regressions!C126)</f>
        <v>Pre-primary</v>
      </c>
      <c r="D116" s="322">
        <f>IF(ISBLANK(Regressions!D126), " ", Regressions!D126)</f>
        <v>6113</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Barbados</v>
      </c>
      <c r="B117" s="321">
        <f>IF(ISBLANK(Regressions!B127), " ", Regressions!B127)</f>
        <v>2020</v>
      </c>
      <c r="C117" s="326" t="str">
        <f>IF(ISBLANK(Regressions!C127), " ", Regressions!C127)</f>
        <v>Pre-primary</v>
      </c>
      <c r="D117" s="322">
        <f>IF(ISBLANK(Regressions!D127), " ", Regressions!D127)</f>
        <v>6070</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4" t="str">
        <f>IF(ISBLANK(Regressions!A128), " ", Regressions!A128)</f>
        <v>Barbados</v>
      </c>
      <c r="B118" s="375">
        <f>IF(ISBLANK(Regressions!B128), " ", Regressions!B128)</f>
        <v>2021</v>
      </c>
      <c r="C118" s="376" t="str">
        <f>IF(ISBLANK(Regressions!C128), " ", Regressions!C128)</f>
        <v>Pre-primary</v>
      </c>
      <c r="D118" s="377">
        <f>IF(ISBLANK(Regressions!D128), " ", Regressions!D128)</f>
        <v>6045</v>
      </c>
      <c r="E118" s="380" t="e">
        <f>IF(ISNUMBER(Regressions!E128),ROUND(Regressions!E128, 1), NA())</f>
        <v>#N/A</v>
      </c>
      <c r="F118" s="378" t="e">
        <f>IF(ISNUMBER(Regressions!F128),ROUND(Regressions!F128, 1), NA())</f>
        <v>#N/A</v>
      </c>
      <c r="G118" s="381" t="e">
        <f>IF(ISNUMBER(Regressions!G128),ROUND(Regressions!G128, 1), NA())</f>
        <v>#N/A</v>
      </c>
      <c r="H118" s="379" t="e">
        <f>IF(ISNUMBER(Regressions!H128),ROUND(Regressions!H128, 1), NA())</f>
        <v>#N/A</v>
      </c>
      <c r="I118" s="382" t="e">
        <f>IF(ISNUMBER(Regressions!I128),ROUND(Regressions!I128, 1), NA())</f>
        <v>#N/A</v>
      </c>
      <c r="J118" s="380" t="e">
        <f>IF(ISNUMBER(Regressions!K128),ROUND(Regressions!K128, 1), NA())</f>
        <v>#N/A</v>
      </c>
      <c r="K118" s="378" t="e">
        <f>IF(ISNUMBER(Regressions!L128),ROUND(Regressions!L128, 1), NA())</f>
        <v>#N/A</v>
      </c>
      <c r="L118" s="383" t="e">
        <f>IF(ISNUMBER(Regressions!M128),ROUND(Regressions!M128, 1), NA())</f>
        <v>#N/A</v>
      </c>
      <c r="M118" s="379" t="e">
        <f>IF(ISNUMBER(Regressions!N128),ROUND(Regressions!N128, 1), NA())</f>
        <v>#N/A</v>
      </c>
      <c r="N118" s="382" t="e">
        <f>IF(ISNUMBER(Regressions!O128),ROUND(Regressions!O128, 1), NA())</f>
        <v>#N/A</v>
      </c>
      <c r="O118" s="380" t="e">
        <f>IF(ISNUMBER(Regressions!Q128),ROUND(Regressions!Q128, 1), NA())</f>
        <v>#N/A</v>
      </c>
      <c r="P118" s="378" t="e">
        <f>IF(ISNUMBER(Regressions!R128),ROUND(Regressions!R128, 1), NA())</f>
        <v>#N/A</v>
      </c>
      <c r="Q118" s="384" t="e">
        <f>IF(ISNUMBER(Regressions!S128),ROUND(Regressions!S128, 1), NA())</f>
        <v>#N/A</v>
      </c>
      <c r="R118" s="379" t="e">
        <f>IF(ISNUMBER(Regressions!T128),ROUND(Regressions!T128, 1), NA())</f>
        <v>#N/A</v>
      </c>
      <c r="S118" s="382" t="e">
        <f>IF(ISNUMBER(Regressions!U128),ROUND(Regressions!U128, 1), NA())</f>
        <v>#N/A</v>
      </c>
      <c r="T118" s="373"/>
      <c r="U118" s="373"/>
      <c r="V118" s="373"/>
      <c r="W118" s="373"/>
      <c r="X118" s="373"/>
      <c r="Y118" s="373"/>
      <c r="Z118" s="373"/>
      <c r="AA118" s="373"/>
      <c r="AB118" s="373"/>
      <c r="AC118" s="373"/>
    </row>
    <row xmlns:x14ac="http://schemas.microsoft.com/office/spreadsheetml/2009/9/ac" r="119" x14ac:dyDescent="0.2">
      <c r="A119" s="320" t="str">
        <f>IF(ISBLANK(Regressions!A129), " ", Regressions!A129)</f>
        <v>Barbados</v>
      </c>
      <c r="B119" s="321">
        <f>IF(ISBLANK(Regressions!B129), " ", Regressions!B129)</f>
        <v>2022</v>
      </c>
      <c r="C119" s="326" t="str">
        <f>IF(ISBLANK(Regressions!C129), " ", Regressions!C129)</f>
        <v>Pre-primary</v>
      </c>
      <c r="D119" s="322">
        <f>IF(ISBLANK(Regressions!D129), " ", Regressions!D129)</f>
        <v>6032</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Barbados</v>
      </c>
      <c r="B120" s="328">
        <f>IF(ISBLANK(Regressions!B130), " ", Regressions!B130)</f>
        <v>2023</v>
      </c>
      <c r="C120" s="329" t="str">
        <f>IF(ISBLANK(Regressions!C130), " ", Regressions!C130)</f>
        <v>Pre-primary</v>
      </c>
      <c r="D120" s="330">
        <f>IF(ISBLANK(Regressions!D130), " ", Regressions!D130)</f>
        <v>6025</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Barbados</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Barbados</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Barbados</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Barbados</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Barbados</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Barbados</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Barbados</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Barbados</v>
      </c>
      <c r="B128" s="321">
        <f>IF(ISBLANK(Regressions!B138), " ", Regressions!B138)</f>
        <v>2000</v>
      </c>
      <c r="C128" s="326" t="str">
        <f>IF(ISBLANK(Regressions!C138), " ", Regressions!C138)</f>
        <v>Primary</v>
      </c>
      <c r="D128" s="322">
        <f>IF(ISBLANK(Regressions!D138), " ", Regressions!D138)</f>
        <v>24034</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Barbados</v>
      </c>
      <c r="B129" s="321">
        <f>IF(ISBLANK(Regressions!B139), " ", Regressions!B139)</f>
        <v>2001</v>
      </c>
      <c r="C129" s="326" t="str">
        <f>IF(ISBLANK(Regressions!C139), " ", Regressions!C139)</f>
        <v>Primary</v>
      </c>
      <c r="D129" s="322">
        <f>IF(ISBLANK(Regressions!D139), " ", Regressions!D139)</f>
        <v>23603</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Barbados</v>
      </c>
      <c r="B130" s="321">
        <f>IF(ISBLANK(Regressions!B140), " ", Regressions!B140)</f>
        <v>2002</v>
      </c>
      <c r="C130" s="326" t="str">
        <f>IF(ISBLANK(Regressions!C140), " ", Regressions!C140)</f>
        <v>Primary</v>
      </c>
      <c r="D130" s="322">
        <f>IF(ISBLANK(Regressions!D140), " ", Regressions!D140)</f>
        <v>22961</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Barbados</v>
      </c>
      <c r="B131" s="321">
        <f>IF(ISBLANK(Regressions!B141), " ", Regressions!B141)</f>
        <v>2003</v>
      </c>
      <c r="C131" s="326" t="str">
        <f>IF(ISBLANK(Regressions!C141), " ", Regressions!C141)</f>
        <v>Primary</v>
      </c>
      <c r="D131" s="322">
        <f>IF(ISBLANK(Regressions!D141), " ", Regressions!D141)</f>
        <v>22399</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Barbados</v>
      </c>
      <c r="B132" s="321">
        <f>IF(ISBLANK(Regressions!B142), " ", Regressions!B142)</f>
        <v>2004</v>
      </c>
      <c r="C132" s="326" t="str">
        <f>IF(ISBLANK(Regressions!C142), " ", Regressions!C142)</f>
        <v>Primary</v>
      </c>
      <c r="D132" s="322">
        <f>IF(ISBLANK(Regressions!D142), " ", Regressions!D142)</f>
        <v>22078</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Barbados</v>
      </c>
      <c r="B133" s="321">
        <f>IF(ISBLANK(Regressions!B143), " ", Regressions!B143)</f>
        <v>2005</v>
      </c>
      <c r="C133" s="326" t="str">
        <f>IF(ISBLANK(Regressions!C143), " ", Regressions!C143)</f>
        <v>Primary</v>
      </c>
      <c r="D133" s="322">
        <f>IF(ISBLANK(Regressions!D143), " ", Regressions!D143)</f>
        <v>22124</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Barbados</v>
      </c>
      <c r="B134" s="321">
        <f>IF(ISBLANK(Regressions!B144), " ", Regressions!B144)</f>
        <v>2006</v>
      </c>
      <c r="C134" s="326" t="str">
        <f>IF(ISBLANK(Regressions!C144), " ", Regressions!C144)</f>
        <v>Primary</v>
      </c>
      <c r="D134" s="322">
        <f>IF(ISBLANK(Regressions!D144), " ", Regressions!D144)</f>
        <v>22229</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Barbados</v>
      </c>
      <c r="B135" s="321">
        <f>IF(ISBLANK(Regressions!B145), " ", Regressions!B145)</f>
        <v>2007</v>
      </c>
      <c r="C135" s="326" t="str">
        <f>IF(ISBLANK(Regressions!C145), " ", Regressions!C145)</f>
        <v>Primary</v>
      </c>
      <c r="D135" s="322">
        <f>IF(ISBLANK(Regressions!D145), " ", Regressions!D145)</f>
        <v>22458</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Barbados</v>
      </c>
      <c r="B136" s="321">
        <f>IF(ISBLANK(Regressions!B146), " ", Regressions!B146)</f>
        <v>2008</v>
      </c>
      <c r="C136" s="326" t="str">
        <f>IF(ISBLANK(Regressions!C146), " ", Regressions!C146)</f>
        <v>Primary</v>
      </c>
      <c r="D136" s="322">
        <f>IF(ISBLANK(Regressions!D146), " ", Regressions!D146)</f>
        <v>22613</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Barbados</v>
      </c>
      <c r="B137" s="321">
        <f>IF(ISBLANK(Regressions!B147), " ", Regressions!B147)</f>
        <v>2009</v>
      </c>
      <c r="C137" s="326" t="str">
        <f>IF(ISBLANK(Regressions!C147), " ", Regressions!C147)</f>
        <v>Primary</v>
      </c>
      <c r="D137" s="322">
        <f>IF(ISBLANK(Regressions!D147), " ", Regressions!D147)</f>
        <v>22660</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Barbados</v>
      </c>
      <c r="B138" s="321">
        <f>IF(ISBLANK(Regressions!B148), " ", Regressions!B148)</f>
        <v>2010</v>
      </c>
      <c r="C138" s="326" t="str">
        <f>IF(ISBLANK(Regressions!C148), " ", Regressions!C148)</f>
        <v>Primary</v>
      </c>
      <c r="D138" s="322">
        <f>IF(ISBLANK(Regressions!D148), " ", Regressions!D148)</f>
        <v>22626</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Barbados</v>
      </c>
      <c r="B139" s="321">
        <f>IF(ISBLANK(Regressions!B149), " ", Regressions!B149)</f>
        <v>2011</v>
      </c>
      <c r="C139" s="326" t="str">
        <f>IF(ISBLANK(Regressions!C149), " ", Regressions!C149)</f>
        <v>Primary</v>
      </c>
      <c r="D139" s="322">
        <f>IF(ISBLANK(Regressions!D149), " ", Regressions!D149)</f>
        <v>22328</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Barbados</v>
      </c>
      <c r="B140" s="321">
        <f>IF(ISBLANK(Regressions!B150), " ", Regressions!B150)</f>
        <v>2012</v>
      </c>
      <c r="C140" s="326" t="str">
        <f>IF(ISBLANK(Regressions!C150), " ", Regressions!C150)</f>
        <v>Primary</v>
      </c>
      <c r="D140" s="322">
        <f>IF(ISBLANK(Regressions!D150), " ", Regressions!D150)</f>
        <v>21934</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Barbados</v>
      </c>
      <c r="B141" s="321">
        <f>IF(ISBLANK(Regressions!B151), " ", Regressions!B151)</f>
        <v>2013</v>
      </c>
      <c r="C141" s="326" t="str">
        <f>IF(ISBLANK(Regressions!C151), " ", Regressions!C151)</f>
        <v>Primary</v>
      </c>
      <c r="D141" s="322">
        <f>IF(ISBLANK(Regressions!D151), " ", Regressions!D151)</f>
        <v>21751</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Barbados</v>
      </c>
      <c r="B142" s="321">
        <f>IF(ISBLANK(Regressions!B152), " ", Regressions!B152)</f>
        <v>2014</v>
      </c>
      <c r="C142" s="326" t="str">
        <f>IF(ISBLANK(Regressions!C152), " ", Regressions!C152)</f>
        <v>Primary</v>
      </c>
      <c r="D142" s="322">
        <f>IF(ISBLANK(Regressions!D152), " ", Regressions!D152)</f>
        <v>21868</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Barbados</v>
      </c>
      <c r="B143" s="321">
        <f>IF(ISBLANK(Regressions!B153), " ", Regressions!B153)</f>
        <v>2015</v>
      </c>
      <c r="C143" s="326" t="str">
        <f>IF(ISBLANK(Regressions!C153), " ", Regressions!C153)</f>
        <v>Primary</v>
      </c>
      <c r="D143" s="322">
        <f>IF(ISBLANK(Regressions!D153), " ", Regressions!D153)</f>
        <v>21704</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Barbados</v>
      </c>
      <c r="B144" s="321">
        <f>IF(ISBLANK(Regressions!B154), " ", Regressions!B154)</f>
        <v>2016</v>
      </c>
      <c r="C144" s="326" t="str">
        <f>IF(ISBLANK(Regressions!C154), " ", Regressions!C154)</f>
        <v>Primary</v>
      </c>
      <c r="D144" s="322">
        <f>IF(ISBLANK(Regressions!D154), " ", Regressions!D154)</f>
        <v>21364</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Barbados</v>
      </c>
      <c r="B145" s="321">
        <f>IF(ISBLANK(Regressions!B155), " ", Regressions!B155)</f>
        <v>2017</v>
      </c>
      <c r="C145" s="326" t="str">
        <f>IF(ISBLANK(Regressions!C155), " ", Regressions!C155)</f>
        <v>Primary</v>
      </c>
      <c r="D145" s="322">
        <f>IF(ISBLANK(Regressions!D155), " ", Regressions!D155)</f>
        <v>21053</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Barbados</v>
      </c>
      <c r="B146" s="321">
        <f>IF(ISBLANK(Regressions!B156), " ", Regressions!B156)</f>
        <v>2018</v>
      </c>
      <c r="C146" s="326" t="str">
        <f>IF(ISBLANK(Regressions!C156), " ", Regressions!C156)</f>
        <v>Primary</v>
      </c>
      <c r="D146" s="322">
        <f>IF(ISBLANK(Regressions!D156), " ", Regressions!D156)</f>
        <v>20705</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Barbados</v>
      </c>
      <c r="B147" s="321">
        <f>IF(ISBLANK(Regressions!B157), " ", Regressions!B157)</f>
        <v>2019</v>
      </c>
      <c r="C147" s="326" t="str">
        <f>IF(ISBLANK(Regressions!C157), " ", Regressions!C157)</f>
        <v>Primary</v>
      </c>
      <c r="D147" s="322">
        <f>IF(ISBLANK(Regressions!D157), " ", Regressions!D157)</f>
        <v>20128</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Barbados</v>
      </c>
      <c r="B148" s="321">
        <f>IF(ISBLANK(Regressions!B158), " ", Regressions!B158)</f>
        <v>2020</v>
      </c>
      <c r="C148" s="326" t="str">
        <f>IF(ISBLANK(Regressions!C158), " ", Regressions!C158)</f>
        <v>Primary</v>
      </c>
      <c r="D148" s="322">
        <f>IF(ISBLANK(Regressions!D158), " ", Regressions!D158)</f>
        <v>19333</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4" t="str">
        <f>IF(ISBLANK(Regressions!A159), " ", Regressions!A159)</f>
        <v>Barbados</v>
      </c>
      <c r="B149" s="375">
        <f>IF(ISBLANK(Regressions!B159), " ", Regressions!B159)</f>
        <v>2021</v>
      </c>
      <c r="C149" s="376" t="str">
        <f>IF(ISBLANK(Regressions!C159), " ", Regressions!C159)</f>
        <v>Primary</v>
      </c>
      <c r="D149" s="377">
        <f>IF(ISBLANK(Regressions!D159), " ", Regressions!D159)</f>
        <v>18867</v>
      </c>
      <c r="E149" s="380">
        <f>IF(ISNUMBER(Regressions!E159),ROUND(Regressions!E159, 1), NA())</f>
        <v>100</v>
      </c>
      <c r="F149" s="378">
        <f>IF(ISNUMBER(Regressions!F159),ROUND(Regressions!F159, 1), NA())</f>
        <v>100</v>
      </c>
      <c r="G149" s="381">
        <f>IF(ISNUMBER(Regressions!G159),ROUND(Regressions!G159, 1), NA())</f>
        <v>100</v>
      </c>
      <c r="H149" s="379">
        <f>IF(ISNUMBER(Regressions!H159),ROUND(Regressions!H159, 1), NA())</f>
        <v>0</v>
      </c>
      <c r="I149" s="382">
        <f>IF(ISNUMBER(Regressions!I159),ROUND(Regressions!I159, 1), NA())</f>
        <v>0</v>
      </c>
      <c r="J149" s="380">
        <f>IF(ISNUMBER(Regressions!K159),ROUND(Regressions!K159, 1), NA())</f>
        <v>100</v>
      </c>
      <c r="K149" s="378">
        <f>IF(ISNUMBER(Regressions!L159),ROUND(Regressions!L159, 1), NA())</f>
        <v>100</v>
      </c>
      <c r="L149" s="383">
        <f>IF(ISNUMBER(Regressions!M159),ROUND(Regressions!M159, 1), NA())</f>
        <v>100</v>
      </c>
      <c r="M149" s="379">
        <f>IF(ISNUMBER(Regressions!N159),ROUND(Regressions!N159, 1), NA())</f>
        <v>0</v>
      </c>
      <c r="N149" s="382">
        <f>IF(ISNUMBER(Regressions!O159),ROUND(Regressions!O159, 1), NA())</f>
        <v>0</v>
      </c>
      <c r="O149" s="380">
        <f>IF(ISNUMBER(Regressions!Q159),ROUND(Regressions!Q159, 1), NA())</f>
        <v>100</v>
      </c>
      <c r="P149" s="378">
        <f>IF(ISNUMBER(Regressions!R159),ROUND(Regressions!R159, 1), NA())</f>
        <v>100</v>
      </c>
      <c r="Q149" s="384">
        <f>IF(ISNUMBER(Regressions!S159),ROUND(Regressions!S159, 1), NA())</f>
        <v>100</v>
      </c>
      <c r="R149" s="379">
        <f>IF(ISNUMBER(Regressions!T159),ROUND(Regressions!T159, 1), NA())</f>
        <v>0</v>
      </c>
      <c r="S149" s="382">
        <f>IF(ISNUMBER(Regressions!U159),ROUND(Regressions!U159, 1), NA())</f>
        <v>0</v>
      </c>
      <c r="T149" s="373"/>
      <c r="U149" s="373"/>
      <c r="V149" s="373"/>
      <c r="W149" s="373"/>
      <c r="X149" s="373"/>
      <c r="Y149" s="373"/>
      <c r="Z149" s="373"/>
      <c r="AA149" s="373"/>
      <c r="AB149" s="373"/>
      <c r="AC149" s="373"/>
    </row>
    <row xmlns:x14ac="http://schemas.microsoft.com/office/spreadsheetml/2009/9/ac" r="150" x14ac:dyDescent="0.2">
      <c r="A150" s="320" t="str">
        <f>IF(ISBLANK(Regressions!A160), " ", Regressions!A160)</f>
        <v>Barbados</v>
      </c>
      <c r="B150" s="321">
        <f>IF(ISBLANK(Regressions!B160), " ", Regressions!B160)</f>
        <v>2022</v>
      </c>
      <c r="C150" s="326" t="str">
        <f>IF(ISBLANK(Regressions!C160), " ", Regressions!C160)</f>
        <v>Primary</v>
      </c>
      <c r="D150" s="322">
        <f>IF(ISBLANK(Regressions!D160), " ", Regressions!D160)</f>
        <v>18617</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Barbados</v>
      </c>
      <c r="B151" s="328">
        <f>IF(ISBLANK(Regressions!B161), " ", Regressions!B161)</f>
        <v>2023</v>
      </c>
      <c r="C151" s="329" t="str">
        <f>IF(ISBLANK(Regressions!C161), " ", Regressions!C161)</f>
        <v>Primary</v>
      </c>
      <c r="D151" s="330">
        <f>IF(ISBLANK(Regressions!D161), " ", Regressions!D161)</f>
        <v>18416</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Barbados</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Barbados</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Barbados</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Barbados</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Barbados</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Barbados</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Barbados</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Barbados</v>
      </c>
      <c r="B159" s="321">
        <f>IF(ISBLANK(Regressions!B169), " ", Regressions!B169)</f>
        <v>2000</v>
      </c>
      <c r="C159" s="326" t="str">
        <f>IF(ISBLANK(Regressions!C169), " ", Regressions!C169)</f>
        <v>Secondary</v>
      </c>
      <c r="D159" s="322">
        <f>IF(ISBLANK(Regressions!D169), " ", Regressions!D169)</f>
        <v>19734</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Barbados</v>
      </c>
      <c r="B160" s="321">
        <f>IF(ISBLANK(Regressions!B170), " ", Regressions!B170)</f>
        <v>2001</v>
      </c>
      <c r="C160" s="326" t="str">
        <f>IF(ISBLANK(Regressions!C170), " ", Regressions!C170)</f>
        <v>Secondary</v>
      </c>
      <c r="D160" s="322">
        <f>IF(ISBLANK(Regressions!D170), " ", Regressions!D170)</f>
        <v>19520</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Barbados</v>
      </c>
      <c r="B161" s="321">
        <f>IF(ISBLANK(Regressions!B171), " ", Regressions!B171)</f>
        <v>2002</v>
      </c>
      <c r="C161" s="326" t="str">
        <f>IF(ISBLANK(Regressions!C171), " ", Regressions!C171)</f>
        <v>Secondary</v>
      </c>
      <c r="D161" s="322">
        <f>IF(ISBLANK(Regressions!D171), " ", Regressions!D171)</f>
        <v>19591</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Barbados</v>
      </c>
      <c r="B162" s="321">
        <f>IF(ISBLANK(Regressions!B172), " ", Regressions!B172)</f>
        <v>2003</v>
      </c>
      <c r="C162" s="326" t="str">
        <f>IF(ISBLANK(Regressions!C172), " ", Regressions!C172)</f>
        <v>Secondary</v>
      </c>
      <c r="D162" s="322">
        <f>IF(ISBLANK(Regressions!D172), " ", Regressions!D172)</f>
        <v>19763</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Barbados</v>
      </c>
      <c r="B163" s="321">
        <f>IF(ISBLANK(Regressions!B173), " ", Regressions!B173)</f>
        <v>2004</v>
      </c>
      <c r="C163" s="326" t="str">
        <f>IF(ISBLANK(Regressions!C173), " ", Regressions!C173)</f>
        <v>Secondary</v>
      </c>
      <c r="D163" s="322">
        <f>IF(ISBLANK(Regressions!D173), " ", Regressions!D173)</f>
        <v>19921</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Barbados</v>
      </c>
      <c r="B164" s="321">
        <f>IF(ISBLANK(Regressions!B174), " ", Regressions!B174)</f>
        <v>2005</v>
      </c>
      <c r="C164" s="326" t="str">
        <f>IF(ISBLANK(Regressions!C174), " ", Regressions!C174)</f>
        <v>Secondary</v>
      </c>
      <c r="D164" s="322">
        <f>IF(ISBLANK(Regressions!D174), " ", Regressions!D174)</f>
        <v>19881</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Barbados</v>
      </c>
      <c r="B165" s="321">
        <f>IF(ISBLANK(Regressions!B175), " ", Regressions!B175)</f>
        <v>2006</v>
      </c>
      <c r="C165" s="326" t="str">
        <f>IF(ISBLANK(Regressions!C175), " ", Regressions!C175)</f>
        <v>Secondary</v>
      </c>
      <c r="D165" s="322">
        <f>IF(ISBLANK(Regressions!D175), " ", Regressions!D175)</f>
        <v>19504</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Barbados</v>
      </c>
      <c r="B166" s="321">
        <f>IF(ISBLANK(Regressions!B176), " ", Regressions!B176)</f>
        <v>2007</v>
      </c>
      <c r="C166" s="326" t="str">
        <f>IF(ISBLANK(Regressions!C176), " ", Regressions!C176)</f>
        <v>Secondary</v>
      </c>
      <c r="D166" s="322">
        <f>IF(ISBLANK(Regressions!D176), " ", Regressions!D176)</f>
        <v>18963</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Barbados</v>
      </c>
      <c r="B167" s="321">
        <f>IF(ISBLANK(Regressions!B177), " ", Regressions!B177)</f>
        <v>2008</v>
      </c>
      <c r="C167" s="326" t="str">
        <f>IF(ISBLANK(Regressions!C177), " ", Regressions!C177)</f>
        <v>Secondary</v>
      </c>
      <c r="D167" s="322">
        <f>IF(ISBLANK(Regressions!D177), " ", Regressions!D177)</f>
        <v>18442</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Barbados</v>
      </c>
      <c r="B168" s="321">
        <f>IF(ISBLANK(Regressions!B178), " ", Regressions!B178)</f>
        <v>2009</v>
      </c>
      <c r="C168" s="326" t="str">
        <f>IF(ISBLANK(Regressions!C178), " ", Regressions!C178)</f>
        <v>Secondary</v>
      </c>
      <c r="D168" s="322">
        <f>IF(ISBLANK(Regressions!D178), " ", Regressions!D178)</f>
        <v>18140</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Barbados</v>
      </c>
      <c r="B169" s="321">
        <f>IF(ISBLANK(Regressions!B179), " ", Regressions!B179)</f>
        <v>2010</v>
      </c>
      <c r="C169" s="326" t="str">
        <f>IF(ISBLANK(Regressions!C179), " ", Regressions!C179)</f>
        <v>Secondary</v>
      </c>
      <c r="D169" s="322">
        <f>IF(ISBLANK(Regressions!D179), " ", Regressions!D179)</f>
        <v>18146</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Barbados</v>
      </c>
      <c r="B170" s="321">
        <f>IF(ISBLANK(Regressions!B180), " ", Regressions!B180)</f>
        <v>2011</v>
      </c>
      <c r="C170" s="326" t="str">
        <f>IF(ISBLANK(Regressions!C180), " ", Regressions!C180)</f>
        <v>Secondary</v>
      </c>
      <c r="D170" s="322">
        <f>IF(ISBLANK(Regressions!D180), " ", Regressions!D180)</f>
        <v>18397</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Barbados</v>
      </c>
      <c r="B171" s="321">
        <f>IF(ISBLANK(Regressions!B181), " ", Regressions!B181)</f>
        <v>2012</v>
      </c>
      <c r="C171" s="326" t="str">
        <f>IF(ISBLANK(Regressions!C181), " ", Regressions!C181)</f>
        <v>Secondary</v>
      </c>
      <c r="D171" s="322">
        <f>IF(ISBLANK(Regressions!D181), " ", Regressions!D181)</f>
        <v>18748</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Barbados</v>
      </c>
      <c r="B172" s="321">
        <f>IF(ISBLANK(Regressions!B182), " ", Regressions!B182)</f>
        <v>2013</v>
      </c>
      <c r="C172" s="326" t="str">
        <f>IF(ISBLANK(Regressions!C182), " ", Regressions!C182)</f>
        <v>Secondary</v>
      </c>
      <c r="D172" s="322">
        <f>IF(ISBLANK(Regressions!D182), " ", Regressions!D182)</f>
        <v>18994</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Barbados</v>
      </c>
      <c r="B173" s="321">
        <f>IF(ISBLANK(Regressions!B183), " ", Regressions!B183)</f>
        <v>2014</v>
      </c>
      <c r="C173" s="326" t="str">
        <f>IF(ISBLANK(Regressions!C183), " ", Regressions!C183)</f>
        <v>Secondary</v>
      </c>
      <c r="D173" s="322">
        <f>IF(ISBLANK(Regressions!D183), " ", Regressions!D183)</f>
        <v>19046</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Barbados</v>
      </c>
      <c r="B174" s="321">
        <f>IF(ISBLANK(Regressions!B184), " ", Regressions!B184)</f>
        <v>2015</v>
      </c>
      <c r="C174" s="326" t="str">
        <f>IF(ISBLANK(Regressions!C184), " ", Regressions!C184)</f>
        <v>Secondary</v>
      </c>
      <c r="D174" s="322">
        <f>IF(ISBLANK(Regressions!D184), " ", Regressions!D184)</f>
        <v>18982</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Barbados</v>
      </c>
      <c r="B175" s="321">
        <f>IF(ISBLANK(Regressions!B185), " ", Regressions!B185)</f>
        <v>2016</v>
      </c>
      <c r="C175" s="326" t="str">
        <f>IF(ISBLANK(Regressions!C185), " ", Regressions!C185)</f>
        <v>Secondary</v>
      </c>
      <c r="D175" s="322">
        <f>IF(ISBLANK(Regressions!D185), " ", Regressions!D185)</f>
        <v>18778</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Barbados</v>
      </c>
      <c r="B176" s="321">
        <f>IF(ISBLANK(Regressions!B186), " ", Regressions!B186)</f>
        <v>2017</v>
      </c>
      <c r="C176" s="326" t="str">
        <f>IF(ISBLANK(Regressions!C186), " ", Regressions!C186)</f>
        <v>Secondary</v>
      </c>
      <c r="D176" s="322">
        <f>IF(ISBLANK(Regressions!D186), " ", Regressions!D186)</f>
        <v>18407</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Barbados</v>
      </c>
      <c r="B177" s="321">
        <f>IF(ISBLANK(Regressions!B187), " ", Regressions!B187)</f>
        <v>2018</v>
      </c>
      <c r="C177" s="326" t="str">
        <f>IF(ISBLANK(Regressions!C187), " ", Regressions!C187)</f>
        <v>Secondary</v>
      </c>
      <c r="D177" s="322">
        <f>IF(ISBLANK(Regressions!D187), " ", Regressions!D187)</f>
        <v>18044</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Barbados</v>
      </c>
      <c r="B178" s="321">
        <f>IF(ISBLANK(Regressions!B188), " ", Regressions!B188)</f>
        <v>2019</v>
      </c>
      <c r="C178" s="326" t="str">
        <f>IF(ISBLANK(Regressions!C188), " ", Regressions!C188)</f>
        <v>Secondary</v>
      </c>
      <c r="D178" s="322">
        <f>IF(ISBLANK(Regressions!D188), " ", Regressions!D188)</f>
        <v>17983</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Barbados</v>
      </c>
      <c r="B179" s="321">
        <f>IF(ISBLANK(Regressions!B189), " ", Regressions!B189)</f>
        <v>2020</v>
      </c>
      <c r="C179" s="326" t="str">
        <f>IF(ISBLANK(Regressions!C189), " ", Regressions!C189)</f>
        <v>Secondary</v>
      </c>
      <c r="D179" s="322">
        <f>IF(ISBLANK(Regressions!D189), " ", Regressions!D189)</f>
        <v>18176</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4" t="str">
        <f>IF(ISBLANK(Regressions!A190), " ", Regressions!A190)</f>
        <v>Barbados</v>
      </c>
      <c r="B180" s="375">
        <f>IF(ISBLANK(Regressions!B190), " ", Regressions!B190)</f>
        <v>2021</v>
      </c>
      <c r="C180" s="376" t="str">
        <f>IF(ISBLANK(Regressions!C190), " ", Regressions!C190)</f>
        <v>Secondary</v>
      </c>
      <c r="D180" s="377">
        <f>IF(ISBLANK(Regressions!D190), " ", Regressions!D190)</f>
        <v>18067</v>
      </c>
      <c r="E180" s="380">
        <f>IF(ISNUMBER(Regressions!E190),ROUND(Regressions!E190, 1), NA())</f>
        <v>100</v>
      </c>
      <c r="F180" s="378">
        <f>IF(ISNUMBER(Regressions!F190),ROUND(Regressions!F190, 1), NA())</f>
        <v>100</v>
      </c>
      <c r="G180" s="381">
        <f>IF(ISNUMBER(Regressions!G190),ROUND(Regressions!G190, 1), NA())</f>
        <v>100</v>
      </c>
      <c r="H180" s="379">
        <f>IF(ISNUMBER(Regressions!H190),ROUND(Regressions!H190, 1), NA())</f>
        <v>0</v>
      </c>
      <c r="I180" s="382">
        <f>IF(ISNUMBER(Regressions!I190),ROUND(Regressions!I190, 1), NA())</f>
        <v>0</v>
      </c>
      <c r="J180" s="380">
        <f>IF(ISNUMBER(Regressions!K190),ROUND(Regressions!K190, 1), NA())</f>
        <v>100</v>
      </c>
      <c r="K180" s="378">
        <f>IF(ISNUMBER(Regressions!L190),ROUND(Regressions!L190, 1), NA())</f>
        <v>100</v>
      </c>
      <c r="L180" s="383">
        <f>IF(ISNUMBER(Regressions!M190),ROUND(Regressions!M190, 1), NA())</f>
        <v>100</v>
      </c>
      <c r="M180" s="379">
        <f>IF(ISNUMBER(Regressions!N190),ROUND(Regressions!N190, 1), NA())</f>
        <v>0</v>
      </c>
      <c r="N180" s="382">
        <f>IF(ISNUMBER(Regressions!O190),ROUND(Regressions!O190, 1), NA())</f>
        <v>0</v>
      </c>
      <c r="O180" s="380">
        <f>IF(ISNUMBER(Regressions!Q190),ROUND(Regressions!Q190, 1), NA())</f>
        <v>100</v>
      </c>
      <c r="P180" s="378">
        <f>IF(ISNUMBER(Regressions!R190),ROUND(Regressions!R190, 1), NA())</f>
        <v>100</v>
      </c>
      <c r="Q180" s="384">
        <f>IF(ISNUMBER(Regressions!S190),ROUND(Regressions!S190, 1), NA())</f>
        <v>100</v>
      </c>
      <c r="R180" s="379">
        <f>IF(ISNUMBER(Regressions!T190),ROUND(Regressions!T190, 1), NA())</f>
        <v>0</v>
      </c>
      <c r="S180" s="382">
        <f>IF(ISNUMBER(Regressions!U190),ROUND(Regressions!U190, 1), NA())</f>
        <v>0</v>
      </c>
      <c r="T180" s="373"/>
      <c r="U180" s="373"/>
      <c r="V180" s="373"/>
      <c r="W180" s="373"/>
      <c r="X180" s="373"/>
      <c r="Y180" s="373"/>
      <c r="Z180" s="373"/>
      <c r="AA180" s="373"/>
      <c r="AB180" s="373"/>
      <c r="AC180" s="373"/>
    </row>
    <row xmlns:x14ac="http://schemas.microsoft.com/office/spreadsheetml/2009/9/ac" r="181" x14ac:dyDescent="0.2">
      <c r="A181" s="320" t="str">
        <f>IF(ISBLANK(Regressions!A191), " ", Regressions!A191)</f>
        <v>Barbados</v>
      </c>
      <c r="B181" s="321">
        <f>IF(ISBLANK(Regressions!B191), " ", Regressions!B191)</f>
        <v>2022</v>
      </c>
      <c r="C181" s="326" t="str">
        <f>IF(ISBLANK(Regressions!C191), " ", Regressions!C191)</f>
        <v>Secondary</v>
      </c>
      <c r="D181" s="322">
        <f>IF(ISBLANK(Regressions!D191), " ", Regressions!D191)</f>
        <v>17818</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Barbados</v>
      </c>
      <c r="B182" s="328">
        <f>IF(ISBLANK(Regressions!B192), " ", Regressions!B192)</f>
        <v>2023</v>
      </c>
      <c r="C182" s="329" t="str">
        <f>IF(ISBLANK(Regressions!C192), " ", Regressions!C192)</f>
        <v>Secondary</v>
      </c>
      <c r="D182" s="330">
        <f>IF(ISBLANK(Regressions!D192), " ", Regressions!D192)</f>
        <v>17524</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Barbados</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Barbados</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Barbados</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Barbados</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Barbados</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Barbados</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Barbados</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5"/>
      <c r="B211" s="386"/>
      <c r="C211" s="387"/>
      <c r="D211" s="373"/>
      <c r="E211" s="388"/>
      <c r="F211" s="388"/>
      <c r="G211" s="389"/>
      <c r="H211" s="388"/>
      <c r="I211" s="389"/>
      <c r="J211" s="390"/>
      <c r="K211" s="390"/>
      <c r="L211" s="388"/>
      <c r="M211" s="390"/>
      <c r="N211" s="391"/>
      <c r="O211" s="373"/>
      <c r="P211" s="373"/>
      <c r="Q211" s="373"/>
      <c r="R211" s="373"/>
      <c r="S211" s="373"/>
      <c r="T211" s="373"/>
      <c r="U211" s="373"/>
      <c r="V211" s="373"/>
      <c r="W211" s="373"/>
      <c r="X211" s="373"/>
      <c r="Y211" s="373"/>
      <c r="Z211" s="373"/>
      <c r="AA211" s="373"/>
      <c r="AB211" s="373"/>
      <c r="AC211" s="373"/>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BRB_2015_UIS</v>
      </c>
      <c r="B6" s="32" t="str">
        <f>+'Water Data'!C2</f>
        <v>Other</v>
      </c>
      <c r="C6" s="318">
        <f>+IF(ISNUMBER(VALUE(MID(A6,5,4))), VALUE(MID(A6, 5,4)),"")</f>
        <v>2015</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BRB_2016_UIS</v>
      </c>
      <c r="B7" s="32" t="str">
        <f ca="true">+IF(OFFSET('Water Data'!$C$2,0,10*ROW('Water Data'!F1))="","",OFFSET('Water Data'!$C$2,0,10*ROW('Water Data'!F1)))</f>
        <v>Other</v>
      </c>
      <c r="C7" s="318">
        <f t="shared" ref="C7:C70" ca="true" si="0">+IF(ISNUMBER(VALUE(MID(A7,5,4))), VALUE(MID(A7, 5,4)),"")</f>
        <v>2016</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Yes</v>
      </c>
      <c r="DK7" s="262" t="str">
        <f ca="true">+IF(OFFSET('Sanitation Data'!$I$29,0,10*ROW('Sanitation Data'!I1))="","",OFFSET('Sanitation Data'!$I$29,0,10*ROW('Sanitation Data'!I1)))</f>
        <v>Yes</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BRB_2017_UIS</v>
      </c>
      <c r="B8" s="32" t="str">
        <f ca="true">+IF(OFFSET('Water Data'!$C$2,0,10*ROW('Water Data'!F2))="","",OFFSET('Water Data'!$C$2,0,10*ROW('Water Data'!F2)))</f>
        <v>Other</v>
      </c>
      <c r="C8" s="318">
        <f t="shared" ca="true" si="0"/>
        <v>2017</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BRB_2018_UIS</v>
      </c>
      <c r="B9" s="32" t="str">
        <f ca="true">+IF(OFFSET('Water Data'!$C$2,0,10*ROW('Water Data'!F3))="","",OFFSET('Water Data'!$C$2,0,10*ROW('Water Data'!F3)))</f>
        <v>Other</v>
      </c>
      <c r="C9" s="318">
        <f t="shared" ca="true" si="0"/>
        <v>2018</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Yes</v>
      </c>
      <c r="CI9" s="262" t="str">
        <f ca="true">+IF(OFFSET('Water Data'!$I$28,0,10*ROW('Water Data'!I3))="","",OFFSET('Water Data'!$I$28,0,10*ROW('Water Data'!I3)))</f>
        <v>Yes</v>
      </c>
      <c r="CJ9" s="262" t="str">
        <f ca="true">+IF(OFFSET('Water Data'!$I$29,0,10*ROW('Water Data'!I3))="","",OFFSET('Water Data'!$I$29,0,10*ROW('Water Data'!I3)))</f>
        <v>Yes</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Yes</v>
      </c>
      <c r="DK9" s="262" t="str">
        <f ca="true">+IF(OFFSET('Sanitation Data'!$I$29,0,10*ROW('Sanitation Data'!I3))="","",OFFSET('Sanitation Data'!$I$29,0,10*ROW('Sanitation Data'!I3)))</f>
        <v>Yes</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Yes</v>
      </c>
      <c r="EE9" s="262" t="str">
        <f ca="true">+IF(OFFSET('Hygiene Data'!$I$12,0,10*ROW('Hygiene Data'!I3))="","",OFFSET('Hygiene Data'!$I$12,0,10*ROW('Hygiene Data'!I3)))</f>
        <v>Yes</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BRB_2019_UIS</v>
      </c>
      <c r="B10" s="32" t="str">
        <f ca="true">+IF(OFFSET('Water Data'!$C$2,0,10*ROW('Water Data'!F4))="","",OFFSET('Water Data'!$C$2,0,10*ROW('Water Data'!F4)))</f>
        <v>Other</v>
      </c>
      <c r="C10" s="318">
        <f t="shared" ca="true" si="0"/>
        <v>2019</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62"/>
      <c r="BS10" s="262" t="str">
        <f ca="true">+IF(OFFSET('Water Data'!$D$27,0,10*ROW('Water Data'!D4))="","",OFFSET('Water Data'!$D$27,0,10*ROW('Water Data'!D4)))</f>
        <v>Yes</v>
      </c>
      <c r="BT10" s="262" t="str">
        <f ca="true">+IF(OFFSET('Water Data'!$D$28,0,10*ROW('Water Data'!D4))="","",OFFSET('Water Data'!$D$28,0,10*ROW('Water Data'!D4)))</f>
        <v>Yes</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Yes</v>
      </c>
      <c r="CF10" s="262" t="str">
        <f ca="true">+IF(OFFSET('Water Data'!$H$28,0,10*ROW('Water Data'!H4))="","",OFFSET('Water Data'!$H$28,0,10*ROW('Water Data'!H4)))</f>
        <v>Yes</v>
      </c>
      <c r="CG10" s="262" t="str">
        <f ca="true">+IF(OFFSET('Water Data'!$H$29,0,10*ROW('Water Data'!H4))="","",OFFSET('Water Data'!$H$29,0,10*ROW('Water Data'!H4)))</f>
        <v>Yes</v>
      </c>
      <c r="CH10" s="262" t="str">
        <f ca="true">+IF(OFFSET('Water Data'!$I$27,0,10*ROW('Water Data'!I4))="","",OFFSET('Water Data'!$I$27,0,10*ROW('Water Data'!I4)))</f>
        <v>Yes</v>
      </c>
      <c r="CI10" s="262" t="str">
        <f ca="true">+IF(OFFSET('Water Data'!$I$28,0,10*ROW('Water Data'!I4))="","",OFFSET('Water Data'!$I$28,0,10*ROW('Water Data'!I4)))</f>
        <v>Yes</v>
      </c>
      <c r="CJ10" s="262" t="str">
        <f ca="true">+IF(OFFSET('Water Data'!$I$29,0,10*ROW('Water Data'!I4))="","",OFFSET('Water Data'!$I$29,0,10*ROW('Water Data'!I4)))</f>
        <v>Yes</v>
      </c>
      <c r="CK10" s="262" t="str">
        <f ca="true">+IF(OFFSET('Sanitation Data'!$D$28,0,10*ROW('Sanitation Data'!D4))="","",OFFSET('Sanitation Data'!$D$28,0,10*ROW('Sanitation Data'!D4)))</f>
        <v>Yes</v>
      </c>
      <c r="CL10" s="262" t="str">
        <f ca="true">+IF(OFFSET('Sanitation Data'!$D$29,0,10*ROW('Sanitation Data'!D4))="","",OFFSET('Sanitation Data'!$D$29,0,10*ROW('Sanitation Data'!D4)))</f>
        <v>Yes</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Yes</v>
      </c>
      <c r="DF10" s="262" t="str">
        <f ca="true">+IF(OFFSET('Sanitation Data'!$H$29,0,10*ROW('Sanitation Data'!H4))="","",OFFSET('Sanitation Data'!$H$29,0,10*ROW('Sanitation Data'!H4)))</f>
        <v>Yes</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Yes</v>
      </c>
      <c r="DJ10" s="262" t="str">
        <f ca="true">+IF(OFFSET('Sanitation Data'!$I$28,0,10*ROW('Sanitation Data'!I4))="","",OFFSET('Sanitation Data'!$I$28,0,10*ROW('Sanitation Data'!I4)))</f>
        <v>Yes</v>
      </c>
      <c r="DK10" s="262" t="str">
        <f ca="true">+IF(OFFSET('Sanitation Data'!$I$29,0,10*ROW('Sanitation Data'!I4))="","",OFFSET('Sanitation Data'!$I$29,0,10*ROW('Sanitation Data'!I4)))</f>
        <v>Yes</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Yes</v>
      </c>
      <c r="DO10" s="262" t="str">
        <f ca="true">+IF(OFFSET('Hygiene Data'!$D$11,0,10*ROW('Hygiene Data'!D4))="","",OFFSET('Hygiene Data'!$D$11,0,10*ROW('Hygiene Data'!D4)))</f>
        <v>Yes</v>
      </c>
      <c r="DP10" s="262" t="str">
        <f ca="true">+IF(OFFSET('Hygiene Data'!$D$12,0,10*ROW('Hygiene Data'!D4))="","",OFFSET('Hygiene Data'!$D$12,0,10*ROW('Hygiene Data'!D4)))</f>
        <v>Yes</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Yes</v>
      </c>
      <c r="EB10" s="262" t="str">
        <f ca="true">+IF(OFFSET('Hygiene Data'!$H$12,0,10*ROW('Hygiene Data'!H4))="","",OFFSET('Hygiene Data'!$H$12,0,10*ROW('Hygiene Data'!H4)))</f>
        <v>Yes</v>
      </c>
      <c r="EC10" s="262" t="str">
        <f ca="true">+IF(OFFSET('Hygiene Data'!$H$13,0,10*ROW('Hygiene Data'!H4))="","",OFFSET('Hygiene Data'!$H$13,0,10*ROW('Hygiene Data'!H4)))</f>
        <v>Yes</v>
      </c>
      <c r="ED10" s="262" t="str">
        <f ca="true">+IF(OFFSET('Hygiene Data'!$I$11,0,10*ROW('Hygiene Data'!I4))="","",OFFSET('Hygiene Data'!$I$11,0,10*ROW('Hygiene Data'!I4)))</f>
        <v>Yes</v>
      </c>
      <c r="EE10" s="262" t="str">
        <f ca="true">+IF(OFFSET('Hygiene Data'!$I$12,0,10*ROW('Hygiene Data'!I4))="","",OFFSET('Hygiene Data'!$I$12,0,10*ROW('Hygiene Data'!I4)))</f>
        <v>Yes</v>
      </c>
      <c r="EF10" s="262"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BRB_2020_UIS</v>
      </c>
      <c r="B11" s="32" t="str">
        <f ca="true">+IF(OFFSET('Water Data'!$C$2,0,10*ROW('Water Data'!F5))="","",OFFSET('Water Data'!$C$2,0,10*ROW('Water Data'!F5)))</f>
        <v>Other</v>
      </c>
      <c r="C11" s="318">
        <f t="shared" ca="true" si="0"/>
        <v>2020</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86">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8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6">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87">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8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87">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62"/>
      <c r="BS11" s="262" t="str">
        <f ca="true">+IF(OFFSET('Water Data'!$D$27,0,10*ROW('Water Data'!D5))="","",OFFSET('Water Data'!$D$27,0,10*ROW('Water Data'!D5)))</f>
        <v>Yes</v>
      </c>
      <c r="BT11" s="262" t="str">
        <f ca="true">+IF(OFFSET('Water Data'!$D$28,0,10*ROW('Water Data'!D5))="","",OFFSET('Water Data'!$D$28,0,10*ROW('Water Data'!D5)))</f>
        <v>Yes</v>
      </c>
      <c r="BU11" s="262" t="str">
        <f ca="true">+IF(OFFSET('Water Data'!$D$29,0,10*ROW('Water Data'!D5))="","",OFFSET('Water Data'!$D$29,0,10*ROW('Water Data'!D5)))</f>
        <v>Yes</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Yes</v>
      </c>
      <c r="CF11" s="262" t="str">
        <f ca="true">+IF(OFFSET('Water Data'!$H$28,0,10*ROW('Water Data'!H5))="","",OFFSET('Water Data'!$H$28,0,10*ROW('Water Data'!H5)))</f>
        <v>Yes</v>
      </c>
      <c r="CG11" s="262" t="str">
        <f ca="true">+IF(OFFSET('Water Data'!$H$29,0,10*ROW('Water Data'!H5))="","",OFFSET('Water Data'!$H$29,0,10*ROW('Water Data'!H5)))</f>
        <v>Yes</v>
      </c>
      <c r="CH11" s="262" t="str">
        <f ca="true">+IF(OFFSET('Water Data'!$I$27,0,10*ROW('Water Data'!I5))="","",OFFSET('Water Data'!$I$27,0,10*ROW('Water Data'!I5)))</f>
        <v>Yes</v>
      </c>
      <c r="CI11" s="262" t="str">
        <f ca="true">+IF(OFFSET('Water Data'!$I$28,0,10*ROW('Water Data'!I5))="","",OFFSET('Water Data'!$I$28,0,10*ROW('Water Data'!I5)))</f>
        <v>Yes</v>
      </c>
      <c r="CJ11" s="262" t="str">
        <f ca="true">+IF(OFFSET('Water Data'!$I$29,0,10*ROW('Water Data'!I5))="","",OFFSET('Water Data'!$I$29,0,10*ROW('Water Data'!I5)))</f>
        <v>Yes</v>
      </c>
      <c r="CK11" s="262" t="str">
        <f ca="true">+IF(OFFSET('Sanitation Data'!$D$28,0,10*ROW('Sanitation Data'!D5))="","",OFFSET('Sanitation Data'!$D$28,0,10*ROW('Sanitation Data'!D5)))</f>
        <v>Yes</v>
      </c>
      <c r="CL11" s="262" t="str">
        <f ca="true">+IF(OFFSET('Sanitation Data'!$D$29,0,10*ROW('Sanitation Data'!D5))="","",OFFSET('Sanitation Data'!$D$29,0,10*ROW('Sanitation Data'!D5)))</f>
        <v>Yes</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Yes</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Yes</v>
      </c>
      <c r="DF11" s="262" t="str">
        <f ca="true">+IF(OFFSET('Sanitation Data'!$H$29,0,10*ROW('Sanitation Data'!H5))="","",OFFSET('Sanitation Data'!$H$29,0,10*ROW('Sanitation Data'!H5)))</f>
        <v>Yes</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Yes</v>
      </c>
      <c r="DJ11" s="262" t="str">
        <f ca="true">+IF(OFFSET('Sanitation Data'!$I$28,0,10*ROW('Sanitation Data'!I5))="","",OFFSET('Sanitation Data'!$I$28,0,10*ROW('Sanitation Data'!I5)))</f>
        <v>Yes</v>
      </c>
      <c r="DK11" s="262" t="str">
        <f ca="true">+IF(OFFSET('Sanitation Data'!$I$29,0,10*ROW('Sanitation Data'!I5))="","",OFFSET('Sanitation Data'!$I$29,0,10*ROW('Sanitation Data'!I5)))</f>
        <v>Yes</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Yes</v>
      </c>
      <c r="DO11" s="262" t="str">
        <f ca="true">+IF(OFFSET('Hygiene Data'!$D$11,0,10*ROW('Hygiene Data'!D5))="","",OFFSET('Hygiene Data'!$D$11,0,10*ROW('Hygiene Data'!D5)))</f>
        <v>Yes</v>
      </c>
      <c r="DP11" s="262" t="str">
        <f ca="true">+IF(OFFSET('Hygiene Data'!$D$12,0,10*ROW('Hygiene Data'!D5))="","",OFFSET('Hygiene Data'!$D$12,0,10*ROW('Hygiene Data'!D5)))</f>
        <v>Yes</v>
      </c>
      <c r="DQ11" s="262" t="str">
        <f ca="true">+IF(OFFSET('Hygiene Data'!$D$13,0,10*ROW('Hygiene Data'!D5))="","",OFFSET('Hygiene Data'!$D$13,0,10*ROW('Hygiene Data'!D5)))</f>
        <v>Yes</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Yes</v>
      </c>
      <c r="EB11" s="262" t="str">
        <f ca="true">+IF(OFFSET('Hygiene Data'!$H$12,0,10*ROW('Hygiene Data'!H5))="","",OFFSET('Hygiene Data'!$H$12,0,10*ROW('Hygiene Data'!H5)))</f>
        <v>Yes</v>
      </c>
      <c r="EC11" s="262" t="str">
        <f ca="true">+IF(OFFSET('Hygiene Data'!$H$13,0,10*ROW('Hygiene Data'!H5))="","",OFFSET('Hygiene Data'!$H$13,0,10*ROW('Hygiene Data'!H5)))</f>
        <v>Yes</v>
      </c>
      <c r="ED11" s="262" t="str">
        <f ca="true">+IF(OFFSET('Hygiene Data'!$I$11,0,10*ROW('Hygiene Data'!I5))="","",OFFSET('Hygiene Data'!$I$11,0,10*ROW('Hygiene Data'!I5)))</f>
        <v>Yes</v>
      </c>
      <c r="EE11" s="262" t="str">
        <f ca="true">+IF(OFFSET('Hygiene Data'!$I$12,0,10*ROW('Hygiene Data'!I5))="","",OFFSET('Hygiene Data'!$I$12,0,10*ROW('Hygiene Data'!I5)))</f>
        <v>Yes</v>
      </c>
      <c r="EF11" s="262"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BRB_2021_UIS</v>
      </c>
      <c r="B12" s="32" t="str">
        <f ca="true">+IF(OFFSET('Water Data'!$C$2,0,10*ROW('Water Data'!F6))="","",OFFSET('Water Data'!$C$2,0,10*ROW('Water Data'!F6)))</f>
        <v>Other</v>
      </c>
      <c r="C12" s="318">
        <f t="shared" ca="true" si="0"/>
        <v>2021</v>
      </c>
      <c r="D12" s="85">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85">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85">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85">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100</v>
      </c>
      <c r="R12" s="85">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100</v>
      </c>
      <c r="S12" s="85">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85">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85">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86">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86">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100</v>
      </c>
      <c r="AQ12" s="86">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100</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100</v>
      </c>
      <c r="AU12" s="86">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86">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100</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100</v>
      </c>
      <c r="AZ12" s="87">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87">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87">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100</v>
      </c>
      <c r="BM12" s="87">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100</v>
      </c>
      <c r="BN12" s="87">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100</v>
      </c>
      <c r="BO12" s="87">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87">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100</v>
      </c>
      <c r="BQ12" s="87">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100</v>
      </c>
      <c r="BR12" s="262"/>
      <c r="BS12" s="262" t="str">
        <f ca="true">+IF(OFFSET('Water Data'!$D$27,0,10*ROW('Water Data'!D6))="","",OFFSET('Water Data'!$D$27,0,10*ROW('Water Data'!D6)))</f>
        <v>Yes</v>
      </c>
      <c r="BT12" s="262" t="str">
        <f ca="true">+IF(OFFSET('Water Data'!$D$28,0,10*ROW('Water Data'!D6))="","",OFFSET('Water Data'!$D$28,0,10*ROW('Water Data'!D6)))</f>
        <v>Yes</v>
      </c>
      <c r="BU12" s="262" t="str">
        <f ca="true">+IF(OFFSET('Water Data'!$D$29,0,10*ROW('Water Data'!D6))="","",OFFSET('Water Data'!$D$29,0,10*ROW('Water Data'!D6)))</f>
        <v>Yes</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Yes</v>
      </c>
      <c r="CF12" s="262" t="str">
        <f ca="true">+IF(OFFSET('Water Data'!$H$28,0,10*ROW('Water Data'!H6))="","",OFFSET('Water Data'!$H$28,0,10*ROW('Water Data'!H6)))</f>
        <v>Yes</v>
      </c>
      <c r="CG12" s="262" t="str">
        <f ca="true">+IF(OFFSET('Water Data'!$H$29,0,10*ROW('Water Data'!H6))="","",OFFSET('Water Data'!$H$29,0,10*ROW('Water Data'!H6)))</f>
        <v>Yes</v>
      </c>
      <c r="CH12" s="262" t="str">
        <f ca="true">+IF(OFFSET('Water Data'!$I$27,0,10*ROW('Water Data'!I6))="","",OFFSET('Water Data'!$I$27,0,10*ROW('Water Data'!I6)))</f>
        <v>Yes</v>
      </c>
      <c r="CI12" s="262" t="str">
        <f ca="true">+IF(OFFSET('Water Data'!$I$28,0,10*ROW('Water Data'!I6))="","",OFFSET('Water Data'!$I$28,0,10*ROW('Water Data'!I6)))</f>
        <v>Yes</v>
      </c>
      <c r="CJ12" s="262" t="str">
        <f ca="true">+IF(OFFSET('Water Data'!$I$29,0,10*ROW('Water Data'!I6))="","",OFFSET('Water Data'!$I$29,0,10*ROW('Water Data'!I6)))</f>
        <v>Yes</v>
      </c>
      <c r="CK12" s="262" t="str">
        <f ca="true">+IF(OFFSET('Sanitation Data'!$D$28,0,10*ROW('Sanitation Data'!D6))="","",OFFSET('Sanitation Data'!$D$28,0,10*ROW('Sanitation Data'!D6)))</f>
        <v>Yes</v>
      </c>
      <c r="CL12" s="262" t="str">
        <f ca="true">+IF(OFFSET('Sanitation Data'!$D$29,0,10*ROW('Sanitation Data'!D6))="","",OFFSET('Sanitation Data'!$D$29,0,10*ROW('Sanitation Data'!D6)))</f>
        <v>Yes</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Yes</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Yes</v>
      </c>
      <c r="DF12" s="262" t="str">
        <f ca="true">+IF(OFFSET('Sanitation Data'!$H$29,0,10*ROW('Sanitation Data'!H6))="","",OFFSET('Sanitation Data'!$H$29,0,10*ROW('Sanitation Data'!H6)))</f>
        <v>Yes</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Yes</v>
      </c>
      <c r="DJ12" s="262" t="str">
        <f ca="true">+IF(OFFSET('Sanitation Data'!$I$28,0,10*ROW('Sanitation Data'!I6))="","",OFFSET('Sanitation Data'!$I$28,0,10*ROW('Sanitation Data'!I6)))</f>
        <v>Yes</v>
      </c>
      <c r="DK12" s="262" t="str">
        <f ca="true">+IF(OFFSET('Sanitation Data'!$I$29,0,10*ROW('Sanitation Data'!I6))="","",OFFSET('Sanitation Data'!$I$29,0,10*ROW('Sanitation Data'!I6)))</f>
        <v>Yes</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Yes</v>
      </c>
      <c r="DO12" s="262" t="str">
        <f ca="true">+IF(OFFSET('Hygiene Data'!$D$11,0,10*ROW('Hygiene Data'!D6))="","",OFFSET('Hygiene Data'!$D$11,0,10*ROW('Hygiene Data'!D6)))</f>
        <v>Yes</v>
      </c>
      <c r="DP12" s="262" t="str">
        <f ca="true">+IF(OFFSET('Hygiene Data'!$D$12,0,10*ROW('Hygiene Data'!D6))="","",OFFSET('Hygiene Data'!$D$12,0,10*ROW('Hygiene Data'!D6)))</f>
        <v>Yes</v>
      </c>
      <c r="DQ12" s="262" t="str">
        <f ca="true">+IF(OFFSET('Hygiene Data'!$D$13,0,10*ROW('Hygiene Data'!D6))="","",OFFSET('Hygiene Data'!$D$13,0,10*ROW('Hygiene Data'!D6)))</f>
        <v>Yes</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Yes</v>
      </c>
      <c r="EB12" s="262" t="str">
        <f ca="true">+IF(OFFSET('Hygiene Data'!$H$12,0,10*ROW('Hygiene Data'!H6))="","",OFFSET('Hygiene Data'!$H$12,0,10*ROW('Hygiene Data'!H6)))</f>
        <v>Yes</v>
      </c>
      <c r="EC12" s="262" t="str">
        <f ca="true">+IF(OFFSET('Hygiene Data'!$H$13,0,10*ROW('Hygiene Data'!H6))="","",OFFSET('Hygiene Data'!$H$13,0,10*ROW('Hygiene Data'!H6)))</f>
        <v>Yes</v>
      </c>
      <c r="ED12" s="262" t="str">
        <f ca="true">+IF(OFFSET('Hygiene Data'!$I$11,0,10*ROW('Hygiene Data'!I6))="","",OFFSET('Hygiene Data'!$I$11,0,10*ROW('Hygiene Data'!I6)))</f>
        <v>Yes</v>
      </c>
      <c r="EE12" s="262" t="str">
        <f ca="true">+IF(OFFSET('Hygiene Data'!$I$12,0,10*ROW('Hygiene Data'!I6))="","",OFFSET('Hygiene Data'!$I$12,0,10*ROW('Hygiene Data'!I6)))</f>
        <v>Yes</v>
      </c>
      <c r="EF12" s="262" t="str">
        <f ca="true">+IF(OFFSET('Hygiene Data'!$I$13,0,10*ROW('Hygiene Data'!I6))="","",OFFSET('Hygiene Data'!$I$13,0,10*ROW('Hygiene Data'!I6)))</f>
        <v>Yes</v>
      </c>
    </row>
    <row xmlns:x14ac="http://schemas.microsoft.com/office/spreadsheetml/2009/9/ac" r="13" x14ac:dyDescent="0.2">
      <c r="A13" s="32" t="str">
        <f ca="true">+IF(OFFSET('Water Data'!$B$2,0,10*ROW('Water Data'!E7))="","",OFFSET('Water Data'!$B$2,0,10*ROW('Water Data'!E7)))</f>
        <v>BRB_2022_UIS</v>
      </c>
      <c r="B13" s="32" t="str">
        <f ca="true">+IF(OFFSET('Water Data'!$C$2,0,10*ROW('Water Data'!F7))="","",OFFSET('Water Data'!$C$2,0,10*ROW('Water Data'!F7)))</f>
        <v>Other</v>
      </c>
      <c r="C13" s="318">
        <f t="shared" ca="true" si="0"/>
        <v>2022</v>
      </c>
      <c r="D13" s="85">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100</v>
      </c>
      <c r="E13" s="85">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100</v>
      </c>
      <c r="F13" s="85">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100</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100</v>
      </c>
      <c r="Q13" s="85">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100</v>
      </c>
      <c r="R13" s="85">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100</v>
      </c>
      <c r="S13" s="85">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100</v>
      </c>
      <c r="T13" s="85">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100</v>
      </c>
      <c r="U13" s="85">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100</v>
      </c>
      <c r="V13" s="86">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100</v>
      </c>
      <c r="W13" s="86">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100</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100</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100</v>
      </c>
      <c r="AQ13" s="86">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100</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100</v>
      </c>
      <c r="AU13" s="86">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100</v>
      </c>
      <c r="AV13" s="86">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100</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100</v>
      </c>
      <c r="AZ13" s="87">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100</v>
      </c>
      <c r="BA13" s="87">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100</v>
      </c>
      <c r="BB13" s="87">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100</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100</v>
      </c>
      <c r="BM13" s="87">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100</v>
      </c>
      <c r="BN13" s="87">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100</v>
      </c>
      <c r="BO13" s="87">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100</v>
      </c>
      <c r="BP13" s="87">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100</v>
      </c>
      <c r="BQ13" s="87">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100</v>
      </c>
      <c r="BR13" s="262"/>
      <c r="BS13" s="262" t="str">
        <f ca="true">+IF(OFFSET('Water Data'!$D$27,0,10*ROW('Water Data'!D7))="","",OFFSET('Water Data'!$D$27,0,10*ROW('Water Data'!D7)))</f>
        <v>Yes</v>
      </c>
      <c r="BT13" s="262" t="str">
        <f ca="true">+IF(OFFSET('Water Data'!$D$28,0,10*ROW('Water Data'!D7))="","",OFFSET('Water Data'!$D$28,0,10*ROW('Water Data'!D7)))</f>
        <v>Yes</v>
      </c>
      <c r="BU13" s="262" t="str">
        <f ca="true">+IF(OFFSET('Water Data'!$D$29,0,10*ROW('Water Data'!D7))="","",OFFSET('Water Data'!$D$29,0,10*ROW('Water Data'!D7)))</f>
        <v>Yes</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Yes</v>
      </c>
      <c r="CF13" s="262" t="str">
        <f ca="true">+IF(OFFSET('Water Data'!$H$28,0,10*ROW('Water Data'!H7))="","",OFFSET('Water Data'!$H$28,0,10*ROW('Water Data'!H7)))</f>
        <v>Yes</v>
      </c>
      <c r="CG13" s="262" t="str">
        <f ca="true">+IF(OFFSET('Water Data'!$H$29,0,10*ROW('Water Data'!H7))="","",OFFSET('Water Data'!$H$29,0,10*ROW('Water Data'!H7)))</f>
        <v>Yes</v>
      </c>
      <c r="CH13" s="262" t="str">
        <f ca="true">+IF(OFFSET('Water Data'!$I$27,0,10*ROW('Water Data'!I7))="","",OFFSET('Water Data'!$I$27,0,10*ROW('Water Data'!I7)))</f>
        <v>Yes</v>
      </c>
      <c r="CI13" s="262" t="str">
        <f ca="true">+IF(OFFSET('Water Data'!$I$28,0,10*ROW('Water Data'!I7))="","",OFFSET('Water Data'!$I$28,0,10*ROW('Water Data'!I7)))</f>
        <v>Yes</v>
      </c>
      <c r="CJ13" s="262" t="str">
        <f ca="true">+IF(OFFSET('Water Data'!$I$29,0,10*ROW('Water Data'!I7))="","",OFFSET('Water Data'!$I$29,0,10*ROW('Water Data'!I7)))</f>
        <v>Yes</v>
      </c>
      <c r="CK13" s="262" t="str">
        <f ca="true">+IF(OFFSET('Sanitation Data'!$D$28,0,10*ROW('Sanitation Data'!D7))="","",OFFSET('Sanitation Data'!$D$28,0,10*ROW('Sanitation Data'!D7)))</f>
        <v>Yes</v>
      </c>
      <c r="CL13" s="262" t="str">
        <f ca="true">+IF(OFFSET('Sanitation Data'!$D$29,0,10*ROW('Sanitation Data'!D7))="","",OFFSET('Sanitation Data'!$D$29,0,10*ROW('Sanitation Data'!D7)))</f>
        <v>Yes</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Yes</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Yes</v>
      </c>
      <c r="DF13" s="262" t="str">
        <f ca="true">+IF(OFFSET('Sanitation Data'!$H$29,0,10*ROW('Sanitation Data'!H7))="","",OFFSET('Sanitation Data'!$H$29,0,10*ROW('Sanitation Data'!H7)))</f>
        <v>Yes</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Yes</v>
      </c>
      <c r="DJ13" s="262" t="str">
        <f ca="true">+IF(OFFSET('Sanitation Data'!$I$28,0,10*ROW('Sanitation Data'!I7))="","",OFFSET('Sanitation Data'!$I$28,0,10*ROW('Sanitation Data'!I7)))</f>
        <v>Yes</v>
      </c>
      <c r="DK13" s="262" t="str">
        <f ca="true">+IF(OFFSET('Sanitation Data'!$I$29,0,10*ROW('Sanitation Data'!I7))="","",OFFSET('Sanitation Data'!$I$29,0,10*ROW('Sanitation Data'!I7)))</f>
        <v>Yes</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Yes</v>
      </c>
      <c r="DO13" s="262" t="str">
        <f ca="true">+IF(OFFSET('Hygiene Data'!$D$11,0,10*ROW('Hygiene Data'!D7))="","",OFFSET('Hygiene Data'!$D$11,0,10*ROW('Hygiene Data'!D7)))</f>
        <v>Yes</v>
      </c>
      <c r="DP13" s="262" t="str">
        <f ca="true">+IF(OFFSET('Hygiene Data'!$D$12,0,10*ROW('Hygiene Data'!D7))="","",OFFSET('Hygiene Data'!$D$12,0,10*ROW('Hygiene Data'!D7)))</f>
        <v>Yes</v>
      </c>
      <c r="DQ13" s="262" t="str">
        <f ca="true">+IF(OFFSET('Hygiene Data'!$D$13,0,10*ROW('Hygiene Data'!D7))="","",OFFSET('Hygiene Data'!$D$13,0,10*ROW('Hygiene Data'!D7)))</f>
        <v>Yes</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Yes</v>
      </c>
      <c r="EB13" s="262" t="str">
        <f ca="true">+IF(OFFSET('Hygiene Data'!$H$12,0,10*ROW('Hygiene Data'!H7))="","",OFFSET('Hygiene Data'!$H$12,0,10*ROW('Hygiene Data'!H7)))</f>
        <v>Yes</v>
      </c>
      <c r="EC13" s="262" t="str">
        <f ca="true">+IF(OFFSET('Hygiene Data'!$H$13,0,10*ROW('Hygiene Data'!H7))="","",OFFSET('Hygiene Data'!$H$13,0,10*ROW('Hygiene Data'!H7)))</f>
        <v>Yes</v>
      </c>
      <c r="ED13" s="262" t="str">
        <f ca="true">+IF(OFFSET('Hygiene Data'!$I$11,0,10*ROW('Hygiene Data'!I7))="","",OFFSET('Hygiene Data'!$I$11,0,10*ROW('Hygiene Data'!I7)))</f>
        <v>Yes</v>
      </c>
      <c r="EE13" s="262" t="str">
        <f ca="true">+IF(OFFSET('Hygiene Data'!$I$12,0,10*ROW('Hygiene Data'!I7))="","",OFFSET('Hygiene Data'!$I$12,0,10*ROW('Hygiene Data'!I7)))</f>
        <v>Yes</v>
      </c>
      <c r="EF13" s="262" t="str">
        <f ca="true">+IF(OFFSET('Hygiene Data'!$I$13,0,10*ROW('Hygiene Data'!I7))="","",OFFSET('Hygiene Data'!$I$13,0,10*ROW('Hygiene Data'!I7)))</f>
        <v>Yes</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2"/>
      <c r="BS14" s="262" t="str">
        <f ca="true">+IF(OFFSET('Water Data'!$D$27,0,10*ROW('Water Data'!D8))="","",OFFSET('Water Data'!$D$27,0,10*ROW('Water Data'!D8)))</f>
        <v/>
      </c>
      <c r="BT14" s="262" t="str">
        <f ca="true">+IF(OFFSET('Water Data'!$D$28,0,10*ROW('Water Data'!D8))="","",OFFSET('Water Data'!$D$28,0,10*ROW('Water Data'!D8)))</f>
        <v/>
      </c>
      <c r="BU14" s="262" t="str">
        <f ca="true">+IF(OFFSET('Water Data'!$D$29,0,10*ROW('Water Data'!D8))="","",OFFSET('Water Data'!$D$29,0,10*ROW('Water Data'!D8)))</f>
        <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Data'!$D$28,0,10*ROW('Sanitation Data'!D8))="","",OFFSET('Sanitation Data'!$D$28,0,10*ROW('Sanitation Data'!D8)))</f>
        <v/>
      </c>
      <c r="CL14" s="262" t="str">
        <f ca="true">+IF(OFFSET('Sanitation Data'!$D$29,0,10*ROW('Sanitation Data'!D8))="","",OFFSET('Sanitation Data'!$D$29,0,10*ROW('Sanitation Data'!D8)))</f>
        <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
      </c>
      <c r="DF14" s="262" t="str">
        <f ca="true">+IF(OFFSET('Sanitation Data'!$H$29,0,10*ROW('Sanitation Data'!H8))="","",OFFSET('Sanitation Data'!$H$29,0,10*ROW('Sanitation Data'!H8)))</f>
        <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
      </c>
      <c r="DJ14" s="262" t="str">
        <f ca="true">+IF(OFFSET('Sanitation Data'!$I$28,0,10*ROW('Sanitation Data'!I8))="","",OFFSET('Sanitation Data'!$I$28,0,10*ROW('Sanitation Data'!I8)))</f>
        <v/>
      </c>
      <c r="DK14" s="262" t="str">
        <f ca="true">+IF(OFFSET('Sanitation Data'!$I$29,0,10*ROW('Sanitation Data'!I8))="","",OFFSET('Sanitation Data'!$I$29,0,10*ROW('Sanitation Data'!I8)))</f>
        <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
      </c>
      <c r="DO14" s="262" t="str">
        <f ca="true">+IF(OFFSET('Hygiene Data'!$D$11,0,10*ROW('Hygiene Data'!D8))="","",OFFSET('Hygiene Data'!$D$11,0,10*ROW('Hygiene Data'!D8)))</f>
        <v/>
      </c>
      <c r="DP14" s="262" t="str">
        <f ca="true">+IF(OFFSET('Hygiene Data'!$D$12,0,10*ROW('Hygiene Data'!D8))="","",OFFSET('Hygiene Data'!$D$12,0,10*ROW('Hygiene Data'!D8)))</f>
        <v/>
      </c>
      <c r="DQ14" s="262" t="str">
        <f ca="true">+IF(OFFSET('Hygiene Data'!$D$13,0,10*ROW('Hygiene Data'!D8))="","",OFFSET('Hygiene Data'!$D$13,0,10*ROW('Hygiene Data'!D8)))</f>
        <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
      </c>
      <c r="EB14" s="262" t="str">
        <f ca="true">+IF(OFFSET('Hygiene Data'!$H$12,0,10*ROW('Hygiene Data'!H8))="","",OFFSET('Hygiene Data'!$H$12,0,10*ROW('Hygiene Data'!H8)))</f>
        <v/>
      </c>
      <c r="EC14" s="262" t="str">
        <f ca="true">+IF(OFFSET('Hygiene Data'!$H$13,0,10*ROW('Hygiene Data'!H8))="","",OFFSET('Hygiene Data'!$H$13,0,10*ROW('Hygiene Data'!H8)))</f>
        <v/>
      </c>
      <c r="ED14" s="262" t="str">
        <f ca="true">+IF(OFFSET('Hygiene Data'!$I$11,0,10*ROW('Hygiene Data'!I8))="","",OFFSET('Hygiene Data'!$I$11,0,10*ROW('Hygiene Data'!I8)))</f>
        <v/>
      </c>
      <c r="EE14" s="262" t="str">
        <f ca="true">+IF(OFFSET('Hygiene Data'!$I$12,0,10*ROW('Hygiene Data'!I8))="","",OFFSET('Hygiene Data'!$I$12,0,10*ROW('Hygiene Data'!I8)))</f>
        <v/>
      </c>
      <c r="EF14" s="26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style="108" customWidth="true"/>
    <col min="64" max="69" width="7.875" customWidth="true"/>
    <col min="70" max="71" width="1.125" customWidth="true"/>
    <col min="72" max="72" width="24.625" style="108" customWidth="true"/>
    <col min="73" max="73" width="29.75" style="108"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2" t="s">
        <v>28</v>
      </c>
      <c r="C1" s="363" t="s">
        <v>218</v>
      </c>
      <c r="D1" s="307" t="s">
        <v>178</v>
      </c>
      <c r="E1" s="307"/>
      <c r="F1" s="307"/>
      <c r="G1" s="307"/>
      <c r="H1" s="307"/>
      <c r="I1" s="311"/>
      <c r="J1" s="299"/>
      <c r="K1" s="299"/>
      <c r="L1" s="312" t="s">
        <v>28</v>
      </c>
      <c r="M1" s="363" t="s">
        <v>219</v>
      </c>
      <c r="N1" s="307" t="s">
        <v>178</v>
      </c>
      <c r="O1" s="307"/>
      <c r="P1" s="307"/>
      <c r="Q1" s="307"/>
      <c r="R1" s="307"/>
      <c r="S1" s="311"/>
      <c r="T1" s="299"/>
      <c r="U1" s="299"/>
      <c r="V1" s="312" t="s">
        <v>28</v>
      </c>
      <c r="W1" s="363" t="s">
        <v>220</v>
      </c>
      <c r="X1" s="307" t="s">
        <v>178</v>
      </c>
      <c r="Y1" s="307"/>
      <c r="Z1" s="307"/>
      <c r="AA1" s="307"/>
      <c r="AB1" s="307"/>
      <c r="AC1" s="311"/>
      <c r="AD1" s="299"/>
      <c r="AE1" s="299"/>
      <c r="AF1" s="312" t="s">
        <v>28</v>
      </c>
      <c r="AG1" s="363" t="s">
        <v>221</v>
      </c>
      <c r="AH1" s="307" t="s">
        <v>178</v>
      </c>
      <c r="AI1" s="307"/>
      <c r="AJ1" s="307"/>
      <c r="AK1" s="307"/>
      <c r="AL1" s="307"/>
      <c r="AM1" s="311"/>
      <c r="AN1" s="299"/>
      <c r="AO1" s="299"/>
      <c r="AP1" s="312" t="s">
        <v>28</v>
      </c>
      <c r="AQ1" s="363">
        <v>2019</v>
      </c>
      <c r="AR1" s="307" t="s">
        <v>178</v>
      </c>
      <c r="AS1" s="307"/>
      <c r="AT1" s="307"/>
      <c r="AU1" s="307"/>
      <c r="AV1" s="307"/>
      <c r="AW1" s="311"/>
      <c r="AX1" s="299"/>
      <c r="AY1" s="299"/>
      <c r="AZ1" s="312" t="s">
        <v>28</v>
      </c>
      <c r="BA1" s="363">
        <v>2020</v>
      </c>
      <c r="BB1" s="307" t="s">
        <v>178</v>
      </c>
      <c r="BC1" s="307"/>
      <c r="BD1" s="307"/>
      <c r="BE1" s="307"/>
      <c r="BF1" s="307"/>
      <c r="BG1" s="311"/>
      <c r="BH1" s="299"/>
      <c r="BI1" s="299"/>
      <c r="BJ1" s="312" t="s">
        <v>28</v>
      </c>
      <c r="BK1" s="363">
        <v>2021</v>
      </c>
      <c r="BL1" s="307" t="s">
        <v>178</v>
      </c>
      <c r="BM1" s="307"/>
      <c r="BN1" s="307"/>
      <c r="BO1" s="307"/>
      <c r="BP1" s="307"/>
      <c r="BQ1" s="311"/>
      <c r="BR1" s="299"/>
      <c r="BS1" s="299"/>
      <c r="BT1" s="312" t="s">
        <v>28</v>
      </c>
      <c r="BU1" s="363">
        <v>2022</v>
      </c>
      <c r="BV1" s="307" t="s">
        <v>178</v>
      </c>
      <c r="BW1" s="307"/>
      <c r="BX1" s="307"/>
      <c r="BY1" s="307"/>
      <c r="BZ1" s="307"/>
      <c r="CA1" s="311"/>
      <c r="CB1" s="299"/>
      <c r="CC1" s="299"/>
    </row>
    <row xmlns:x14ac="http://schemas.microsoft.com/office/spreadsheetml/2009/9/ac" r="2" s="298" customFormat="true" ht="30" customHeight="true" x14ac:dyDescent="0.25">
      <c r="A2" s="550" t="s">
        <v>241</v>
      </c>
      <c r="B2" s="308" t="s">
        <v>214</v>
      </c>
      <c r="C2" s="230" t="s">
        <v>176</v>
      </c>
      <c r="D2" s="230" t="s">
        <v>175</v>
      </c>
      <c r="E2" s="309"/>
      <c r="F2" s="309"/>
      <c r="G2" s="309"/>
      <c r="H2" s="309"/>
      <c r="I2" s="310"/>
      <c r="J2" s="299" t="s">
        <v>222</v>
      </c>
      <c r="K2" s="299"/>
      <c r="L2" s="308" t="s">
        <v>215</v>
      </c>
      <c r="M2" s="230" t="s">
        <v>176</v>
      </c>
      <c r="N2" s="230" t="s">
        <v>175</v>
      </c>
      <c r="O2" s="309"/>
      <c r="P2" s="309"/>
      <c r="Q2" s="309"/>
      <c r="R2" s="309"/>
      <c r="S2" s="310"/>
      <c r="T2" s="299" t="s">
        <v>222</v>
      </c>
      <c r="U2" s="299"/>
      <c r="V2" s="308" t="s">
        <v>216</v>
      </c>
      <c r="W2" s="230" t="s">
        <v>176</v>
      </c>
      <c r="X2" s="230" t="s">
        <v>175</v>
      </c>
      <c r="Y2" s="309"/>
      <c r="Z2" s="309"/>
      <c r="AA2" s="309"/>
      <c r="AB2" s="309"/>
      <c r="AC2" s="310"/>
      <c r="AD2" s="299" t="s">
        <v>222</v>
      </c>
      <c r="AE2" s="299"/>
      <c r="AF2" s="308" t="s">
        <v>217</v>
      </c>
      <c r="AG2" s="230" t="s">
        <v>176</v>
      </c>
      <c r="AH2" s="230" t="s">
        <v>175</v>
      </c>
      <c r="AI2" s="309"/>
      <c r="AJ2" s="309"/>
      <c r="AK2" s="309"/>
      <c r="AL2" s="309"/>
      <c r="AM2" s="310"/>
      <c r="AN2" s="299" t="s">
        <v>222</v>
      </c>
      <c r="AO2" s="299"/>
      <c r="AP2" s="308" t="s">
        <v>238</v>
      </c>
      <c r="AQ2" s="230" t="s">
        <v>176</v>
      </c>
      <c r="AR2" s="230" t="s">
        <v>175</v>
      </c>
      <c r="AS2" s="309"/>
      <c r="AT2" s="309"/>
      <c r="AU2" s="309"/>
      <c r="AV2" s="309"/>
      <c r="AW2" s="310"/>
      <c r="AX2" s="299" t="s">
        <v>222</v>
      </c>
      <c r="AY2" s="299"/>
      <c r="AZ2" s="308" t="s">
        <v>239</v>
      </c>
      <c r="BA2" s="230" t="s">
        <v>176</v>
      </c>
      <c r="BB2" s="230" t="s">
        <v>175</v>
      </c>
      <c r="BC2" s="309"/>
      <c r="BD2" s="309"/>
      <c r="BE2" s="309"/>
      <c r="BF2" s="309"/>
      <c r="BG2" s="310"/>
      <c r="BH2" s="299" t="s">
        <v>222</v>
      </c>
      <c r="BI2" s="299"/>
      <c r="BJ2" s="308" t="s">
        <v>246</v>
      </c>
      <c r="BK2" s="230" t="s">
        <v>176</v>
      </c>
      <c r="BL2" s="230" t="s">
        <v>175</v>
      </c>
      <c r="BM2" s="309"/>
      <c r="BN2" s="309"/>
      <c r="BO2" s="309"/>
      <c r="BP2" s="309"/>
      <c r="BQ2" s="310"/>
      <c r="BR2" s="299" t="s">
        <v>222</v>
      </c>
      <c r="BS2" s="299"/>
      <c r="BT2" s="308" t="s">
        <v>247</v>
      </c>
      <c r="BU2" s="230" t="s">
        <v>176</v>
      </c>
      <c r="BV2" s="230" t="s">
        <v>175</v>
      </c>
      <c r="BW2" s="309"/>
      <c r="BX2" s="309"/>
      <c r="BY2" s="309"/>
      <c r="BZ2" s="309"/>
      <c r="CA2" s="310"/>
      <c r="CB2" s="299" t="s">
        <v>222</v>
      </c>
      <c r="CC2" s="299"/>
    </row>
    <row xmlns:x14ac="http://schemas.microsoft.com/office/spreadsheetml/2009/9/ac" r="3" s="238" customFormat="true" ht="18" customHeight="true" x14ac:dyDescent="0.25">
      <c r="A3" s="550"/>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1" t="s">
        <v>167</v>
      </c>
      <c r="BK3" s="232" t="s">
        <v>56</v>
      </c>
      <c r="BL3" s="233" t="s">
        <v>7</v>
      </c>
      <c r="BM3" s="234" t="s">
        <v>1</v>
      </c>
      <c r="BN3" s="234" t="s">
        <v>2</v>
      </c>
      <c r="BO3" s="234" t="s">
        <v>16</v>
      </c>
      <c r="BP3" s="234" t="s">
        <v>17</v>
      </c>
      <c r="BQ3" s="235" t="s">
        <v>18</v>
      </c>
      <c r="BR3" s="236"/>
      <c r="BS3" s="236"/>
      <c r="BT3" s="231" t="s">
        <v>167</v>
      </c>
      <c r="BU3" s="232" t="s">
        <v>56</v>
      </c>
      <c r="BV3" s="233" t="s">
        <v>7</v>
      </c>
      <c r="BW3" s="234" t="s">
        <v>1</v>
      </c>
      <c r="BX3" s="234" t="s">
        <v>2</v>
      </c>
      <c r="BY3" s="234" t="s">
        <v>16</v>
      </c>
      <c r="BZ3" s="234" t="s">
        <v>17</v>
      </c>
      <c r="CA3" s="235" t="s">
        <v>18</v>
      </c>
      <c r="CB3" s="236"/>
      <c r="CC3" s="236"/>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7" t="str">
        <f>IF(ISBLANK('Data Summary'!A6),"",'Data Summary'!A6)</f>
        <v>BRB_2015_UIS</v>
      </c>
      <c r="B4" s="101" t="s">
        <v>183</v>
      </c>
      <c r="C4" s="126" t="s">
        <v>24</v>
      </c>
      <c r="D4" s="8">
        <f>IF(COUNTA(D13)=0,"",D13)</f>
        <v>0</v>
      </c>
      <c r="E4" s="8" t="str">
        <f t="shared" ref="E4:I4" si="0">IF(COUNTA(E13)=0,"",E13)</f>
        <v/>
      </c>
      <c r="F4" s="8" t="str">
        <f t="shared" si="0"/>
        <v/>
      </c>
      <c r="G4" s="8" t="str">
        <f t="shared" si="0"/>
        <v/>
      </c>
      <c r="H4" s="8">
        <f t="shared" si="0"/>
        <v>0</v>
      </c>
      <c r="I4" s="25">
        <f t="shared" si="0"/>
        <v>0</v>
      </c>
      <c r="J4" s="19"/>
      <c r="K4" s="19"/>
      <c r="L4" s="101" t="s">
        <v>183</v>
      </c>
      <c r="M4" s="126" t="s">
        <v>24</v>
      </c>
      <c r="N4" s="8">
        <f>IF(COUNTA(N13)=0,"",N13)</f>
        <v>0</v>
      </c>
      <c r="O4" s="8" t="str">
        <f t="shared" ref="O4:S4" si="1">IF(COUNTA(O13)=0,"",O13)</f>
        <v/>
      </c>
      <c r="P4" s="8" t="str">
        <f t="shared" si="1"/>
        <v/>
      </c>
      <c r="Q4" s="8" t="str">
        <f t="shared" si="1"/>
        <v/>
      </c>
      <c r="R4" s="8">
        <f t="shared" si="1"/>
        <v>0</v>
      </c>
      <c r="S4" s="25">
        <f t="shared" si="1"/>
        <v>0</v>
      </c>
      <c r="T4" s="19"/>
      <c r="U4" s="19"/>
      <c r="V4" s="101" t="s">
        <v>183</v>
      </c>
      <c r="W4" s="126" t="s">
        <v>24</v>
      </c>
      <c r="X4" s="8">
        <f>IF(COUNTA(X13)=0,"",X13)</f>
        <v>0</v>
      </c>
      <c r="Y4" s="8" t="str">
        <f t="shared" ref="Y4:AC4" si="2">IF(COUNTA(Y13)=0,"",Y13)</f>
        <v/>
      </c>
      <c r="Z4" s="8" t="str">
        <f t="shared" si="2"/>
        <v/>
      </c>
      <c r="AA4" s="8" t="str">
        <f t="shared" si="2"/>
        <v/>
      </c>
      <c r="AB4" s="8">
        <f t="shared" si="2"/>
        <v>0</v>
      </c>
      <c r="AC4" s="25">
        <f t="shared" si="2"/>
        <v>0</v>
      </c>
      <c r="AD4" s="19"/>
      <c r="AE4" s="19"/>
      <c r="AF4" s="101" t="s">
        <v>183</v>
      </c>
      <c r="AG4" s="126" t="s">
        <v>24</v>
      </c>
      <c r="AH4" s="8">
        <f>IF(COUNTA(AH13)=0,"",AH13)</f>
        <v>0</v>
      </c>
      <c r="AI4" s="8" t="str">
        <f t="shared" ref="AI4:AM4" si="3">IF(COUNTA(AI13)=0,"",AI13)</f>
        <v/>
      </c>
      <c r="AJ4" s="8" t="str">
        <f t="shared" si="3"/>
        <v/>
      </c>
      <c r="AK4" s="8" t="str">
        <f t="shared" si="3"/>
        <v/>
      </c>
      <c r="AL4" s="8">
        <f t="shared" si="3"/>
        <v>0</v>
      </c>
      <c r="AM4" s="25">
        <f t="shared" si="3"/>
        <v>0</v>
      </c>
      <c r="AN4" s="19"/>
      <c r="AO4" s="19"/>
      <c r="AP4" s="101" t="s">
        <v>183</v>
      </c>
      <c r="AQ4" s="126" t="s">
        <v>24</v>
      </c>
      <c r="AR4" s="8">
        <f>IF(COUNTA(AR13)=0,"",AR13)</f>
        <v>0</v>
      </c>
      <c r="AS4" s="8" t="str">
        <f t="shared" ref="AS4:AW4" si="4">IF(COUNTA(AS13)=0,"",AS13)</f>
        <v/>
      </c>
      <c r="AT4" s="8" t="str">
        <f t="shared" si="4"/>
        <v/>
      </c>
      <c r="AU4" s="8" t="str">
        <f t="shared" si="4"/>
        <v/>
      </c>
      <c r="AV4" s="8">
        <f t="shared" si="4"/>
        <v>0</v>
      </c>
      <c r="AW4" s="25">
        <f t="shared" si="4"/>
        <v>0</v>
      </c>
      <c r="AX4" s="19"/>
      <c r="AY4" s="19"/>
      <c r="AZ4" s="101" t="s">
        <v>183</v>
      </c>
      <c r="BA4" s="126" t="s">
        <v>24</v>
      </c>
      <c r="BB4" s="8">
        <f>IF(COUNTA(BB13)=0,"",BB13)</f>
        <v>0</v>
      </c>
      <c r="BC4" s="8" t="str">
        <f t="shared" ref="BC4:BG4" si="5">IF(COUNTA(BC13)=0,"",BC13)</f>
        <v/>
      </c>
      <c r="BD4" s="8" t="str">
        <f t="shared" si="5"/>
        <v/>
      </c>
      <c r="BE4" s="8" t="str">
        <f t="shared" si="5"/>
        <v/>
      </c>
      <c r="BF4" s="8">
        <f t="shared" si="5"/>
        <v>0</v>
      </c>
      <c r="BG4" s="25">
        <f t="shared" si="5"/>
        <v>0</v>
      </c>
      <c r="BH4" s="19"/>
      <c r="BI4" s="19"/>
      <c r="BJ4" s="101" t="s">
        <v>183</v>
      </c>
      <c r="BK4" s="126" t="s">
        <v>24</v>
      </c>
      <c r="BL4" s="8">
        <f>IF(COUNTA(BL13)=0,"",BL13)</f>
        <v>0</v>
      </c>
      <c r="BM4" s="8" t="str">
        <f t="shared" ref="BM4:BQ4" si="6">IF(COUNTA(BM13)=0,"",BM13)</f>
        <v/>
      </c>
      <c r="BN4" s="8" t="str">
        <f t="shared" si="6"/>
        <v/>
      </c>
      <c r="BO4" s="8" t="str">
        <f t="shared" si="6"/>
        <v/>
      </c>
      <c r="BP4" s="8">
        <f t="shared" si="6"/>
        <v>0</v>
      </c>
      <c r="BQ4" s="25">
        <f t="shared" si="6"/>
        <v>0</v>
      </c>
      <c r="BR4" s="19"/>
      <c r="BS4" s="19"/>
      <c r="BT4" s="101" t="s">
        <v>183</v>
      </c>
      <c r="BU4" s="126" t="s">
        <v>24</v>
      </c>
      <c r="BV4" s="8">
        <f>IF(COUNTA(BV13)=0,"",BV13)</f>
        <v>0</v>
      </c>
      <c r="BW4" s="8" t="str">
        <f t="shared" ref="BW4:CA4" si="7">IF(COUNTA(BW13)=0,"",BW13)</f>
        <v/>
      </c>
      <c r="BX4" s="8" t="str">
        <f t="shared" si="7"/>
        <v/>
      </c>
      <c r="BY4" s="8" t="str">
        <f t="shared" si="7"/>
        <v/>
      </c>
      <c r="BZ4" s="8">
        <f t="shared" si="7"/>
        <v>0</v>
      </c>
      <c r="CA4" s="25">
        <f t="shared" si="7"/>
        <v>0</v>
      </c>
      <c r="CB4" s="19"/>
      <c r="CC4" s="1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7" t="str">
        <f ca="true">IF(ISBLANK('Data Summary'!A7),"",'Data Summary'!A7)</f>
        <v>BRB_2016_UIS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26"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1"/>
      <c r="BA5" s="126"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f>IF((COUNTA(BF14:BF25)=0)+(COUNTA(BF13)=0),"",100-BF13-SUMPRODUCT(BA14:BA25,BF14:BF25))</f>
        <v>0</v>
      </c>
      <c r="BG5" s="25">
        <f>IF((COUNTA(BG14:BG25)=0)+(COUNTA(BG13)=0),"",100-BG13-SUMPRODUCT(BA14:BA25,BG14:BG25))</f>
        <v>0</v>
      </c>
      <c r="BH5" s="19"/>
      <c r="BI5" s="19"/>
      <c r="BJ5" s="101"/>
      <c r="BK5" s="126" t="s">
        <v>0</v>
      </c>
      <c r="BL5" s="8">
        <f>IF((COUNTA(BL14:BL25)=0)+(COUNTA(BL13)=0),"",100-BL13-SUMPRODUCT(BK14:BK25,BL14:BL25))</f>
        <v>0</v>
      </c>
      <c r="BM5" s="8" t="str">
        <f>IF((COUNTA(BM14:BM25)=0)+(COUNTA(BM13)=0),"",100-BM13-SUMPRODUCT(BK14:BK25,BM14:BM25))</f>
        <v/>
      </c>
      <c r="BN5" s="8" t="str">
        <f>IF((COUNTA(BN14:BN25)=0)+(COUNTA(BN13)=0),"",100-BN13-SUMPRODUCT(BK14:BK25,BN14:BN25))</f>
        <v/>
      </c>
      <c r="BO5" s="8" t="str">
        <f>IF((COUNTA(BO14:BO25)=0)+(COUNTA(BO13)=0),"",100-BO13-SUMPRODUCT(BK14:BK25,BO14:BO25))</f>
        <v/>
      </c>
      <c r="BP5" s="8">
        <f>IF((COUNTA(BP14:BP25)=0)+(COUNTA(BP13)=0),"",100-BP13-SUMPRODUCT(BK14:BK25,BP14:BP25))</f>
        <v>0</v>
      </c>
      <c r="BQ5" s="25">
        <f>IF((COUNTA(BQ14:BQ25)=0)+(COUNTA(BQ13)=0),"",100-BQ13-SUMPRODUCT(BK14:BK25,BQ14:BQ25))</f>
        <v>0</v>
      </c>
      <c r="BR5" s="19"/>
      <c r="BS5" s="19"/>
      <c r="BT5" s="101"/>
      <c r="BU5" s="126" t="s">
        <v>0</v>
      </c>
      <c r="BV5" s="8">
        <f>IF((COUNTA(BV14:BV25)=0)+(COUNTA(BV13)=0),"",100-BV13-SUMPRODUCT(BU14:BU25,BV14:BV25))</f>
        <v>0</v>
      </c>
      <c r="BW5" s="8" t="str">
        <f>IF((COUNTA(BW14:BW25)=0)+(COUNTA(BW13)=0),"",100-BW13-SUMPRODUCT(BU14:BU25,BW14:BW25))</f>
        <v/>
      </c>
      <c r="BX5" s="8" t="str">
        <f>IF((COUNTA(BX14:BX25)=0)+(COUNTA(BX13)=0),"",100-BX13-SUMPRODUCT(BU14:BU25,BX14:BX25))</f>
        <v/>
      </c>
      <c r="BY5" s="8" t="str">
        <f>IF((COUNTA(BY14:BY25)=0)+(COUNTA(BY13)=0),"",100-BY13-SUMPRODUCT(BU14:BU25,BY14:BY25))</f>
        <v/>
      </c>
      <c r="BZ5" s="8">
        <f>IF((COUNTA(BZ14:BZ25)=0)+(COUNTA(BZ13)=0),"",100-BZ13-SUMPRODUCT(BU14:BU25,BZ14:BZ25))</f>
        <v>0</v>
      </c>
      <c r="CA5" s="25">
        <f>IF((COUNTA(CA14:CA25)=0)+(COUNTA(CA13)=0),"",100-CA13-SUMPRODUCT(BU14:BU25,CA14:CA25))</f>
        <v>0</v>
      </c>
      <c r="CB5" s="19"/>
      <c r="CC5" s="1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67" t="str">
        <f ca="true">IF(ISBLANK('Data Summary'!A8),"",'Data Summary'!A8)</f>
        <v>BRB_2017_UIS</v>
      </c>
      <c r="B6" s="101" t="s">
        <v>183</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183</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183</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183</v>
      </c>
      <c r="AQ6" s="126"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1" t="s">
        <v>183</v>
      </c>
      <c r="BA6" s="126"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f>IF(COUNTA(BF14:BF25)=0,"",SUMPRODUCT(BF14:BF25,BA14:BA25))</f>
        <v>100</v>
      </c>
      <c r="BG6" s="25">
        <f>IF(COUNTA(BG14:BG25)=0,"",SUMPRODUCT(BG14:BG25,BA14:BA25))</f>
        <v>100</v>
      </c>
      <c r="BH6" s="19"/>
      <c r="BI6" s="19"/>
      <c r="BJ6" s="101" t="s">
        <v>183</v>
      </c>
      <c r="BK6" s="126" t="s">
        <v>19</v>
      </c>
      <c r="BL6" s="8">
        <f>IF(COUNTA(BL14:BL25)=0,"",SUMPRODUCT(BL14:BL25,BK14:BK25))</f>
        <v>100</v>
      </c>
      <c r="BM6" s="8" t="str">
        <f>IF(COUNTA(BM14:BM25)=0,"",SUMPRODUCT(BM14:BM25,BK14:BK25))</f>
        <v/>
      </c>
      <c r="BN6" s="8" t="str">
        <f>IF(COUNTA(BN14:BN25)=0,"",SUMPRODUCT(BN14:BN25,BK14:BK25))</f>
        <v/>
      </c>
      <c r="BO6" s="8" t="str">
        <f>IF(COUNTA(BO14:BO25)=0,"",SUMPRODUCT(BO14:BO25,BK14:BK25))</f>
        <v/>
      </c>
      <c r="BP6" s="8">
        <f>IF(COUNTA(BP14:BP25)=0,"",SUMPRODUCT(BP14:BP25,BK14:BK25))</f>
        <v>100</v>
      </c>
      <c r="BQ6" s="25">
        <f>IF(COUNTA(BQ14:BQ25)=0,"",SUMPRODUCT(BQ14:BQ25,BK14:BK25))</f>
        <v>100</v>
      </c>
      <c r="BR6" s="19"/>
      <c r="BS6" s="19"/>
      <c r="BT6" s="101" t="s">
        <v>183</v>
      </c>
      <c r="BU6" s="126" t="s">
        <v>19</v>
      </c>
      <c r="BV6" s="8">
        <f>IF(COUNTA(BV14:BV25)=0,"",SUMPRODUCT(BV14:BV25,BU14:BU25))</f>
        <v>100</v>
      </c>
      <c r="BW6" s="8" t="str">
        <f>IF(COUNTA(BW14:BW25)=0,"",SUMPRODUCT(BW14:BW25,BU14:BU25))</f>
        <v/>
      </c>
      <c r="BX6" s="8" t="str">
        <f>IF(COUNTA(BX14:BX25)=0,"",SUMPRODUCT(BX14:BX25,BU14:BU25))</f>
        <v/>
      </c>
      <c r="BY6" s="8" t="str">
        <f>IF(COUNTA(BY14:BY25)=0,"",SUMPRODUCT(BY14:BY25,BU14:BU25))</f>
        <v/>
      </c>
      <c r="BZ6" s="8">
        <f>IF(COUNTA(BZ14:BZ25)=0,"",SUMPRODUCT(BZ14:BZ25,BU14:BU25))</f>
        <v>100</v>
      </c>
      <c r="CA6" s="25">
        <f>IF(COUNTA(CA14:CA25)=0,"",SUMPRODUCT(CA14:CA25,BU14:BU25))</f>
        <v>100</v>
      </c>
      <c r="CB6" s="19"/>
      <c r="CC6" s="1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7" t="str">
        <f ca="true">IF(ISBLANK('Data Summary'!A9),"",'Data Summary'!A9)</f>
        <v>BRB_2018_UIS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127" t="s">
        <v>38</v>
      </c>
      <c r="BB7" s="7"/>
      <c r="BC7" s="7"/>
      <c r="BD7" s="7"/>
      <c r="BE7" s="7"/>
      <c r="BF7" s="7"/>
      <c r="BG7" s="25"/>
      <c r="BH7" s="19"/>
      <c r="BI7" s="19"/>
      <c r="BJ7" s="101"/>
      <c r="BK7" s="127" t="s">
        <v>38</v>
      </c>
      <c r="BL7" s="7"/>
      <c r="BM7" s="7"/>
      <c r="BN7" s="7"/>
      <c r="BO7" s="7"/>
      <c r="BP7" s="7"/>
      <c r="BQ7" s="25"/>
      <c r="BR7" s="19"/>
      <c r="BS7" s="19"/>
      <c r="BT7" s="101"/>
      <c r="BU7" s="127" t="s">
        <v>38</v>
      </c>
      <c r="BV7" s="7"/>
      <c r="BW7" s="7"/>
      <c r="BX7" s="7"/>
      <c r="BY7" s="7"/>
      <c r="BZ7" s="7"/>
      <c r="CA7" s="25"/>
      <c r="CB7" s="19"/>
      <c r="CC7" s="1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ht="15.6" customHeight="true" x14ac:dyDescent="0.25">
      <c r="A8" s="367" t="str">
        <f ca="true">IF(ISBLANK('Data Summary'!A10),"",'Data Summary'!A10)</f>
        <v>BRB_2019_UIS</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127" t="s">
        <v>106</v>
      </c>
      <c r="BB8" s="8"/>
      <c r="BC8" s="8"/>
      <c r="BD8" s="8"/>
      <c r="BE8" s="8"/>
      <c r="BF8" s="8"/>
      <c r="BG8" s="25"/>
      <c r="BH8" s="19"/>
      <c r="BI8" s="19"/>
      <c r="BJ8" s="101"/>
      <c r="BK8" s="127" t="s">
        <v>106</v>
      </c>
      <c r="BL8" s="8"/>
      <c r="BM8" s="8"/>
      <c r="BN8" s="8"/>
      <c r="BO8" s="8"/>
      <c r="BP8" s="8"/>
      <c r="BQ8" s="25"/>
      <c r="BR8" s="19"/>
      <c r="BS8" s="19"/>
      <c r="BT8" s="101"/>
      <c r="BU8" s="127" t="s">
        <v>106</v>
      </c>
      <c r="BV8" s="8"/>
      <c r="BW8" s="8"/>
      <c r="BX8" s="8"/>
      <c r="BY8" s="8"/>
      <c r="BZ8" s="8"/>
      <c r="CA8" s="25"/>
      <c r="CB8" s="19"/>
      <c r="CC8" s="1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7" t="str">
        <f ca="true">IF(ISBLANK('Data Summary'!A11),"",'Data Summary'!A11)</f>
        <v>BRB_2020_UIS</v>
      </c>
      <c r="B9" s="101" t="s">
        <v>177</v>
      </c>
      <c r="C9" s="126" t="s">
        <v>168</v>
      </c>
      <c r="D9" s="7">
        <v>100</v>
      </c>
      <c r="E9" s="128"/>
      <c r="F9" s="128"/>
      <c r="G9" s="128"/>
      <c r="H9" s="128">
        <v>100</v>
      </c>
      <c r="I9" s="21">
        <v>100</v>
      </c>
      <c r="J9" s="19"/>
      <c r="K9" s="19"/>
      <c r="L9" s="101" t="s">
        <v>177</v>
      </c>
      <c r="M9" s="126" t="s">
        <v>168</v>
      </c>
      <c r="N9" s="7">
        <v>100</v>
      </c>
      <c r="O9" s="128"/>
      <c r="P9" s="128"/>
      <c r="Q9" s="128"/>
      <c r="R9" s="128">
        <v>100</v>
      </c>
      <c r="S9" s="21">
        <v>100</v>
      </c>
      <c r="T9" s="19"/>
      <c r="U9" s="19"/>
      <c r="V9" s="101" t="s">
        <v>177</v>
      </c>
      <c r="W9" s="126" t="s">
        <v>168</v>
      </c>
      <c r="X9" s="7">
        <v>100</v>
      </c>
      <c r="Y9" s="128"/>
      <c r="Z9" s="128"/>
      <c r="AA9" s="128"/>
      <c r="AB9" s="128">
        <v>100</v>
      </c>
      <c r="AC9" s="21">
        <v>100</v>
      </c>
      <c r="AD9" s="19"/>
      <c r="AE9" s="19"/>
      <c r="AF9" s="101" t="s">
        <v>177</v>
      </c>
      <c r="AG9" s="126" t="s">
        <v>168</v>
      </c>
      <c r="AH9" s="7">
        <v>100</v>
      </c>
      <c r="AI9" s="128"/>
      <c r="AJ9" s="128"/>
      <c r="AK9" s="128"/>
      <c r="AL9" s="128">
        <v>100</v>
      </c>
      <c r="AM9" s="21">
        <v>100</v>
      </c>
      <c r="AN9" s="19"/>
      <c r="AO9" s="19"/>
      <c r="AP9" s="101" t="s">
        <v>177</v>
      </c>
      <c r="AQ9" s="126" t="s">
        <v>168</v>
      </c>
      <c r="AR9" s="7">
        <v>100</v>
      </c>
      <c r="AS9" s="128"/>
      <c r="AT9" s="128"/>
      <c r="AU9" s="128"/>
      <c r="AV9" s="128">
        <v>100</v>
      </c>
      <c r="AW9" s="21">
        <v>100</v>
      </c>
      <c r="AX9" s="19"/>
      <c r="AY9" s="19"/>
      <c r="AZ9" s="101" t="s">
        <v>177</v>
      </c>
      <c r="BA9" s="126" t="s">
        <v>168</v>
      </c>
      <c r="BB9" s="7">
        <v>100</v>
      </c>
      <c r="BC9" s="128"/>
      <c r="BD9" s="128"/>
      <c r="BE9" s="128"/>
      <c r="BF9" s="128">
        <v>100</v>
      </c>
      <c r="BG9" s="21">
        <v>100</v>
      </c>
      <c r="BH9" s="19"/>
      <c r="BI9" s="19"/>
      <c r="BJ9" s="101" t="s">
        <v>177</v>
      </c>
      <c r="BK9" s="126" t="s">
        <v>168</v>
      </c>
      <c r="BL9" s="7">
        <v>100</v>
      </c>
      <c r="BM9" s="128"/>
      <c r="BN9" s="128"/>
      <c r="BO9" s="128"/>
      <c r="BP9" s="128">
        <v>100</v>
      </c>
      <c r="BQ9" s="21">
        <v>100</v>
      </c>
      <c r="BR9" s="19"/>
      <c r="BS9" s="19"/>
      <c r="BT9" s="101" t="s">
        <v>177</v>
      </c>
      <c r="BU9" s="126" t="s">
        <v>168</v>
      </c>
      <c r="BV9" s="7">
        <v>100</v>
      </c>
      <c r="BW9" s="128"/>
      <c r="BX9" s="128"/>
      <c r="BY9" s="128"/>
      <c r="BZ9" s="128">
        <v>100</v>
      </c>
      <c r="CA9" s="21">
        <v>100</v>
      </c>
      <c r="CB9" s="19"/>
      <c r="CC9" s="1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ht="15.6" customHeight="true" x14ac:dyDescent="0.25">
      <c r="A10" s="367" t="str">
        <f ca="true">IF(ISBLANK('Data Summary'!A12),"",'Data Summary'!A12)</f>
        <v>BRB_2021_UIS</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1"/>
      <c r="BK10" s="126" t="s">
        <v>107</v>
      </c>
      <c r="BL10" s="129"/>
      <c r="BM10" s="128"/>
      <c r="BN10" s="128"/>
      <c r="BO10" s="128"/>
      <c r="BP10" s="128"/>
      <c r="BQ10" s="21"/>
      <c r="BR10" s="19"/>
      <c r="BS10" s="19"/>
      <c r="BT10" s="101"/>
      <c r="BU10" s="126" t="s">
        <v>107</v>
      </c>
      <c r="BV10" s="129"/>
      <c r="BW10" s="128"/>
      <c r="BX10" s="128"/>
      <c r="BY10" s="128"/>
      <c r="BZ10" s="128"/>
      <c r="CA10" s="21"/>
      <c r="CB10" s="19"/>
      <c r="CC10" s="1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ht="15.6" customHeight="true" x14ac:dyDescent="0.25">
      <c r="A11" s="367" t="str">
        <f ca="true">IF(ISBLANK('Data Summary'!A13),"",'Data Summary'!A13)</f>
        <v>BRB_2022_UIS</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1"/>
      <c r="BK11" s="126" t="s">
        <v>108</v>
      </c>
      <c r="BL11" s="129"/>
      <c r="BM11" s="128"/>
      <c r="BN11" s="128"/>
      <c r="BO11" s="128"/>
      <c r="BP11" s="128"/>
      <c r="BQ11" s="21"/>
      <c r="BR11" s="19"/>
      <c r="BS11" s="19"/>
      <c r="BT11" s="101"/>
      <c r="BU11" s="126" t="s">
        <v>108</v>
      </c>
      <c r="BV11" s="129"/>
      <c r="BW11" s="128"/>
      <c r="BX11" s="128"/>
      <c r="BY11" s="128"/>
      <c r="BZ11" s="128"/>
      <c r="CA11" s="21"/>
      <c r="CB11" s="19"/>
      <c r="CC11" s="1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244" customFormat="true" ht="18" customHeight="true" x14ac:dyDescent="0.2">
      <c r="A12" s="368" t="str">
        <f ca="true">IF(ISBLANK('Data Summary'!A14),"",'Data Summary'!A14)</f>
        <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39" t="s">
        <v>57</v>
      </c>
      <c r="BK12" s="240" t="s">
        <v>27</v>
      </c>
      <c r="BL12" s="241"/>
      <c r="BM12" s="241"/>
      <c r="BN12" s="241"/>
      <c r="BO12" s="241"/>
      <c r="BP12" s="241"/>
      <c r="BQ12" s="242"/>
      <c r="BR12" s="236"/>
      <c r="BS12" s="236"/>
      <c r="BT12" s="239" t="s">
        <v>57</v>
      </c>
      <c r="BU12" s="240" t="s">
        <v>27</v>
      </c>
      <c r="BV12" s="241"/>
      <c r="BW12" s="241"/>
      <c r="BX12" s="241"/>
      <c r="BY12" s="241"/>
      <c r="BZ12" s="241"/>
      <c r="CA12" s="242"/>
      <c r="CB12" s="236"/>
      <c r="CC12" s="236"/>
      <c r="CD12" s="243"/>
      <c r="CN12" s="243"/>
      <c r="CX12" s="243"/>
      <c r="DH12" s="243"/>
      <c r="DR12" s="243"/>
      <c r="EB12" s="243"/>
      <c r="EL12" s="243"/>
      <c r="EV12" s="243"/>
      <c r="FF12" s="243"/>
      <c r="FP12" s="243"/>
      <c r="FZ12" s="243"/>
      <c r="GJ12" s="243"/>
      <c r="GT12" s="243"/>
      <c r="HD12" s="243"/>
      <c r="HN12" s="243"/>
      <c r="HX12" s="243"/>
    </row>
    <row xmlns:x14ac="http://schemas.microsoft.com/office/spreadsheetml/2009/9/ac" r="13" s="12" customFormat="true" ht="14.25" customHeight="true" x14ac:dyDescent="0.2">
      <c r="A13" s="368"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02" t="s">
        <v>55</v>
      </c>
      <c r="AQ13" s="5">
        <v>0</v>
      </c>
      <c r="AR13" s="41">
        <v>0</v>
      </c>
      <c r="AS13" s="41"/>
      <c r="AT13" s="41"/>
      <c r="AU13" s="41"/>
      <c r="AV13" s="41">
        <v>0</v>
      </c>
      <c r="AW13" s="59">
        <v>0</v>
      </c>
      <c r="AX13" s="10"/>
      <c r="AY13" s="10"/>
      <c r="AZ13" s="102" t="s">
        <v>55</v>
      </c>
      <c r="BA13" s="5">
        <v>0</v>
      </c>
      <c r="BB13" s="41">
        <v>0</v>
      </c>
      <c r="BC13" s="41"/>
      <c r="BD13" s="41"/>
      <c r="BE13" s="41"/>
      <c r="BF13" s="41">
        <v>0</v>
      </c>
      <c r="BG13" s="59">
        <v>0</v>
      </c>
      <c r="BH13" s="10"/>
      <c r="BI13" s="10"/>
      <c r="BJ13" s="102" t="s">
        <v>55</v>
      </c>
      <c r="BK13" s="5">
        <v>0</v>
      </c>
      <c r="BL13" s="41">
        <v>0</v>
      </c>
      <c r="BM13" s="41"/>
      <c r="BN13" s="41"/>
      <c r="BO13" s="41"/>
      <c r="BP13" s="41">
        <v>0</v>
      </c>
      <c r="BQ13" s="59">
        <v>0</v>
      </c>
      <c r="BR13" s="10"/>
      <c r="BS13" s="10"/>
      <c r="BT13" s="102" t="s">
        <v>55</v>
      </c>
      <c r="BU13" s="5">
        <v>0</v>
      </c>
      <c r="BV13" s="41">
        <v>0</v>
      </c>
      <c r="BW13" s="41"/>
      <c r="BX13" s="41"/>
      <c r="BY13" s="41"/>
      <c r="BZ13" s="41">
        <v>0</v>
      </c>
      <c r="CA13" s="59">
        <v>0</v>
      </c>
      <c r="CB13" s="10"/>
      <c r="CC13" s="10"/>
      <c r="CD13" s="111"/>
      <c r="CN13" s="111"/>
      <c r="CX13" s="111"/>
      <c r="DH13" s="111"/>
      <c r="DR13" s="111"/>
      <c r="EB13" s="111"/>
      <c r="EL13" s="111"/>
      <c r="EV13" s="111"/>
      <c r="FF13" s="111"/>
      <c r="FP13" s="111"/>
      <c r="FZ13" s="111"/>
      <c r="GJ13" s="111"/>
      <c r="GT13" s="111"/>
      <c r="HD13" s="111"/>
      <c r="HN13" s="111"/>
      <c r="HX13" s="111"/>
    </row>
    <row xmlns:x14ac="http://schemas.microsoft.com/office/spreadsheetml/2009/9/ac" r="14" x14ac:dyDescent="0.25">
      <c r="A14" s="368"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c r="BJ14" s="103" t="s">
        <v>105</v>
      </c>
      <c r="BK14" s="130">
        <v>0</v>
      </c>
      <c r="BL14" s="41"/>
      <c r="BM14" s="41"/>
      <c r="BN14" s="41"/>
      <c r="BO14" s="41"/>
      <c r="BP14" s="41"/>
      <c r="BQ14" s="59"/>
      <c r="BR14" s="10"/>
      <c r="BS14" s="10"/>
      <c r="BT14" s="103" t="s">
        <v>105</v>
      </c>
      <c r="BU14" s="130">
        <v>0</v>
      </c>
      <c r="BV14" s="41"/>
      <c r="BW14" s="41"/>
      <c r="BX14" s="41"/>
      <c r="BY14" s="41"/>
      <c r="BZ14" s="41"/>
      <c r="CA14" s="59"/>
      <c r="CB14" s="10"/>
      <c r="CC14" s="10"/>
    </row>
    <row xmlns:x14ac="http://schemas.microsoft.com/office/spreadsheetml/2009/9/ac" r="15" s="2" customFormat="true" x14ac:dyDescent="0.25">
      <c r="A15" s="368" t="str">
        <f ca="true">IF(ISBLANK('Data Summary'!A17),"",'Data Summary'!A17)</f>
        <v/>
      </c>
      <c r="B15" s="103" t="s">
        <v>184</v>
      </c>
      <c r="C15" s="6">
        <v>1</v>
      </c>
      <c r="D15" s="41">
        <v>100</v>
      </c>
      <c r="E15" s="128"/>
      <c r="F15" s="128"/>
      <c r="G15" s="128"/>
      <c r="H15" s="41">
        <v>100</v>
      </c>
      <c r="I15" s="59">
        <v>100</v>
      </c>
      <c r="J15" s="10"/>
      <c r="K15" s="10"/>
      <c r="L15" s="103" t="s">
        <v>184</v>
      </c>
      <c r="M15" s="6">
        <v>1</v>
      </c>
      <c r="N15" s="41">
        <v>100</v>
      </c>
      <c r="O15" s="128"/>
      <c r="P15" s="128"/>
      <c r="Q15" s="128"/>
      <c r="R15" s="41">
        <v>100</v>
      </c>
      <c r="S15" s="59">
        <v>100</v>
      </c>
      <c r="T15" s="10"/>
      <c r="U15" s="10"/>
      <c r="V15" s="103" t="s">
        <v>184</v>
      </c>
      <c r="W15" s="6">
        <v>1</v>
      </c>
      <c r="X15" s="41">
        <v>100</v>
      </c>
      <c r="Y15" s="128"/>
      <c r="Z15" s="128"/>
      <c r="AA15" s="128"/>
      <c r="AB15" s="41">
        <v>100</v>
      </c>
      <c r="AC15" s="59">
        <v>100</v>
      </c>
      <c r="AD15" s="10"/>
      <c r="AE15" s="10"/>
      <c r="AF15" s="103" t="s">
        <v>184</v>
      </c>
      <c r="AG15" s="6">
        <v>1</v>
      </c>
      <c r="AH15" s="41">
        <v>100</v>
      </c>
      <c r="AI15" s="128"/>
      <c r="AJ15" s="128"/>
      <c r="AK15" s="128"/>
      <c r="AL15" s="41">
        <v>100</v>
      </c>
      <c r="AM15" s="59">
        <v>100</v>
      </c>
      <c r="AN15" s="10"/>
      <c r="AO15" s="10"/>
      <c r="AP15" s="103" t="s">
        <v>184</v>
      </c>
      <c r="AQ15" s="6">
        <v>1</v>
      </c>
      <c r="AR15" s="41">
        <v>100</v>
      </c>
      <c r="AS15" s="128"/>
      <c r="AT15" s="128"/>
      <c r="AU15" s="128"/>
      <c r="AV15" s="41">
        <v>100</v>
      </c>
      <c r="AW15" s="59">
        <v>100</v>
      </c>
      <c r="AX15" s="10"/>
      <c r="AY15" s="10"/>
      <c r="AZ15" s="103" t="s">
        <v>184</v>
      </c>
      <c r="BA15" s="6">
        <v>1</v>
      </c>
      <c r="BB15" s="41">
        <v>100</v>
      </c>
      <c r="BC15" s="128"/>
      <c r="BD15" s="128"/>
      <c r="BE15" s="128"/>
      <c r="BF15" s="41">
        <v>100</v>
      </c>
      <c r="BG15" s="59">
        <v>100</v>
      </c>
      <c r="BH15" s="10"/>
      <c r="BI15" s="10"/>
      <c r="BJ15" s="103" t="s">
        <v>184</v>
      </c>
      <c r="BK15" s="6">
        <v>1</v>
      </c>
      <c r="BL15" s="41">
        <v>100</v>
      </c>
      <c r="BM15" s="128"/>
      <c r="BN15" s="128"/>
      <c r="BO15" s="128"/>
      <c r="BP15" s="41">
        <v>100</v>
      </c>
      <c r="BQ15" s="59">
        <v>100</v>
      </c>
      <c r="BR15" s="10"/>
      <c r="BS15" s="10"/>
      <c r="BT15" s="103" t="s">
        <v>184</v>
      </c>
      <c r="BU15" s="6">
        <v>1</v>
      </c>
      <c r="BV15" s="41">
        <v>100</v>
      </c>
      <c r="BW15" s="128"/>
      <c r="BX15" s="128"/>
      <c r="BY15" s="128"/>
      <c r="BZ15" s="41">
        <v>100</v>
      </c>
      <c r="CA15" s="59">
        <v>100</v>
      </c>
      <c r="CB15" s="10"/>
      <c r="CC15" s="10"/>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68"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03"/>
      <c r="BK16" s="131"/>
      <c r="BL16" s="41"/>
      <c r="BM16" s="128"/>
      <c r="BN16" s="128"/>
      <c r="BO16" s="128"/>
      <c r="BP16" s="41"/>
      <c r="BQ16" s="59"/>
      <c r="BR16" s="10"/>
      <c r="BS16" s="10"/>
      <c r="BT16" s="103"/>
      <c r="BU16" s="131"/>
      <c r="BV16" s="41"/>
      <c r="BW16" s="128"/>
      <c r="BX16" s="128"/>
      <c r="BY16" s="128"/>
      <c r="BZ16" s="41"/>
      <c r="CA16" s="59"/>
      <c r="CB16" s="10"/>
      <c r="CC16" s="10"/>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68"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03"/>
      <c r="BK17" s="131"/>
      <c r="BL17" s="41"/>
      <c r="BM17" s="128"/>
      <c r="BN17" s="128"/>
      <c r="BO17" s="128"/>
      <c r="BP17" s="128"/>
      <c r="BQ17" s="21"/>
      <c r="BR17" s="10"/>
      <c r="BS17" s="10"/>
      <c r="BT17" s="103"/>
      <c r="BU17" s="131"/>
      <c r="BV17" s="41"/>
      <c r="BW17" s="128"/>
      <c r="BX17" s="128"/>
      <c r="BY17" s="128"/>
      <c r="BZ17" s="128"/>
      <c r="CA17" s="21"/>
      <c r="CB17" s="10"/>
      <c r="CC17" s="10"/>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68"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03"/>
      <c r="BK18" s="131"/>
      <c r="BL18" s="41"/>
      <c r="BM18" s="60"/>
      <c r="BN18" s="60"/>
      <c r="BO18" s="128"/>
      <c r="BP18" s="128"/>
      <c r="BQ18" s="21"/>
      <c r="BR18" s="10"/>
      <c r="BS18" s="10"/>
      <c r="BT18" s="103"/>
      <c r="BU18" s="131"/>
      <c r="BV18" s="41"/>
      <c r="BW18" s="60"/>
      <c r="BX18" s="60"/>
      <c r="BY18" s="128"/>
      <c r="BZ18" s="128"/>
      <c r="CA18" s="21"/>
      <c r="CB18" s="10"/>
      <c r="CC18" s="10"/>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68"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03"/>
      <c r="BK19" s="6"/>
      <c r="BL19" s="41"/>
      <c r="BM19" s="60"/>
      <c r="BN19" s="60"/>
      <c r="BO19" s="60"/>
      <c r="BP19" s="60"/>
      <c r="BQ19" s="61"/>
      <c r="BR19" s="10"/>
      <c r="BS19" s="10"/>
      <c r="BT19" s="103"/>
      <c r="BU19" s="6"/>
      <c r="BV19" s="41"/>
      <c r="BW19" s="60"/>
      <c r="BX19" s="60"/>
      <c r="BY19" s="60"/>
      <c r="BZ19" s="60"/>
      <c r="CA19" s="61"/>
      <c r="CB19" s="10"/>
      <c r="CC19" s="10"/>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68"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03"/>
      <c r="BK20" s="6"/>
      <c r="BL20" s="60"/>
      <c r="BM20" s="60"/>
      <c r="BN20" s="60"/>
      <c r="BO20" s="60"/>
      <c r="BP20" s="60"/>
      <c r="BQ20" s="62"/>
      <c r="BR20" s="10"/>
      <c r="BS20" s="10"/>
      <c r="BT20" s="103"/>
      <c r="BU20" s="6"/>
      <c r="BV20" s="60"/>
      <c r="BW20" s="60"/>
      <c r="BX20" s="60"/>
      <c r="BY20" s="60"/>
      <c r="BZ20" s="60"/>
      <c r="CA20" s="62"/>
      <c r="CB20" s="10"/>
      <c r="CC20" s="10"/>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68"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03"/>
      <c r="BK21" s="131"/>
      <c r="BL21" s="128"/>
      <c r="BM21" s="128"/>
      <c r="BN21" s="128"/>
      <c r="BO21" s="128"/>
      <c r="BP21" s="128"/>
      <c r="BQ21" s="62"/>
      <c r="BR21" s="10"/>
      <c r="BS21" s="10"/>
      <c r="BT21" s="103"/>
      <c r="BU21" s="131"/>
      <c r="BV21" s="128"/>
      <c r="BW21" s="128"/>
      <c r="BX21" s="128"/>
      <c r="BY21" s="128"/>
      <c r="BZ21" s="128"/>
      <c r="CA21" s="62"/>
      <c r="CB21" s="10"/>
      <c r="CC21" s="10"/>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68"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03"/>
      <c r="BK22" s="131"/>
      <c r="BL22" s="128"/>
      <c r="BM22" s="128"/>
      <c r="BN22" s="128"/>
      <c r="BO22" s="128"/>
      <c r="BP22" s="128"/>
      <c r="BQ22" s="21"/>
      <c r="BR22" s="10"/>
      <c r="BS22" s="10"/>
      <c r="BT22" s="103"/>
      <c r="BU22" s="131"/>
      <c r="BV22" s="128"/>
      <c r="BW22" s="128"/>
      <c r="BX22" s="128"/>
      <c r="BY22" s="128"/>
      <c r="BZ22" s="128"/>
      <c r="CA22" s="21"/>
      <c r="CB22" s="10"/>
      <c r="CC22" s="10"/>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68"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03"/>
      <c r="BK23" s="131"/>
      <c r="BL23" s="128"/>
      <c r="BM23" s="128"/>
      <c r="BN23" s="128"/>
      <c r="BO23" s="128"/>
      <c r="BP23" s="128"/>
      <c r="BQ23" s="21"/>
      <c r="BR23" s="10"/>
      <c r="BS23" s="10"/>
      <c r="BT23" s="103"/>
      <c r="BU23" s="131"/>
      <c r="BV23" s="128"/>
      <c r="BW23" s="128"/>
      <c r="BX23" s="128"/>
      <c r="BY23" s="128"/>
      <c r="BZ23" s="128"/>
      <c r="CA23" s="21"/>
      <c r="CB23" s="10"/>
      <c r="CC23" s="10"/>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68"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03"/>
      <c r="BK24" s="131"/>
      <c r="BL24" s="128"/>
      <c r="BM24" s="128"/>
      <c r="BN24" s="128"/>
      <c r="BO24" s="128"/>
      <c r="BP24" s="128"/>
      <c r="BQ24" s="21"/>
      <c r="BR24" s="10"/>
      <c r="BS24" s="10"/>
      <c r="BT24" s="103"/>
      <c r="BU24" s="131"/>
      <c r="BV24" s="128"/>
      <c r="BW24" s="128"/>
      <c r="BX24" s="128"/>
      <c r="BY24" s="128"/>
      <c r="BZ24" s="128"/>
      <c r="CA24" s="21"/>
      <c r="CB24" s="10"/>
      <c r="CC24" s="10"/>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68"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03"/>
      <c r="BK25" s="131"/>
      <c r="BL25" s="128"/>
      <c r="BM25" s="128"/>
      <c r="BN25" s="128"/>
      <c r="BO25" s="128"/>
      <c r="BP25" s="128"/>
      <c r="BQ25" s="21"/>
      <c r="BR25" s="10"/>
      <c r="BS25" s="10"/>
      <c r="BT25" s="103"/>
      <c r="BU25" s="131"/>
      <c r="BV25" s="128"/>
      <c r="BW25" s="128"/>
      <c r="BX25" s="128"/>
      <c r="BY25" s="128"/>
      <c r="BZ25" s="128"/>
      <c r="CA25" s="21"/>
      <c r="CB25" s="10"/>
      <c r="CC25" s="10"/>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ht="83.25" customHeight="true" x14ac:dyDescent="0.25">
      <c r="A26" s="368" t="str">
        <f ca="true">IF(ISBLANK('Data Summary'!A28),"",'Data Summary'!A28)</f>
        <v/>
      </c>
      <c r="B26" s="104" t="s">
        <v>12</v>
      </c>
      <c r="C26" s="547" t="s">
        <v>185</v>
      </c>
      <c r="D26" s="548"/>
      <c r="E26" s="548"/>
      <c r="F26" s="548"/>
      <c r="G26" s="548"/>
      <c r="H26" s="548"/>
      <c r="I26" s="549"/>
      <c r="J26" s="10"/>
      <c r="K26" s="10"/>
      <c r="L26" s="104" t="s">
        <v>12</v>
      </c>
      <c r="M26" s="547" t="s">
        <v>185</v>
      </c>
      <c r="N26" s="548"/>
      <c r="O26" s="548"/>
      <c r="P26" s="548"/>
      <c r="Q26" s="548"/>
      <c r="R26" s="548"/>
      <c r="S26" s="549"/>
      <c r="T26" s="10"/>
      <c r="U26" s="10"/>
      <c r="V26" s="104" t="s">
        <v>12</v>
      </c>
      <c r="W26" s="547" t="s">
        <v>185</v>
      </c>
      <c r="X26" s="548"/>
      <c r="Y26" s="548"/>
      <c r="Z26" s="548"/>
      <c r="AA26" s="548"/>
      <c r="AB26" s="548"/>
      <c r="AC26" s="549"/>
      <c r="AD26" s="10"/>
      <c r="AE26" s="10"/>
      <c r="AF26" s="104" t="s">
        <v>12</v>
      </c>
      <c r="AG26" s="547" t="s">
        <v>185</v>
      </c>
      <c r="AH26" s="548"/>
      <c r="AI26" s="548"/>
      <c r="AJ26" s="548"/>
      <c r="AK26" s="548"/>
      <c r="AL26" s="548"/>
      <c r="AM26" s="549"/>
      <c r="AN26" s="10"/>
      <c r="AO26" s="10"/>
      <c r="AP26" s="104" t="s">
        <v>12</v>
      </c>
      <c r="AQ26" s="547" t="s">
        <v>185</v>
      </c>
      <c r="AR26" s="548"/>
      <c r="AS26" s="548"/>
      <c r="AT26" s="548"/>
      <c r="AU26" s="548"/>
      <c r="AV26" s="548"/>
      <c r="AW26" s="549"/>
      <c r="AX26" s="10"/>
      <c r="AY26" s="10"/>
      <c r="AZ26" s="104" t="s">
        <v>12</v>
      </c>
      <c r="BA26" s="547" t="s">
        <v>185</v>
      </c>
      <c r="BB26" s="548"/>
      <c r="BC26" s="548"/>
      <c r="BD26" s="548"/>
      <c r="BE26" s="548"/>
      <c r="BF26" s="548"/>
      <c r="BG26" s="549"/>
      <c r="BH26" s="10"/>
      <c r="BI26" s="10"/>
      <c r="BJ26" s="104" t="s">
        <v>12</v>
      </c>
      <c r="BK26" s="547" t="s">
        <v>185</v>
      </c>
      <c r="BL26" s="548"/>
      <c r="BM26" s="548"/>
      <c r="BN26" s="548"/>
      <c r="BO26" s="548"/>
      <c r="BP26" s="548"/>
      <c r="BQ26" s="549"/>
      <c r="BR26" s="10"/>
      <c r="BS26" s="10"/>
      <c r="BT26" s="104" t="s">
        <v>12</v>
      </c>
      <c r="BU26" s="547" t="s">
        <v>185</v>
      </c>
      <c r="BV26" s="548"/>
      <c r="BW26" s="548"/>
      <c r="BX26" s="548"/>
      <c r="BY26" s="548"/>
      <c r="BZ26" s="548"/>
      <c r="CA26" s="549"/>
      <c r="CB26" s="10"/>
      <c r="CC26" s="10"/>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15.75" customHeight="true" x14ac:dyDescent="0.25">
      <c r="A27" s="368"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04"/>
      <c r="AQ27" s="58" t="s">
        <v>120</v>
      </c>
      <c r="AR27" s="47" t="s">
        <v>158</v>
      </c>
      <c r="AS27" s="47"/>
      <c r="AT27" s="47"/>
      <c r="AU27" s="47"/>
      <c r="AV27" s="47" t="s">
        <v>158</v>
      </c>
      <c r="AW27" s="89" t="s">
        <v>158</v>
      </c>
      <c r="AX27" s="10"/>
      <c r="AY27" s="10"/>
      <c r="AZ27" s="104"/>
      <c r="BA27" s="58" t="s">
        <v>120</v>
      </c>
      <c r="BB27" s="47" t="s">
        <v>158</v>
      </c>
      <c r="BC27" s="47"/>
      <c r="BD27" s="47"/>
      <c r="BE27" s="47"/>
      <c r="BF27" s="47" t="s">
        <v>158</v>
      </c>
      <c r="BG27" s="89" t="s">
        <v>158</v>
      </c>
      <c r="BH27" s="10"/>
      <c r="BI27" s="10"/>
      <c r="BJ27" s="104"/>
      <c r="BK27" s="58" t="s">
        <v>120</v>
      </c>
      <c r="BL27" s="47" t="s">
        <v>158</v>
      </c>
      <c r="BM27" s="47"/>
      <c r="BN27" s="47"/>
      <c r="BO27" s="47"/>
      <c r="BP27" s="47" t="s">
        <v>158</v>
      </c>
      <c r="BQ27" s="89" t="s">
        <v>158</v>
      </c>
      <c r="BR27" s="10"/>
      <c r="BS27" s="10"/>
      <c r="BT27" s="104"/>
      <c r="BU27" s="58" t="s">
        <v>120</v>
      </c>
      <c r="BV27" s="47" t="s">
        <v>158</v>
      </c>
      <c r="BW27" s="47"/>
      <c r="BX27" s="47"/>
      <c r="BY27" s="47"/>
      <c r="BZ27" s="47" t="s">
        <v>158</v>
      </c>
      <c r="CA27" s="89" t="s">
        <v>158</v>
      </c>
      <c r="CB27" s="10"/>
      <c r="CC27" s="10"/>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68"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04"/>
      <c r="AQ28" s="58" t="s">
        <v>102</v>
      </c>
      <c r="AR28" s="47" t="s">
        <v>158</v>
      </c>
      <c r="AS28" s="47"/>
      <c r="AT28" s="47"/>
      <c r="AU28" s="47"/>
      <c r="AV28" s="47" t="s">
        <v>158</v>
      </c>
      <c r="AW28" s="89" t="s">
        <v>158</v>
      </c>
      <c r="AX28" s="10"/>
      <c r="AY28" s="10"/>
      <c r="AZ28" s="104"/>
      <c r="BA28" s="58" t="s">
        <v>102</v>
      </c>
      <c r="BB28" s="47" t="s">
        <v>158</v>
      </c>
      <c r="BC28" s="47"/>
      <c r="BD28" s="47"/>
      <c r="BE28" s="47"/>
      <c r="BF28" s="47" t="s">
        <v>158</v>
      </c>
      <c r="BG28" s="89" t="s">
        <v>158</v>
      </c>
      <c r="BH28" s="10"/>
      <c r="BI28" s="10"/>
      <c r="BJ28" s="104"/>
      <c r="BK28" s="58" t="s">
        <v>102</v>
      </c>
      <c r="BL28" s="47" t="s">
        <v>158</v>
      </c>
      <c r="BM28" s="47"/>
      <c r="BN28" s="47"/>
      <c r="BO28" s="47"/>
      <c r="BP28" s="47" t="s">
        <v>158</v>
      </c>
      <c r="BQ28" s="89" t="s">
        <v>158</v>
      </c>
      <c r="BR28" s="10"/>
      <c r="BS28" s="10"/>
      <c r="BT28" s="104"/>
      <c r="BU28" s="58" t="s">
        <v>102</v>
      </c>
      <c r="BV28" s="47" t="s">
        <v>158</v>
      </c>
      <c r="BW28" s="47"/>
      <c r="BX28" s="47"/>
      <c r="BY28" s="47"/>
      <c r="BZ28" s="47" t="s">
        <v>158</v>
      </c>
      <c r="CA28" s="89" t="s">
        <v>158</v>
      </c>
      <c r="CB28" s="10"/>
      <c r="CC28" s="10"/>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ht="15.75" customHeight="true" x14ac:dyDescent="0.25">
      <c r="A29" s="368"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t="s">
        <v>158</v>
      </c>
      <c r="AW29" s="89" t="s">
        <v>158</v>
      </c>
      <c r="AX29" s="10"/>
      <c r="AY29" s="10"/>
      <c r="AZ29" s="104"/>
      <c r="BA29" s="58" t="s">
        <v>159</v>
      </c>
      <c r="BB29" s="47" t="s">
        <v>158</v>
      </c>
      <c r="BC29" s="47"/>
      <c r="BD29" s="47"/>
      <c r="BE29" s="47"/>
      <c r="BF29" s="47" t="s">
        <v>158</v>
      </c>
      <c r="BG29" s="89" t="s">
        <v>158</v>
      </c>
      <c r="BH29" s="10"/>
      <c r="BI29" s="10"/>
      <c r="BJ29" s="104"/>
      <c r="BK29" s="58" t="s">
        <v>159</v>
      </c>
      <c r="BL29" s="47" t="s">
        <v>158</v>
      </c>
      <c r="BM29" s="47"/>
      <c r="BN29" s="47"/>
      <c r="BO29" s="47"/>
      <c r="BP29" s="47" t="s">
        <v>158</v>
      </c>
      <c r="BQ29" s="89" t="s">
        <v>158</v>
      </c>
      <c r="BR29" s="10"/>
      <c r="BS29" s="10"/>
      <c r="BT29" s="104"/>
      <c r="BU29" s="58" t="s">
        <v>159</v>
      </c>
      <c r="BV29" s="47" t="s">
        <v>158</v>
      </c>
      <c r="BW29" s="47"/>
      <c r="BX29" s="47"/>
      <c r="BY29" s="47"/>
      <c r="BZ29" s="47" t="s">
        <v>158</v>
      </c>
      <c r="CA29" s="89" t="s">
        <v>158</v>
      </c>
      <c r="CB29" s="10"/>
      <c r="CC29" s="10"/>
    </row>
    <row xmlns:x14ac="http://schemas.microsoft.com/office/spreadsheetml/2009/9/ac" r="30" ht="15.75" customHeight="true" x14ac:dyDescent="0.25">
      <c r="A30" s="368"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c r="BJ30" s="105"/>
      <c r="BK30" s="11" t="s">
        <v>23</v>
      </c>
      <c r="BL30" s="63"/>
      <c r="BM30" s="63"/>
      <c r="BN30" s="63"/>
      <c r="BO30" s="64"/>
      <c r="BP30" s="65"/>
      <c r="BQ30" s="66"/>
      <c r="BR30" s="10"/>
      <c r="BS30" s="10"/>
      <c r="BT30" s="105"/>
      <c r="BU30" s="11" t="s">
        <v>23</v>
      </c>
      <c r="BV30" s="63"/>
      <c r="BW30" s="63"/>
      <c r="BX30" s="63"/>
      <c r="BY30" s="64"/>
      <c r="BZ30" s="65"/>
      <c r="CA30" s="66"/>
      <c r="CB30" s="10"/>
      <c r="CC30" s="10"/>
    </row>
    <row xmlns:x14ac="http://schemas.microsoft.com/office/spreadsheetml/2009/9/ac" r="31" s="3" customFormat="true" ht="16.5" thickBot="true" x14ac:dyDescent="0.3">
      <c r="A31" s="368"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6"/>
      <c r="BK31" s="67" t="s">
        <v>20</v>
      </c>
      <c r="BL31" s="68"/>
      <c r="BM31" s="68"/>
      <c r="BN31" s="68"/>
      <c r="BO31" s="68"/>
      <c r="BP31" s="68"/>
      <c r="BQ31" s="69"/>
      <c r="BR31" s="10"/>
      <c r="BS31" s="10"/>
      <c r="BT31" s="106"/>
      <c r="BU31" s="67" t="s">
        <v>20</v>
      </c>
      <c r="BV31" s="68"/>
      <c r="BW31" s="68"/>
      <c r="BX31" s="68"/>
      <c r="BY31" s="68"/>
      <c r="BZ31" s="68"/>
      <c r="CA31" s="69"/>
      <c r="CB31" s="10"/>
      <c r="CC31" s="10"/>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68" t="str">
        <f ca="true">IF(ISBLANK('Data Summary'!A34),"",'Data Summary'!A34)</f>
        <v/>
      </c>
      <c r="B32" s="107"/>
      <c r="L32" s="107"/>
      <c r="V32" s="107"/>
      <c r="AF32" s="107"/>
      <c r="AP32" s="107"/>
      <c r="AZ32" s="107"/>
      <c r="BA32" s="107"/>
      <c r="BJ32" s="107"/>
      <c r="BK32" s="107"/>
      <c r="BT32" s="107"/>
      <c r="BU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68" t="str">
        <f ca="true">IF(ISBLANK('Data Summary'!A35),"",'Data Summary'!A35)</f>
        <v/>
      </c>
      <c r="B33" s="107"/>
      <c r="L33" s="107"/>
      <c r="V33" s="107"/>
      <c r="AF33" s="107"/>
      <c r="AP33" s="107"/>
      <c r="AZ33" s="107"/>
      <c r="BA33" s="107"/>
      <c r="BJ33" s="107"/>
      <c r="BK33" s="107"/>
      <c r="BT33" s="107"/>
      <c r="BU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68" t="str">
        <f ca="true">IF(ISBLANK('Data Summary'!A36),"",'Data Summary'!A36)</f>
        <v/>
      </c>
      <c r="B34" s="107"/>
      <c r="L34" s="107"/>
      <c r="V34" s="107"/>
      <c r="AF34" s="107"/>
      <c r="AP34" s="107"/>
      <c r="AZ34" s="107"/>
      <c r="BA34" s="107"/>
      <c r="BJ34" s="107"/>
      <c r="BK34" s="107"/>
      <c r="BT34" s="107"/>
      <c r="BU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68" t="str">
        <f ca="true">IF(ISBLANK('Data Summary'!A37),"",'Data Summary'!A37)</f>
        <v/>
      </c>
      <c r="B35" s="107"/>
      <c r="L35" s="107"/>
      <c r="V35" s="107"/>
      <c r="AF35" s="107"/>
      <c r="AP35" s="107"/>
      <c r="AZ35" s="107"/>
      <c r="BA35" s="107"/>
      <c r="BJ35" s="107"/>
      <c r="BK35" s="107"/>
      <c r="BT35" s="107"/>
      <c r="BU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68" t="str">
        <f ca="true">IF(ISBLANK('Data Summary'!A38),"",'Data Summary'!A38)</f>
        <v/>
      </c>
      <c r="B36" s="107"/>
      <c r="L36" s="107"/>
      <c r="V36" s="107"/>
      <c r="AF36" s="107"/>
      <c r="AP36" s="107"/>
      <c r="AZ36" s="107"/>
      <c r="BA36" s="107"/>
      <c r="BJ36" s="107"/>
      <c r="BK36" s="107"/>
      <c r="BT36" s="107"/>
      <c r="BU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68" t="str">
        <f ca="true">IF(ISBLANK('Data Summary'!A39),"",'Data Summary'!A39)</f>
        <v/>
      </c>
      <c r="B37" s="107"/>
      <c r="L37" s="107"/>
      <c r="V37" s="107"/>
      <c r="AF37" s="107"/>
      <c r="AP37" s="107"/>
      <c r="AZ37" s="107"/>
      <c r="BA37" s="107"/>
      <c r="BJ37" s="107"/>
      <c r="BK37" s="107"/>
      <c r="BT37" s="107"/>
      <c r="BU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68" t="str">
        <f ca="true">IF(ISBLANK('Data Summary'!A40),"",'Data Summary'!A40)</f>
        <v/>
      </c>
      <c r="B38" s="107"/>
      <c r="L38" s="107"/>
      <c r="V38" s="107"/>
      <c r="AF38" s="107"/>
      <c r="AP38" s="107"/>
      <c r="AZ38" s="107"/>
      <c r="BA38" s="107"/>
      <c r="BJ38" s="107"/>
      <c r="BK38" s="107"/>
      <c r="BT38" s="107"/>
      <c r="BU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68" t="str">
        <f ca="true">IF(ISBLANK('Data Summary'!A41),"",'Data Summary'!A41)</f>
        <v/>
      </c>
      <c r="B39" s="107"/>
      <c r="L39" s="107"/>
      <c r="V39" s="107"/>
      <c r="AF39" s="107"/>
      <c r="AP39" s="107"/>
      <c r="AZ39" s="107"/>
      <c r="BA39" s="107"/>
      <c r="BJ39" s="107"/>
      <c r="BK39" s="107"/>
      <c r="BT39" s="107"/>
      <c r="BU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68" t="str">
        <f ca="true">IF(ISBLANK('Data Summary'!A42),"",'Data Summary'!A42)</f>
        <v/>
      </c>
      <c r="B40" s="107"/>
      <c r="L40" s="107"/>
      <c r="V40" s="107"/>
      <c r="AF40" s="107"/>
      <c r="AP40" s="107"/>
      <c r="AZ40" s="107"/>
      <c r="BA40" s="107"/>
      <c r="BJ40" s="107"/>
      <c r="BK40" s="107"/>
      <c r="BT40" s="107"/>
      <c r="BU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68" t="str">
        <f ca="true">IF(ISBLANK('Data Summary'!A43),"",'Data Summary'!A43)</f>
        <v/>
      </c>
      <c r="B41" s="107"/>
      <c r="L41" s="107"/>
      <c r="V41" s="107"/>
      <c r="AF41" s="107"/>
      <c r="AP41" s="107"/>
      <c r="AZ41" s="107"/>
      <c r="BA41" s="107"/>
      <c r="BJ41" s="107"/>
      <c r="BK41" s="107"/>
      <c r="BT41" s="107"/>
      <c r="BU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68" t="str">
        <f ca="true">IF(ISBLANK('Data Summary'!A44),"",'Data Summary'!A44)</f>
        <v/>
      </c>
      <c r="B42" s="107"/>
      <c r="L42" s="107"/>
      <c r="V42" s="107"/>
      <c r="AF42" s="107"/>
      <c r="AP42" s="107"/>
      <c r="AZ42" s="107"/>
      <c r="BA42" s="107"/>
      <c r="BJ42" s="107"/>
      <c r="BK42" s="107"/>
      <c r="BT42" s="107"/>
      <c r="BU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68" t="str">
        <f ca="true">IF(ISBLANK('Data Summary'!A45),"",'Data Summary'!A45)</f>
        <v/>
      </c>
      <c r="B43" s="107"/>
      <c r="L43" s="107"/>
      <c r="V43" s="107"/>
      <c r="AF43" s="107"/>
      <c r="AP43" s="107"/>
      <c r="AZ43" s="107"/>
      <c r="BA43" s="107"/>
      <c r="BJ43" s="107"/>
      <c r="BK43" s="107"/>
      <c r="BT43" s="107"/>
      <c r="BU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68" t="str">
        <f ca="true">IF(ISBLANK('Data Summary'!A46),"",'Data Summary'!A46)</f>
        <v/>
      </c>
      <c r="B44" s="107"/>
      <c r="L44" s="107"/>
      <c r="V44" s="107"/>
      <c r="AF44" s="107"/>
      <c r="AP44" s="107"/>
      <c r="AZ44" s="107"/>
      <c r="BA44" s="107"/>
      <c r="BJ44" s="107"/>
      <c r="BK44" s="107"/>
      <c r="BT44" s="107"/>
      <c r="BU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68" t="str">
        <f ca="true">IF(ISBLANK('Data Summary'!A47),"",'Data Summary'!A47)</f>
        <v/>
      </c>
      <c r="B45" s="107"/>
      <c r="L45" s="107"/>
      <c r="V45" s="107"/>
      <c r="AF45" s="107"/>
      <c r="AP45" s="107"/>
      <c r="AZ45" s="107"/>
      <c r="BA45" s="107"/>
      <c r="BJ45" s="107"/>
      <c r="BK45" s="107"/>
      <c r="BT45" s="107"/>
      <c r="BU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68" t="str">
        <f ca="true">IF(ISBLANK('Data Summary'!A48),"",'Data Summary'!A48)</f>
        <v/>
      </c>
      <c r="B46" s="107"/>
      <c r="L46" s="107"/>
      <c r="V46" s="107"/>
      <c r="AF46" s="107"/>
      <c r="AP46" s="107"/>
      <c r="AZ46" s="107"/>
      <c r="BA46" s="107"/>
      <c r="BJ46" s="107"/>
      <c r="BK46" s="107"/>
      <c r="BT46" s="107"/>
      <c r="BU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68" t="str">
        <f ca="true">IF(ISBLANK('Data Summary'!A49),"",'Data Summary'!A49)</f>
        <v/>
      </c>
      <c r="B47" s="107"/>
      <c r="L47" s="107"/>
      <c r="V47" s="107"/>
      <c r="AF47" s="107"/>
      <c r="AP47" s="107"/>
      <c r="AZ47" s="107"/>
      <c r="BA47" s="107"/>
      <c r="BJ47" s="107"/>
      <c r="BK47" s="107"/>
      <c r="BT47" s="107"/>
      <c r="BU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68" t="str">
        <f ca="true">IF(ISBLANK('Data Summary'!A50),"",'Data Summary'!A50)</f>
        <v/>
      </c>
      <c r="B48" s="107"/>
      <c r="L48" s="107"/>
      <c r="V48" s="107"/>
      <c r="AF48" s="107"/>
      <c r="AP48" s="107"/>
      <c r="AZ48" s="107"/>
      <c r="BA48" s="107"/>
      <c r="BJ48" s="107"/>
      <c r="BK48" s="107"/>
      <c r="BT48" s="107"/>
      <c r="BU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68" t="str">
        <f ca="true">IF(ISBLANK('Data Summary'!A51),"",'Data Summary'!A51)</f>
        <v/>
      </c>
      <c r="B49" s="107"/>
      <c r="L49" s="107"/>
      <c r="V49" s="107"/>
      <c r="AF49" s="107"/>
      <c r="AP49" s="107"/>
      <c r="AZ49" s="107"/>
      <c r="BA49" s="107"/>
      <c r="BJ49" s="107"/>
      <c r="BK49" s="107"/>
      <c r="BT49" s="107"/>
      <c r="BU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68" t="str">
        <f ca="true">IF(ISBLANK('Data Summary'!A52),"",'Data Summary'!A52)</f>
        <v/>
      </c>
      <c r="B50" s="107"/>
      <c r="L50" s="107"/>
      <c r="V50" s="107"/>
      <c r="AF50" s="107"/>
      <c r="AP50" s="107"/>
      <c r="AZ50" s="107"/>
      <c r="BA50" s="107"/>
      <c r="BJ50" s="107"/>
      <c r="BK50" s="107"/>
      <c r="BT50" s="107"/>
      <c r="BU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68" t="str">
        <f ca="true">IF(ISBLANK('Data Summary'!A53),"",'Data Summary'!A53)</f>
        <v/>
      </c>
      <c r="B51" s="107"/>
      <c r="L51" s="107"/>
      <c r="V51" s="107"/>
      <c r="AF51" s="107"/>
      <c r="AP51" s="107"/>
      <c r="AZ51" s="107"/>
      <c r="BA51" s="107"/>
      <c r="BJ51" s="107"/>
      <c r="BK51" s="107"/>
      <c r="BT51" s="107"/>
      <c r="BU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68" t="str">
        <f ca="true">IF(ISBLANK('Data Summary'!A54),"",'Data Summary'!A54)</f>
        <v/>
      </c>
      <c r="B52" s="107"/>
      <c r="L52" s="107"/>
      <c r="V52" s="107"/>
      <c r="AF52" s="107"/>
      <c r="AP52" s="107"/>
      <c r="AZ52" s="107"/>
      <c r="BA52" s="107"/>
      <c r="BJ52" s="107"/>
      <c r="BK52" s="107"/>
      <c r="BT52" s="107"/>
      <c r="BU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68" t="str">
        <f ca="true">IF(ISBLANK('Data Summary'!A55),"",'Data Summary'!A55)</f>
        <v/>
      </c>
      <c r="B53" s="107"/>
      <c r="L53" s="107"/>
      <c r="V53" s="107"/>
      <c r="AF53" s="107"/>
      <c r="AP53" s="107"/>
      <c r="AZ53" s="107"/>
      <c r="BA53" s="107"/>
      <c r="BJ53" s="107"/>
      <c r="BK53" s="107"/>
      <c r="BT53" s="107"/>
      <c r="BU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68" t="str">
        <f ca="true">IF(ISBLANK('Data Summary'!A56),"",'Data Summary'!A56)</f>
        <v/>
      </c>
      <c r="B54" s="107"/>
      <c r="L54" s="107"/>
      <c r="V54" s="107"/>
      <c r="AF54" s="107"/>
      <c r="AP54" s="107"/>
      <c r="AZ54" s="107"/>
      <c r="BA54" s="107"/>
      <c r="BJ54" s="107"/>
      <c r="BK54" s="107"/>
      <c r="BT54" s="107"/>
      <c r="BU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68" t="str">
        <f ca="true">IF(ISBLANK('Data Summary'!A57),"",'Data Summary'!A57)</f>
        <v/>
      </c>
      <c r="B55" s="107"/>
      <c r="L55" s="107"/>
      <c r="V55" s="107"/>
      <c r="AF55" s="107"/>
      <c r="AP55" s="107"/>
      <c r="AZ55" s="107"/>
      <c r="BA55" s="107"/>
      <c r="BJ55" s="107"/>
      <c r="BK55" s="107"/>
      <c r="BT55" s="107"/>
      <c r="BU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68" t="str">
        <f ca="true">IF(ISBLANK('Data Summary'!A58),"",'Data Summary'!A58)</f>
        <v/>
      </c>
      <c r="B56" s="107"/>
      <c r="L56" s="107"/>
      <c r="V56" s="107"/>
      <c r="AF56" s="107"/>
      <c r="AP56" s="107"/>
      <c r="AZ56" s="107"/>
      <c r="BA56" s="107"/>
      <c r="BJ56" s="107"/>
      <c r="BK56" s="107"/>
      <c r="BT56" s="107"/>
      <c r="BU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68" t="str">
        <f ca="true">IF(ISBLANK('Data Summary'!A59),"",'Data Summary'!A59)</f>
        <v/>
      </c>
      <c r="B57" s="107"/>
      <c r="L57" s="107"/>
      <c r="V57" s="107"/>
      <c r="AF57" s="107"/>
      <c r="AP57" s="107"/>
      <c r="AZ57" s="107"/>
      <c r="BA57" s="107"/>
      <c r="BJ57" s="107"/>
      <c r="BK57" s="107"/>
      <c r="BT57" s="107"/>
      <c r="BU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68" t="str">
        <f ca="true">IF(ISBLANK('Data Summary'!A60),"",'Data Summary'!A60)</f>
        <v/>
      </c>
      <c r="B58" s="107"/>
      <c r="L58" s="107"/>
      <c r="V58" s="107"/>
      <c r="AF58" s="107"/>
      <c r="AP58" s="107"/>
      <c r="AZ58" s="107"/>
      <c r="BA58" s="107"/>
      <c r="BJ58" s="107"/>
      <c r="BK58" s="107"/>
      <c r="BT58" s="107"/>
      <c r="BU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68" t="str">
        <f ca="true">IF(ISBLANK('Data Summary'!A61),"",'Data Summary'!A61)</f>
        <v/>
      </c>
      <c r="B59" s="107"/>
      <c r="L59" s="107"/>
      <c r="V59" s="107"/>
      <c r="AF59" s="107"/>
      <c r="AP59" s="107"/>
      <c r="AZ59" s="107"/>
      <c r="BA59" s="107"/>
      <c r="BJ59" s="107"/>
      <c r="BK59" s="107"/>
      <c r="BT59" s="107"/>
      <c r="BU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68" t="str">
        <f ca="true">IF(ISBLANK('Data Summary'!A62),"",'Data Summary'!A62)</f>
        <v/>
      </c>
      <c r="B60" s="107"/>
      <c r="L60" s="107"/>
      <c r="V60" s="107"/>
      <c r="AF60" s="107"/>
      <c r="AP60" s="107"/>
      <c r="AZ60" s="107"/>
      <c r="BA60" s="107"/>
      <c r="BJ60" s="107"/>
      <c r="BK60" s="107"/>
      <c r="BT60" s="107"/>
      <c r="BU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68" t="str">
        <f ca="true">IF(ISBLANK('Data Summary'!A63),"",'Data Summary'!A63)</f>
        <v/>
      </c>
      <c r="B61" s="107"/>
      <c r="L61" s="107"/>
      <c r="V61" s="107"/>
      <c r="AF61" s="107"/>
      <c r="AP61" s="107"/>
      <c r="AZ61" s="107"/>
      <c r="BA61" s="107"/>
      <c r="BJ61" s="107"/>
      <c r="BK61" s="107"/>
      <c r="BT61" s="107"/>
      <c r="BU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68" t="str">
        <f ca="true">IF(ISBLANK('Data Summary'!A64),"",'Data Summary'!A64)</f>
        <v/>
      </c>
      <c r="B62" s="107"/>
      <c r="L62" s="107"/>
      <c r="V62" s="107"/>
      <c r="AF62" s="107"/>
      <c r="AP62" s="107"/>
      <c r="AZ62" s="107"/>
      <c r="BA62" s="107"/>
      <c r="BJ62" s="107"/>
      <c r="BK62" s="107"/>
      <c r="BT62" s="107"/>
      <c r="BU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68" t="str">
        <f ca="true">IF(ISBLANK('Data Summary'!A65),"",'Data Summary'!A65)</f>
        <v/>
      </c>
      <c r="B63" s="107"/>
      <c r="L63" s="107"/>
      <c r="V63" s="107"/>
      <c r="AF63" s="107"/>
      <c r="AP63" s="107"/>
      <c r="AZ63" s="107"/>
      <c r="BA63" s="107"/>
      <c r="BJ63" s="107"/>
      <c r="BK63" s="107"/>
      <c r="BT63" s="107"/>
      <c r="BU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68" t="str">
        <f ca="true">IF(ISBLANK('Data Summary'!A66),"",'Data Summary'!A66)</f>
        <v/>
      </c>
      <c r="B64" s="107"/>
      <c r="L64" s="107"/>
      <c r="V64" s="107"/>
      <c r="AF64" s="107"/>
      <c r="AP64" s="107"/>
      <c r="AZ64" s="107"/>
      <c r="BA64" s="107"/>
      <c r="BJ64" s="107"/>
      <c r="BK64" s="107"/>
      <c r="BT64" s="107"/>
      <c r="BU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68" t="str">
        <f ca="true">IF(ISBLANK('Data Summary'!A67),"",'Data Summary'!A67)</f>
        <v/>
      </c>
      <c r="B65" s="107"/>
      <c r="L65" s="107"/>
      <c r="V65" s="107"/>
      <c r="AF65" s="107"/>
      <c r="AP65" s="107"/>
      <c r="AZ65" s="107"/>
      <c r="BA65" s="107"/>
      <c r="BJ65" s="107"/>
      <c r="BK65" s="107"/>
      <c r="BT65" s="107"/>
      <c r="BU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68" t="str">
        <f ca="true">IF(ISBLANK('Data Summary'!A68),"",'Data Summary'!A68)</f>
        <v/>
      </c>
      <c r="B66" s="107"/>
      <c r="L66" s="107"/>
      <c r="V66" s="107"/>
      <c r="AF66" s="107"/>
      <c r="AP66" s="107"/>
      <c r="AZ66" s="107"/>
      <c r="BA66" s="107"/>
      <c r="BJ66" s="107"/>
      <c r="BK66" s="107"/>
      <c r="BT66" s="107"/>
      <c r="BU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68" t="str">
        <f ca="true">IF(ISBLANK('Data Summary'!A69),"",'Data Summary'!A69)</f>
        <v/>
      </c>
      <c r="B67" s="107"/>
      <c r="L67" s="107"/>
      <c r="V67" s="107"/>
      <c r="AF67" s="107"/>
      <c r="AP67" s="107"/>
      <c r="AZ67" s="107"/>
      <c r="BA67" s="107"/>
      <c r="BJ67" s="107"/>
      <c r="BK67" s="107"/>
      <c r="BT67" s="107"/>
      <c r="BU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68" t="str">
        <f ca="true">IF(ISBLANK('Data Summary'!A70),"",'Data Summary'!A70)</f>
        <v/>
      </c>
      <c r="B68" s="107"/>
      <c r="L68" s="107"/>
      <c r="V68" s="107"/>
      <c r="AF68" s="107"/>
      <c r="AP68" s="107"/>
      <c r="AZ68" s="107"/>
      <c r="BA68" s="107"/>
      <c r="BJ68" s="107"/>
      <c r="BK68" s="107"/>
      <c r="BT68" s="107"/>
      <c r="BU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68" t="str">
        <f ca="true">IF(ISBLANK('Data Summary'!A71),"",'Data Summary'!A71)</f>
        <v/>
      </c>
      <c r="B69" s="107"/>
      <c r="L69" s="107"/>
      <c r="V69" s="107"/>
      <c r="AF69" s="107"/>
      <c r="AP69" s="107"/>
      <c r="AZ69" s="107"/>
      <c r="BA69" s="107"/>
      <c r="BJ69" s="107"/>
      <c r="BK69" s="107"/>
      <c r="BT69" s="107"/>
      <c r="BU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68" t="str">
        <f ca="true">IF(ISBLANK('Data Summary'!A72),"",'Data Summary'!A72)</f>
        <v/>
      </c>
      <c r="B70" s="107"/>
      <c r="L70" s="107"/>
      <c r="V70" s="107"/>
      <c r="AF70" s="107"/>
      <c r="AP70" s="107"/>
      <c r="AZ70" s="107"/>
      <c r="BA70" s="107"/>
      <c r="BJ70" s="107"/>
      <c r="BK70" s="107"/>
      <c r="BT70" s="107"/>
      <c r="BU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68" t="str">
        <f ca="true">IF(ISBLANK('Data Summary'!A73),"",'Data Summary'!A73)</f>
        <v/>
      </c>
      <c r="B71" s="107"/>
      <c r="L71" s="107"/>
      <c r="V71" s="107"/>
      <c r="AF71" s="107"/>
      <c r="AP71" s="107"/>
      <c r="AZ71" s="107"/>
      <c r="BA71" s="107"/>
      <c r="BJ71" s="107"/>
      <c r="BK71" s="107"/>
      <c r="BT71" s="107"/>
      <c r="BU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68" t="str">
        <f ca="true">IF(ISBLANK('Data Summary'!A74),"",'Data Summary'!A74)</f>
        <v/>
      </c>
      <c r="B72" s="107"/>
      <c r="L72" s="107"/>
      <c r="V72" s="107"/>
      <c r="AF72" s="107"/>
      <c r="AP72" s="107"/>
      <c r="AZ72" s="107"/>
      <c r="BA72" s="107"/>
      <c r="BJ72" s="107"/>
      <c r="BK72" s="107"/>
      <c r="BT72" s="107"/>
      <c r="BU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68" t="str">
        <f ca="true">IF(ISBLANK('Data Summary'!A75),"",'Data Summary'!A75)</f>
        <v/>
      </c>
      <c r="B73" s="107"/>
      <c r="L73" s="107"/>
      <c r="V73" s="107"/>
      <c r="AF73" s="107"/>
      <c r="AP73" s="107"/>
      <c r="AZ73" s="107"/>
      <c r="BA73" s="107"/>
      <c r="BJ73" s="107"/>
      <c r="BK73" s="107"/>
      <c r="BT73" s="107"/>
      <c r="BU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68" t="str">
        <f ca="true">IF(ISBLANK('Data Summary'!A76),"",'Data Summary'!A76)</f>
        <v/>
      </c>
      <c r="B74" s="107"/>
      <c r="L74" s="107"/>
      <c r="V74" s="107"/>
      <c r="AF74" s="107"/>
      <c r="AP74" s="107"/>
      <c r="AZ74" s="107"/>
      <c r="BA74" s="107"/>
      <c r="BJ74" s="107"/>
      <c r="BK74" s="107"/>
      <c r="BT74" s="107"/>
      <c r="BU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68" t="str">
        <f ca="true">IF(ISBLANK('Data Summary'!A77),"",'Data Summary'!A77)</f>
        <v/>
      </c>
      <c r="B75" s="107"/>
      <c r="L75" s="107"/>
      <c r="V75" s="107"/>
      <c r="AF75" s="107"/>
      <c r="AP75" s="107"/>
      <c r="AZ75" s="107"/>
      <c r="BA75" s="107"/>
      <c r="BJ75" s="107"/>
      <c r="BK75" s="107"/>
      <c r="BT75" s="107"/>
      <c r="BU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68" t="str">
        <f ca="true">IF(ISBLANK('Data Summary'!A78),"",'Data Summary'!A78)</f>
        <v/>
      </c>
      <c r="B76" s="107"/>
      <c r="L76" s="107"/>
      <c r="V76" s="107"/>
      <c r="AF76" s="107"/>
      <c r="AP76" s="107"/>
      <c r="AZ76" s="107"/>
      <c r="BA76" s="107"/>
      <c r="BJ76" s="107"/>
      <c r="BK76" s="107"/>
      <c r="BT76" s="107"/>
      <c r="BU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68" t="str">
        <f ca="true">IF(ISBLANK('Data Summary'!A79),"",'Data Summary'!A79)</f>
        <v/>
      </c>
      <c r="B77" s="107"/>
      <c r="L77" s="107"/>
      <c r="V77" s="107"/>
      <c r="AF77" s="107"/>
      <c r="AP77" s="107"/>
      <c r="AZ77" s="107"/>
      <c r="BA77" s="107"/>
      <c r="BJ77" s="107"/>
      <c r="BK77" s="107"/>
      <c r="BT77" s="107"/>
      <c r="BU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68" t="str">
        <f ca="true">IF(ISBLANK('Data Summary'!A80),"",'Data Summary'!A80)</f>
        <v/>
      </c>
      <c r="B78" s="107"/>
      <c r="L78" s="107"/>
      <c r="V78" s="107"/>
      <c r="AF78" s="107"/>
      <c r="AP78" s="107"/>
      <c r="AZ78" s="107"/>
      <c r="BA78" s="107"/>
      <c r="BJ78" s="107"/>
      <c r="BK78" s="107"/>
      <c r="BT78" s="107"/>
      <c r="BU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68" t="str">
        <f ca="true">IF(ISBLANK('Data Summary'!A81),"",'Data Summary'!A81)</f>
        <v/>
      </c>
      <c r="B79" s="107"/>
      <c r="L79" s="107"/>
      <c r="V79" s="107"/>
      <c r="AF79" s="107"/>
      <c r="AP79" s="107"/>
      <c r="AZ79" s="107"/>
      <c r="BA79" s="107"/>
      <c r="BJ79" s="107"/>
      <c r="BK79" s="107"/>
      <c r="BT79" s="107"/>
      <c r="BU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68" t="str">
        <f ca="true">IF(ISBLANK('Data Summary'!A82),"",'Data Summary'!A82)</f>
        <v/>
      </c>
      <c r="B80" s="107"/>
      <c r="L80" s="107"/>
      <c r="V80" s="107"/>
      <c r="AF80" s="107"/>
      <c r="AP80" s="107"/>
      <c r="AZ80" s="107"/>
      <c r="BA80" s="107"/>
      <c r="BJ80" s="107"/>
      <c r="BK80" s="107"/>
      <c r="BT80" s="107"/>
      <c r="BU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68" t="str">
        <f ca="true">IF(ISBLANK('Data Summary'!A83),"",'Data Summary'!A83)</f>
        <v/>
      </c>
      <c r="B81" s="107"/>
      <c r="L81" s="107"/>
      <c r="V81" s="107"/>
      <c r="AF81" s="107"/>
      <c r="AP81" s="107"/>
      <c r="AZ81" s="107"/>
      <c r="BA81" s="107"/>
      <c r="BJ81" s="107"/>
      <c r="BK81" s="107"/>
      <c r="BT81" s="107"/>
      <c r="BU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68" t="str">
        <f ca="true">IF(ISBLANK('Data Summary'!A84),"",'Data Summary'!A84)</f>
        <v/>
      </c>
      <c r="B82" s="107"/>
      <c r="L82" s="107"/>
      <c r="V82" s="107"/>
      <c r="AF82" s="107"/>
      <c r="AP82" s="107"/>
      <c r="AZ82" s="107"/>
      <c r="BA82" s="107"/>
      <c r="BJ82" s="107"/>
      <c r="BK82" s="107"/>
      <c r="BT82" s="107"/>
      <c r="BU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68" t="str">
        <f ca="true">IF(ISBLANK('Data Summary'!A85),"",'Data Summary'!A85)</f>
        <v/>
      </c>
      <c r="B83" s="107"/>
      <c r="L83" s="107"/>
      <c r="V83" s="107"/>
      <c r="AF83" s="107"/>
      <c r="AP83" s="107"/>
      <c r="AZ83" s="107"/>
      <c r="BA83" s="107"/>
      <c r="BJ83" s="107"/>
      <c r="BK83" s="107"/>
      <c r="BT83" s="107"/>
      <c r="BU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68" t="str">
        <f ca="true">IF(ISBLANK('Data Summary'!A86),"",'Data Summary'!A86)</f>
        <v/>
      </c>
      <c r="B84" s="107"/>
      <c r="L84" s="107"/>
      <c r="V84" s="107"/>
      <c r="AF84" s="107"/>
      <c r="AP84" s="107"/>
      <c r="AZ84" s="107"/>
      <c r="BA84" s="107"/>
      <c r="BJ84" s="107"/>
      <c r="BK84" s="107"/>
      <c r="BT84" s="107"/>
      <c r="BU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68" t="str">
        <f ca="true">IF(ISBLANK('Data Summary'!A87),"",'Data Summary'!A87)</f>
        <v/>
      </c>
      <c r="B85" s="107"/>
      <c r="L85" s="107"/>
      <c r="V85" s="107"/>
      <c r="AF85" s="107"/>
      <c r="AP85" s="107"/>
      <c r="AZ85" s="107"/>
      <c r="BA85" s="107"/>
      <c r="BJ85" s="107"/>
      <c r="BK85" s="107"/>
      <c r="BT85" s="107"/>
      <c r="BU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68" t="str">
        <f ca="true">IF(ISBLANK('Data Summary'!A88),"",'Data Summary'!A88)</f>
        <v/>
      </c>
      <c r="B86" s="107"/>
      <c r="L86" s="107"/>
      <c r="V86" s="107"/>
      <c r="AF86" s="107"/>
      <c r="AP86" s="107"/>
      <c r="AZ86" s="107"/>
      <c r="BA86" s="107"/>
      <c r="BJ86" s="107"/>
      <c r="BK86" s="107"/>
      <c r="BT86" s="107"/>
      <c r="BU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68" t="str">
        <f ca="true">IF(ISBLANK('Data Summary'!A89),"",'Data Summary'!A89)</f>
        <v/>
      </c>
      <c r="B87" s="107"/>
      <c r="L87" s="107"/>
      <c r="V87" s="107"/>
      <c r="AF87" s="107"/>
      <c r="AP87" s="107"/>
      <c r="AZ87" s="107"/>
      <c r="BA87" s="107"/>
      <c r="BJ87" s="107"/>
      <c r="BK87" s="107"/>
      <c r="BT87" s="107"/>
      <c r="BU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68" t="str">
        <f ca="true">IF(ISBLANK('Data Summary'!A90),"",'Data Summary'!A90)</f>
        <v/>
      </c>
      <c r="B88" s="107"/>
      <c r="L88" s="107"/>
      <c r="V88" s="107"/>
      <c r="AF88" s="107"/>
      <c r="AP88" s="107"/>
      <c r="AZ88" s="107"/>
      <c r="BA88" s="107"/>
      <c r="BJ88" s="107"/>
      <c r="BK88" s="107"/>
      <c r="BT88" s="107"/>
      <c r="BU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68" t="str">
        <f ca="true">IF(ISBLANK('Data Summary'!A91),"",'Data Summary'!A91)</f>
        <v/>
      </c>
      <c r="B89" s="107"/>
      <c r="L89" s="107"/>
      <c r="V89" s="107"/>
      <c r="AF89" s="107"/>
      <c r="AP89" s="107"/>
      <c r="AZ89" s="107"/>
      <c r="BA89" s="107"/>
      <c r="BJ89" s="107"/>
      <c r="BK89" s="107"/>
      <c r="BT89" s="107"/>
      <c r="BU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68" t="str">
        <f ca="true">IF(ISBLANK('Data Summary'!A92),"",'Data Summary'!A92)</f>
        <v/>
      </c>
      <c r="B90" s="107"/>
      <c r="L90" s="107"/>
      <c r="V90" s="107"/>
      <c r="AF90" s="107"/>
      <c r="AP90" s="107"/>
      <c r="AZ90" s="107"/>
      <c r="BA90" s="107"/>
      <c r="BJ90" s="107"/>
      <c r="BK90" s="107"/>
      <c r="BT90" s="107"/>
      <c r="BU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68" t="str">
        <f ca="true">IF(ISBLANK('Data Summary'!A93),"",'Data Summary'!A93)</f>
        <v/>
      </c>
      <c r="B91" s="107"/>
      <c r="L91" s="107"/>
      <c r="V91" s="107"/>
      <c r="AF91" s="107"/>
      <c r="AP91" s="107"/>
      <c r="AZ91" s="107"/>
      <c r="BA91" s="107"/>
      <c r="BJ91" s="107"/>
      <c r="BK91" s="107"/>
      <c r="BT91" s="107"/>
      <c r="BU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68" t="str">
        <f ca="true">IF(ISBLANK('Data Summary'!A94),"",'Data Summary'!A94)</f>
        <v/>
      </c>
      <c r="B92" s="107"/>
      <c r="L92" s="107"/>
      <c r="V92" s="107"/>
      <c r="AF92" s="107"/>
      <c r="AP92" s="107"/>
      <c r="AZ92" s="107"/>
      <c r="BA92" s="107"/>
      <c r="BJ92" s="107"/>
      <c r="BK92" s="107"/>
      <c r="BT92" s="107"/>
      <c r="BU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68" t="str">
        <f ca="true">IF(ISBLANK('Data Summary'!A95),"",'Data Summary'!A95)</f>
        <v/>
      </c>
      <c r="B93" s="107"/>
      <c r="L93" s="107"/>
      <c r="V93" s="107"/>
      <c r="AF93" s="107"/>
      <c r="AP93" s="107"/>
      <c r="AZ93" s="107"/>
      <c r="BA93" s="107"/>
      <c r="BJ93" s="107"/>
      <c r="BK93" s="107"/>
      <c r="BT93" s="107"/>
      <c r="BU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68" t="str">
        <f ca="true">IF(ISBLANK('Data Summary'!A96),"",'Data Summary'!A96)</f>
        <v/>
      </c>
      <c r="B94" s="107"/>
      <c r="L94" s="107"/>
      <c r="V94" s="107"/>
      <c r="AF94" s="107"/>
      <c r="AP94" s="107"/>
      <c r="AZ94" s="107"/>
      <c r="BA94" s="107"/>
      <c r="BJ94" s="107"/>
      <c r="BK94" s="107"/>
      <c r="BT94" s="107"/>
      <c r="BU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68" t="str">
        <f ca="true">IF(ISBLANK('Data Summary'!A97),"",'Data Summary'!A97)</f>
        <v/>
      </c>
      <c r="B95" s="107"/>
      <c r="L95" s="107"/>
      <c r="V95" s="107"/>
      <c r="AF95" s="107"/>
      <c r="AP95" s="107"/>
      <c r="AZ95" s="107"/>
      <c r="BA95" s="107"/>
      <c r="BJ95" s="107"/>
      <c r="BK95" s="107"/>
      <c r="BT95" s="107"/>
      <c r="BU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68" t="str">
        <f ca="true">IF(ISBLANK('Data Summary'!A98),"",'Data Summary'!A98)</f>
        <v/>
      </c>
      <c r="B96" s="107"/>
      <c r="L96" s="107"/>
      <c r="V96" s="107"/>
      <c r="AF96" s="107"/>
      <c r="AP96" s="107"/>
      <c r="AZ96" s="107"/>
      <c r="BA96" s="107"/>
      <c r="BJ96" s="107"/>
      <c r="BK96" s="107"/>
      <c r="BT96" s="107"/>
      <c r="BU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68" t="str">
        <f ca="true">IF(ISBLANK('Data Summary'!A99),"",'Data Summary'!A99)</f>
        <v/>
      </c>
      <c r="B97" s="107"/>
      <c r="L97" s="107"/>
      <c r="V97" s="107"/>
      <c r="AF97" s="107"/>
      <c r="AP97" s="107"/>
      <c r="AZ97" s="107"/>
      <c r="BA97" s="107"/>
      <c r="BJ97" s="107"/>
      <c r="BK97" s="107"/>
      <c r="BT97" s="107"/>
      <c r="BU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68" t="str">
        <f ca="true">IF(ISBLANK('Data Summary'!A100),"",'Data Summary'!A100)</f>
        <v/>
      </c>
      <c r="B98" s="107"/>
      <c r="L98" s="107"/>
      <c r="V98" s="107"/>
      <c r="AF98" s="107"/>
      <c r="AP98" s="107"/>
      <c r="AZ98" s="107"/>
      <c r="BA98" s="107"/>
      <c r="BJ98" s="107"/>
      <c r="BK98" s="107"/>
      <c r="BT98" s="107"/>
      <c r="BU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68" t="str">
        <f ca="true">IF(ISBLANK('Data Summary'!A101),"",'Data Summary'!A101)</f>
        <v/>
      </c>
      <c r="B99" s="107"/>
      <c r="L99" s="107"/>
      <c r="V99" s="107"/>
      <c r="AF99" s="107"/>
      <c r="AP99" s="107"/>
      <c r="AZ99" s="107"/>
      <c r="BA99" s="107"/>
      <c r="BJ99" s="107"/>
      <c r="BK99" s="107"/>
      <c r="BT99" s="107"/>
      <c r="BU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68" t="str">
        <f ca="true">IF(ISBLANK('Data Summary'!A102),"",'Data Summary'!A102)</f>
        <v/>
      </c>
      <c r="B100" s="107"/>
      <c r="L100" s="107"/>
      <c r="V100" s="107"/>
      <c r="AF100" s="107"/>
      <c r="AP100" s="107"/>
      <c r="AZ100" s="107"/>
      <c r="BA100" s="107"/>
      <c r="BJ100" s="107"/>
      <c r="BK100" s="107"/>
      <c r="BT100" s="107"/>
      <c r="BU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68" t="str">
        <f ca="true">IF(ISBLANK('Data Summary'!A103),"",'Data Summary'!A103)</f>
        <v/>
      </c>
      <c r="B101" s="107"/>
      <c r="L101" s="107"/>
      <c r="V101" s="107"/>
      <c r="AF101" s="107"/>
      <c r="AP101" s="107"/>
      <c r="AZ101" s="107"/>
      <c r="BA101" s="107"/>
      <c r="BJ101" s="107"/>
      <c r="BK101" s="107"/>
      <c r="BT101" s="107"/>
      <c r="BU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68" t="str">
        <f ca="true">IF(ISBLANK('Data Summary'!A104),"",'Data Summary'!A104)</f>
        <v/>
      </c>
      <c r="B102" s="107"/>
      <c r="L102" s="107"/>
      <c r="V102" s="107"/>
      <c r="AF102" s="107"/>
      <c r="AP102" s="107"/>
      <c r="AZ102" s="107"/>
      <c r="BA102" s="107"/>
      <c r="BJ102" s="107"/>
      <c r="BK102" s="107"/>
      <c r="BT102" s="107"/>
      <c r="BU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68" t="str">
        <f ca="true">IF(ISBLANK('Data Summary'!A105),"",'Data Summary'!A105)</f>
        <v/>
      </c>
      <c r="B103" s="107"/>
      <c r="L103" s="107"/>
      <c r="V103" s="107"/>
      <c r="AF103" s="107"/>
      <c r="AP103" s="107"/>
      <c r="AZ103" s="107"/>
      <c r="BA103" s="107"/>
      <c r="BJ103" s="107"/>
      <c r="BK103" s="107"/>
      <c r="BT103" s="107"/>
      <c r="BU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68" t="str">
        <f ca="true">IF(ISBLANK('Data Summary'!A106),"",'Data Summary'!A106)</f>
        <v/>
      </c>
      <c r="B104" s="107"/>
      <c r="L104" s="107"/>
      <c r="V104" s="107"/>
      <c r="AF104" s="107"/>
      <c r="AP104" s="107"/>
      <c r="AZ104" s="107"/>
      <c r="BA104" s="107"/>
      <c r="BJ104" s="107"/>
      <c r="BK104" s="107"/>
      <c r="BT104" s="107"/>
      <c r="BU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68" t="str">
        <f ca="true">IF(ISBLANK('Data Summary'!A107),"",'Data Summary'!A107)</f>
        <v/>
      </c>
      <c r="B105" s="107"/>
      <c r="L105" s="107"/>
      <c r="V105" s="107"/>
      <c r="AF105" s="107"/>
      <c r="AP105" s="107"/>
      <c r="AZ105" s="107"/>
      <c r="BA105" s="107"/>
      <c r="BJ105" s="107"/>
      <c r="BK105" s="107"/>
      <c r="BT105" s="107"/>
      <c r="BU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68" t="str">
        <f ca="true">IF(ISBLANK('Data Summary'!A108),"",'Data Summary'!A108)</f>
        <v/>
      </c>
      <c r="B106" s="107"/>
      <c r="L106" s="107"/>
      <c r="V106" s="107"/>
      <c r="AF106" s="107"/>
      <c r="AP106" s="107"/>
      <c r="AZ106" s="107"/>
      <c r="BA106" s="107"/>
      <c r="BJ106" s="107"/>
      <c r="BK106" s="107"/>
      <c r="BT106" s="107"/>
      <c r="BU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68" t="str">
        <f ca="true">IF(ISBLANK('Data Summary'!A109),"",'Data Summary'!A109)</f>
        <v/>
      </c>
      <c r="B107" s="107"/>
      <c r="L107" s="107"/>
      <c r="V107" s="107"/>
      <c r="AF107" s="107"/>
      <c r="AP107" s="107"/>
      <c r="AZ107" s="107"/>
      <c r="BA107" s="107"/>
      <c r="BJ107" s="107"/>
      <c r="BK107" s="107"/>
      <c r="BT107" s="107"/>
      <c r="BU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68" t="str">
        <f ca="true">IF(ISBLANK('Data Summary'!A110),"",'Data Summary'!A110)</f>
        <v/>
      </c>
      <c r="B108" s="107"/>
      <c r="L108" s="107"/>
      <c r="V108" s="107"/>
      <c r="AF108" s="107"/>
      <c r="AP108" s="107"/>
      <c r="AZ108" s="107"/>
      <c r="BA108" s="107"/>
      <c r="BJ108" s="107"/>
      <c r="BK108" s="107"/>
      <c r="BT108" s="107"/>
      <c r="BU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68" t="str">
        <f ca="true">IF(ISBLANK('Data Summary'!A111),"",'Data Summary'!A111)</f>
        <v/>
      </c>
      <c r="B109" s="107"/>
      <c r="L109" s="107"/>
      <c r="V109" s="107"/>
      <c r="AF109" s="107"/>
      <c r="AP109" s="107"/>
      <c r="AZ109" s="107"/>
      <c r="BA109" s="107"/>
      <c r="BJ109" s="107"/>
      <c r="BK109" s="107"/>
      <c r="BT109" s="107"/>
      <c r="BU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68" t="str">
        <f ca="true">IF(ISBLANK('Data Summary'!A112),"",'Data Summary'!A112)</f>
        <v/>
      </c>
      <c r="B110" s="107"/>
      <c r="L110" s="107"/>
      <c r="V110" s="107"/>
      <c r="AF110" s="107"/>
      <c r="AP110" s="107"/>
      <c r="AZ110" s="107"/>
      <c r="BA110" s="107"/>
      <c r="BJ110" s="107"/>
      <c r="BK110" s="107"/>
      <c r="BT110" s="107"/>
      <c r="BU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68" t="str">
        <f ca="true">IF(ISBLANK('Data Summary'!A113),"",'Data Summary'!A113)</f>
        <v/>
      </c>
      <c r="B111" s="107"/>
      <c r="L111" s="107"/>
      <c r="V111" s="107"/>
      <c r="AF111" s="107"/>
      <c r="AP111" s="107"/>
      <c r="AZ111" s="107"/>
      <c r="BA111" s="107"/>
      <c r="BJ111" s="107"/>
      <c r="BK111" s="107"/>
      <c r="BT111" s="107"/>
      <c r="BU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68" t="str">
        <f ca="true">IF(ISBLANK('Data Summary'!A114),"",'Data Summary'!A114)</f>
        <v/>
      </c>
      <c r="B112" s="107"/>
      <c r="L112" s="107"/>
      <c r="V112" s="107"/>
      <c r="AF112" s="107"/>
      <c r="AP112" s="107"/>
      <c r="AZ112" s="107"/>
      <c r="BA112" s="107"/>
      <c r="BJ112" s="107"/>
      <c r="BK112" s="107"/>
      <c r="BT112" s="107"/>
      <c r="BU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68" t="str">
        <f ca="true">IF(ISBLANK('Data Summary'!A115),"",'Data Summary'!A115)</f>
        <v/>
      </c>
      <c r="B113" s="107"/>
      <c r="L113" s="107"/>
      <c r="V113" s="107"/>
      <c r="AF113" s="107"/>
      <c r="AP113" s="107"/>
      <c r="AZ113" s="107"/>
      <c r="BA113" s="107"/>
      <c r="BJ113" s="107"/>
      <c r="BK113" s="107"/>
      <c r="BT113" s="107"/>
      <c r="BU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68" t="str">
        <f ca="true">IF(ISBLANK('Data Summary'!A116),"",'Data Summary'!A116)</f>
        <v/>
      </c>
      <c r="B114" s="107"/>
      <c r="L114" s="107"/>
      <c r="V114" s="107"/>
      <c r="AF114" s="107"/>
      <c r="AP114" s="107"/>
      <c r="AZ114" s="107"/>
      <c r="BA114" s="107"/>
      <c r="BJ114" s="107"/>
      <c r="BK114" s="107"/>
      <c r="BT114" s="107"/>
      <c r="BU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68" t="str">
        <f ca="true">IF(ISBLANK('Data Summary'!A117),"",'Data Summary'!A117)</f>
        <v/>
      </c>
      <c r="B115" s="107"/>
      <c r="L115" s="107"/>
      <c r="V115" s="107"/>
      <c r="AF115" s="107"/>
      <c r="AP115" s="107"/>
      <c r="AZ115" s="107"/>
      <c r="BA115" s="107"/>
      <c r="BJ115" s="107"/>
      <c r="BK115" s="107"/>
      <c r="BT115" s="107"/>
      <c r="BU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68" t="str">
        <f ca="true">IF(ISBLANK('Data Summary'!A118),"",'Data Summary'!A118)</f>
        <v/>
      </c>
      <c r="B116" s="107"/>
      <c r="L116" s="107"/>
      <c r="V116" s="107"/>
      <c r="AF116" s="107"/>
      <c r="AP116" s="107"/>
      <c r="AZ116" s="107"/>
      <c r="BA116" s="107"/>
      <c r="BJ116" s="107"/>
      <c r="BK116" s="107"/>
      <c r="BT116" s="107"/>
      <c r="BU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68" t="str">
        <f ca="true">IF(ISBLANK('Data Summary'!A119),"",'Data Summary'!A119)</f>
        <v/>
      </c>
      <c r="B117" s="107"/>
      <c r="L117" s="107"/>
      <c r="V117" s="107"/>
      <c r="AF117" s="107"/>
      <c r="AP117" s="107"/>
      <c r="AZ117" s="107"/>
      <c r="BA117" s="107"/>
      <c r="BJ117" s="107"/>
      <c r="BK117" s="107"/>
      <c r="BT117" s="107"/>
      <c r="BU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68" t="str">
        <f ca="true">IF(ISBLANK('Data Summary'!A120),"",'Data Summary'!A120)</f>
        <v/>
      </c>
      <c r="B118" s="107"/>
      <c r="L118" s="107"/>
      <c r="V118" s="107"/>
      <c r="AF118" s="107"/>
      <c r="AP118" s="107"/>
      <c r="AZ118" s="107"/>
      <c r="BA118" s="107"/>
      <c r="BJ118" s="107"/>
      <c r="BK118" s="107"/>
      <c r="BT118" s="107"/>
      <c r="BU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68" t="str">
        <f ca="true">IF(ISBLANK('Data Summary'!A121),"",'Data Summary'!A121)</f>
        <v/>
      </c>
      <c r="B119" s="107"/>
      <c r="L119" s="107"/>
      <c r="V119" s="107"/>
      <c r="AF119" s="107"/>
      <c r="AP119" s="107"/>
      <c r="AZ119" s="107"/>
      <c r="BA119" s="107"/>
      <c r="BJ119" s="107"/>
      <c r="BK119" s="107"/>
      <c r="BT119" s="107"/>
      <c r="BU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68" t="str">
        <f ca="true">IF(ISBLANK('Data Summary'!A122),"",'Data Summary'!A122)</f>
        <v/>
      </c>
      <c r="B120" s="107"/>
      <c r="L120" s="107"/>
      <c r="V120" s="107"/>
      <c r="AF120" s="107"/>
      <c r="AP120" s="107"/>
      <c r="AZ120" s="107"/>
      <c r="BA120" s="107"/>
      <c r="BJ120" s="107"/>
      <c r="BK120" s="107"/>
      <c r="BT120" s="107"/>
      <c r="BU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68" t="str">
        <f ca="true">IF(ISBLANK('Data Summary'!A123),"",'Data Summary'!A123)</f>
        <v/>
      </c>
      <c r="B121" s="107"/>
      <c r="L121" s="107"/>
      <c r="V121" s="107"/>
      <c r="AF121" s="107"/>
      <c r="AP121" s="107"/>
      <c r="AZ121" s="107"/>
      <c r="BA121" s="107"/>
      <c r="BJ121" s="107"/>
      <c r="BK121" s="107"/>
      <c r="BT121" s="107"/>
      <c r="BU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68" t="str">
        <f ca="true">IF(ISBLANK('Data Summary'!A124),"",'Data Summary'!A124)</f>
        <v/>
      </c>
      <c r="B122" s="107"/>
      <c r="L122" s="107"/>
      <c r="V122" s="107"/>
      <c r="AF122" s="107"/>
      <c r="AP122" s="107"/>
      <c r="AZ122" s="107"/>
      <c r="BA122" s="107"/>
      <c r="BJ122" s="107"/>
      <c r="BK122" s="107"/>
      <c r="BT122" s="107"/>
      <c r="BU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68" t="str">
        <f ca="true">IF(ISBLANK('Data Summary'!A125),"",'Data Summary'!A125)</f>
        <v/>
      </c>
      <c r="B123" s="107"/>
      <c r="L123" s="107"/>
      <c r="V123" s="107"/>
      <c r="AF123" s="107"/>
      <c r="AP123" s="107"/>
      <c r="AZ123" s="107"/>
      <c r="BA123" s="107"/>
      <c r="BJ123" s="107"/>
      <c r="BK123" s="107"/>
      <c r="BT123" s="107"/>
      <c r="BU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68" t="str">
        <f ca="true">IF(ISBLANK('Data Summary'!A126),"",'Data Summary'!A126)</f>
        <v/>
      </c>
      <c r="B124" s="107"/>
      <c r="L124" s="107"/>
      <c r="V124" s="107"/>
      <c r="AF124" s="107"/>
      <c r="AP124" s="107"/>
      <c r="AZ124" s="107"/>
      <c r="BA124" s="107"/>
      <c r="BJ124" s="107"/>
      <c r="BK124" s="107"/>
      <c r="BT124" s="107"/>
      <c r="BU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68" t="str">
        <f ca="true">IF(ISBLANK('Data Summary'!A127),"",'Data Summary'!A127)</f>
        <v/>
      </c>
      <c r="B125" s="107"/>
      <c r="L125" s="107"/>
      <c r="V125" s="107"/>
      <c r="AF125" s="107"/>
      <c r="AP125" s="107"/>
      <c r="AZ125" s="107"/>
      <c r="BA125" s="107"/>
      <c r="BJ125" s="107"/>
      <c r="BK125" s="107"/>
      <c r="BT125" s="107"/>
      <c r="BU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68" t="str">
        <f ca="true">IF(ISBLANK('Data Summary'!A128),"",'Data Summary'!A128)</f>
        <v/>
      </c>
      <c r="B126" s="107"/>
      <c r="L126" s="107"/>
      <c r="V126" s="107"/>
      <c r="AF126" s="107"/>
      <c r="AP126" s="107"/>
      <c r="AZ126" s="107"/>
      <c r="BA126" s="107"/>
      <c r="BJ126" s="107"/>
      <c r="BK126" s="107"/>
      <c r="BT126" s="107"/>
      <c r="BU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68" t="str">
        <f ca="true">IF(ISBLANK('Data Summary'!A129),"",'Data Summary'!A129)</f>
        <v/>
      </c>
      <c r="B127" s="107"/>
      <c r="L127" s="107"/>
      <c r="V127" s="107"/>
      <c r="AF127" s="107"/>
      <c r="AP127" s="107"/>
      <c r="AZ127" s="107"/>
      <c r="BA127" s="107"/>
      <c r="BJ127" s="107"/>
      <c r="BK127" s="107"/>
      <c r="BT127" s="107"/>
      <c r="BU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68" t="str">
        <f ca="true">IF(ISBLANK('Data Summary'!A130),"",'Data Summary'!A130)</f>
        <v/>
      </c>
      <c r="B128" s="107"/>
      <c r="L128" s="107"/>
      <c r="V128" s="107"/>
      <c r="AF128" s="107"/>
      <c r="AP128" s="107"/>
      <c r="AZ128" s="107"/>
      <c r="BA128" s="107"/>
      <c r="BJ128" s="107"/>
      <c r="BK128" s="107"/>
      <c r="BT128" s="107"/>
      <c r="BU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68" t="str">
        <f ca="true">IF(ISBLANK('Data Summary'!A131),"",'Data Summary'!A131)</f>
        <v/>
      </c>
      <c r="B129" s="107"/>
      <c r="L129" s="107"/>
      <c r="V129" s="107"/>
      <c r="AF129" s="107"/>
      <c r="AP129" s="107"/>
      <c r="AZ129" s="107"/>
      <c r="BA129" s="107"/>
      <c r="BJ129" s="107"/>
      <c r="BK129" s="107"/>
      <c r="BT129" s="107"/>
      <c r="BU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68" t="str">
        <f ca="true">IF(ISBLANK('Data Summary'!A132),"",'Data Summary'!A132)</f>
        <v/>
      </c>
      <c r="B130" s="107"/>
      <c r="L130" s="107"/>
      <c r="V130" s="107"/>
      <c r="AF130" s="107"/>
      <c r="AP130" s="107"/>
      <c r="AZ130" s="107"/>
      <c r="BA130" s="107"/>
      <c r="BJ130" s="107"/>
      <c r="BK130" s="107"/>
      <c r="BT130" s="107"/>
      <c r="BU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68" t="str">
        <f ca="true">IF(ISBLANK('Data Summary'!A133),"",'Data Summary'!A133)</f>
        <v/>
      </c>
      <c r="B131" s="107"/>
      <c r="L131" s="107"/>
      <c r="V131" s="107"/>
      <c r="AF131" s="107"/>
      <c r="AP131" s="107"/>
      <c r="AZ131" s="107"/>
      <c r="BA131" s="107"/>
      <c r="BJ131" s="107"/>
      <c r="BK131" s="107"/>
      <c r="BT131" s="107"/>
      <c r="BU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68" t="str">
        <f ca="true">IF(ISBLANK('Data Summary'!A134),"",'Data Summary'!A134)</f>
        <v/>
      </c>
      <c r="B132" s="107"/>
      <c r="L132" s="107"/>
      <c r="V132" s="107"/>
      <c r="AF132" s="107"/>
      <c r="AP132" s="107"/>
      <c r="AZ132" s="107"/>
      <c r="BA132" s="107"/>
      <c r="BJ132" s="107"/>
      <c r="BK132" s="107"/>
      <c r="BT132" s="107"/>
      <c r="BU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68" t="str">
        <f ca="true">IF(ISBLANK('Data Summary'!A135),"",'Data Summary'!A135)</f>
        <v/>
      </c>
      <c r="B133" s="107"/>
      <c r="L133" s="107"/>
      <c r="V133" s="107"/>
      <c r="AF133" s="107"/>
      <c r="AP133" s="107"/>
      <c r="AZ133" s="107"/>
      <c r="BA133" s="107"/>
      <c r="BJ133" s="107"/>
      <c r="BK133" s="107"/>
      <c r="BT133" s="107"/>
      <c r="BU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68" t="str">
        <f ca="true">IF(ISBLANK('Data Summary'!A136),"",'Data Summary'!A136)</f>
        <v/>
      </c>
      <c r="B134" s="107"/>
      <c r="L134" s="107"/>
      <c r="V134" s="107"/>
      <c r="AF134" s="107"/>
      <c r="AP134" s="107"/>
      <c r="AZ134" s="107"/>
      <c r="BA134" s="107"/>
      <c r="BJ134" s="107"/>
      <c r="BK134" s="107"/>
      <c r="BT134" s="107"/>
      <c r="BU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68" t="str">
        <f ca="true">IF(ISBLANK('Data Summary'!A137),"",'Data Summary'!A137)</f>
        <v/>
      </c>
      <c r="B135" s="107"/>
      <c r="L135" s="107"/>
      <c r="V135" s="107"/>
      <c r="AF135" s="107"/>
      <c r="AP135" s="107"/>
      <c r="AZ135" s="107"/>
      <c r="BA135" s="107"/>
      <c r="BJ135" s="107"/>
      <c r="BK135" s="107"/>
      <c r="BT135" s="107"/>
      <c r="BU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68" t="str">
        <f ca="true">IF(ISBLANK('Data Summary'!A138),"",'Data Summary'!A138)</f>
        <v/>
      </c>
      <c r="B136" s="107"/>
      <c r="L136" s="107"/>
      <c r="V136" s="107"/>
      <c r="AF136" s="107"/>
      <c r="AP136" s="107"/>
      <c r="AZ136" s="107"/>
      <c r="BA136" s="107"/>
      <c r="BJ136" s="107"/>
      <c r="BK136" s="107"/>
      <c r="BT136" s="107"/>
      <c r="BU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68" t="str">
        <f ca="true">IF(ISBLANK('Data Summary'!A139),"",'Data Summary'!A139)</f>
        <v/>
      </c>
      <c r="B137" s="107"/>
      <c r="L137" s="107"/>
      <c r="V137" s="107"/>
      <c r="AF137" s="107"/>
      <c r="AP137" s="107"/>
      <c r="AZ137" s="107"/>
      <c r="BA137" s="107"/>
      <c r="BJ137" s="107"/>
      <c r="BK137" s="107"/>
      <c r="BT137" s="107"/>
      <c r="BU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68" t="str">
        <f ca="true">IF(ISBLANK('Data Summary'!A140),"",'Data Summary'!A140)</f>
        <v/>
      </c>
      <c r="B138" s="107"/>
      <c r="L138" s="107"/>
      <c r="V138" s="107"/>
      <c r="AF138" s="107"/>
      <c r="AP138" s="107"/>
      <c r="AZ138" s="107"/>
      <c r="BA138" s="107"/>
      <c r="BJ138" s="107"/>
      <c r="BK138" s="107"/>
      <c r="BT138" s="107"/>
      <c r="BU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68" t="str">
        <f ca="true">IF(ISBLANK('Data Summary'!A141),"",'Data Summary'!A141)</f>
        <v/>
      </c>
      <c r="B139" s="107"/>
      <c r="L139" s="107"/>
      <c r="V139" s="107"/>
      <c r="AF139" s="107"/>
      <c r="AP139" s="107"/>
      <c r="AZ139" s="107"/>
      <c r="BA139" s="107"/>
      <c r="BJ139" s="107"/>
      <c r="BK139" s="107"/>
      <c r="BT139" s="107"/>
      <c r="BU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68" t="str">
        <f ca="true">IF(ISBLANK('Data Summary'!A142),"",'Data Summary'!A142)</f>
        <v/>
      </c>
      <c r="B140" s="107"/>
      <c r="L140" s="107"/>
      <c r="V140" s="107"/>
      <c r="AF140" s="107"/>
      <c r="AP140" s="107"/>
      <c r="AZ140" s="107"/>
      <c r="BA140" s="107"/>
      <c r="BJ140" s="107"/>
      <c r="BK140" s="107"/>
      <c r="BT140" s="107"/>
      <c r="BU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68" t="str">
        <f ca="true">IF(ISBLANK('Data Summary'!A143),"",'Data Summary'!A143)</f>
        <v/>
      </c>
      <c r="B141" s="107"/>
      <c r="L141" s="107"/>
      <c r="V141" s="107"/>
      <c r="AF141" s="107"/>
      <c r="AP141" s="107"/>
      <c r="AZ141" s="107"/>
      <c r="BA141" s="107"/>
      <c r="BJ141" s="107"/>
      <c r="BK141" s="107"/>
      <c r="BT141" s="107"/>
      <c r="BU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68" t="str">
        <f ca="true">IF(ISBLANK('Data Summary'!A144),"",'Data Summary'!A144)</f>
        <v/>
      </c>
      <c r="B142" s="107"/>
      <c r="L142" s="107"/>
      <c r="V142" s="107"/>
      <c r="AF142" s="107"/>
      <c r="AP142" s="107"/>
      <c r="AZ142" s="107"/>
      <c r="BA142" s="107"/>
      <c r="BJ142" s="107"/>
      <c r="BK142" s="107"/>
      <c r="BT142" s="107"/>
      <c r="BU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68" t="str">
        <f ca="true">IF(ISBLANK('Data Summary'!A145),"",'Data Summary'!A145)</f>
        <v/>
      </c>
      <c r="B143" s="107"/>
      <c r="L143" s="107"/>
      <c r="V143" s="107"/>
      <c r="AF143" s="107"/>
      <c r="AP143" s="107"/>
      <c r="AZ143" s="107"/>
      <c r="BA143" s="107"/>
      <c r="BJ143" s="107"/>
      <c r="BK143" s="107"/>
      <c r="BT143" s="107"/>
      <c r="BU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68" t="str">
        <f ca="true">IF(ISBLANK('Data Summary'!A146),"",'Data Summary'!A146)</f>
        <v/>
      </c>
      <c r="B144" s="107"/>
      <c r="L144" s="107"/>
      <c r="V144" s="107"/>
      <c r="AF144" s="107"/>
      <c r="AP144" s="107"/>
      <c r="AZ144" s="107"/>
      <c r="BA144" s="107"/>
      <c r="BJ144" s="107"/>
      <c r="BK144" s="107"/>
      <c r="BT144" s="107"/>
      <c r="BU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68" t="str">
        <f ca="true">IF(ISBLANK('Data Summary'!A147),"",'Data Summary'!A147)</f>
        <v/>
      </c>
      <c r="B145" s="107"/>
      <c r="L145" s="107"/>
      <c r="V145" s="107"/>
      <c r="AF145" s="107"/>
      <c r="AP145" s="107"/>
      <c r="AZ145" s="107"/>
      <c r="BA145" s="107"/>
      <c r="BJ145" s="107"/>
      <c r="BK145" s="107"/>
      <c r="BT145" s="107"/>
      <c r="BU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68" t="str">
        <f ca="true">IF(ISBLANK('Data Summary'!A148),"",'Data Summary'!A148)</f>
        <v/>
      </c>
      <c r="B146" s="107"/>
      <c r="L146" s="107"/>
      <c r="V146" s="107"/>
      <c r="AF146" s="107"/>
      <c r="AP146" s="107"/>
      <c r="AZ146" s="107"/>
      <c r="BA146" s="107"/>
      <c r="BJ146" s="107"/>
      <c r="BK146" s="107"/>
      <c r="BT146" s="107"/>
      <c r="BU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68" t="str">
        <f ca="true">IF(ISBLANK('Data Summary'!A149),"",'Data Summary'!A149)</f>
        <v/>
      </c>
      <c r="B147" s="107"/>
      <c r="L147" s="107"/>
      <c r="V147" s="107"/>
      <c r="AF147" s="107"/>
      <c r="AP147" s="107"/>
      <c r="AZ147" s="107"/>
      <c r="BA147" s="107"/>
      <c r="BJ147" s="107"/>
      <c r="BK147" s="107"/>
      <c r="BT147" s="107"/>
      <c r="BU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68" t="str">
        <f ca="true">IF(ISBLANK('Data Summary'!A150),"",'Data Summary'!A150)</f>
        <v/>
      </c>
      <c r="B148" s="107"/>
      <c r="L148" s="107"/>
      <c r="V148" s="107"/>
      <c r="AF148" s="107"/>
      <c r="AP148" s="107"/>
      <c r="AZ148" s="107"/>
      <c r="BA148" s="107"/>
      <c r="BJ148" s="107"/>
      <c r="BK148" s="107"/>
      <c r="BT148" s="107"/>
      <c r="BU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68" t="str">
        <f ca="true">IF(ISBLANK('Data Summary'!A151),"",'Data Summary'!A151)</f>
        <v/>
      </c>
      <c r="B149" s="107"/>
      <c r="L149" s="107"/>
      <c r="V149" s="107"/>
      <c r="AF149" s="107"/>
      <c r="AP149" s="107"/>
      <c r="AZ149" s="107"/>
      <c r="BA149" s="107"/>
      <c r="BJ149" s="107"/>
      <c r="BK149" s="107"/>
      <c r="BT149" s="107"/>
      <c r="BU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68" t="str">
        <f ca="true">IF(ISBLANK('Data Summary'!A152),"",'Data Summary'!A152)</f>
        <v/>
      </c>
      <c r="B150" s="107"/>
      <c r="L150" s="107"/>
      <c r="V150" s="107"/>
      <c r="AF150" s="107"/>
      <c r="AP150" s="107"/>
      <c r="AZ150" s="107"/>
      <c r="BA150" s="107"/>
      <c r="BJ150" s="107"/>
      <c r="BK150" s="107"/>
      <c r="BT150" s="107"/>
      <c r="BU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68" t="str">
        <f ca="true">IF(ISBLANK('Data Summary'!A153),"",'Data Summary'!A153)</f>
        <v/>
      </c>
      <c r="B151" s="107"/>
      <c r="L151" s="107"/>
      <c r="V151" s="107"/>
      <c r="AF151" s="107"/>
      <c r="AP151" s="107"/>
      <c r="AZ151" s="107"/>
      <c r="BA151" s="107"/>
      <c r="BJ151" s="107"/>
      <c r="BK151" s="107"/>
      <c r="BT151" s="107"/>
      <c r="BU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6"/>
      <c r="B152" s="107"/>
      <c r="L152" s="107"/>
      <c r="V152" s="107"/>
      <c r="AF152" s="107"/>
      <c r="AP152" s="107"/>
      <c r="AZ152" s="107"/>
      <c r="BA152" s="107"/>
      <c r="BJ152" s="107"/>
      <c r="BK152" s="107"/>
      <c r="BT152" s="107"/>
      <c r="BU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6"/>
      <c r="B153" s="107"/>
      <c r="L153" s="107"/>
      <c r="V153" s="107"/>
      <c r="AF153" s="107"/>
      <c r="AP153" s="107"/>
      <c r="AZ153" s="107"/>
      <c r="BA153" s="107"/>
      <c r="BJ153" s="107"/>
      <c r="BK153" s="107"/>
      <c r="BT153" s="107"/>
      <c r="BU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6"/>
      <c r="B154" s="107"/>
      <c r="L154" s="107"/>
      <c r="V154" s="107"/>
      <c r="AF154" s="107"/>
      <c r="AP154" s="107"/>
      <c r="AZ154" s="107"/>
      <c r="BA154" s="107"/>
      <c r="BJ154" s="107"/>
      <c r="BK154" s="107"/>
      <c r="BT154" s="107"/>
      <c r="BU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6"/>
      <c r="B155" s="107"/>
      <c r="L155" s="107"/>
      <c r="V155" s="107"/>
      <c r="AF155" s="107"/>
      <c r="AP155" s="107"/>
      <c r="AZ155" s="107"/>
      <c r="BA155" s="107"/>
      <c r="BJ155" s="107"/>
      <c r="BK155" s="107"/>
      <c r="BT155" s="107"/>
      <c r="BU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6"/>
      <c r="B156" s="107"/>
      <c r="L156" s="107"/>
      <c r="V156" s="107"/>
      <c r="AF156" s="107"/>
      <c r="AP156" s="107"/>
      <c r="AZ156" s="107"/>
      <c r="BA156" s="107"/>
      <c r="BJ156" s="107"/>
      <c r="BK156" s="107"/>
      <c r="BT156" s="107"/>
      <c r="BU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6"/>
      <c r="B157" s="107"/>
      <c r="L157" s="107"/>
      <c r="V157" s="107"/>
      <c r="AF157" s="107"/>
      <c r="AP157" s="107"/>
      <c r="AZ157" s="107"/>
      <c r="BA157" s="107"/>
      <c r="BJ157" s="107"/>
      <c r="BK157" s="107"/>
      <c r="BT157" s="107"/>
      <c r="BU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6"/>
      <c r="B158" s="107"/>
      <c r="L158" s="107"/>
      <c r="V158" s="107"/>
      <c r="AF158" s="107"/>
      <c r="AP158" s="107"/>
      <c r="AZ158" s="107"/>
      <c r="BA158" s="107"/>
      <c r="BJ158" s="107"/>
      <c r="BK158" s="107"/>
      <c r="BT158" s="107"/>
      <c r="BU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6"/>
      <c r="B159" s="107"/>
      <c r="L159" s="107"/>
      <c r="V159" s="107"/>
      <c r="AF159" s="107"/>
      <c r="AP159" s="107"/>
      <c r="AZ159" s="107"/>
      <c r="BA159" s="107"/>
      <c r="BJ159" s="107"/>
      <c r="BK159" s="107"/>
      <c r="BT159" s="107"/>
      <c r="BU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6"/>
      <c r="B160" s="107"/>
      <c r="L160" s="107"/>
      <c r="V160" s="107"/>
      <c r="AF160" s="107"/>
      <c r="AP160" s="107"/>
      <c r="AZ160" s="107"/>
      <c r="BA160" s="107"/>
      <c r="BJ160" s="107"/>
      <c r="BK160" s="107"/>
      <c r="BT160" s="107"/>
      <c r="BU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6"/>
      <c r="B161" s="107"/>
      <c r="L161" s="107"/>
      <c r="V161" s="107"/>
      <c r="AF161" s="107"/>
      <c r="AP161" s="107"/>
      <c r="AZ161" s="107"/>
      <c r="BA161" s="107"/>
      <c r="BJ161" s="107"/>
      <c r="BK161" s="107"/>
      <c r="BT161" s="107"/>
      <c r="BU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6"/>
      <c r="B162" s="107"/>
      <c r="L162" s="107"/>
      <c r="V162" s="107"/>
      <c r="AF162" s="107"/>
      <c r="AP162" s="107"/>
      <c r="AZ162" s="107"/>
      <c r="BA162" s="107"/>
      <c r="BJ162" s="107"/>
      <c r="BK162" s="107"/>
      <c r="BT162" s="107"/>
      <c r="BU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6"/>
      <c r="B163" s="107"/>
      <c r="L163" s="107"/>
      <c r="V163" s="107"/>
      <c r="AF163" s="107"/>
      <c r="AP163" s="107"/>
      <c r="AZ163" s="107"/>
      <c r="BA163" s="107"/>
      <c r="BJ163" s="107"/>
      <c r="BK163" s="107"/>
      <c r="BT163" s="107"/>
      <c r="BU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6"/>
      <c r="B164" s="107"/>
      <c r="L164" s="107"/>
      <c r="V164" s="107"/>
      <c r="AF164" s="107"/>
      <c r="AP164" s="107"/>
      <c r="AZ164" s="107"/>
      <c r="BA164" s="107"/>
      <c r="BJ164" s="107"/>
      <c r="BK164" s="107"/>
      <c r="BT164" s="107"/>
      <c r="BU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6"/>
      <c r="B165" s="107"/>
      <c r="L165" s="107"/>
      <c r="V165" s="107"/>
      <c r="AF165" s="107"/>
      <c r="AP165" s="107"/>
      <c r="AZ165" s="107"/>
      <c r="BA165" s="107"/>
      <c r="BJ165" s="107"/>
      <c r="BK165" s="107"/>
      <c r="BT165" s="107"/>
      <c r="BU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6"/>
      <c r="B166" s="107"/>
      <c r="L166" s="107"/>
      <c r="V166" s="107"/>
      <c r="AF166" s="107"/>
      <c r="AP166" s="107"/>
      <c r="AZ166" s="107"/>
      <c r="BA166" s="107"/>
      <c r="BJ166" s="107"/>
      <c r="BK166" s="107"/>
      <c r="BT166" s="107"/>
      <c r="BU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6"/>
      <c r="B167" s="107"/>
      <c r="L167" s="107"/>
      <c r="V167" s="107"/>
      <c r="AF167" s="107"/>
      <c r="AP167" s="107"/>
      <c r="AZ167" s="107"/>
      <c r="BA167" s="107"/>
      <c r="BJ167" s="107"/>
      <c r="BK167" s="107"/>
      <c r="BT167" s="107"/>
      <c r="BU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6"/>
      <c r="B168" s="107"/>
      <c r="L168" s="107"/>
      <c r="V168" s="107"/>
      <c r="AF168" s="107"/>
      <c r="AP168" s="107"/>
      <c r="AZ168" s="107"/>
      <c r="BA168" s="107"/>
      <c r="BJ168" s="107"/>
      <c r="BK168" s="107"/>
      <c r="BT168" s="107"/>
      <c r="BU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6"/>
      <c r="B169" s="107"/>
      <c r="L169" s="107"/>
      <c r="V169" s="107"/>
      <c r="AF169" s="107"/>
      <c r="AP169" s="107"/>
      <c r="AZ169" s="107"/>
      <c r="BA169" s="107"/>
      <c r="BJ169" s="107"/>
      <c r="BK169" s="107"/>
      <c r="BT169" s="107"/>
      <c r="BU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6"/>
      <c r="B170" s="107"/>
      <c r="L170" s="107"/>
      <c r="V170" s="107"/>
      <c r="AF170" s="107"/>
      <c r="AP170" s="107"/>
      <c r="AZ170" s="107"/>
      <c r="BA170" s="107"/>
      <c r="BJ170" s="107"/>
      <c r="BK170" s="107"/>
      <c r="BT170" s="107"/>
      <c r="BU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6"/>
      <c r="B171" s="107"/>
      <c r="L171" s="107"/>
      <c r="V171" s="107"/>
      <c r="AF171" s="107"/>
      <c r="AP171" s="107"/>
      <c r="AZ171" s="107"/>
      <c r="BA171" s="107"/>
      <c r="BJ171" s="107"/>
      <c r="BK171" s="107"/>
      <c r="BT171" s="107"/>
      <c r="BU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6"/>
      <c r="B172" s="107"/>
      <c r="L172" s="107"/>
      <c r="V172" s="107"/>
      <c r="AF172" s="107"/>
      <c r="AP172" s="107"/>
      <c r="AZ172" s="107"/>
      <c r="BA172" s="107"/>
      <c r="BJ172" s="107"/>
      <c r="BK172" s="107"/>
      <c r="BT172" s="107"/>
      <c r="BU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6"/>
      <c r="B173" s="107"/>
      <c r="L173" s="107"/>
      <c r="V173" s="107"/>
      <c r="AF173" s="107"/>
      <c r="AP173" s="107"/>
      <c r="AZ173" s="107"/>
      <c r="BA173" s="107"/>
      <c r="BJ173" s="107"/>
      <c r="BK173" s="107"/>
      <c r="BT173" s="107"/>
      <c r="BU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6"/>
      <c r="B174" s="107"/>
      <c r="L174" s="107"/>
      <c r="V174" s="107"/>
      <c r="AF174" s="107"/>
      <c r="AP174" s="107"/>
      <c r="AZ174" s="107"/>
      <c r="BA174" s="107"/>
      <c r="BJ174" s="107"/>
      <c r="BK174" s="107"/>
      <c r="BT174" s="107"/>
      <c r="BU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6"/>
      <c r="B175" s="107"/>
      <c r="L175" s="107"/>
      <c r="V175" s="107"/>
      <c r="AF175" s="107"/>
      <c r="AP175" s="107"/>
      <c r="AZ175" s="107"/>
      <c r="BA175" s="107"/>
      <c r="BJ175" s="107"/>
      <c r="BK175" s="107"/>
      <c r="BT175" s="107"/>
      <c r="BU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6"/>
      <c r="B176" s="107"/>
      <c r="L176" s="107"/>
      <c r="V176" s="107"/>
      <c r="AF176" s="107"/>
      <c r="AP176" s="107"/>
      <c r="AZ176" s="107"/>
      <c r="BA176" s="107"/>
      <c r="BJ176" s="107"/>
      <c r="BK176" s="107"/>
      <c r="BT176" s="107"/>
      <c r="BU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6"/>
      <c r="B177" s="107"/>
      <c r="L177" s="107"/>
      <c r="V177" s="107"/>
      <c r="AF177" s="107"/>
      <c r="AP177" s="107"/>
      <c r="AZ177" s="107"/>
      <c r="BA177" s="107"/>
      <c r="BJ177" s="107"/>
      <c r="BK177" s="107"/>
      <c r="BT177" s="107"/>
      <c r="BU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6"/>
      <c r="B178" s="107"/>
      <c r="L178" s="107"/>
      <c r="V178" s="107"/>
      <c r="AF178" s="107"/>
      <c r="AP178" s="107"/>
      <c r="AZ178" s="107"/>
      <c r="BA178" s="107"/>
      <c r="BJ178" s="107"/>
      <c r="BK178" s="107"/>
      <c r="BT178" s="107"/>
      <c r="BU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6"/>
      <c r="B179" s="107"/>
      <c r="L179" s="107"/>
      <c r="V179" s="107"/>
      <c r="AF179" s="107"/>
      <c r="AP179" s="107"/>
      <c r="AZ179" s="107"/>
      <c r="BA179" s="107"/>
      <c r="BJ179" s="107"/>
      <c r="BK179" s="107"/>
      <c r="BT179" s="107"/>
      <c r="BU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6"/>
      <c r="B180" s="107"/>
      <c r="L180" s="107"/>
      <c r="V180" s="107"/>
      <c r="AF180" s="107"/>
      <c r="AP180" s="107"/>
      <c r="AZ180" s="107"/>
      <c r="BA180" s="107"/>
      <c r="BJ180" s="107"/>
      <c r="BK180" s="107"/>
      <c r="BT180" s="107"/>
      <c r="BU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6"/>
      <c r="B181" s="107"/>
      <c r="L181" s="107"/>
      <c r="V181" s="107"/>
      <c r="AF181" s="107"/>
      <c r="AP181" s="107"/>
      <c r="AZ181" s="107"/>
      <c r="BA181" s="107"/>
      <c r="BJ181" s="107"/>
      <c r="BK181" s="107"/>
      <c r="BT181" s="107"/>
      <c r="BU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6"/>
      <c r="B182" s="107"/>
      <c r="L182" s="107"/>
      <c r="V182" s="107"/>
      <c r="AF182" s="107"/>
      <c r="AP182" s="107"/>
      <c r="AZ182" s="107"/>
      <c r="BA182" s="107"/>
      <c r="BJ182" s="107"/>
      <c r="BK182" s="107"/>
      <c r="BT182" s="107"/>
      <c r="BU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6"/>
      <c r="B183" s="107"/>
      <c r="L183" s="107"/>
      <c r="V183" s="107"/>
      <c r="AF183" s="107"/>
      <c r="AP183" s="107"/>
      <c r="AZ183" s="107"/>
      <c r="BA183" s="107"/>
      <c r="BJ183" s="107"/>
      <c r="BK183" s="107"/>
      <c r="BT183" s="107"/>
      <c r="BU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6"/>
      <c r="B184" s="107"/>
      <c r="L184" s="107"/>
      <c r="V184" s="107"/>
      <c r="AF184" s="107"/>
      <c r="AP184" s="107"/>
      <c r="AZ184" s="107"/>
      <c r="BA184" s="107"/>
      <c r="BJ184" s="107"/>
      <c r="BK184" s="107"/>
      <c r="BT184" s="107"/>
      <c r="BU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6"/>
      <c r="B185" s="107"/>
      <c r="L185" s="107"/>
      <c r="V185" s="107"/>
      <c r="AF185" s="107"/>
      <c r="AP185" s="107"/>
      <c r="AZ185" s="107"/>
      <c r="BA185" s="107"/>
      <c r="BJ185" s="107"/>
      <c r="BK185" s="107"/>
      <c r="BT185" s="107"/>
      <c r="BU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6"/>
      <c r="B186" s="107"/>
      <c r="L186" s="107"/>
      <c r="V186" s="107"/>
      <c r="AF186" s="107"/>
      <c r="AP186" s="107"/>
      <c r="AZ186" s="107"/>
      <c r="BA186" s="107"/>
      <c r="BJ186" s="107"/>
      <c r="BK186" s="107"/>
      <c r="BT186" s="107"/>
      <c r="BU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6"/>
      <c r="B187" s="107"/>
      <c r="L187" s="107"/>
      <c r="V187" s="107"/>
      <c r="AF187" s="107"/>
      <c r="AP187" s="107"/>
      <c r="AZ187" s="107"/>
      <c r="BA187" s="107"/>
      <c r="BJ187" s="107"/>
      <c r="BK187" s="107"/>
      <c r="BT187" s="107"/>
      <c r="BU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6"/>
      <c r="B188" s="107"/>
      <c r="L188" s="107"/>
      <c r="V188" s="107"/>
      <c r="AF188" s="107"/>
      <c r="AP188" s="107"/>
      <c r="AZ188" s="107"/>
      <c r="BA188" s="107"/>
      <c r="BJ188" s="107"/>
      <c r="BK188" s="107"/>
      <c r="BT188" s="107"/>
      <c r="BU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6"/>
      <c r="B189" s="107"/>
      <c r="L189" s="107"/>
      <c r="V189" s="107"/>
      <c r="AF189" s="107"/>
      <c r="AP189" s="107"/>
      <c r="AZ189" s="107"/>
      <c r="BA189" s="107"/>
      <c r="BJ189" s="107"/>
      <c r="BK189" s="107"/>
      <c r="BT189" s="107"/>
      <c r="BU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6"/>
      <c r="B190" s="107"/>
      <c r="L190" s="107"/>
      <c r="V190" s="107"/>
      <c r="AF190" s="107"/>
      <c r="AP190" s="107"/>
      <c r="AZ190" s="107"/>
      <c r="BA190" s="107"/>
      <c r="BJ190" s="107"/>
      <c r="BK190" s="107"/>
      <c r="BT190" s="107"/>
      <c r="BU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6"/>
      <c r="B191" s="107"/>
      <c r="L191" s="107"/>
      <c r="V191" s="107"/>
      <c r="AF191" s="107"/>
      <c r="AP191" s="107"/>
      <c r="AZ191" s="107"/>
      <c r="BA191" s="107"/>
      <c r="BJ191" s="107"/>
      <c r="BK191" s="107"/>
      <c r="BT191" s="107"/>
      <c r="BU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6"/>
      <c r="B192" s="107"/>
      <c r="L192" s="107"/>
      <c r="V192" s="107"/>
      <c r="AF192" s="107"/>
      <c r="AP192" s="107"/>
      <c r="AZ192" s="107"/>
      <c r="BA192" s="107"/>
      <c r="BJ192" s="107"/>
      <c r="BK192" s="107"/>
      <c r="BT192" s="107"/>
      <c r="BU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6"/>
      <c r="B193" s="107"/>
      <c r="L193" s="107"/>
      <c r="V193" s="107"/>
      <c r="AF193" s="107"/>
      <c r="AP193" s="107"/>
      <c r="AZ193" s="107"/>
      <c r="BA193" s="107"/>
      <c r="BJ193" s="107"/>
      <c r="BK193" s="107"/>
      <c r="BT193" s="107"/>
      <c r="BU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6"/>
      <c r="B194" s="107"/>
      <c r="L194" s="107"/>
      <c r="V194" s="107"/>
      <c r="AF194" s="107"/>
      <c r="AP194" s="107"/>
      <c r="AZ194" s="107"/>
      <c r="BA194" s="107"/>
      <c r="BJ194" s="107"/>
      <c r="BK194" s="107"/>
      <c r="BT194" s="107"/>
      <c r="BU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6"/>
      <c r="B195" s="107"/>
      <c r="L195" s="107"/>
      <c r="V195" s="107"/>
      <c r="AF195" s="107"/>
      <c r="AP195" s="107"/>
      <c r="AZ195" s="107"/>
      <c r="BA195" s="107"/>
      <c r="BJ195" s="107"/>
      <c r="BK195" s="107"/>
      <c r="BT195" s="107"/>
      <c r="BU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6"/>
      <c r="B196" s="107"/>
      <c r="L196" s="107"/>
      <c r="V196" s="107"/>
      <c r="AF196" s="107"/>
      <c r="AP196" s="107"/>
      <c r="AZ196" s="107"/>
      <c r="BA196" s="107"/>
      <c r="BJ196" s="107"/>
      <c r="BK196" s="107"/>
      <c r="BT196" s="107"/>
      <c r="BU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6"/>
      <c r="B197" s="107"/>
      <c r="L197" s="107"/>
      <c r="V197" s="107"/>
      <c r="AF197" s="107"/>
      <c r="AP197" s="107"/>
      <c r="AZ197" s="107"/>
      <c r="BA197" s="107"/>
      <c r="BJ197" s="107"/>
      <c r="BK197" s="107"/>
      <c r="BT197" s="107"/>
      <c r="BU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6"/>
      <c r="B198" s="107"/>
      <c r="L198" s="107"/>
      <c r="V198" s="107"/>
      <c r="AF198" s="107"/>
      <c r="AP198" s="107"/>
      <c r="AZ198" s="107"/>
      <c r="BA198" s="107"/>
      <c r="BJ198" s="107"/>
      <c r="BK198" s="107"/>
      <c r="BT198" s="107"/>
      <c r="BU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6"/>
      <c r="B199" s="107"/>
      <c r="L199" s="107"/>
      <c r="V199" s="107"/>
      <c r="AF199" s="107"/>
      <c r="AP199" s="107"/>
      <c r="AZ199" s="107"/>
      <c r="BA199" s="107"/>
      <c r="BJ199" s="107"/>
      <c r="BK199" s="107"/>
      <c r="BT199" s="107"/>
      <c r="BU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6"/>
      <c r="B200" s="107"/>
      <c r="L200" s="107"/>
      <c r="V200" s="107"/>
      <c r="AF200" s="107"/>
      <c r="AP200" s="107"/>
      <c r="AZ200" s="107"/>
      <c r="BA200" s="107"/>
      <c r="BJ200" s="107"/>
      <c r="BK200" s="107"/>
      <c r="BT200" s="107"/>
      <c r="BU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6"/>
      <c r="B201" s="107"/>
      <c r="L201" s="107"/>
      <c r="V201" s="107"/>
      <c r="AF201" s="107"/>
      <c r="AP201" s="107"/>
      <c r="AZ201" s="107"/>
      <c r="BA201" s="107"/>
      <c r="BJ201" s="107"/>
      <c r="BK201" s="107"/>
      <c r="BT201" s="107"/>
      <c r="BU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6"/>
      <c r="B202" s="107"/>
      <c r="L202" s="107"/>
      <c r="V202" s="107"/>
      <c r="AF202" s="107"/>
      <c r="AP202" s="107"/>
      <c r="AZ202" s="107"/>
      <c r="BA202" s="107"/>
      <c r="BJ202" s="107"/>
      <c r="BK202" s="107"/>
      <c r="BT202" s="107"/>
      <c r="BU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6"/>
      <c r="B203" s="107"/>
      <c r="L203" s="107"/>
      <c r="V203" s="107"/>
      <c r="AF203" s="107"/>
      <c r="AP203" s="107"/>
      <c r="AZ203" s="107"/>
      <c r="BA203" s="107"/>
      <c r="BJ203" s="107"/>
      <c r="BK203" s="107"/>
      <c r="BT203" s="107"/>
      <c r="BU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6"/>
      <c r="B204" s="107"/>
      <c r="L204" s="107"/>
      <c r="V204" s="107"/>
      <c r="AF204" s="107"/>
      <c r="AP204" s="107"/>
      <c r="AZ204" s="107"/>
      <c r="BA204" s="107"/>
      <c r="BJ204" s="107"/>
      <c r="BK204" s="107"/>
      <c r="BT204" s="107"/>
      <c r="BU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6"/>
      <c r="B205" s="107"/>
      <c r="L205" s="107"/>
      <c r="V205" s="107"/>
      <c r="AF205" s="107"/>
      <c r="AP205" s="107"/>
      <c r="AZ205" s="107"/>
      <c r="BA205" s="107"/>
      <c r="BJ205" s="107"/>
      <c r="BK205" s="107"/>
      <c r="BT205" s="107"/>
      <c r="BU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6"/>
      <c r="B206" s="107"/>
      <c r="L206" s="107"/>
      <c r="V206" s="107"/>
      <c r="AF206" s="107"/>
      <c r="AP206" s="107"/>
      <c r="AZ206" s="107"/>
      <c r="BA206" s="107"/>
      <c r="BJ206" s="107"/>
      <c r="BK206" s="107"/>
      <c r="BT206" s="107"/>
      <c r="BU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6"/>
      <c r="B207" s="107"/>
      <c r="L207" s="107"/>
      <c r="V207" s="107"/>
      <c r="AF207" s="107"/>
      <c r="AP207" s="107"/>
      <c r="AZ207" s="107"/>
      <c r="BA207" s="107"/>
      <c r="BJ207" s="107"/>
      <c r="BK207" s="107"/>
      <c r="BT207" s="107"/>
      <c r="BU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6"/>
      <c r="B208" s="107"/>
      <c r="L208" s="107"/>
      <c r="V208" s="107"/>
      <c r="AF208" s="107"/>
      <c r="AP208" s="107"/>
      <c r="AZ208" s="107"/>
      <c r="BA208" s="107"/>
      <c r="BJ208" s="107"/>
      <c r="BK208" s="107"/>
      <c r="BT208" s="107"/>
      <c r="BU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6"/>
      <c r="B209" s="107"/>
      <c r="L209" s="107"/>
      <c r="V209" s="107"/>
      <c r="AF209" s="107"/>
      <c r="AP209" s="107"/>
      <c r="AZ209" s="107"/>
      <c r="BA209" s="107"/>
      <c r="BJ209" s="107"/>
      <c r="BK209" s="107"/>
      <c r="BT209" s="107"/>
      <c r="BU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6"/>
      <c r="B210" s="107"/>
      <c r="L210" s="107"/>
      <c r="V210" s="107"/>
      <c r="AF210" s="107"/>
      <c r="AP210" s="107"/>
      <c r="AZ210" s="107"/>
      <c r="BA210" s="107"/>
      <c r="BJ210" s="107"/>
      <c r="BK210" s="107"/>
      <c r="BT210" s="107"/>
      <c r="BU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6"/>
      <c r="B211" s="107"/>
      <c r="L211" s="107"/>
      <c r="V211" s="107"/>
      <c r="AF211" s="107"/>
      <c r="AP211" s="107"/>
      <c r="AZ211" s="107"/>
      <c r="BA211" s="107"/>
      <c r="BJ211" s="107"/>
      <c r="BK211" s="107"/>
      <c r="BT211" s="107"/>
      <c r="BU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6"/>
      <c r="B212" s="107"/>
      <c r="L212" s="107"/>
      <c r="V212" s="107"/>
      <c r="AF212" s="107"/>
      <c r="AP212" s="107"/>
      <c r="AZ212" s="107"/>
      <c r="BA212" s="107"/>
      <c r="BJ212" s="107"/>
      <c r="BK212" s="107"/>
      <c r="BT212" s="107"/>
      <c r="BU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6"/>
      <c r="B213" s="107"/>
      <c r="L213" s="107"/>
      <c r="V213" s="107"/>
      <c r="AF213" s="107"/>
      <c r="AP213" s="107"/>
      <c r="AZ213" s="107"/>
      <c r="BA213" s="107"/>
      <c r="BJ213" s="107"/>
      <c r="BK213" s="107"/>
      <c r="BT213" s="107"/>
      <c r="BU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6"/>
      <c r="B214" s="107"/>
      <c r="L214" s="107"/>
      <c r="V214" s="107"/>
      <c r="AF214" s="107"/>
      <c r="AP214" s="107"/>
      <c r="AZ214" s="107"/>
      <c r="BA214" s="107"/>
      <c r="BJ214" s="107"/>
      <c r="BK214" s="107"/>
      <c r="BT214" s="107"/>
      <c r="BU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6"/>
      <c r="B215" s="107"/>
      <c r="L215" s="107"/>
      <c r="V215" s="107"/>
      <c r="AF215" s="107"/>
      <c r="AP215" s="107"/>
      <c r="AZ215" s="107"/>
      <c r="BA215" s="107"/>
      <c r="BJ215" s="107"/>
      <c r="BK215" s="107"/>
      <c r="BT215" s="107"/>
      <c r="BU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6"/>
      <c r="B216" s="107"/>
      <c r="L216" s="107"/>
      <c r="V216" s="107"/>
      <c r="AF216" s="107"/>
      <c r="AP216" s="107"/>
      <c r="AZ216" s="107"/>
      <c r="BA216" s="107"/>
      <c r="BJ216" s="107"/>
      <c r="BK216" s="107"/>
      <c r="BT216" s="107"/>
      <c r="BU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6"/>
      <c r="B217" s="107"/>
      <c r="L217" s="107"/>
      <c r="V217" s="107"/>
      <c r="AF217" s="107"/>
      <c r="AP217" s="107"/>
      <c r="AZ217" s="107"/>
      <c r="BA217" s="107"/>
      <c r="BJ217" s="107"/>
      <c r="BK217" s="107"/>
      <c r="BT217" s="107"/>
      <c r="BU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6"/>
      <c r="B218" s="107"/>
      <c r="L218" s="107"/>
      <c r="V218" s="107"/>
      <c r="AF218" s="107"/>
      <c r="AP218" s="107"/>
      <c r="AZ218" s="107"/>
      <c r="BA218" s="107"/>
      <c r="BJ218" s="107"/>
      <c r="BK218" s="107"/>
      <c r="BT218" s="107"/>
      <c r="BU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6"/>
      <c r="B219" s="107"/>
      <c r="L219" s="107"/>
      <c r="V219" s="107"/>
      <c r="AF219" s="107"/>
      <c r="AP219" s="107"/>
      <c r="AZ219" s="107"/>
      <c r="BA219" s="107"/>
      <c r="BJ219" s="107"/>
      <c r="BK219" s="107"/>
      <c r="BT219" s="107"/>
      <c r="BU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6"/>
      <c r="B220" s="107"/>
      <c r="L220" s="107"/>
      <c r="V220" s="107"/>
      <c r="AF220" s="107"/>
      <c r="AP220" s="107"/>
      <c r="AZ220" s="107"/>
      <c r="BA220" s="107"/>
      <c r="BJ220" s="107"/>
      <c r="BK220" s="107"/>
      <c r="BT220" s="107"/>
      <c r="BU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6"/>
      <c r="B221" s="107"/>
      <c r="L221" s="107"/>
      <c r="V221" s="107"/>
      <c r="AF221" s="107"/>
      <c r="AP221" s="107"/>
      <c r="AZ221" s="107"/>
      <c r="BA221" s="107"/>
      <c r="BJ221" s="107"/>
      <c r="BK221" s="107"/>
      <c r="BT221" s="107"/>
      <c r="BU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6"/>
      <c r="B222" s="107"/>
      <c r="L222" s="107"/>
      <c r="V222" s="107"/>
      <c r="AF222" s="107"/>
      <c r="AP222" s="107"/>
      <c r="AZ222" s="107"/>
      <c r="BA222" s="107"/>
      <c r="BJ222" s="107"/>
      <c r="BK222" s="107"/>
      <c r="BT222" s="107"/>
      <c r="BU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6"/>
      <c r="B223" s="107"/>
      <c r="L223" s="107"/>
      <c r="V223" s="107"/>
      <c r="AF223" s="107"/>
      <c r="AP223" s="107"/>
      <c r="AZ223" s="107"/>
      <c r="BA223" s="107"/>
      <c r="BJ223" s="107"/>
      <c r="BK223" s="107"/>
      <c r="BT223" s="107"/>
      <c r="BU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6"/>
      <c r="B224" s="107"/>
      <c r="L224" s="107"/>
      <c r="V224" s="107"/>
      <c r="AF224" s="107"/>
      <c r="AP224" s="107"/>
      <c r="AZ224" s="107"/>
      <c r="BA224" s="107"/>
      <c r="BJ224" s="107"/>
      <c r="BK224" s="107"/>
      <c r="BT224" s="107"/>
      <c r="BU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6"/>
      <c r="B225" s="107"/>
      <c r="L225" s="107"/>
      <c r="V225" s="107"/>
      <c r="AF225" s="107"/>
      <c r="AP225" s="107"/>
      <c r="AZ225" s="107"/>
      <c r="BA225" s="107"/>
      <c r="BJ225" s="107"/>
      <c r="BK225" s="107"/>
      <c r="BT225" s="107"/>
      <c r="BU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6"/>
      <c r="B226" s="107"/>
      <c r="L226" s="107"/>
      <c r="V226" s="107"/>
      <c r="AF226" s="107"/>
      <c r="AP226" s="107"/>
      <c r="AZ226" s="107"/>
      <c r="BA226" s="107"/>
      <c r="BJ226" s="107"/>
      <c r="BK226" s="107"/>
      <c r="BT226" s="107"/>
      <c r="BU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6"/>
      <c r="B227" s="107"/>
      <c r="L227" s="107"/>
      <c r="V227" s="107"/>
      <c r="AF227" s="107"/>
      <c r="AP227" s="107"/>
      <c r="AZ227" s="107"/>
      <c r="BA227" s="107"/>
      <c r="BJ227" s="107"/>
      <c r="BK227" s="107"/>
      <c r="BT227" s="107"/>
      <c r="BU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6"/>
      <c r="B228" s="107"/>
      <c r="L228" s="107"/>
      <c r="V228" s="107"/>
      <c r="AF228" s="107"/>
      <c r="AP228" s="107"/>
      <c r="AZ228" s="107"/>
      <c r="BA228" s="107"/>
      <c r="BJ228" s="107"/>
      <c r="BK228" s="107"/>
      <c r="BT228" s="107"/>
      <c r="BU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6"/>
      <c r="B229" s="107"/>
      <c r="L229" s="107"/>
      <c r="V229" s="107"/>
      <c r="AF229" s="107"/>
      <c r="AP229" s="107"/>
      <c r="AZ229" s="107"/>
      <c r="BA229" s="107"/>
      <c r="BJ229" s="107"/>
      <c r="BK229" s="107"/>
      <c r="BT229" s="107"/>
      <c r="BU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6"/>
      <c r="B230" s="107"/>
      <c r="L230" s="107"/>
      <c r="V230" s="107"/>
      <c r="AF230" s="107"/>
      <c r="AP230" s="107"/>
      <c r="AZ230" s="107"/>
      <c r="BA230" s="107"/>
      <c r="BJ230" s="107"/>
      <c r="BK230" s="107"/>
      <c r="BT230" s="107"/>
      <c r="BU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6"/>
      <c r="B231" s="107"/>
      <c r="L231" s="107"/>
      <c r="V231" s="107"/>
      <c r="AF231" s="107"/>
      <c r="AP231" s="107"/>
      <c r="AZ231" s="107"/>
      <c r="BA231" s="107"/>
      <c r="BJ231" s="107"/>
      <c r="BK231" s="107"/>
      <c r="BT231" s="107"/>
      <c r="BU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6"/>
      <c r="B232" s="107"/>
      <c r="L232" s="107"/>
      <c r="V232" s="107"/>
      <c r="AF232" s="107"/>
      <c r="AP232" s="107"/>
      <c r="AZ232" s="107"/>
      <c r="BA232" s="107"/>
      <c r="BJ232" s="107"/>
      <c r="BK232" s="107"/>
      <c r="BT232" s="107"/>
      <c r="BU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6"/>
      <c r="B233" s="107"/>
      <c r="L233" s="107"/>
      <c r="V233" s="107"/>
      <c r="AF233" s="107"/>
      <c r="AP233" s="107"/>
      <c r="AZ233" s="107"/>
      <c r="BA233" s="107"/>
      <c r="BJ233" s="107"/>
      <c r="BK233" s="107"/>
      <c r="BT233" s="107"/>
      <c r="BU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6"/>
      <c r="B234" s="107"/>
      <c r="L234" s="107"/>
      <c r="V234" s="107"/>
      <c r="AF234" s="107"/>
      <c r="AP234" s="107"/>
      <c r="AZ234" s="107"/>
      <c r="BA234" s="107"/>
      <c r="BJ234" s="107"/>
      <c r="BK234" s="107"/>
      <c r="BT234" s="107"/>
      <c r="BU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6"/>
      <c r="B235" s="107"/>
      <c r="L235" s="107"/>
      <c r="V235" s="107"/>
      <c r="AF235" s="107"/>
      <c r="AP235" s="107"/>
      <c r="AZ235" s="107"/>
      <c r="BA235" s="107"/>
      <c r="BJ235" s="107"/>
      <c r="BK235" s="107"/>
      <c r="BT235" s="107"/>
      <c r="BU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6"/>
      <c r="B236" s="107"/>
      <c r="L236" s="107"/>
      <c r="V236" s="107"/>
      <c r="AF236" s="107"/>
      <c r="AP236" s="107"/>
      <c r="AZ236" s="107"/>
      <c r="BA236" s="107"/>
      <c r="BJ236" s="107"/>
      <c r="BK236" s="107"/>
      <c r="BT236" s="107"/>
      <c r="BU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6"/>
      <c r="B237" s="107"/>
      <c r="L237" s="107"/>
      <c r="V237" s="107"/>
      <c r="AF237" s="107"/>
      <c r="AP237" s="107"/>
      <c r="AZ237" s="107"/>
      <c r="BA237" s="107"/>
      <c r="BJ237" s="107"/>
      <c r="BK237" s="107"/>
      <c r="BT237" s="107"/>
      <c r="BU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6"/>
      <c r="B238" s="107"/>
      <c r="L238" s="107"/>
      <c r="V238" s="107"/>
      <c r="AF238" s="107"/>
      <c r="AP238" s="107"/>
      <c r="AZ238" s="107"/>
      <c r="BA238" s="107"/>
      <c r="BJ238" s="107"/>
      <c r="BK238" s="107"/>
      <c r="BT238" s="107"/>
      <c r="BU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6"/>
      <c r="B239" s="107"/>
      <c r="L239" s="107"/>
      <c r="V239" s="107"/>
      <c r="AF239" s="107"/>
      <c r="AP239" s="107"/>
      <c r="AZ239" s="107"/>
      <c r="BA239" s="107"/>
      <c r="BJ239" s="107"/>
      <c r="BK239" s="107"/>
      <c r="BT239" s="107"/>
      <c r="BU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6"/>
      <c r="B240" s="107"/>
      <c r="L240" s="107"/>
      <c r="V240" s="107"/>
      <c r="AF240" s="107"/>
      <c r="AP240" s="107"/>
      <c r="AZ240" s="107"/>
      <c r="BA240" s="107"/>
      <c r="BJ240" s="107"/>
      <c r="BK240" s="107"/>
      <c r="BT240" s="107"/>
      <c r="BU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6"/>
      <c r="B241" s="107"/>
      <c r="L241" s="107"/>
      <c r="V241" s="107"/>
      <c r="AF241" s="107"/>
      <c r="AP241" s="107"/>
      <c r="AZ241" s="107"/>
      <c r="BA241" s="107"/>
      <c r="BJ241" s="107"/>
      <c r="BK241" s="107"/>
      <c r="BT241" s="107"/>
      <c r="BU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6"/>
      <c r="B242" s="107"/>
      <c r="L242" s="107"/>
      <c r="V242" s="107"/>
      <c r="AF242" s="107"/>
      <c r="AP242" s="107"/>
      <c r="AZ242" s="107"/>
      <c r="BA242" s="107"/>
      <c r="BJ242" s="107"/>
      <c r="BK242" s="107"/>
      <c r="BT242" s="107"/>
      <c r="BU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6"/>
      <c r="B243" s="107"/>
      <c r="L243" s="107"/>
      <c r="V243" s="107"/>
      <c r="AF243" s="107"/>
      <c r="AP243" s="107"/>
      <c r="AZ243" s="107"/>
      <c r="BA243" s="107"/>
      <c r="BJ243" s="107"/>
      <c r="BK243" s="107"/>
      <c r="BT243" s="107"/>
      <c r="BU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6"/>
      <c r="B244" s="107"/>
      <c r="L244" s="107"/>
      <c r="V244" s="107"/>
      <c r="AF244" s="107"/>
      <c r="AP244" s="107"/>
      <c r="AZ244" s="107"/>
      <c r="BA244" s="107"/>
      <c r="BJ244" s="107"/>
      <c r="BK244" s="107"/>
      <c r="BT244" s="107"/>
      <c r="BU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6"/>
      <c r="B245" s="107"/>
      <c r="L245" s="107"/>
      <c r="V245" s="107"/>
      <c r="AF245" s="107"/>
      <c r="AP245" s="107"/>
      <c r="AZ245" s="107"/>
      <c r="BA245" s="107"/>
      <c r="BJ245" s="107"/>
      <c r="BK245" s="107"/>
      <c r="BT245" s="107"/>
      <c r="BU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6"/>
      <c r="B246" s="107"/>
      <c r="L246" s="107"/>
      <c r="V246" s="107"/>
      <c r="AF246" s="107"/>
      <c r="AP246" s="107"/>
      <c r="AZ246" s="107"/>
      <c r="BA246" s="107"/>
      <c r="BJ246" s="107"/>
      <c r="BK246" s="107"/>
      <c r="BT246" s="107"/>
      <c r="BU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6"/>
      <c r="B247" s="107"/>
      <c r="L247" s="107"/>
      <c r="V247" s="107"/>
      <c r="AF247" s="107"/>
      <c r="AP247" s="107"/>
      <c r="AZ247" s="107"/>
      <c r="BA247" s="107"/>
      <c r="BJ247" s="107"/>
      <c r="BK247" s="107"/>
      <c r="BT247" s="107"/>
      <c r="BU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6"/>
      <c r="B248" s="107"/>
      <c r="L248" s="107"/>
      <c r="V248" s="107"/>
      <c r="AF248" s="107"/>
      <c r="AP248" s="107"/>
      <c r="AZ248" s="107"/>
      <c r="BA248" s="107"/>
      <c r="BJ248" s="107"/>
      <c r="BK248" s="107"/>
      <c r="BT248" s="107"/>
      <c r="BU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6"/>
      <c r="B249" s="107"/>
      <c r="L249" s="107"/>
      <c r="V249" s="107"/>
      <c r="AF249" s="107"/>
      <c r="AP249" s="107"/>
      <c r="AZ249" s="107"/>
      <c r="BA249" s="107"/>
      <c r="BJ249" s="107"/>
      <c r="BK249" s="107"/>
      <c r="BT249" s="107"/>
      <c r="BU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6"/>
      <c r="B250" s="107"/>
      <c r="L250" s="107"/>
      <c r="V250" s="107"/>
      <c r="AF250" s="107"/>
      <c r="AP250" s="107"/>
      <c r="AZ250" s="107"/>
      <c r="BA250" s="107"/>
      <c r="BJ250" s="107"/>
      <c r="BK250" s="107"/>
      <c r="BT250" s="107"/>
      <c r="BU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6"/>
      <c r="B251" s="107"/>
      <c r="L251" s="107"/>
      <c r="V251" s="107"/>
      <c r="AF251" s="107"/>
      <c r="AP251" s="107"/>
      <c r="AZ251" s="107"/>
      <c r="BA251" s="107"/>
      <c r="BJ251" s="107"/>
      <c r="BK251" s="107"/>
      <c r="BT251" s="107"/>
      <c r="BU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6"/>
      <c r="B252" s="107"/>
      <c r="L252" s="107"/>
      <c r="V252" s="107"/>
      <c r="AF252" s="107"/>
      <c r="AP252" s="107"/>
      <c r="AZ252" s="107"/>
      <c r="BA252" s="107"/>
      <c r="BJ252" s="107"/>
      <c r="BK252" s="107"/>
      <c r="BT252" s="107"/>
      <c r="BU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6"/>
      <c r="B253" s="107"/>
      <c r="L253" s="107"/>
      <c r="V253" s="107"/>
      <c r="AF253" s="107"/>
      <c r="AP253" s="107"/>
      <c r="AZ253" s="107"/>
      <c r="BA253" s="107"/>
      <c r="BJ253" s="107"/>
      <c r="BK253" s="107"/>
      <c r="BT253" s="107"/>
      <c r="BU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6"/>
      <c r="B254" s="107"/>
      <c r="L254" s="107"/>
      <c r="V254" s="107"/>
      <c r="AF254" s="107"/>
      <c r="AP254" s="107"/>
      <c r="AZ254" s="107"/>
      <c r="BA254" s="107"/>
      <c r="BJ254" s="107"/>
      <c r="BK254" s="107"/>
      <c r="BT254" s="107"/>
      <c r="BU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6"/>
      <c r="B255" s="107"/>
      <c r="L255" s="107"/>
      <c r="V255" s="107"/>
      <c r="AF255" s="107"/>
      <c r="AP255" s="107"/>
      <c r="AZ255" s="107"/>
      <c r="BA255" s="107"/>
      <c r="BJ255" s="107"/>
      <c r="BK255" s="107"/>
      <c r="BT255" s="107"/>
      <c r="BU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6"/>
      <c r="B256" s="107"/>
      <c r="L256" s="107"/>
      <c r="V256" s="107"/>
      <c r="AF256" s="107"/>
      <c r="AP256" s="107"/>
      <c r="AZ256" s="107"/>
      <c r="BA256" s="107"/>
      <c r="BJ256" s="107"/>
      <c r="BK256" s="107"/>
      <c r="BT256" s="107"/>
      <c r="BU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6"/>
      <c r="B257" s="107"/>
      <c r="L257" s="107"/>
      <c r="V257" s="107"/>
      <c r="AF257" s="107"/>
      <c r="AP257" s="107"/>
      <c r="AZ257" s="107"/>
      <c r="BA257" s="107"/>
      <c r="BJ257" s="107"/>
      <c r="BK257" s="107"/>
      <c r="BT257" s="107"/>
      <c r="BU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6"/>
      <c r="B258" s="107"/>
      <c r="L258" s="107"/>
      <c r="V258" s="107"/>
      <c r="AF258" s="107"/>
      <c r="AP258" s="107"/>
      <c r="AZ258" s="107"/>
      <c r="BA258" s="107"/>
      <c r="BJ258" s="107"/>
      <c r="BK258" s="107"/>
      <c r="BT258" s="107"/>
      <c r="BU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6"/>
      <c r="B259" s="107"/>
      <c r="L259" s="107"/>
      <c r="V259" s="107"/>
      <c r="AF259" s="107"/>
      <c r="AP259" s="107"/>
      <c r="AZ259" s="107"/>
      <c r="BA259" s="107"/>
      <c r="BJ259" s="107"/>
      <c r="BK259" s="107"/>
      <c r="BT259" s="107"/>
      <c r="BU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6"/>
      <c r="B260" s="107"/>
      <c r="L260" s="107"/>
      <c r="V260" s="107"/>
      <c r="AF260" s="107"/>
      <c r="AP260" s="107"/>
      <c r="AZ260" s="107"/>
      <c r="BA260" s="107"/>
      <c r="BJ260" s="107"/>
      <c r="BK260" s="107"/>
      <c r="BT260" s="107"/>
      <c r="BU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6"/>
      <c r="B261" s="107"/>
      <c r="L261" s="107"/>
      <c r="V261" s="107"/>
      <c r="AF261" s="107"/>
      <c r="AP261" s="107"/>
      <c r="AZ261" s="107"/>
      <c r="BA261" s="107"/>
      <c r="BJ261" s="107"/>
      <c r="BK261" s="107"/>
      <c r="BT261" s="107"/>
      <c r="BU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6"/>
      <c r="B262" s="107"/>
      <c r="L262" s="107"/>
      <c r="V262" s="107"/>
      <c r="AF262" s="107"/>
      <c r="AP262" s="107"/>
      <c r="AZ262" s="107"/>
      <c r="BA262" s="107"/>
      <c r="BJ262" s="107"/>
      <c r="BK262" s="107"/>
      <c r="BT262" s="107"/>
      <c r="BU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6"/>
      <c r="B263" s="107"/>
      <c r="L263" s="107"/>
      <c r="V263" s="107"/>
      <c r="AF263" s="107"/>
      <c r="AP263" s="107"/>
      <c r="AZ263" s="107"/>
      <c r="BA263" s="107"/>
      <c r="BJ263" s="107"/>
      <c r="BK263" s="107"/>
      <c r="BT263" s="107"/>
      <c r="BU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6"/>
      <c r="B264" s="107"/>
      <c r="L264" s="107"/>
      <c r="V264" s="107"/>
      <c r="AF264" s="107"/>
      <c r="AP264" s="107"/>
      <c r="AZ264" s="107"/>
      <c r="BA264" s="107"/>
      <c r="BJ264" s="107"/>
      <c r="BK264" s="107"/>
      <c r="BT264" s="107"/>
      <c r="BU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6"/>
      <c r="B265" s="107"/>
      <c r="L265" s="107"/>
      <c r="V265" s="107"/>
      <c r="AF265" s="107"/>
      <c r="AP265" s="107"/>
      <c r="AZ265" s="107"/>
      <c r="BA265" s="107"/>
      <c r="BJ265" s="107"/>
      <c r="BK265" s="107"/>
      <c r="BT265" s="107"/>
      <c r="BU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6"/>
      <c r="B266" s="107"/>
      <c r="L266" s="107"/>
      <c r="V266" s="107"/>
      <c r="AF266" s="107"/>
      <c r="AP266" s="107"/>
      <c r="AZ266" s="107"/>
      <c r="BA266" s="107"/>
      <c r="BJ266" s="107"/>
      <c r="BK266" s="107"/>
      <c r="BT266" s="107"/>
      <c r="BU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6"/>
      <c r="B267" s="107"/>
      <c r="L267" s="107"/>
      <c r="V267" s="107"/>
      <c r="AF267" s="107"/>
      <c r="AP267" s="107"/>
      <c r="AZ267" s="107"/>
      <c r="BA267" s="107"/>
      <c r="BJ267" s="107"/>
      <c r="BK267" s="107"/>
      <c r="BT267" s="107"/>
      <c r="BU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6"/>
      <c r="B268" s="107"/>
      <c r="L268" s="107"/>
      <c r="V268" s="107"/>
      <c r="AF268" s="107"/>
      <c r="AP268" s="107"/>
      <c r="AZ268" s="107"/>
      <c r="BA268" s="107"/>
      <c r="BJ268" s="107"/>
      <c r="BK268" s="107"/>
      <c r="BT268" s="107"/>
      <c r="BU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6"/>
      <c r="B269" s="107"/>
      <c r="L269" s="107"/>
      <c r="V269" s="107"/>
      <c r="AF269" s="107"/>
      <c r="AP269" s="107"/>
      <c r="AZ269" s="107"/>
      <c r="BA269" s="107"/>
      <c r="BJ269" s="107"/>
      <c r="BK269" s="107"/>
      <c r="BT269" s="107"/>
      <c r="BU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6"/>
      <c r="B270" s="107"/>
      <c r="L270" s="107"/>
      <c r="V270" s="107"/>
      <c r="AF270" s="107"/>
      <c r="AP270" s="107"/>
      <c r="AZ270" s="107"/>
      <c r="BA270" s="107"/>
      <c r="BJ270" s="107"/>
      <c r="BK270" s="107"/>
      <c r="BT270" s="107"/>
      <c r="BU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6"/>
      <c r="B271" s="107"/>
      <c r="L271" s="107"/>
      <c r="V271" s="107"/>
      <c r="AF271" s="107"/>
      <c r="AP271" s="107"/>
      <c r="AZ271" s="107"/>
      <c r="BA271" s="107"/>
      <c r="BJ271" s="107"/>
      <c r="BK271" s="107"/>
      <c r="BT271" s="107"/>
      <c r="BU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6"/>
      <c r="B272" s="107"/>
      <c r="L272" s="107"/>
      <c r="V272" s="107"/>
      <c r="AF272" s="107"/>
      <c r="AP272" s="107"/>
      <c r="AZ272" s="107"/>
      <c r="BA272" s="107"/>
      <c r="BJ272" s="107"/>
      <c r="BK272" s="107"/>
      <c r="BT272" s="107"/>
      <c r="BU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6"/>
      <c r="B273" s="107"/>
      <c r="L273" s="107"/>
      <c r="V273" s="107"/>
      <c r="AF273" s="107"/>
      <c r="AP273" s="107"/>
      <c r="AZ273" s="107"/>
      <c r="BA273" s="107"/>
      <c r="BJ273" s="107"/>
      <c r="BK273" s="107"/>
      <c r="BT273" s="107"/>
      <c r="BU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6"/>
      <c r="B274" s="107"/>
      <c r="L274" s="107"/>
      <c r="V274" s="107"/>
      <c r="AF274" s="107"/>
      <c r="AP274" s="107"/>
      <c r="AZ274" s="107"/>
      <c r="BA274" s="107"/>
      <c r="BJ274" s="107"/>
      <c r="BK274" s="107"/>
      <c r="BT274" s="107"/>
      <c r="BU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6"/>
      <c r="B275" s="107"/>
      <c r="L275" s="107"/>
      <c r="V275" s="107"/>
      <c r="AF275" s="107"/>
      <c r="AP275" s="107"/>
      <c r="AZ275" s="107"/>
      <c r="BA275" s="107"/>
      <c r="BJ275" s="107"/>
      <c r="BK275" s="107"/>
      <c r="BT275" s="107"/>
      <c r="BU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6"/>
      <c r="B276" s="107"/>
      <c r="L276" s="107"/>
      <c r="V276" s="107"/>
      <c r="AF276" s="107"/>
      <c r="AP276" s="107"/>
      <c r="AZ276" s="107"/>
      <c r="BA276" s="107"/>
      <c r="BJ276" s="107"/>
      <c r="BK276" s="107"/>
      <c r="BT276" s="107"/>
      <c r="BU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6"/>
      <c r="B277" s="107"/>
      <c r="L277" s="107"/>
      <c r="V277" s="107"/>
      <c r="AF277" s="107"/>
      <c r="AP277" s="107"/>
      <c r="AZ277" s="107"/>
      <c r="BA277" s="107"/>
      <c r="BJ277" s="107"/>
      <c r="BK277" s="107"/>
      <c r="BT277" s="107"/>
      <c r="BU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6"/>
      <c r="B278" s="107"/>
      <c r="L278" s="107"/>
      <c r="V278" s="107"/>
      <c r="AF278" s="107"/>
      <c r="AP278" s="107"/>
      <c r="AZ278" s="107"/>
      <c r="BA278" s="107"/>
      <c r="BJ278" s="107"/>
      <c r="BK278" s="107"/>
      <c r="BT278" s="107"/>
      <c r="BU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6"/>
      <c r="B279" s="107"/>
      <c r="L279" s="107"/>
      <c r="V279" s="107"/>
      <c r="AF279" s="107"/>
      <c r="AP279" s="107"/>
      <c r="AZ279" s="107"/>
      <c r="BA279" s="107"/>
      <c r="BJ279" s="107"/>
      <c r="BK279" s="107"/>
      <c r="BT279" s="107"/>
      <c r="BU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6"/>
      <c r="B280" s="107"/>
      <c r="L280" s="107"/>
      <c r="V280" s="107"/>
      <c r="AF280" s="107"/>
      <c r="AP280" s="107"/>
      <c r="AZ280" s="107"/>
      <c r="BA280" s="107"/>
      <c r="BJ280" s="107"/>
      <c r="BK280" s="107"/>
      <c r="BT280" s="107"/>
      <c r="BU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6"/>
      <c r="B281" s="107"/>
      <c r="L281" s="107"/>
      <c r="V281" s="107"/>
      <c r="AF281" s="107"/>
      <c r="AP281" s="107"/>
      <c r="AZ281" s="107"/>
      <c r="BA281" s="107"/>
      <c r="BJ281" s="107"/>
      <c r="BK281" s="107"/>
      <c r="BT281" s="107"/>
      <c r="BU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6"/>
      <c r="B282" s="107"/>
      <c r="L282" s="107"/>
      <c r="V282" s="107"/>
      <c r="AF282" s="107"/>
      <c r="AP282" s="107"/>
      <c r="AZ282" s="107"/>
      <c r="BA282" s="107"/>
      <c r="BJ282" s="107"/>
      <c r="BK282" s="107"/>
      <c r="BT282" s="107"/>
      <c r="BU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6"/>
      <c r="B283" s="107"/>
      <c r="L283" s="107"/>
      <c r="V283" s="107"/>
      <c r="AF283" s="107"/>
      <c r="AP283" s="107"/>
      <c r="AZ283" s="107"/>
      <c r="BA283" s="107"/>
      <c r="BJ283" s="107"/>
      <c r="BK283" s="107"/>
      <c r="BT283" s="107"/>
      <c r="BU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6"/>
      <c r="B284" s="107"/>
      <c r="L284" s="107"/>
      <c r="V284" s="107"/>
      <c r="AF284" s="107"/>
      <c r="AP284" s="107"/>
      <c r="AZ284" s="107"/>
      <c r="BA284" s="107"/>
      <c r="BJ284" s="107"/>
      <c r="BK284" s="107"/>
      <c r="BT284" s="107"/>
      <c r="BU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6"/>
      <c r="B285" s="107"/>
      <c r="L285" s="107"/>
      <c r="V285" s="107"/>
      <c r="AF285" s="107"/>
      <c r="AP285" s="107"/>
      <c r="AZ285" s="107"/>
      <c r="BA285" s="107"/>
      <c r="BJ285" s="107"/>
      <c r="BK285" s="107"/>
      <c r="BT285" s="107"/>
      <c r="BU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6"/>
      <c r="B286" s="107"/>
      <c r="L286" s="107"/>
      <c r="V286" s="107"/>
      <c r="AF286" s="107"/>
      <c r="AP286" s="107"/>
      <c r="AZ286" s="107"/>
      <c r="BA286" s="107"/>
      <c r="BJ286" s="107"/>
      <c r="BK286" s="107"/>
      <c r="BT286" s="107"/>
      <c r="BU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6"/>
      <c r="B287" s="107"/>
      <c r="L287" s="107"/>
      <c r="V287" s="107"/>
      <c r="AF287" s="107"/>
      <c r="AP287" s="107"/>
      <c r="AZ287" s="107"/>
      <c r="BA287" s="107"/>
      <c r="BJ287" s="107"/>
      <c r="BK287" s="107"/>
      <c r="BT287" s="107"/>
      <c r="BU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6"/>
      <c r="B288" s="107"/>
      <c r="L288" s="107"/>
      <c r="V288" s="107"/>
      <c r="AF288" s="107"/>
      <c r="AP288" s="107"/>
      <c r="AZ288" s="107"/>
      <c r="BA288" s="107"/>
      <c r="BJ288" s="107"/>
      <c r="BK288" s="107"/>
      <c r="BT288" s="107"/>
      <c r="BU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6"/>
      <c r="B289" s="107"/>
      <c r="L289" s="107"/>
      <c r="V289" s="107"/>
      <c r="AF289" s="107"/>
      <c r="AP289" s="107"/>
      <c r="AZ289" s="107"/>
      <c r="BA289" s="107"/>
      <c r="BJ289" s="107"/>
      <c r="BK289" s="107"/>
      <c r="BT289" s="107"/>
      <c r="BU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6"/>
      <c r="B290" s="107"/>
      <c r="L290" s="107"/>
      <c r="V290" s="107"/>
      <c r="AF290" s="107"/>
      <c r="AP290" s="107"/>
      <c r="AZ290" s="107"/>
      <c r="BA290" s="107"/>
      <c r="BJ290" s="107"/>
      <c r="BK290" s="107"/>
      <c r="BT290" s="107"/>
      <c r="BU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6"/>
      <c r="B291" s="107"/>
      <c r="L291" s="107"/>
      <c r="V291" s="107"/>
      <c r="AF291" s="107"/>
      <c r="AP291" s="107"/>
      <c r="AZ291" s="107"/>
      <c r="BA291" s="107"/>
      <c r="BJ291" s="107"/>
      <c r="BK291" s="107"/>
      <c r="BT291" s="107"/>
      <c r="BU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6"/>
      <c r="B292" s="107"/>
      <c r="L292" s="107"/>
      <c r="V292" s="107"/>
      <c r="AF292" s="107"/>
      <c r="AP292" s="107"/>
      <c r="AZ292" s="107"/>
      <c r="BA292" s="107"/>
      <c r="BJ292" s="107"/>
      <c r="BK292" s="107"/>
      <c r="BT292" s="107"/>
      <c r="BU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6"/>
      <c r="B293" s="107"/>
      <c r="L293" s="107"/>
      <c r="V293" s="107"/>
      <c r="AF293" s="107"/>
      <c r="AP293" s="107"/>
      <c r="AZ293" s="107"/>
      <c r="BA293" s="107"/>
      <c r="BJ293" s="107"/>
      <c r="BK293" s="107"/>
      <c r="BT293" s="107"/>
      <c r="BU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6"/>
      <c r="B294" s="107"/>
      <c r="L294" s="107"/>
      <c r="V294" s="107"/>
      <c r="AF294" s="107"/>
      <c r="AP294" s="107"/>
      <c r="AZ294" s="107"/>
      <c r="BA294" s="107"/>
      <c r="BJ294" s="107"/>
      <c r="BK294" s="107"/>
      <c r="BT294" s="107"/>
      <c r="BU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6"/>
      <c r="B295" s="107"/>
      <c r="L295" s="107"/>
      <c r="V295" s="107"/>
      <c r="AF295" s="107"/>
      <c r="AP295" s="107"/>
      <c r="AZ295" s="107"/>
      <c r="BA295" s="107"/>
      <c r="BJ295" s="107"/>
      <c r="BK295" s="107"/>
      <c r="BT295" s="107"/>
      <c r="BU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6"/>
      <c r="B296" s="107"/>
      <c r="L296" s="107"/>
      <c r="V296" s="107"/>
      <c r="AF296" s="107"/>
      <c r="AP296" s="107"/>
      <c r="AZ296" s="107"/>
      <c r="BA296" s="107"/>
      <c r="BJ296" s="107"/>
      <c r="BK296" s="107"/>
      <c r="BT296" s="107"/>
      <c r="BU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6"/>
      <c r="B297" s="107"/>
      <c r="L297" s="107"/>
      <c r="V297" s="107"/>
      <c r="AF297" s="107"/>
      <c r="AP297" s="107"/>
      <c r="AZ297" s="107"/>
      <c r="BA297" s="107"/>
      <c r="BJ297" s="107"/>
      <c r="BK297" s="107"/>
      <c r="BT297" s="107"/>
      <c r="BU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6"/>
      <c r="B298" s="107"/>
      <c r="L298" s="107"/>
      <c r="V298" s="107"/>
      <c r="AF298" s="107"/>
      <c r="AP298" s="107"/>
      <c r="AZ298" s="107"/>
      <c r="BA298" s="107"/>
      <c r="BJ298" s="107"/>
      <c r="BK298" s="107"/>
      <c r="BT298" s="107"/>
      <c r="BU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6"/>
      <c r="B299" s="107"/>
      <c r="L299" s="107"/>
      <c r="V299" s="107"/>
      <c r="AF299" s="107"/>
      <c r="AP299" s="107"/>
      <c r="AZ299" s="107"/>
      <c r="BA299" s="107"/>
      <c r="BJ299" s="107"/>
      <c r="BK299" s="107"/>
      <c r="BT299" s="107"/>
      <c r="BU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6"/>
      <c r="B300" s="107"/>
      <c r="L300" s="107"/>
      <c r="V300" s="107"/>
      <c r="AF300" s="107"/>
      <c r="AP300" s="107"/>
      <c r="AZ300" s="107"/>
      <c r="BA300" s="107"/>
      <c r="BJ300" s="107"/>
      <c r="BK300" s="107"/>
      <c r="BT300" s="107"/>
      <c r="BU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6"/>
      <c r="B301" s="107"/>
      <c r="L301" s="107"/>
      <c r="V301" s="107"/>
      <c r="AF301" s="107"/>
      <c r="AP301" s="107"/>
      <c r="AZ301" s="107"/>
      <c r="BA301" s="107"/>
      <c r="BJ301" s="107"/>
      <c r="BK301" s="107"/>
      <c r="BT301" s="107"/>
      <c r="BU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6"/>
      <c r="B302" s="107"/>
      <c r="L302" s="107"/>
      <c r="V302" s="107"/>
      <c r="AF302" s="107"/>
      <c r="AP302" s="107"/>
      <c r="AZ302" s="107"/>
      <c r="BA302" s="107"/>
      <c r="BJ302" s="107"/>
      <c r="BK302" s="107"/>
      <c r="BT302" s="107"/>
      <c r="BU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6"/>
      <c r="B303" s="107"/>
      <c r="L303" s="107"/>
      <c r="V303" s="107"/>
      <c r="AF303" s="107"/>
      <c r="AP303" s="107"/>
      <c r="AZ303" s="107"/>
      <c r="BA303" s="107"/>
      <c r="BJ303" s="107"/>
      <c r="BK303" s="107"/>
      <c r="BT303" s="107"/>
      <c r="BU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6"/>
      <c r="B304" s="107"/>
      <c r="L304" s="107"/>
      <c r="V304" s="107"/>
      <c r="AF304" s="107"/>
      <c r="AP304" s="107"/>
      <c r="AZ304" s="107"/>
      <c r="BA304" s="107"/>
      <c r="BJ304" s="107"/>
      <c r="BK304" s="107"/>
      <c r="BT304" s="107"/>
      <c r="BU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6"/>
      <c r="B305" s="107"/>
      <c r="L305" s="107"/>
      <c r="V305" s="107"/>
      <c r="AF305" s="107"/>
      <c r="AP305" s="107"/>
      <c r="AZ305" s="107"/>
      <c r="BA305" s="107"/>
      <c r="BJ305" s="107"/>
      <c r="BK305" s="107"/>
      <c r="BT305" s="107"/>
      <c r="BU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6"/>
      <c r="B306" s="107"/>
      <c r="L306" s="107"/>
      <c r="V306" s="107"/>
      <c r="AF306" s="107"/>
      <c r="AP306" s="107"/>
      <c r="AZ306" s="107"/>
      <c r="BA306" s="107"/>
      <c r="BJ306" s="107"/>
      <c r="BK306" s="107"/>
      <c r="BT306" s="107"/>
      <c r="BU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6"/>
      <c r="B307" s="107"/>
      <c r="L307" s="107"/>
      <c r="V307" s="107"/>
      <c r="AF307" s="107"/>
      <c r="AP307" s="107"/>
      <c r="AZ307" s="107"/>
      <c r="BA307" s="107"/>
      <c r="BJ307" s="107"/>
      <c r="BK307" s="107"/>
      <c r="BT307" s="107"/>
      <c r="BU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6"/>
      <c r="B308" s="107"/>
      <c r="L308" s="107"/>
      <c r="V308" s="107"/>
      <c r="AF308" s="107"/>
      <c r="AP308" s="107"/>
      <c r="AZ308" s="107"/>
      <c r="BA308" s="107"/>
      <c r="BJ308" s="107"/>
      <c r="BK308" s="107"/>
      <c r="BT308" s="107"/>
      <c r="BU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6"/>
      <c r="B309" s="107"/>
      <c r="L309" s="107"/>
      <c r="V309" s="107"/>
      <c r="AF309" s="107"/>
      <c r="AP309" s="107"/>
      <c r="AZ309" s="107"/>
      <c r="BA309" s="107"/>
      <c r="BJ309" s="107"/>
      <c r="BK309" s="107"/>
      <c r="BT309" s="107"/>
      <c r="BU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6"/>
      <c r="B310" s="107"/>
      <c r="L310" s="107"/>
      <c r="V310" s="107"/>
      <c r="AF310" s="107"/>
      <c r="AP310" s="107"/>
      <c r="AZ310" s="107"/>
      <c r="BA310" s="107"/>
      <c r="BJ310" s="107"/>
      <c r="BK310" s="107"/>
      <c r="BT310" s="107"/>
      <c r="BU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6"/>
      <c r="B311" s="107"/>
      <c r="L311" s="107"/>
      <c r="V311" s="107"/>
      <c r="AF311" s="107"/>
      <c r="AP311" s="107"/>
      <c r="AZ311" s="107"/>
      <c r="BA311" s="107"/>
      <c r="BJ311" s="107"/>
      <c r="BK311" s="107"/>
      <c r="BT311" s="107"/>
      <c r="BU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6"/>
      <c r="B312" s="107"/>
      <c r="L312" s="107"/>
      <c r="V312" s="107"/>
      <c r="AF312" s="107"/>
      <c r="AP312" s="107"/>
      <c r="AZ312" s="107"/>
      <c r="BA312" s="107"/>
      <c r="BJ312" s="107"/>
      <c r="BK312" s="107"/>
      <c r="BT312" s="107"/>
      <c r="BU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6"/>
      <c r="B313" s="107"/>
      <c r="L313" s="107"/>
      <c r="V313" s="107"/>
      <c r="AF313" s="107"/>
      <c r="AP313" s="107"/>
      <c r="AZ313" s="107"/>
      <c r="BA313" s="107"/>
      <c r="BJ313" s="107"/>
      <c r="BK313" s="107"/>
      <c r="BT313" s="107"/>
      <c r="BU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6"/>
      <c r="B314" s="107"/>
      <c r="L314" s="107"/>
      <c r="V314" s="107"/>
      <c r="AF314" s="107"/>
      <c r="AP314" s="107"/>
      <c r="AZ314" s="107"/>
      <c r="BA314" s="107"/>
      <c r="BJ314" s="107"/>
      <c r="BK314" s="107"/>
      <c r="BT314" s="107"/>
      <c r="BU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6"/>
      <c r="B315" s="107"/>
      <c r="L315" s="107"/>
      <c r="V315" s="107"/>
      <c r="AF315" s="107"/>
      <c r="AP315" s="107"/>
      <c r="AZ315" s="107"/>
      <c r="BA315" s="107"/>
      <c r="BJ315" s="107"/>
      <c r="BK315" s="107"/>
      <c r="BT315" s="107"/>
      <c r="BU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6"/>
      <c r="B316" s="107"/>
      <c r="L316" s="107"/>
      <c r="V316" s="107"/>
      <c r="AF316" s="107"/>
      <c r="AP316" s="107"/>
      <c r="AZ316" s="107"/>
      <c r="BA316" s="107"/>
      <c r="BJ316" s="107"/>
      <c r="BK316" s="107"/>
      <c r="BT316" s="107"/>
      <c r="BU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6"/>
      <c r="B317" s="107"/>
      <c r="L317" s="107"/>
      <c r="V317" s="107"/>
      <c r="AF317" s="107"/>
      <c r="AP317" s="107"/>
      <c r="AZ317" s="107"/>
      <c r="BA317" s="107"/>
      <c r="BJ317" s="107"/>
      <c r="BK317" s="107"/>
      <c r="BT317" s="107"/>
      <c r="BU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6"/>
      <c r="B318" s="107"/>
      <c r="L318" s="107"/>
      <c r="V318" s="107"/>
      <c r="AF318" s="107"/>
      <c r="AP318" s="107"/>
      <c r="AZ318" s="107"/>
      <c r="BA318" s="107"/>
      <c r="BJ318" s="107"/>
      <c r="BK318" s="107"/>
      <c r="BT318" s="107"/>
      <c r="BU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6"/>
      <c r="B319" s="107"/>
      <c r="L319" s="107"/>
      <c r="V319" s="107"/>
      <c r="AF319" s="107"/>
      <c r="AP319" s="107"/>
      <c r="AZ319" s="107"/>
      <c r="BA319" s="107"/>
      <c r="BJ319" s="107"/>
      <c r="BK319" s="107"/>
      <c r="BT319" s="107"/>
      <c r="BU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6"/>
      <c r="B320" s="107"/>
      <c r="L320" s="107"/>
      <c r="V320" s="107"/>
      <c r="AF320" s="107"/>
      <c r="AP320" s="107"/>
      <c r="AZ320" s="107"/>
      <c r="BA320" s="107"/>
      <c r="BJ320" s="107"/>
      <c r="BK320" s="107"/>
      <c r="BT320" s="107"/>
      <c r="BU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6"/>
      <c r="B321" s="107"/>
      <c r="L321" s="107"/>
      <c r="V321" s="107"/>
      <c r="AF321" s="107"/>
      <c r="AP321" s="107"/>
      <c r="AZ321" s="107"/>
      <c r="BA321" s="107"/>
      <c r="BJ321" s="107"/>
      <c r="BK321" s="107"/>
      <c r="BT321" s="107"/>
      <c r="BU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6"/>
      <c r="B322" s="107"/>
      <c r="L322" s="107"/>
      <c r="V322" s="107"/>
      <c r="AF322" s="107"/>
      <c r="AP322" s="107"/>
      <c r="AZ322" s="107"/>
      <c r="BA322" s="107"/>
      <c r="BJ322" s="107"/>
      <c r="BK322" s="107"/>
      <c r="BT322" s="107"/>
      <c r="BU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6"/>
      <c r="B323" s="107"/>
      <c r="L323" s="107"/>
      <c r="V323" s="107"/>
      <c r="AF323" s="107"/>
      <c r="AP323" s="107"/>
      <c r="AZ323" s="107"/>
      <c r="BA323" s="107"/>
      <c r="BJ323" s="107"/>
      <c r="BK323" s="107"/>
      <c r="BT323" s="107"/>
      <c r="BU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6"/>
      <c r="B324" s="107"/>
      <c r="L324" s="107"/>
      <c r="V324" s="107"/>
      <c r="AF324" s="107"/>
      <c r="AP324" s="107"/>
      <c r="AZ324" s="107"/>
      <c r="BA324" s="107"/>
      <c r="BJ324" s="107"/>
      <c r="BK324" s="107"/>
      <c r="BT324" s="107"/>
      <c r="BU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6"/>
      <c r="B325" s="107"/>
      <c r="L325" s="107"/>
      <c r="V325" s="107"/>
      <c r="AF325" s="107"/>
      <c r="AP325" s="107"/>
      <c r="AZ325" s="107"/>
      <c r="BA325" s="107"/>
      <c r="BJ325" s="107"/>
      <c r="BK325" s="107"/>
      <c r="BT325" s="107"/>
      <c r="BU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6"/>
      <c r="B326" s="107"/>
      <c r="L326" s="107"/>
      <c r="V326" s="107"/>
      <c r="AF326" s="107"/>
      <c r="AP326" s="107"/>
      <c r="AZ326" s="107"/>
      <c r="BA326" s="107"/>
      <c r="BJ326" s="107"/>
      <c r="BK326" s="107"/>
      <c r="BT326" s="107"/>
      <c r="BU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6"/>
      <c r="B327" s="107"/>
      <c r="L327" s="107"/>
      <c r="V327" s="107"/>
      <c r="AF327" s="107"/>
      <c r="AP327" s="107"/>
      <c r="AZ327" s="107"/>
      <c r="BA327" s="107"/>
      <c r="BJ327" s="107"/>
      <c r="BK327" s="107"/>
      <c r="BT327" s="107"/>
      <c r="BU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6"/>
      <c r="B328" s="107"/>
      <c r="L328" s="107"/>
      <c r="V328" s="107"/>
      <c r="AF328" s="107"/>
      <c r="AP328" s="107"/>
      <c r="AZ328" s="107"/>
      <c r="BA328" s="107"/>
      <c r="BJ328" s="107"/>
      <c r="BK328" s="107"/>
      <c r="BT328" s="107"/>
      <c r="BU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6"/>
      <c r="B329" s="107"/>
      <c r="L329" s="107"/>
      <c r="V329" s="107"/>
      <c r="AF329" s="107"/>
      <c r="AP329" s="107"/>
      <c r="AZ329" s="107"/>
      <c r="BA329" s="107"/>
      <c r="BJ329" s="107"/>
      <c r="BK329" s="107"/>
      <c r="BT329" s="107"/>
      <c r="BU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6"/>
      <c r="B330" s="107"/>
      <c r="L330" s="107"/>
      <c r="V330" s="107"/>
      <c r="AF330" s="107"/>
      <c r="AP330" s="107"/>
      <c r="AZ330" s="107"/>
      <c r="BA330" s="107"/>
      <c r="BJ330" s="107"/>
      <c r="BK330" s="107"/>
      <c r="BT330" s="107"/>
      <c r="BU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6"/>
      <c r="B331" s="107"/>
      <c r="L331" s="107"/>
      <c r="V331" s="107"/>
      <c r="AF331" s="107"/>
      <c r="AP331" s="107"/>
      <c r="AZ331" s="107"/>
      <c r="BA331" s="107"/>
      <c r="BJ331" s="107"/>
      <c r="BK331" s="107"/>
      <c r="BT331" s="107"/>
      <c r="BU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6"/>
      <c r="B332" s="107"/>
      <c r="L332" s="107"/>
      <c r="V332" s="107"/>
      <c r="AF332" s="107"/>
      <c r="AP332" s="107"/>
      <c r="AZ332" s="107"/>
      <c r="BA332" s="107"/>
      <c r="BJ332" s="107"/>
      <c r="BK332" s="107"/>
      <c r="BT332" s="107"/>
      <c r="BU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6"/>
      <c r="B333" s="107"/>
      <c r="L333" s="107"/>
      <c r="V333" s="107"/>
      <c r="AF333" s="107"/>
      <c r="AP333" s="107"/>
      <c r="AZ333" s="107"/>
      <c r="BA333" s="107"/>
      <c r="BJ333" s="107"/>
      <c r="BK333" s="107"/>
      <c r="BT333" s="107"/>
      <c r="BU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6"/>
      <c r="B334" s="107"/>
      <c r="L334" s="107"/>
      <c r="V334" s="107"/>
      <c r="AF334" s="107"/>
      <c r="AP334" s="107"/>
      <c r="AZ334" s="107"/>
      <c r="BA334" s="107"/>
      <c r="BJ334" s="107"/>
      <c r="BK334" s="107"/>
      <c r="BT334" s="107"/>
      <c r="BU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6"/>
      <c r="B335" s="107"/>
      <c r="L335" s="107"/>
      <c r="V335" s="107"/>
      <c r="AF335" s="107"/>
      <c r="AP335" s="107"/>
      <c r="AZ335" s="107"/>
      <c r="BA335" s="107"/>
      <c r="BJ335" s="107"/>
      <c r="BK335" s="107"/>
      <c r="BT335" s="107"/>
      <c r="BU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6"/>
      <c r="B336" s="107"/>
      <c r="L336" s="107"/>
      <c r="V336" s="107"/>
      <c r="AF336" s="107"/>
      <c r="AP336" s="107"/>
      <c r="AZ336" s="107"/>
      <c r="BA336" s="107"/>
      <c r="BJ336" s="107"/>
      <c r="BK336" s="107"/>
      <c r="BT336" s="107"/>
      <c r="BU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6"/>
      <c r="B337" s="107"/>
      <c r="L337" s="107"/>
      <c r="V337" s="107"/>
      <c r="AF337" s="107"/>
      <c r="AP337" s="107"/>
      <c r="AZ337" s="107"/>
      <c r="BA337" s="107"/>
      <c r="BJ337" s="107"/>
      <c r="BK337" s="107"/>
      <c r="BT337" s="107"/>
      <c r="BU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6"/>
      <c r="B338" s="107"/>
      <c r="L338" s="107"/>
      <c r="V338" s="107"/>
      <c r="AF338" s="107"/>
      <c r="AP338" s="107"/>
      <c r="AZ338" s="107"/>
      <c r="BA338" s="107"/>
      <c r="BJ338" s="107"/>
      <c r="BK338" s="107"/>
      <c r="BT338" s="107"/>
      <c r="BU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6"/>
      <c r="B339" s="107"/>
      <c r="L339" s="107"/>
      <c r="V339" s="107"/>
      <c r="AF339" s="107"/>
      <c r="AP339" s="107"/>
      <c r="AZ339" s="107"/>
      <c r="BA339" s="107"/>
      <c r="BJ339" s="107"/>
      <c r="BK339" s="107"/>
      <c r="BT339" s="107"/>
      <c r="BU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6"/>
      <c r="B340" s="107"/>
      <c r="L340" s="107"/>
      <c r="V340" s="107"/>
      <c r="AF340" s="107"/>
      <c r="AP340" s="107"/>
      <c r="AZ340" s="107"/>
      <c r="BA340" s="107"/>
      <c r="BJ340" s="107"/>
      <c r="BK340" s="107"/>
      <c r="BT340" s="107"/>
      <c r="BU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6"/>
      <c r="B341" s="107"/>
      <c r="L341" s="107"/>
      <c r="V341" s="107"/>
      <c r="AF341" s="107"/>
      <c r="AP341" s="107"/>
      <c r="AZ341" s="107"/>
      <c r="BA341" s="107"/>
      <c r="BJ341" s="107"/>
      <c r="BK341" s="107"/>
      <c r="BT341" s="107"/>
      <c r="BU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6"/>
      <c r="B342" s="107"/>
      <c r="L342" s="107"/>
      <c r="V342" s="107"/>
      <c r="AF342" s="107"/>
      <c r="AP342" s="107"/>
      <c r="AZ342" s="107"/>
      <c r="BA342" s="107"/>
      <c r="BJ342" s="107"/>
      <c r="BK342" s="107"/>
      <c r="BT342" s="107"/>
      <c r="BU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6"/>
      <c r="B343" s="107"/>
      <c r="L343" s="107"/>
      <c r="V343" s="107"/>
      <c r="AF343" s="107"/>
      <c r="AP343" s="107"/>
      <c r="AZ343" s="107"/>
      <c r="BA343" s="107"/>
      <c r="BJ343" s="107"/>
      <c r="BK343" s="107"/>
      <c r="BT343" s="107"/>
      <c r="BU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6"/>
      <c r="B344" s="107"/>
      <c r="L344" s="107"/>
      <c r="V344" s="107"/>
      <c r="AF344" s="107"/>
      <c r="AP344" s="107"/>
      <c r="AZ344" s="107"/>
      <c r="BA344" s="107"/>
      <c r="BJ344" s="107"/>
      <c r="BK344" s="107"/>
      <c r="BT344" s="107"/>
      <c r="BU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6"/>
      <c r="B345" s="107"/>
      <c r="L345" s="107"/>
      <c r="V345" s="107"/>
      <c r="AF345" s="107"/>
      <c r="AP345" s="107"/>
      <c r="AZ345" s="107"/>
      <c r="BA345" s="107"/>
      <c r="BJ345" s="107"/>
      <c r="BK345" s="107"/>
      <c r="BT345" s="107"/>
      <c r="BU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6"/>
      <c r="B346" s="107"/>
      <c r="L346" s="107"/>
      <c r="V346" s="107"/>
      <c r="AF346" s="107"/>
      <c r="AP346" s="107"/>
      <c r="AZ346" s="107"/>
      <c r="BA346" s="107"/>
      <c r="BJ346" s="107"/>
      <c r="BK346" s="107"/>
      <c r="BT346" s="107"/>
      <c r="BU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6"/>
      <c r="B347" s="107"/>
      <c r="L347" s="107"/>
      <c r="V347" s="107"/>
      <c r="AF347" s="107"/>
      <c r="AP347" s="107"/>
      <c r="AZ347" s="107"/>
      <c r="BA347" s="107"/>
      <c r="BJ347" s="107"/>
      <c r="BK347" s="107"/>
      <c r="BT347" s="107"/>
      <c r="BU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6"/>
      <c r="B348" s="107"/>
      <c r="L348" s="107"/>
      <c r="V348" s="107"/>
      <c r="AF348" s="107"/>
      <c r="AP348" s="107"/>
      <c r="AZ348" s="107"/>
      <c r="BA348" s="107"/>
      <c r="BJ348" s="107"/>
      <c r="BK348" s="107"/>
      <c r="BT348" s="107"/>
      <c r="BU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6"/>
      <c r="B349" s="107"/>
      <c r="L349" s="107"/>
      <c r="V349" s="107"/>
      <c r="AF349" s="107"/>
      <c r="AP349" s="107"/>
      <c r="AZ349" s="107"/>
      <c r="BA349" s="107"/>
      <c r="BJ349" s="107"/>
      <c r="BK349" s="107"/>
      <c r="BT349" s="107"/>
      <c r="BU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6"/>
      <c r="B350" s="107"/>
      <c r="L350" s="107"/>
      <c r="V350" s="107"/>
      <c r="AF350" s="107"/>
      <c r="AP350" s="107"/>
      <c r="AZ350" s="107"/>
      <c r="BA350" s="107"/>
      <c r="BJ350" s="107"/>
      <c r="BK350" s="107"/>
      <c r="BT350" s="107"/>
      <c r="BU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6"/>
      <c r="B351" s="107"/>
      <c r="L351" s="107"/>
      <c r="V351" s="107"/>
      <c r="AF351" s="107"/>
      <c r="AP351" s="107"/>
      <c r="AZ351" s="107"/>
      <c r="BA351" s="107"/>
      <c r="BJ351" s="107"/>
      <c r="BK351" s="107"/>
      <c r="BT351" s="107"/>
      <c r="BU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6"/>
      <c r="B352" s="107"/>
      <c r="L352" s="107"/>
      <c r="V352" s="107"/>
      <c r="AF352" s="107"/>
      <c r="AP352" s="107"/>
      <c r="AZ352" s="107"/>
      <c r="BA352" s="107"/>
      <c r="BJ352" s="107"/>
      <c r="BK352" s="107"/>
      <c r="BT352" s="107"/>
      <c r="BU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6"/>
      <c r="B353" s="107"/>
      <c r="L353" s="107"/>
      <c r="V353" s="107"/>
      <c r="AF353" s="107"/>
      <c r="AP353" s="107"/>
      <c r="AZ353" s="107"/>
      <c r="BA353" s="107"/>
      <c r="BJ353" s="107"/>
      <c r="BK353" s="107"/>
      <c r="BT353" s="107"/>
      <c r="BU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6"/>
      <c r="B354" s="107"/>
      <c r="L354" s="107"/>
      <c r="V354" s="107"/>
      <c r="AF354" s="107"/>
      <c r="AP354" s="107"/>
      <c r="AZ354" s="107"/>
      <c r="BA354" s="107"/>
      <c r="BJ354" s="107"/>
      <c r="BK354" s="107"/>
      <c r="BT354" s="107"/>
      <c r="BU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6"/>
      <c r="B355" s="107"/>
      <c r="L355" s="107"/>
      <c r="V355" s="107"/>
      <c r="AF355" s="107"/>
      <c r="AP355" s="107"/>
      <c r="AZ355" s="107"/>
      <c r="BA355" s="107"/>
      <c r="BJ355" s="107"/>
      <c r="BK355" s="107"/>
      <c r="BT355" s="107"/>
      <c r="BU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6"/>
      <c r="B356" s="107"/>
      <c r="L356" s="107"/>
      <c r="V356" s="107"/>
      <c r="AF356" s="107"/>
      <c r="AP356" s="107"/>
      <c r="AZ356" s="107"/>
      <c r="BA356" s="107"/>
      <c r="BJ356" s="107"/>
      <c r="BK356" s="107"/>
      <c r="BT356" s="107"/>
      <c r="BU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6"/>
      <c r="B357" s="107"/>
      <c r="L357" s="107"/>
      <c r="V357" s="107"/>
      <c r="AF357" s="107"/>
      <c r="AP357" s="107"/>
      <c r="AZ357" s="107"/>
      <c r="BA357" s="107"/>
      <c r="BJ357" s="107"/>
      <c r="BK357" s="107"/>
      <c r="BT357" s="107"/>
      <c r="BU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6"/>
      <c r="B358" s="107"/>
      <c r="L358" s="107"/>
      <c r="V358" s="107"/>
      <c r="AF358" s="107"/>
      <c r="AP358" s="107"/>
      <c r="AZ358" s="107"/>
      <c r="BA358" s="107"/>
      <c r="BJ358" s="107"/>
      <c r="BK358" s="107"/>
      <c r="BT358" s="107"/>
      <c r="BU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6"/>
      <c r="B359" s="107"/>
      <c r="L359" s="107"/>
      <c r="V359" s="107"/>
      <c r="AF359" s="107"/>
      <c r="AP359" s="107"/>
      <c r="AZ359" s="107"/>
      <c r="BA359" s="107"/>
      <c r="BJ359" s="107"/>
      <c r="BK359" s="107"/>
      <c r="BT359" s="107"/>
      <c r="BU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6"/>
      <c r="B360" s="107"/>
      <c r="L360" s="107"/>
      <c r="V360" s="107"/>
      <c r="AF360" s="107"/>
      <c r="AP360" s="107"/>
      <c r="AZ360" s="107"/>
      <c r="BA360" s="107"/>
      <c r="BJ360" s="107"/>
      <c r="BK360" s="107"/>
      <c r="BT360" s="107"/>
      <c r="BU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6"/>
      <c r="B361" s="107"/>
      <c r="L361" s="107"/>
      <c r="V361" s="107"/>
      <c r="AF361" s="107"/>
      <c r="AP361" s="107"/>
      <c r="AZ361" s="107"/>
      <c r="BA361" s="107"/>
      <c r="BJ361" s="107"/>
      <c r="BK361" s="107"/>
      <c r="BT361" s="107"/>
      <c r="BU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6"/>
      <c r="B362" s="107"/>
      <c r="L362" s="107"/>
      <c r="V362" s="107"/>
      <c r="AF362" s="107"/>
      <c r="AP362" s="107"/>
      <c r="AZ362" s="107"/>
      <c r="BA362" s="107"/>
      <c r="BJ362" s="107"/>
      <c r="BK362" s="107"/>
      <c r="BT362" s="107"/>
      <c r="BU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6"/>
      <c r="B363" s="107"/>
      <c r="L363" s="107"/>
      <c r="V363" s="107"/>
      <c r="AF363" s="107"/>
      <c r="AP363" s="107"/>
      <c r="AZ363" s="107"/>
      <c r="BA363" s="107"/>
      <c r="BJ363" s="107"/>
      <c r="BK363" s="107"/>
      <c r="BT363" s="107"/>
      <c r="BU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6"/>
      <c r="B364" s="107"/>
      <c r="L364" s="107"/>
      <c r="V364" s="107"/>
      <c r="AF364" s="107"/>
      <c r="AP364" s="107"/>
      <c r="AZ364" s="107"/>
      <c r="BA364" s="107"/>
      <c r="BJ364" s="107"/>
      <c r="BK364" s="107"/>
      <c r="BT364" s="107"/>
      <c r="BU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6"/>
      <c r="B365" s="107"/>
      <c r="L365" s="107"/>
      <c r="V365" s="107"/>
      <c r="AF365" s="107"/>
      <c r="AP365" s="107"/>
      <c r="AZ365" s="107"/>
      <c r="BA365" s="107"/>
      <c r="BJ365" s="107"/>
      <c r="BK365" s="107"/>
      <c r="BT365" s="107"/>
      <c r="BU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6"/>
      <c r="B366" s="107"/>
      <c r="L366" s="107"/>
      <c r="V366" s="107"/>
      <c r="AF366" s="107"/>
      <c r="AP366" s="107"/>
      <c r="AZ366" s="107"/>
      <c r="BA366" s="107"/>
      <c r="BJ366" s="107"/>
      <c r="BK366" s="107"/>
      <c r="BT366" s="107"/>
      <c r="BU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6"/>
      <c r="B367" s="107"/>
      <c r="L367" s="107"/>
      <c r="V367" s="107"/>
      <c r="AF367" s="107"/>
      <c r="AP367" s="107"/>
      <c r="AZ367" s="107"/>
      <c r="BA367" s="107"/>
      <c r="BJ367" s="107"/>
      <c r="BK367" s="107"/>
      <c r="BT367" s="107"/>
      <c r="BU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6"/>
      <c r="B368" s="107"/>
      <c r="L368" s="107"/>
      <c r="V368" s="107"/>
      <c r="AF368" s="107"/>
      <c r="AP368" s="107"/>
      <c r="AZ368" s="107"/>
      <c r="BA368" s="107"/>
      <c r="BJ368" s="107"/>
      <c r="BK368" s="107"/>
      <c r="BT368" s="107"/>
      <c r="BU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6"/>
      <c r="B369" s="107"/>
      <c r="L369" s="107"/>
      <c r="V369" s="107"/>
      <c r="AF369" s="107"/>
      <c r="AP369" s="107"/>
      <c r="AZ369" s="107"/>
      <c r="BA369" s="107"/>
      <c r="BJ369" s="107"/>
      <c r="BK369" s="107"/>
      <c r="BT369" s="107"/>
      <c r="BU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6"/>
      <c r="B370" s="107"/>
      <c r="L370" s="107"/>
      <c r="V370" s="107"/>
      <c r="AF370" s="107"/>
      <c r="AP370" s="107"/>
      <c r="AZ370" s="107"/>
      <c r="BA370" s="107"/>
      <c r="BJ370" s="107"/>
      <c r="BK370" s="107"/>
      <c r="BT370" s="107"/>
      <c r="BU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6"/>
      <c r="B371" s="107"/>
      <c r="L371" s="107"/>
      <c r="V371" s="107"/>
      <c r="AF371" s="107"/>
      <c r="AP371" s="107"/>
      <c r="AZ371" s="107"/>
      <c r="BA371" s="107"/>
      <c r="BJ371" s="107"/>
      <c r="BK371" s="107"/>
      <c r="BT371" s="107"/>
      <c r="BU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6"/>
      <c r="B372" s="107"/>
      <c r="L372" s="107"/>
      <c r="V372" s="107"/>
      <c r="AF372" s="107"/>
      <c r="AP372" s="107"/>
      <c r="AZ372" s="107"/>
      <c r="BA372" s="107"/>
      <c r="BJ372" s="107"/>
      <c r="BK372" s="107"/>
      <c r="BT372" s="107"/>
      <c r="BU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6"/>
      <c r="B373" s="107"/>
      <c r="L373" s="107"/>
      <c r="V373" s="107"/>
      <c r="AF373" s="107"/>
      <c r="AP373" s="107"/>
      <c r="AZ373" s="107"/>
      <c r="BA373" s="107"/>
      <c r="BJ373" s="107"/>
      <c r="BK373" s="107"/>
      <c r="BT373" s="107"/>
      <c r="BU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6"/>
      <c r="B374" s="107"/>
      <c r="L374" s="107"/>
      <c r="V374" s="107"/>
      <c r="AF374" s="107"/>
      <c r="AP374" s="107"/>
      <c r="AZ374" s="107"/>
      <c r="BA374" s="107"/>
      <c r="BJ374" s="107"/>
      <c r="BK374" s="107"/>
      <c r="BT374" s="107"/>
      <c r="BU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6"/>
      <c r="B375" s="107"/>
      <c r="L375" s="107"/>
      <c r="V375" s="107"/>
      <c r="AF375" s="107"/>
      <c r="AP375" s="107"/>
      <c r="AZ375" s="107"/>
      <c r="BA375" s="107"/>
      <c r="BJ375" s="107"/>
      <c r="BK375" s="107"/>
      <c r="BT375" s="107"/>
      <c r="BU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6"/>
      <c r="B376" s="107"/>
      <c r="L376" s="107"/>
      <c r="V376" s="107"/>
      <c r="AF376" s="107"/>
      <c r="AP376" s="107"/>
      <c r="AZ376" s="107"/>
      <c r="BA376" s="107"/>
      <c r="BJ376" s="107"/>
      <c r="BK376" s="107"/>
      <c r="BT376" s="107"/>
      <c r="BU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6"/>
      <c r="B377" s="107"/>
      <c r="L377" s="107"/>
      <c r="V377" s="107"/>
      <c r="AF377" s="107"/>
      <c r="AP377" s="107"/>
      <c r="AZ377" s="107"/>
      <c r="BA377" s="107"/>
      <c r="BJ377" s="107"/>
      <c r="BK377" s="107"/>
      <c r="BT377" s="107"/>
      <c r="BU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6"/>
      <c r="B378" s="107"/>
      <c r="L378" s="107"/>
      <c r="V378" s="107"/>
      <c r="AF378" s="107"/>
      <c r="AP378" s="107"/>
      <c r="AZ378" s="107"/>
      <c r="BA378" s="107"/>
      <c r="BJ378" s="107"/>
      <c r="BK378" s="107"/>
      <c r="BT378" s="107"/>
      <c r="BU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6"/>
      <c r="B379" s="107"/>
      <c r="L379" s="107"/>
      <c r="V379" s="107"/>
      <c r="AF379" s="107"/>
      <c r="AP379" s="107"/>
      <c r="AZ379" s="107"/>
      <c r="BA379" s="107"/>
      <c r="BJ379" s="107"/>
      <c r="BK379" s="107"/>
      <c r="BT379" s="107"/>
      <c r="BU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6"/>
      <c r="B380" s="107"/>
      <c r="L380" s="107"/>
      <c r="V380" s="107"/>
      <c r="AF380" s="107"/>
      <c r="AP380" s="107"/>
      <c r="AZ380" s="107"/>
      <c r="BA380" s="107"/>
      <c r="BJ380" s="107"/>
      <c r="BK380" s="107"/>
      <c r="BT380" s="107"/>
      <c r="BU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6"/>
      <c r="B381" s="107"/>
      <c r="L381" s="107"/>
      <c r="V381" s="107"/>
      <c r="AF381" s="107"/>
      <c r="AP381" s="107"/>
      <c r="AZ381" s="107"/>
      <c r="BA381" s="107"/>
      <c r="BJ381" s="107"/>
      <c r="BK381" s="107"/>
      <c r="BT381" s="107"/>
      <c r="BU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6"/>
      <c r="B382" s="107"/>
      <c r="L382" s="107"/>
      <c r="V382" s="107"/>
      <c r="AF382" s="107"/>
      <c r="AP382" s="107"/>
      <c r="AZ382" s="107"/>
      <c r="BA382" s="107"/>
      <c r="BJ382" s="107"/>
      <c r="BK382" s="107"/>
      <c r="BT382" s="107"/>
      <c r="BU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6"/>
      <c r="B383" s="107"/>
      <c r="L383" s="107"/>
      <c r="V383" s="107"/>
      <c r="AF383" s="107"/>
      <c r="AP383" s="107"/>
      <c r="AZ383" s="107"/>
      <c r="BA383" s="107"/>
      <c r="BJ383" s="107"/>
      <c r="BK383" s="107"/>
      <c r="BT383" s="107"/>
      <c r="BU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6"/>
      <c r="B384" s="107"/>
      <c r="L384" s="107"/>
      <c r="V384" s="107"/>
      <c r="AF384" s="107"/>
      <c r="AP384" s="107"/>
      <c r="AZ384" s="107"/>
      <c r="BA384" s="107"/>
      <c r="BJ384" s="107"/>
      <c r="BK384" s="107"/>
      <c r="BT384" s="107"/>
      <c r="BU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6"/>
      <c r="B385" s="107"/>
      <c r="L385" s="107"/>
      <c r="V385" s="107"/>
      <c r="AF385" s="107"/>
      <c r="AP385" s="107"/>
      <c r="AZ385" s="107"/>
      <c r="BA385" s="107"/>
      <c r="BJ385" s="107"/>
      <c r="BK385" s="107"/>
      <c r="BT385" s="107"/>
      <c r="BU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6"/>
      <c r="B386" s="107"/>
      <c r="L386" s="107"/>
      <c r="V386" s="107"/>
      <c r="AF386" s="107"/>
      <c r="AP386" s="107"/>
      <c r="AZ386" s="107"/>
      <c r="BA386" s="107"/>
      <c r="BJ386" s="107"/>
      <c r="BK386" s="107"/>
      <c r="BT386" s="107"/>
      <c r="BU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6"/>
      <c r="B387" s="107"/>
      <c r="L387" s="107"/>
      <c r="V387" s="107"/>
      <c r="AF387" s="107"/>
      <c r="AP387" s="107"/>
      <c r="AZ387" s="107"/>
      <c r="BA387" s="107"/>
      <c r="BJ387" s="107"/>
      <c r="BK387" s="107"/>
      <c r="BT387" s="107"/>
      <c r="BU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6"/>
      <c r="B388" s="107"/>
      <c r="L388" s="107"/>
      <c r="V388" s="107"/>
      <c r="AF388" s="107"/>
      <c r="AP388" s="107"/>
      <c r="AZ388" s="107"/>
      <c r="BA388" s="107"/>
      <c r="BJ388" s="107"/>
      <c r="BK388" s="107"/>
      <c r="BT388" s="107"/>
      <c r="BU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6"/>
      <c r="B389" s="107"/>
      <c r="L389" s="107"/>
      <c r="V389" s="107"/>
      <c r="AF389" s="107"/>
      <c r="AP389" s="107"/>
      <c r="AZ389" s="107"/>
      <c r="BA389" s="107"/>
      <c r="BJ389" s="107"/>
      <c r="BK389" s="107"/>
      <c r="BT389" s="107"/>
      <c r="BU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6"/>
      <c r="B390" s="107"/>
      <c r="L390" s="107"/>
      <c r="V390" s="107"/>
      <c r="AF390" s="107"/>
      <c r="AP390" s="107"/>
      <c r="AZ390" s="107"/>
      <c r="BA390" s="107"/>
      <c r="BJ390" s="107"/>
      <c r="BK390" s="107"/>
      <c r="BT390" s="107"/>
      <c r="BU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6"/>
      <c r="B391" s="107"/>
      <c r="L391" s="107"/>
      <c r="V391" s="107"/>
      <c r="AF391" s="107"/>
      <c r="AP391" s="107"/>
      <c r="AZ391" s="107"/>
      <c r="BA391" s="107"/>
      <c r="BJ391" s="107"/>
      <c r="BK391" s="107"/>
      <c r="BT391" s="107"/>
      <c r="BU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6"/>
      <c r="B392" s="107"/>
      <c r="L392" s="107"/>
      <c r="V392" s="107"/>
      <c r="AF392" s="107"/>
      <c r="AP392" s="107"/>
      <c r="AZ392" s="107"/>
      <c r="BA392" s="107"/>
      <c r="BJ392" s="107"/>
      <c r="BK392" s="107"/>
      <c r="BT392" s="107"/>
      <c r="BU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6"/>
      <c r="B393" s="107"/>
      <c r="L393" s="107"/>
      <c r="V393" s="107"/>
      <c r="AF393" s="107"/>
      <c r="AP393" s="107"/>
      <c r="AZ393" s="107"/>
      <c r="BA393" s="107"/>
      <c r="BJ393" s="107"/>
      <c r="BK393" s="107"/>
      <c r="BT393" s="107"/>
      <c r="BU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6"/>
      <c r="B394" s="107"/>
      <c r="L394" s="107"/>
      <c r="V394" s="107"/>
      <c r="AF394" s="107"/>
      <c r="AP394" s="107"/>
      <c r="AZ394" s="107"/>
      <c r="BA394" s="107"/>
      <c r="BJ394" s="107"/>
      <c r="BK394" s="107"/>
      <c r="BT394" s="107"/>
      <c r="BU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6"/>
      <c r="B395" s="107"/>
      <c r="L395" s="107"/>
      <c r="V395" s="107"/>
      <c r="AF395" s="107"/>
      <c r="AP395" s="107"/>
      <c r="AZ395" s="107"/>
      <c r="BA395" s="107"/>
      <c r="BJ395" s="107"/>
      <c r="BK395" s="107"/>
      <c r="BT395" s="107"/>
      <c r="BU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6"/>
      <c r="B396" s="107"/>
      <c r="L396" s="107"/>
      <c r="V396" s="107"/>
      <c r="AF396" s="107"/>
      <c r="AP396" s="107"/>
      <c r="AZ396" s="107"/>
      <c r="BA396" s="107"/>
      <c r="BJ396" s="107"/>
      <c r="BK396" s="107"/>
      <c r="BT396" s="107"/>
      <c r="BU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6"/>
      <c r="B397" s="107"/>
      <c r="L397" s="107"/>
      <c r="V397" s="107"/>
      <c r="AF397" s="107"/>
      <c r="AP397" s="107"/>
      <c r="AZ397" s="107"/>
      <c r="BA397" s="107"/>
      <c r="BJ397" s="107"/>
      <c r="BK397" s="107"/>
      <c r="BT397" s="107"/>
      <c r="BU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6"/>
      <c r="B398" s="107"/>
      <c r="L398" s="107"/>
      <c r="V398" s="107"/>
      <c r="AF398" s="107"/>
      <c r="AP398" s="107"/>
      <c r="AZ398" s="107"/>
      <c r="BA398" s="107"/>
      <c r="BJ398" s="107"/>
      <c r="BK398" s="107"/>
      <c r="BT398" s="107"/>
      <c r="BU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6"/>
      <c r="B399" s="107"/>
      <c r="L399" s="107"/>
      <c r="V399" s="107"/>
      <c r="AF399" s="107"/>
      <c r="AP399" s="107"/>
      <c r="AZ399" s="107"/>
      <c r="BA399" s="107"/>
      <c r="BJ399" s="107"/>
      <c r="BK399" s="107"/>
      <c r="BT399" s="107"/>
      <c r="BU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6"/>
      <c r="B400" s="107"/>
      <c r="L400" s="107"/>
      <c r="V400" s="107"/>
      <c r="AF400" s="107"/>
      <c r="AP400" s="107"/>
      <c r="AZ400" s="107"/>
      <c r="BA400" s="107"/>
      <c r="BJ400" s="107"/>
      <c r="BK400" s="107"/>
      <c r="BT400" s="107"/>
      <c r="BU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6"/>
      <c r="B401" s="107"/>
      <c r="L401" s="107"/>
      <c r="V401" s="107"/>
      <c r="AF401" s="107"/>
      <c r="AP401" s="107"/>
      <c r="AZ401" s="107"/>
      <c r="BA401" s="107"/>
      <c r="BJ401" s="107"/>
      <c r="BK401" s="107"/>
      <c r="BT401" s="107"/>
      <c r="BU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6"/>
      <c r="B402" s="107"/>
      <c r="L402" s="107"/>
      <c r="V402" s="107"/>
      <c r="AF402" s="107"/>
      <c r="AP402" s="107"/>
      <c r="AZ402" s="107"/>
      <c r="BA402" s="107"/>
      <c r="BJ402" s="107"/>
      <c r="BK402" s="107"/>
      <c r="BT402" s="107"/>
      <c r="BU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6"/>
      <c r="B403" s="107"/>
      <c r="L403" s="107"/>
      <c r="V403" s="107"/>
      <c r="AF403" s="107"/>
      <c r="AP403" s="107"/>
      <c r="AZ403" s="107"/>
      <c r="BA403" s="107"/>
      <c r="BJ403" s="107"/>
      <c r="BK403" s="107"/>
      <c r="BT403" s="107"/>
      <c r="BU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6"/>
      <c r="B404" s="107"/>
      <c r="L404" s="107"/>
      <c r="V404" s="107"/>
      <c r="AF404" s="107"/>
      <c r="AP404" s="107"/>
      <c r="AZ404" s="107"/>
      <c r="BA404" s="107"/>
      <c r="BJ404" s="107"/>
      <c r="BK404" s="107"/>
      <c r="BT404" s="107"/>
      <c r="BU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6"/>
      <c r="B405" s="107"/>
      <c r="L405" s="107"/>
      <c r="V405" s="107"/>
      <c r="AF405" s="107"/>
      <c r="AP405" s="107"/>
      <c r="AZ405" s="107"/>
      <c r="BA405" s="107"/>
      <c r="BJ405" s="107"/>
      <c r="BK405" s="107"/>
      <c r="BT405" s="107"/>
      <c r="BU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6"/>
      <c r="B406" s="107"/>
      <c r="L406" s="107"/>
      <c r="V406" s="107"/>
      <c r="AF406" s="107"/>
      <c r="AP406" s="107"/>
      <c r="AZ406" s="107"/>
      <c r="BA406" s="107"/>
      <c r="BJ406" s="107"/>
      <c r="BK406" s="107"/>
      <c r="BT406" s="107"/>
      <c r="BU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6"/>
      <c r="B407" s="107"/>
      <c r="L407" s="107"/>
      <c r="V407" s="107"/>
      <c r="AF407" s="107"/>
      <c r="AP407" s="107"/>
      <c r="AZ407" s="107"/>
      <c r="BA407" s="107"/>
      <c r="BJ407" s="107"/>
      <c r="BK407" s="107"/>
      <c r="BT407" s="107"/>
      <c r="BU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6"/>
      <c r="B408" s="107"/>
      <c r="L408" s="107"/>
      <c r="V408" s="107"/>
      <c r="AF408" s="107"/>
      <c r="AP408" s="107"/>
      <c r="AZ408" s="107"/>
      <c r="BA408" s="107"/>
      <c r="BJ408" s="107"/>
      <c r="BK408" s="107"/>
      <c r="BT408" s="107"/>
      <c r="BU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6"/>
      <c r="B409" s="107"/>
      <c r="L409" s="107"/>
      <c r="V409" s="107"/>
      <c r="AF409" s="107"/>
      <c r="AP409" s="107"/>
      <c r="AZ409" s="107"/>
      <c r="BA409" s="107"/>
      <c r="BJ409" s="107"/>
      <c r="BK409" s="107"/>
      <c r="BT409" s="107"/>
      <c r="BU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6"/>
      <c r="B410" s="107"/>
      <c r="L410" s="107"/>
      <c r="V410" s="107"/>
      <c r="AF410" s="107"/>
      <c r="AP410" s="107"/>
      <c r="AZ410" s="107"/>
      <c r="BA410" s="107"/>
      <c r="BJ410" s="107"/>
      <c r="BK410" s="107"/>
      <c r="BT410" s="107"/>
      <c r="BU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6"/>
      <c r="B411" s="107"/>
      <c r="L411" s="107"/>
      <c r="V411" s="107"/>
      <c r="AF411" s="107"/>
      <c r="AP411" s="107"/>
      <c r="AZ411" s="107"/>
      <c r="BA411" s="107"/>
      <c r="BJ411" s="107"/>
      <c r="BK411" s="107"/>
      <c r="BT411" s="107"/>
      <c r="BU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6"/>
      <c r="B412" s="107"/>
      <c r="L412" s="107"/>
      <c r="V412" s="107"/>
      <c r="AF412" s="107"/>
      <c r="AP412" s="107"/>
      <c r="AZ412" s="107"/>
      <c r="BA412" s="107"/>
      <c r="BJ412" s="107"/>
      <c r="BK412" s="107"/>
      <c r="BT412" s="107"/>
      <c r="BU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6"/>
      <c r="B413" s="107"/>
      <c r="L413" s="107"/>
      <c r="V413" s="107"/>
      <c r="AF413" s="107"/>
      <c r="AP413" s="107"/>
      <c r="AZ413" s="107"/>
      <c r="BA413" s="107"/>
      <c r="BJ413" s="107"/>
      <c r="BK413" s="107"/>
      <c r="BT413" s="107"/>
      <c r="BU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6"/>
      <c r="B414" s="107"/>
      <c r="L414" s="107"/>
      <c r="V414" s="107"/>
      <c r="AF414" s="107"/>
      <c r="AP414" s="107"/>
      <c r="AZ414" s="107"/>
      <c r="BA414" s="107"/>
      <c r="BJ414" s="107"/>
      <c r="BK414" s="107"/>
      <c r="BT414" s="107"/>
      <c r="BU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6"/>
      <c r="B415" s="107"/>
      <c r="L415" s="107"/>
      <c r="V415" s="107"/>
      <c r="AF415" s="107"/>
      <c r="AP415" s="107"/>
      <c r="AZ415" s="107"/>
      <c r="BA415" s="107"/>
      <c r="BJ415" s="107"/>
      <c r="BK415" s="107"/>
      <c r="BT415" s="107"/>
      <c r="BU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6"/>
      <c r="B416" s="107"/>
      <c r="L416" s="107"/>
      <c r="V416" s="107"/>
      <c r="AF416" s="107"/>
      <c r="AP416" s="107"/>
      <c r="AZ416" s="107"/>
      <c r="BA416" s="107"/>
      <c r="BJ416" s="107"/>
      <c r="BK416" s="107"/>
      <c r="BT416" s="107"/>
      <c r="BU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6"/>
      <c r="B417" s="107"/>
      <c r="L417" s="107"/>
      <c r="V417" s="107"/>
      <c r="AF417" s="107"/>
      <c r="AP417" s="107"/>
      <c r="AZ417" s="107"/>
      <c r="BA417" s="107"/>
      <c r="BJ417" s="107"/>
      <c r="BK417" s="107"/>
      <c r="BT417" s="107"/>
      <c r="BU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6"/>
      <c r="B418" s="107"/>
      <c r="L418" s="107"/>
      <c r="V418" s="107"/>
      <c r="AF418" s="107"/>
      <c r="AP418" s="107"/>
      <c r="AZ418" s="107"/>
      <c r="BA418" s="107"/>
      <c r="BJ418" s="107"/>
      <c r="BK418" s="107"/>
      <c r="BT418" s="107"/>
      <c r="BU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6"/>
      <c r="B419" s="107"/>
      <c r="L419" s="107"/>
      <c r="V419" s="107"/>
      <c r="AF419" s="107"/>
      <c r="AP419" s="107"/>
      <c r="AZ419" s="107"/>
      <c r="BA419" s="107"/>
      <c r="BJ419" s="107"/>
      <c r="BK419" s="107"/>
      <c r="BT419" s="107"/>
      <c r="BU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6"/>
      <c r="B420" s="107"/>
      <c r="L420" s="107"/>
      <c r="V420" s="107"/>
      <c r="AF420" s="107"/>
      <c r="AP420" s="107"/>
      <c r="AZ420" s="107"/>
      <c r="BA420" s="107"/>
      <c r="BJ420" s="107"/>
      <c r="BK420" s="107"/>
      <c r="BT420" s="107"/>
      <c r="BU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6"/>
      <c r="B421" s="107"/>
      <c r="L421" s="107"/>
      <c r="V421" s="107"/>
      <c r="AF421" s="107"/>
      <c r="AP421" s="107"/>
      <c r="AZ421" s="107"/>
      <c r="BA421" s="107"/>
      <c r="BJ421" s="107"/>
      <c r="BK421" s="107"/>
      <c r="BT421" s="107"/>
      <c r="BU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6"/>
      <c r="B422" s="107"/>
      <c r="L422" s="107"/>
      <c r="V422" s="107"/>
      <c r="AF422" s="107"/>
      <c r="AP422" s="107"/>
      <c r="AZ422" s="107"/>
      <c r="BA422" s="107"/>
      <c r="BJ422" s="107"/>
      <c r="BK422" s="107"/>
      <c r="BT422" s="107"/>
      <c r="BU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6"/>
      <c r="B423" s="107"/>
      <c r="L423" s="107"/>
      <c r="V423" s="107"/>
      <c r="AF423" s="107"/>
      <c r="AP423" s="107"/>
      <c r="AZ423" s="107"/>
      <c r="BA423" s="107"/>
      <c r="BJ423" s="107"/>
      <c r="BK423" s="107"/>
      <c r="BT423" s="107"/>
      <c r="BU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6"/>
      <c r="B424" s="107"/>
      <c r="L424" s="107"/>
      <c r="V424" s="107"/>
      <c r="AF424" s="107"/>
      <c r="AP424" s="107"/>
      <c r="AZ424" s="107"/>
      <c r="BA424" s="107"/>
      <c r="BJ424" s="107"/>
      <c r="BK424" s="107"/>
      <c r="BT424" s="107"/>
      <c r="BU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6"/>
      <c r="B425" s="107"/>
      <c r="L425" s="107"/>
      <c r="V425" s="107"/>
      <c r="AF425" s="107"/>
      <c r="AP425" s="107"/>
      <c r="AZ425" s="107"/>
      <c r="BA425" s="107"/>
      <c r="BJ425" s="107"/>
      <c r="BK425" s="107"/>
      <c r="BT425" s="107"/>
      <c r="BU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6"/>
      <c r="B426" s="107"/>
      <c r="L426" s="107"/>
      <c r="V426" s="107"/>
      <c r="AF426" s="107"/>
      <c r="AP426" s="107"/>
      <c r="AZ426" s="107"/>
      <c r="BA426" s="107"/>
      <c r="BJ426" s="107"/>
      <c r="BK426" s="107"/>
      <c r="BT426" s="107"/>
      <c r="BU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6"/>
      <c r="B427" s="107"/>
      <c r="L427" s="107"/>
      <c r="V427" s="107"/>
      <c r="AF427" s="107"/>
      <c r="AP427" s="107"/>
      <c r="AZ427" s="107"/>
      <c r="BA427" s="107"/>
      <c r="BJ427" s="107"/>
      <c r="BK427" s="107"/>
      <c r="BT427" s="107"/>
      <c r="BU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6"/>
      <c r="B428" s="107"/>
      <c r="L428" s="107"/>
      <c r="V428" s="107"/>
      <c r="AF428" s="107"/>
      <c r="AP428" s="107"/>
      <c r="AZ428" s="107"/>
      <c r="BA428" s="107"/>
      <c r="BJ428" s="107"/>
      <c r="BK428" s="107"/>
      <c r="BT428" s="107"/>
      <c r="BU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6"/>
      <c r="B429" s="107"/>
      <c r="L429" s="107"/>
      <c r="V429" s="107"/>
      <c r="AF429" s="107"/>
      <c r="AP429" s="107"/>
      <c r="AZ429" s="107"/>
      <c r="BA429" s="107"/>
      <c r="BJ429" s="107"/>
      <c r="BK429" s="107"/>
      <c r="BT429" s="107"/>
      <c r="BU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6"/>
      <c r="B430" s="107"/>
      <c r="L430" s="107"/>
      <c r="V430" s="107"/>
      <c r="AF430" s="107"/>
      <c r="AP430" s="107"/>
      <c r="AZ430" s="107"/>
      <c r="BA430" s="107"/>
      <c r="BJ430" s="107"/>
      <c r="BK430" s="107"/>
      <c r="BT430" s="107"/>
      <c r="BU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6"/>
      <c r="B431" s="107"/>
      <c r="L431" s="107"/>
      <c r="V431" s="107"/>
      <c r="AF431" s="107"/>
      <c r="AP431" s="107"/>
      <c r="AZ431" s="107"/>
      <c r="BA431" s="107"/>
      <c r="BJ431" s="107"/>
      <c r="BK431" s="107"/>
      <c r="BT431" s="107"/>
      <c r="BU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6"/>
      <c r="B432" s="107"/>
      <c r="L432" s="107"/>
      <c r="V432" s="107"/>
      <c r="AF432" s="107"/>
      <c r="AP432" s="107"/>
      <c r="AZ432" s="107"/>
      <c r="BA432" s="107"/>
      <c r="BJ432" s="107"/>
      <c r="BK432" s="107"/>
      <c r="BT432" s="107"/>
      <c r="BU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6"/>
      <c r="B433" s="107"/>
      <c r="L433" s="107"/>
      <c r="V433" s="107"/>
      <c r="AF433" s="107"/>
      <c r="AP433" s="107"/>
      <c r="AZ433" s="107"/>
      <c r="BA433" s="107"/>
      <c r="BJ433" s="107"/>
      <c r="BK433" s="107"/>
      <c r="BT433" s="107"/>
      <c r="BU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6"/>
      <c r="B434" s="107"/>
      <c r="L434" s="107"/>
      <c r="V434" s="107"/>
      <c r="AF434" s="107"/>
      <c r="AP434" s="107"/>
      <c r="AZ434" s="107"/>
      <c r="BA434" s="107"/>
      <c r="BJ434" s="107"/>
      <c r="BK434" s="107"/>
      <c r="BT434" s="107"/>
      <c r="BU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6"/>
      <c r="B435" s="107"/>
      <c r="L435" s="107"/>
      <c r="V435" s="107"/>
      <c r="AF435" s="107"/>
      <c r="AP435" s="107"/>
      <c r="AZ435" s="107"/>
      <c r="BA435" s="107"/>
      <c r="BJ435" s="107"/>
      <c r="BK435" s="107"/>
      <c r="BT435" s="107"/>
      <c r="BU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6"/>
      <c r="B436" s="107"/>
      <c r="L436" s="107"/>
      <c r="V436" s="107"/>
      <c r="AF436" s="107"/>
      <c r="AP436" s="107"/>
      <c r="AZ436" s="107"/>
      <c r="BA436" s="107"/>
      <c r="BJ436" s="107"/>
      <c r="BK436" s="107"/>
      <c r="BT436" s="107"/>
      <c r="BU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6"/>
      <c r="B437" s="107"/>
      <c r="L437" s="107"/>
      <c r="V437" s="107"/>
      <c r="AF437" s="107"/>
      <c r="AP437" s="107"/>
      <c r="AZ437" s="107"/>
      <c r="BA437" s="107"/>
      <c r="BJ437" s="107"/>
      <c r="BK437" s="107"/>
      <c r="BT437" s="107"/>
      <c r="BU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6"/>
      <c r="B438" s="107"/>
      <c r="L438" s="107"/>
      <c r="V438" s="107"/>
      <c r="AF438" s="107"/>
      <c r="AP438" s="107"/>
      <c r="AZ438" s="107"/>
      <c r="BA438" s="107"/>
      <c r="BJ438" s="107"/>
      <c r="BK438" s="107"/>
      <c r="BT438" s="107"/>
      <c r="BU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6"/>
      <c r="B439" s="107"/>
      <c r="L439" s="107"/>
      <c r="V439" s="107"/>
      <c r="AF439" s="107"/>
      <c r="AP439" s="107"/>
      <c r="AZ439" s="107"/>
      <c r="BA439" s="107"/>
      <c r="BJ439" s="107"/>
      <c r="BK439" s="107"/>
      <c r="BT439" s="107"/>
      <c r="BU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6"/>
      <c r="B440" s="107"/>
      <c r="L440" s="107"/>
      <c r="V440" s="107"/>
      <c r="AF440" s="107"/>
      <c r="AP440" s="107"/>
      <c r="AZ440" s="107"/>
      <c r="BA440" s="107"/>
      <c r="BJ440" s="107"/>
      <c r="BK440" s="107"/>
      <c r="BT440" s="107"/>
      <c r="BU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6"/>
      <c r="B441" s="107"/>
      <c r="L441" s="107"/>
      <c r="V441" s="107"/>
      <c r="AF441" s="107"/>
      <c r="AP441" s="107"/>
      <c r="AZ441" s="107"/>
      <c r="BA441" s="107"/>
      <c r="BJ441" s="107"/>
      <c r="BK441" s="107"/>
      <c r="BT441" s="107"/>
      <c r="BU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6"/>
      <c r="B442" s="107"/>
      <c r="L442" s="107"/>
      <c r="V442" s="107"/>
      <c r="AF442" s="107"/>
      <c r="AP442" s="107"/>
      <c r="AZ442" s="107"/>
      <c r="BA442" s="107"/>
      <c r="BJ442" s="107"/>
      <c r="BK442" s="107"/>
      <c r="BT442" s="107"/>
      <c r="BU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6"/>
      <c r="B443" s="107"/>
      <c r="L443" s="107"/>
      <c r="V443" s="107"/>
      <c r="AF443" s="107"/>
      <c r="AP443" s="107"/>
      <c r="AZ443" s="107"/>
      <c r="BA443" s="107"/>
      <c r="BJ443" s="107"/>
      <c r="BK443" s="107"/>
      <c r="BT443" s="107"/>
      <c r="BU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6"/>
      <c r="B444" s="107"/>
      <c r="L444" s="107"/>
      <c r="V444" s="107"/>
      <c r="AF444" s="107"/>
      <c r="AP444" s="107"/>
      <c r="AZ444" s="107"/>
      <c r="BA444" s="107"/>
      <c r="BJ444" s="107"/>
      <c r="BK444" s="107"/>
      <c r="BT444" s="107"/>
      <c r="BU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6"/>
      <c r="B445" s="107"/>
      <c r="L445" s="107"/>
      <c r="V445" s="107"/>
      <c r="AF445" s="107"/>
      <c r="AP445" s="107"/>
      <c r="AZ445" s="107"/>
      <c r="BA445" s="107"/>
      <c r="BJ445" s="107"/>
      <c r="BK445" s="107"/>
      <c r="BT445" s="107"/>
      <c r="BU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6"/>
      <c r="B446" s="107"/>
      <c r="L446" s="107"/>
      <c r="V446" s="107"/>
      <c r="AF446" s="107"/>
      <c r="AP446" s="107"/>
      <c r="AZ446" s="107"/>
      <c r="BA446" s="107"/>
      <c r="BJ446" s="107"/>
      <c r="BK446" s="107"/>
      <c r="BT446" s="107"/>
      <c r="BU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6"/>
      <c r="B447" s="107"/>
      <c r="L447" s="107"/>
      <c r="V447" s="107"/>
      <c r="AF447" s="107"/>
      <c r="AP447" s="107"/>
      <c r="AZ447" s="107"/>
      <c r="BA447" s="107"/>
      <c r="BJ447" s="107"/>
      <c r="BK447" s="107"/>
      <c r="BT447" s="107"/>
      <c r="BU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6"/>
      <c r="B448" s="107"/>
      <c r="L448" s="107"/>
      <c r="V448" s="107"/>
      <c r="AF448" s="107"/>
      <c r="AP448" s="107"/>
      <c r="AZ448" s="107"/>
      <c r="BA448" s="107"/>
      <c r="BJ448" s="107"/>
      <c r="BK448" s="107"/>
      <c r="BT448" s="107"/>
      <c r="BU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6"/>
      <c r="B449" s="107"/>
      <c r="L449" s="107"/>
      <c r="V449" s="107"/>
      <c r="AF449" s="107"/>
      <c r="AP449" s="107"/>
      <c r="AZ449" s="107"/>
      <c r="BA449" s="107"/>
      <c r="BJ449" s="107"/>
      <c r="BK449" s="107"/>
      <c r="BT449" s="107"/>
      <c r="BU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6"/>
      <c r="B450" s="107"/>
      <c r="L450" s="107"/>
      <c r="V450" s="107"/>
      <c r="AF450" s="107"/>
      <c r="AP450" s="107"/>
      <c r="AZ450" s="107"/>
      <c r="BA450" s="107"/>
      <c r="BJ450" s="107"/>
      <c r="BK450" s="107"/>
      <c r="BT450" s="107"/>
      <c r="BU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6"/>
      <c r="B451" s="107"/>
      <c r="L451" s="107"/>
      <c r="V451" s="107"/>
      <c r="AF451" s="107"/>
      <c r="AP451" s="107"/>
      <c r="AZ451" s="107"/>
      <c r="BA451" s="107"/>
      <c r="BJ451" s="107"/>
      <c r="BK451" s="107"/>
      <c r="BT451" s="107"/>
      <c r="BU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6"/>
      <c r="B452" s="107"/>
      <c r="L452" s="107"/>
      <c r="V452" s="107"/>
      <c r="AF452" s="107"/>
      <c r="AP452" s="107"/>
      <c r="AZ452" s="107"/>
      <c r="BA452" s="107"/>
      <c r="BJ452" s="107"/>
      <c r="BK452" s="107"/>
      <c r="BT452" s="107"/>
      <c r="BU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6"/>
      <c r="B453" s="107"/>
      <c r="L453" s="107"/>
      <c r="V453" s="107"/>
      <c r="AF453" s="107"/>
      <c r="AP453" s="107"/>
      <c r="AZ453" s="107"/>
      <c r="BA453" s="107"/>
      <c r="BJ453" s="107"/>
      <c r="BK453" s="107"/>
      <c r="BT453" s="107"/>
      <c r="BU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6"/>
      <c r="B454" s="107"/>
      <c r="L454" s="107"/>
      <c r="V454" s="107"/>
      <c r="AF454" s="107"/>
      <c r="AP454" s="107"/>
      <c r="AZ454" s="107"/>
      <c r="BA454" s="107"/>
      <c r="BJ454" s="107"/>
      <c r="BK454" s="107"/>
      <c r="BT454" s="107"/>
      <c r="BU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6"/>
      <c r="B455" s="107"/>
      <c r="L455" s="107"/>
      <c r="V455" s="107"/>
      <c r="AF455" s="107"/>
      <c r="AP455" s="107"/>
      <c r="AZ455" s="107"/>
      <c r="BA455" s="107"/>
      <c r="BJ455" s="107"/>
      <c r="BK455" s="107"/>
      <c r="BT455" s="107"/>
      <c r="BU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6"/>
      <c r="B456" s="107"/>
      <c r="L456" s="107"/>
      <c r="V456" s="107"/>
      <c r="AF456" s="107"/>
      <c r="AP456" s="107"/>
      <c r="AZ456" s="107"/>
      <c r="BA456" s="107"/>
      <c r="BJ456" s="107"/>
      <c r="BK456" s="107"/>
      <c r="BT456" s="107"/>
      <c r="BU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6"/>
      <c r="B457" s="107"/>
      <c r="L457" s="107"/>
      <c r="V457" s="107"/>
      <c r="AF457" s="107"/>
      <c r="AP457" s="107"/>
      <c r="AZ457" s="107"/>
      <c r="BA457" s="107"/>
      <c r="BJ457" s="107"/>
      <c r="BK457" s="107"/>
      <c r="BT457" s="107"/>
      <c r="BU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6"/>
      <c r="B458" s="107"/>
      <c r="L458" s="107"/>
      <c r="V458" s="107"/>
      <c r="AF458" s="107"/>
      <c r="AP458" s="107"/>
      <c r="AZ458" s="107"/>
      <c r="BA458" s="107"/>
      <c r="BJ458" s="107"/>
      <c r="BK458" s="107"/>
      <c r="BT458" s="107"/>
      <c r="BU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6"/>
      <c r="B459" s="107"/>
      <c r="L459" s="107"/>
      <c r="V459" s="107"/>
      <c r="AF459" s="107"/>
      <c r="AP459" s="107"/>
      <c r="AZ459" s="107"/>
      <c r="BA459" s="107"/>
      <c r="BJ459" s="107"/>
      <c r="BK459" s="107"/>
      <c r="BT459" s="107"/>
      <c r="BU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6"/>
      <c r="B460" s="107"/>
      <c r="L460" s="107"/>
      <c r="V460" s="107"/>
      <c r="AF460" s="107"/>
      <c r="AP460" s="107"/>
      <c r="AZ460" s="107"/>
      <c r="BA460" s="107"/>
      <c r="BJ460" s="107"/>
      <c r="BK460" s="107"/>
      <c r="BT460" s="107"/>
      <c r="BU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6"/>
      <c r="B461" s="107"/>
      <c r="L461" s="107"/>
      <c r="V461" s="107"/>
      <c r="AF461" s="107"/>
      <c r="AP461" s="107"/>
      <c r="AZ461" s="107"/>
      <c r="BA461" s="107"/>
      <c r="BJ461" s="107"/>
      <c r="BK461" s="107"/>
      <c r="BT461" s="107"/>
      <c r="BU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6"/>
      <c r="B462" s="107"/>
      <c r="L462" s="107"/>
      <c r="V462" s="107"/>
      <c r="AF462" s="107"/>
      <c r="AP462" s="107"/>
      <c r="AZ462" s="107"/>
      <c r="BA462" s="107"/>
      <c r="BJ462" s="107"/>
      <c r="BK462" s="107"/>
      <c r="BT462" s="107"/>
      <c r="BU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6"/>
      <c r="B463" s="107"/>
      <c r="L463" s="107"/>
      <c r="V463" s="107"/>
      <c r="AF463" s="107"/>
      <c r="AP463" s="107"/>
      <c r="AZ463" s="107"/>
      <c r="BA463" s="107"/>
      <c r="BJ463" s="107"/>
      <c r="BK463" s="107"/>
      <c r="BT463" s="107"/>
      <c r="BU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6"/>
      <c r="B464" s="107"/>
      <c r="L464" s="107"/>
      <c r="V464" s="107"/>
      <c r="AF464" s="107"/>
      <c r="AP464" s="107"/>
      <c r="AZ464" s="107"/>
      <c r="BA464" s="107"/>
      <c r="BJ464" s="107"/>
      <c r="BK464" s="107"/>
      <c r="BT464" s="107"/>
      <c r="BU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6"/>
      <c r="B465" s="107"/>
      <c r="L465" s="107"/>
      <c r="V465" s="107"/>
      <c r="AF465" s="107"/>
      <c r="AP465" s="107"/>
      <c r="AZ465" s="107"/>
      <c r="BA465" s="107"/>
      <c r="BJ465" s="107"/>
      <c r="BK465" s="107"/>
      <c r="BT465" s="107"/>
      <c r="BU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6"/>
      <c r="B466" s="107"/>
      <c r="L466" s="107"/>
      <c r="V466" s="107"/>
      <c r="AF466" s="107"/>
      <c r="AP466" s="107"/>
      <c r="AZ466" s="107"/>
      <c r="BA466" s="107"/>
      <c r="BJ466" s="107"/>
      <c r="BK466" s="107"/>
      <c r="BT466" s="107"/>
      <c r="BU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6"/>
      <c r="B467" s="107"/>
      <c r="L467" s="107"/>
      <c r="V467" s="107"/>
      <c r="AF467" s="107"/>
      <c r="AP467" s="107"/>
      <c r="AZ467" s="107"/>
      <c r="BA467" s="107"/>
      <c r="BJ467" s="107"/>
      <c r="BK467" s="107"/>
      <c r="BT467" s="107"/>
      <c r="BU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6"/>
      <c r="B468" s="107"/>
      <c r="L468" s="107"/>
      <c r="V468" s="107"/>
      <c r="AF468" s="107"/>
      <c r="AP468" s="107"/>
      <c r="AZ468" s="107"/>
      <c r="BA468" s="107"/>
      <c r="BJ468" s="107"/>
      <c r="BK468" s="107"/>
      <c r="BT468" s="107"/>
      <c r="BU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6"/>
      <c r="B469" s="107"/>
      <c r="L469" s="107"/>
      <c r="V469" s="107"/>
      <c r="AF469" s="107"/>
      <c r="AP469" s="107"/>
      <c r="AZ469" s="107"/>
      <c r="BA469" s="107"/>
      <c r="BJ469" s="107"/>
      <c r="BK469" s="107"/>
      <c r="BT469" s="107"/>
      <c r="BU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6"/>
      <c r="B470" s="107"/>
      <c r="L470" s="107"/>
      <c r="V470" s="107"/>
      <c r="AF470" s="107"/>
      <c r="AP470" s="107"/>
      <c r="AZ470" s="107"/>
      <c r="BA470" s="107"/>
      <c r="BJ470" s="107"/>
      <c r="BK470" s="107"/>
      <c r="BT470" s="107"/>
      <c r="BU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6"/>
      <c r="B471" s="107"/>
      <c r="L471" s="107"/>
      <c r="V471" s="107"/>
      <c r="AF471" s="107"/>
      <c r="AP471" s="107"/>
      <c r="AZ471" s="107"/>
      <c r="BA471" s="107"/>
      <c r="BJ471" s="107"/>
      <c r="BK471" s="107"/>
      <c r="BT471" s="107"/>
      <c r="BU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6"/>
      <c r="B472" s="107"/>
      <c r="L472" s="107"/>
      <c r="V472" s="107"/>
      <c r="AF472" s="107"/>
      <c r="AP472" s="107"/>
      <c r="AZ472" s="107"/>
      <c r="BA472" s="107"/>
      <c r="BJ472" s="107"/>
      <c r="BK472" s="107"/>
      <c r="BT472" s="107"/>
      <c r="BU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6"/>
      <c r="B473" s="107"/>
      <c r="L473" s="107"/>
      <c r="V473" s="107"/>
      <c r="AF473" s="107"/>
      <c r="AP473" s="107"/>
      <c r="AZ473" s="107"/>
      <c r="BA473" s="107"/>
      <c r="BJ473" s="107"/>
      <c r="BK473" s="107"/>
      <c r="BT473" s="107"/>
      <c r="BU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6"/>
      <c r="B474" s="107"/>
      <c r="L474" s="107"/>
      <c r="V474" s="107"/>
      <c r="AF474" s="107"/>
      <c r="AP474" s="107"/>
      <c r="AZ474" s="107"/>
      <c r="BA474" s="107"/>
      <c r="BJ474" s="107"/>
      <c r="BK474" s="107"/>
      <c r="BT474" s="107"/>
      <c r="BU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6"/>
      <c r="B475" s="107"/>
      <c r="L475" s="107"/>
      <c r="V475" s="107"/>
      <c r="AF475" s="107"/>
      <c r="AP475" s="107"/>
      <c r="AZ475" s="107"/>
      <c r="BA475" s="107"/>
      <c r="BJ475" s="107"/>
      <c r="BK475" s="107"/>
      <c r="BT475" s="107"/>
      <c r="BU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6"/>
      <c r="B476" s="107"/>
      <c r="L476" s="107"/>
      <c r="V476" s="107"/>
      <c r="AF476" s="107"/>
      <c r="AP476" s="107"/>
      <c r="AZ476" s="107"/>
      <c r="BA476" s="107"/>
      <c r="BJ476" s="107"/>
      <c r="BK476" s="107"/>
      <c r="BT476" s="107"/>
      <c r="BU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6"/>
      <c r="B477" s="107"/>
      <c r="L477" s="107"/>
      <c r="V477" s="107"/>
      <c r="AF477" s="107"/>
      <c r="AP477" s="107"/>
      <c r="AZ477" s="107"/>
      <c r="BA477" s="107"/>
      <c r="BJ477" s="107"/>
      <c r="BK477" s="107"/>
      <c r="BT477" s="107"/>
      <c r="BU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6"/>
      <c r="B478" s="107"/>
      <c r="L478" s="107"/>
      <c r="V478" s="107"/>
      <c r="AF478" s="107"/>
      <c r="AP478" s="107"/>
      <c r="AZ478" s="107"/>
      <c r="BA478" s="107"/>
      <c r="BJ478" s="107"/>
      <c r="BK478" s="107"/>
      <c r="BT478" s="107"/>
      <c r="BU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6"/>
      <c r="B479" s="107"/>
      <c r="L479" s="107"/>
      <c r="V479" s="107"/>
      <c r="AF479" s="107"/>
      <c r="AP479" s="107"/>
      <c r="AZ479" s="107"/>
      <c r="BA479" s="107"/>
      <c r="BJ479" s="107"/>
      <c r="BK479" s="107"/>
      <c r="BT479" s="107"/>
      <c r="BU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6"/>
      <c r="B480" s="107"/>
      <c r="L480" s="107"/>
      <c r="V480" s="107"/>
      <c r="AF480" s="107"/>
      <c r="AP480" s="107"/>
      <c r="AZ480" s="107"/>
      <c r="BA480" s="107"/>
      <c r="BJ480" s="107"/>
      <c r="BK480" s="107"/>
      <c r="BT480" s="107"/>
      <c r="BU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6"/>
      <c r="B481" s="107"/>
      <c r="L481" s="107"/>
      <c r="V481" s="107"/>
      <c r="AF481" s="107"/>
      <c r="AP481" s="107"/>
      <c r="AZ481" s="107"/>
      <c r="BA481" s="107"/>
      <c r="BJ481" s="107"/>
      <c r="BK481" s="107"/>
      <c r="BT481" s="107"/>
      <c r="BU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6"/>
      <c r="B482" s="107"/>
      <c r="L482" s="107"/>
      <c r="V482" s="107"/>
      <c r="AF482" s="107"/>
      <c r="AP482" s="107"/>
      <c r="AZ482" s="107"/>
      <c r="BA482" s="107"/>
      <c r="BJ482" s="107"/>
      <c r="BK482" s="107"/>
      <c r="BT482" s="107"/>
      <c r="BU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6"/>
      <c r="B483" s="107"/>
      <c r="L483" s="107"/>
      <c r="V483" s="107"/>
      <c r="AF483" s="107"/>
      <c r="AP483" s="107"/>
      <c r="AZ483" s="107"/>
      <c r="BA483" s="107"/>
      <c r="BJ483" s="107"/>
      <c r="BK483" s="107"/>
      <c r="BT483" s="107"/>
      <c r="BU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6"/>
      <c r="B484" s="107"/>
      <c r="L484" s="107"/>
      <c r="V484" s="107"/>
      <c r="AF484" s="107"/>
      <c r="AP484" s="107"/>
      <c r="AZ484" s="107"/>
      <c r="BA484" s="107"/>
      <c r="BJ484" s="107"/>
      <c r="BK484" s="107"/>
      <c r="BT484" s="107"/>
      <c r="BU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6"/>
      <c r="B485" s="107"/>
      <c r="L485" s="107"/>
      <c r="V485" s="107"/>
      <c r="AF485" s="107"/>
      <c r="AP485" s="107"/>
      <c r="AZ485" s="107"/>
      <c r="BA485" s="107"/>
      <c r="BJ485" s="107"/>
      <c r="BK485" s="107"/>
      <c r="BT485" s="107"/>
      <c r="BU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6"/>
      <c r="B486" s="107"/>
      <c r="L486" s="107"/>
      <c r="V486" s="107"/>
      <c r="AF486" s="107"/>
      <c r="AP486" s="107"/>
      <c r="AZ486" s="107"/>
      <c r="BA486" s="107"/>
      <c r="BJ486" s="107"/>
      <c r="BK486" s="107"/>
      <c r="BT486" s="107"/>
      <c r="BU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6"/>
      <c r="B487" s="107"/>
      <c r="L487" s="107"/>
      <c r="V487" s="107"/>
      <c r="AF487" s="107"/>
      <c r="AP487" s="107"/>
      <c r="AZ487" s="107"/>
      <c r="BA487" s="107"/>
      <c r="BJ487" s="107"/>
      <c r="BK487" s="107"/>
      <c r="BT487" s="107"/>
      <c r="BU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6"/>
      <c r="B488" s="107"/>
      <c r="L488" s="107"/>
      <c r="V488" s="107"/>
      <c r="AF488" s="107"/>
      <c r="AP488" s="107"/>
      <c r="AZ488" s="107"/>
      <c r="BA488" s="107"/>
      <c r="BJ488" s="107"/>
      <c r="BK488" s="107"/>
      <c r="BT488" s="107"/>
      <c r="BU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6"/>
      <c r="B489" s="107"/>
      <c r="L489" s="107"/>
      <c r="V489" s="107"/>
      <c r="AF489" s="107"/>
      <c r="AP489" s="107"/>
      <c r="AZ489" s="107"/>
      <c r="BA489" s="107"/>
      <c r="BJ489" s="107"/>
      <c r="BK489" s="107"/>
      <c r="BT489" s="107"/>
      <c r="BU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6"/>
      <c r="B490" s="107"/>
      <c r="L490" s="107"/>
      <c r="V490" s="107"/>
      <c r="AF490" s="107"/>
      <c r="AP490" s="107"/>
      <c r="AZ490" s="107"/>
      <c r="BA490" s="107"/>
      <c r="BJ490" s="107"/>
      <c r="BK490" s="107"/>
      <c r="BT490" s="107"/>
      <c r="BU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6"/>
      <c r="B491" s="107"/>
      <c r="L491" s="107"/>
      <c r="V491" s="107"/>
      <c r="AF491" s="107"/>
      <c r="AP491" s="107"/>
      <c r="AZ491" s="107"/>
      <c r="BA491" s="107"/>
      <c r="BJ491" s="107"/>
      <c r="BK491" s="107"/>
      <c r="BT491" s="107"/>
      <c r="BU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6"/>
      <c r="B492" s="107"/>
      <c r="L492" s="107"/>
      <c r="V492" s="107"/>
      <c r="AF492" s="107"/>
      <c r="AP492" s="107"/>
      <c r="AZ492" s="107"/>
      <c r="BA492" s="107"/>
      <c r="BJ492" s="107"/>
      <c r="BK492" s="107"/>
      <c r="BT492" s="107"/>
      <c r="BU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6"/>
      <c r="B493" s="107"/>
      <c r="L493" s="107"/>
      <c r="V493" s="107"/>
      <c r="AF493" s="107"/>
      <c r="AP493" s="107"/>
      <c r="AZ493" s="107"/>
      <c r="BA493" s="107"/>
      <c r="BJ493" s="107"/>
      <c r="BK493" s="107"/>
      <c r="BT493" s="107"/>
      <c r="BU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6"/>
      <c r="B494" s="107"/>
      <c r="L494" s="107"/>
      <c r="V494" s="107"/>
      <c r="AF494" s="107"/>
      <c r="AP494" s="107"/>
      <c r="AZ494" s="107"/>
      <c r="BA494" s="107"/>
      <c r="BJ494" s="107"/>
      <c r="BK494" s="107"/>
      <c r="BT494" s="107"/>
      <c r="BU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6"/>
      <c r="B495" s="107"/>
      <c r="L495" s="107"/>
      <c r="V495" s="107"/>
      <c r="AF495" s="107"/>
      <c r="AP495" s="107"/>
      <c r="AZ495" s="107"/>
      <c r="BA495" s="107"/>
      <c r="BJ495" s="107"/>
      <c r="BK495" s="107"/>
      <c r="BT495" s="107"/>
      <c r="BU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6"/>
      <c r="B496" s="107"/>
      <c r="L496" s="107"/>
      <c r="V496" s="107"/>
      <c r="AF496" s="107"/>
      <c r="AP496" s="107"/>
      <c r="AZ496" s="107"/>
      <c r="BA496" s="107"/>
      <c r="BJ496" s="107"/>
      <c r="BK496" s="107"/>
      <c r="BT496" s="107"/>
      <c r="BU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6"/>
      <c r="B497" s="107"/>
      <c r="L497" s="107"/>
      <c r="V497" s="107"/>
      <c r="AF497" s="107"/>
      <c r="AP497" s="107"/>
      <c r="AZ497" s="107"/>
      <c r="BA497" s="107"/>
      <c r="BJ497" s="107"/>
      <c r="BK497" s="107"/>
      <c r="BT497" s="107"/>
      <c r="BU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6"/>
      <c r="B498" s="107"/>
      <c r="L498" s="107"/>
      <c r="V498" s="107"/>
      <c r="AF498" s="107"/>
      <c r="AP498" s="107"/>
      <c r="AZ498" s="107"/>
      <c r="BA498" s="107"/>
      <c r="BJ498" s="107"/>
      <c r="BK498" s="107"/>
      <c r="BT498" s="107"/>
      <c r="BU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6"/>
      <c r="B499" s="107"/>
      <c r="L499" s="107"/>
      <c r="V499" s="107"/>
      <c r="AF499" s="107"/>
      <c r="AP499" s="107"/>
      <c r="AZ499" s="107"/>
      <c r="BA499" s="107"/>
      <c r="BJ499" s="107"/>
      <c r="BK499" s="107"/>
      <c r="BT499" s="107"/>
      <c r="BU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6"/>
      <c r="B500" s="107"/>
      <c r="L500" s="107"/>
      <c r="V500" s="107"/>
      <c r="AF500" s="107"/>
      <c r="AP500" s="107"/>
      <c r="AZ500" s="107"/>
      <c r="BA500" s="107"/>
      <c r="BJ500" s="107"/>
      <c r="BK500" s="107"/>
      <c r="BT500" s="107"/>
      <c r="BU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6"/>
      <c r="B501" s="107"/>
      <c r="L501" s="107"/>
      <c r="V501" s="107"/>
      <c r="AF501" s="107"/>
      <c r="AP501" s="107"/>
      <c r="AZ501" s="107"/>
      <c r="BA501" s="107"/>
      <c r="BJ501" s="107"/>
      <c r="BK501" s="107"/>
      <c r="BT501" s="107"/>
      <c r="BU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6"/>
      <c r="B502" s="107"/>
      <c r="L502" s="107"/>
      <c r="V502" s="107"/>
      <c r="AF502" s="107"/>
      <c r="AP502" s="107"/>
      <c r="AZ502" s="107"/>
      <c r="BA502" s="107"/>
      <c r="BJ502" s="107"/>
      <c r="BK502" s="107"/>
      <c r="BT502" s="107"/>
      <c r="BU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6"/>
      <c r="B503" s="107"/>
      <c r="L503" s="107"/>
      <c r="V503" s="107"/>
      <c r="AF503" s="107"/>
      <c r="AP503" s="107"/>
      <c r="AZ503" s="107"/>
      <c r="BA503" s="107"/>
      <c r="BJ503" s="107"/>
      <c r="BK503" s="107"/>
      <c r="BT503" s="107"/>
      <c r="BU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6"/>
      <c r="B504" s="107"/>
      <c r="L504" s="107"/>
      <c r="V504" s="107"/>
      <c r="AF504" s="107"/>
      <c r="AP504" s="107"/>
      <c r="AZ504" s="107"/>
      <c r="BA504" s="107"/>
      <c r="BJ504" s="107"/>
      <c r="BK504" s="107"/>
      <c r="BT504" s="107"/>
      <c r="BU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6"/>
      <c r="B505" s="107"/>
      <c r="L505" s="107"/>
      <c r="V505" s="107"/>
      <c r="AF505" s="107"/>
      <c r="AP505" s="107"/>
      <c r="AZ505" s="107"/>
      <c r="BA505" s="107"/>
      <c r="BJ505" s="107"/>
      <c r="BK505" s="107"/>
      <c r="BT505" s="107"/>
      <c r="BU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6"/>
      <c r="B506" s="107"/>
      <c r="L506" s="107"/>
      <c r="V506" s="107"/>
      <c r="AF506" s="107"/>
      <c r="AP506" s="107"/>
      <c r="AZ506" s="107"/>
      <c r="BA506" s="107"/>
      <c r="BJ506" s="107"/>
      <c r="BK506" s="107"/>
      <c r="BT506" s="107"/>
      <c r="BU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6"/>
      <c r="B507" s="107"/>
      <c r="L507" s="107"/>
      <c r="V507" s="107"/>
      <c r="AF507" s="107"/>
      <c r="AP507" s="107"/>
      <c r="AZ507" s="107"/>
      <c r="BA507" s="107"/>
      <c r="BJ507" s="107"/>
      <c r="BK507" s="107"/>
      <c r="BT507" s="107"/>
      <c r="BU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6"/>
      <c r="B508" s="107"/>
      <c r="L508" s="107"/>
      <c r="V508" s="107"/>
      <c r="AF508" s="107"/>
      <c r="AP508" s="107"/>
      <c r="AZ508" s="107"/>
      <c r="BA508" s="107"/>
      <c r="BJ508" s="107"/>
      <c r="BK508" s="107"/>
      <c r="BT508" s="107"/>
      <c r="BU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6"/>
      <c r="B509" s="107"/>
      <c r="L509" s="107"/>
      <c r="V509" s="107"/>
      <c r="AF509" s="107"/>
      <c r="AP509" s="107"/>
      <c r="AZ509" s="107"/>
      <c r="BA509" s="107"/>
      <c r="BJ509" s="107"/>
      <c r="BK509" s="107"/>
      <c r="BT509" s="107"/>
      <c r="BU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6"/>
      <c r="B510" s="107"/>
      <c r="L510" s="107"/>
      <c r="V510" s="107"/>
      <c r="AF510" s="107"/>
      <c r="AP510" s="107"/>
      <c r="AZ510" s="107"/>
      <c r="BA510" s="107"/>
      <c r="BJ510" s="107"/>
      <c r="BK510" s="107"/>
      <c r="BT510" s="107"/>
      <c r="BU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6"/>
      <c r="B511" s="107"/>
      <c r="L511" s="107"/>
      <c r="V511" s="107"/>
      <c r="AF511" s="107"/>
      <c r="AP511" s="107"/>
      <c r="AZ511" s="107"/>
      <c r="BA511" s="107"/>
      <c r="BJ511" s="107"/>
      <c r="BK511" s="107"/>
      <c r="BT511" s="107"/>
      <c r="BU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6"/>
      <c r="B512" s="107"/>
      <c r="L512" s="107"/>
      <c r="V512" s="107"/>
      <c r="AF512" s="107"/>
      <c r="AP512" s="107"/>
      <c r="AZ512" s="107"/>
      <c r="BA512" s="107"/>
      <c r="BJ512" s="107"/>
      <c r="BK512" s="107"/>
      <c r="BT512" s="107"/>
      <c r="BU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6"/>
      <c r="B513" s="107"/>
      <c r="L513" s="107"/>
      <c r="V513" s="107"/>
      <c r="AF513" s="107"/>
      <c r="AP513" s="107"/>
      <c r="AZ513" s="107"/>
      <c r="BA513" s="107"/>
      <c r="BJ513" s="107"/>
      <c r="BK513" s="107"/>
      <c r="BT513" s="107"/>
      <c r="BU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6"/>
      <c r="B514" s="107"/>
      <c r="L514" s="107"/>
      <c r="V514" s="107"/>
      <c r="AF514" s="107"/>
      <c r="AP514" s="107"/>
      <c r="AZ514" s="107"/>
      <c r="BA514" s="107"/>
      <c r="BJ514" s="107"/>
      <c r="BK514" s="107"/>
      <c r="BT514" s="107"/>
      <c r="BU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6"/>
      <c r="B515" s="107"/>
      <c r="L515" s="107"/>
      <c r="V515" s="107"/>
      <c r="AF515" s="107"/>
      <c r="AP515" s="107"/>
      <c r="AZ515" s="107"/>
      <c r="BA515" s="107"/>
      <c r="BJ515" s="107"/>
      <c r="BK515" s="107"/>
      <c r="BT515" s="107"/>
      <c r="BU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6"/>
      <c r="B516" s="107"/>
      <c r="L516" s="107"/>
      <c r="V516" s="107"/>
      <c r="AF516" s="107"/>
      <c r="AP516" s="107"/>
      <c r="AZ516" s="107"/>
      <c r="BA516" s="107"/>
      <c r="BJ516" s="107"/>
      <c r="BK516" s="107"/>
      <c r="BT516" s="107"/>
      <c r="BU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6"/>
      <c r="B517" s="107"/>
      <c r="L517" s="107"/>
      <c r="V517" s="107"/>
      <c r="AF517" s="107"/>
      <c r="AP517" s="107"/>
      <c r="AZ517" s="107"/>
      <c r="BA517" s="107"/>
      <c r="BJ517" s="107"/>
      <c r="BK517" s="107"/>
      <c r="BT517" s="107"/>
      <c r="BU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6"/>
      <c r="B518" s="107"/>
      <c r="L518" s="107"/>
      <c r="V518" s="107"/>
      <c r="AF518" s="107"/>
      <c r="AP518" s="107"/>
      <c r="AZ518" s="107"/>
      <c r="BA518" s="107"/>
      <c r="BJ518" s="107"/>
      <c r="BK518" s="107"/>
      <c r="BT518" s="107"/>
      <c r="BU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6"/>
      <c r="B519" s="107"/>
      <c r="L519" s="107"/>
      <c r="V519" s="107"/>
      <c r="AF519" s="107"/>
      <c r="AP519" s="107"/>
      <c r="AZ519" s="107"/>
      <c r="BA519" s="107"/>
      <c r="BJ519" s="107"/>
      <c r="BK519" s="107"/>
      <c r="BT519" s="107"/>
      <c r="BU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6"/>
      <c r="B520" s="107"/>
      <c r="L520" s="107"/>
      <c r="V520" s="107"/>
      <c r="AF520" s="107"/>
      <c r="AP520" s="107"/>
      <c r="AZ520" s="107"/>
      <c r="BA520" s="107"/>
      <c r="BJ520" s="107"/>
      <c r="BK520" s="107"/>
      <c r="BT520" s="107"/>
      <c r="BU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6"/>
      <c r="B521" s="107"/>
      <c r="L521" s="107"/>
      <c r="V521" s="107"/>
      <c r="AF521" s="107"/>
      <c r="AP521" s="107"/>
      <c r="AZ521" s="107"/>
      <c r="BA521" s="107"/>
      <c r="BJ521" s="107"/>
      <c r="BK521" s="107"/>
      <c r="BT521" s="107"/>
      <c r="BU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6"/>
      <c r="B522" s="107"/>
      <c r="L522" s="107"/>
      <c r="V522" s="107"/>
      <c r="AF522" s="107"/>
      <c r="AP522" s="107"/>
      <c r="AZ522" s="107"/>
      <c r="BA522" s="107"/>
      <c r="BJ522" s="107"/>
      <c r="BK522" s="107"/>
      <c r="BT522" s="107"/>
      <c r="BU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6"/>
      <c r="B523" s="107"/>
      <c r="L523" s="107"/>
      <c r="V523" s="107"/>
      <c r="AF523" s="107"/>
      <c r="AP523" s="107"/>
      <c r="AZ523" s="107"/>
      <c r="BA523" s="107"/>
      <c r="BJ523" s="107"/>
      <c r="BK523" s="107"/>
      <c r="BT523" s="107"/>
      <c r="BU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6"/>
      <c r="B524" s="107"/>
      <c r="L524" s="107"/>
      <c r="V524" s="107"/>
      <c r="AF524" s="107"/>
      <c r="AP524" s="107"/>
      <c r="AZ524" s="107"/>
      <c r="BA524" s="107"/>
      <c r="BJ524" s="107"/>
      <c r="BK524" s="107"/>
      <c r="BT524" s="107"/>
      <c r="BU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6"/>
      <c r="B525" s="107"/>
      <c r="L525" s="107"/>
      <c r="V525" s="107"/>
      <c r="AF525" s="107"/>
      <c r="AP525" s="107"/>
      <c r="AZ525" s="107"/>
      <c r="BA525" s="107"/>
      <c r="BJ525" s="107"/>
      <c r="BK525" s="107"/>
      <c r="BT525" s="107"/>
      <c r="BU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6"/>
      <c r="B526" s="107"/>
      <c r="L526" s="107"/>
      <c r="V526" s="107"/>
      <c r="AF526" s="107"/>
      <c r="AP526" s="107"/>
      <c r="AZ526" s="107"/>
      <c r="BA526" s="107"/>
      <c r="BJ526" s="107"/>
      <c r="BK526" s="107"/>
      <c r="BT526" s="107"/>
      <c r="BU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6"/>
      <c r="B527" s="107"/>
      <c r="L527" s="107"/>
      <c r="V527" s="107"/>
      <c r="AF527" s="107"/>
      <c r="AP527" s="107"/>
      <c r="AZ527" s="107"/>
      <c r="BA527" s="107"/>
      <c r="BJ527" s="107"/>
      <c r="BK527" s="107"/>
      <c r="BT527" s="107"/>
      <c r="BU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6"/>
      <c r="B528" s="107"/>
      <c r="L528" s="107"/>
      <c r="V528" s="107"/>
      <c r="AF528" s="107"/>
      <c r="AP528" s="107"/>
      <c r="AZ528" s="107"/>
      <c r="BA528" s="107"/>
      <c r="BJ528" s="107"/>
      <c r="BK528" s="107"/>
      <c r="BT528" s="107"/>
      <c r="BU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6"/>
      <c r="B529" s="107"/>
      <c r="L529" s="107"/>
      <c r="V529" s="107"/>
      <c r="AF529" s="107"/>
      <c r="AP529" s="107"/>
      <c r="AZ529" s="107"/>
      <c r="BA529" s="107"/>
      <c r="BJ529" s="107"/>
      <c r="BK529" s="107"/>
      <c r="BT529" s="107"/>
      <c r="BU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6"/>
      <c r="B530" s="107"/>
      <c r="L530" s="107"/>
      <c r="V530" s="107"/>
      <c r="AF530" s="107"/>
      <c r="AP530" s="107"/>
      <c r="AZ530" s="107"/>
      <c r="BA530" s="107"/>
      <c r="BJ530" s="107"/>
      <c r="BK530" s="107"/>
      <c r="BT530" s="107"/>
      <c r="BU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6"/>
      <c r="B531" s="107"/>
      <c r="L531" s="107"/>
      <c r="V531" s="107"/>
      <c r="AF531" s="107"/>
      <c r="AP531" s="107"/>
      <c r="AZ531" s="107"/>
      <c r="BA531" s="107"/>
      <c r="BJ531" s="107"/>
      <c r="BK531" s="107"/>
      <c r="BT531" s="107"/>
      <c r="BU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6"/>
      <c r="B532" s="107"/>
      <c r="L532" s="107"/>
      <c r="V532" s="107"/>
      <c r="AF532" s="107"/>
      <c r="AP532" s="107"/>
      <c r="AZ532" s="107"/>
      <c r="BA532" s="107"/>
      <c r="BJ532" s="107"/>
      <c r="BK532" s="107"/>
      <c r="BT532" s="107"/>
      <c r="BU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6"/>
      <c r="B533" s="107"/>
      <c r="L533" s="107"/>
      <c r="V533" s="107"/>
      <c r="AF533" s="107"/>
      <c r="AP533" s="107"/>
      <c r="AZ533" s="107"/>
      <c r="BA533" s="107"/>
      <c r="BJ533" s="107"/>
      <c r="BK533" s="107"/>
      <c r="BT533" s="107"/>
      <c r="BU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6"/>
      <c r="B534" s="107"/>
      <c r="L534" s="107"/>
      <c r="V534" s="107"/>
      <c r="AF534" s="107"/>
      <c r="AP534" s="107"/>
      <c r="AZ534" s="107"/>
      <c r="BA534" s="107"/>
      <c r="BJ534" s="107"/>
      <c r="BK534" s="107"/>
      <c r="BT534" s="107"/>
      <c r="BU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6"/>
      <c r="B535" s="107"/>
      <c r="L535" s="107"/>
      <c r="V535" s="107"/>
      <c r="AF535" s="107"/>
      <c r="AP535" s="107"/>
      <c r="AZ535" s="107"/>
      <c r="BA535" s="107"/>
      <c r="BJ535" s="107"/>
      <c r="BK535" s="107"/>
      <c r="BT535" s="107"/>
      <c r="BU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6"/>
      <c r="B536" s="107"/>
      <c r="L536" s="107"/>
      <c r="V536" s="107"/>
      <c r="AF536" s="107"/>
      <c r="AP536" s="107"/>
      <c r="AZ536" s="107"/>
      <c r="BA536" s="107"/>
      <c r="BJ536" s="107"/>
      <c r="BK536" s="107"/>
      <c r="BT536" s="107"/>
      <c r="BU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6"/>
      <c r="B537" s="107"/>
      <c r="L537" s="107"/>
      <c r="V537" s="107"/>
      <c r="AF537" s="107"/>
      <c r="AP537" s="107"/>
      <c r="AZ537" s="107"/>
      <c r="BA537" s="107"/>
      <c r="BJ537" s="107"/>
      <c r="BK537" s="107"/>
      <c r="BT537" s="107"/>
      <c r="BU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6"/>
      <c r="B538" s="107"/>
      <c r="L538" s="107"/>
      <c r="V538" s="107"/>
      <c r="AF538" s="107"/>
      <c r="AP538" s="107"/>
      <c r="AZ538" s="107"/>
      <c r="BA538" s="107"/>
      <c r="BJ538" s="107"/>
      <c r="BK538" s="107"/>
      <c r="BT538" s="107"/>
      <c r="BU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6"/>
      <c r="B539" s="107"/>
      <c r="L539" s="107"/>
      <c r="V539" s="107"/>
      <c r="AF539" s="107"/>
      <c r="AP539" s="107"/>
      <c r="AZ539" s="107"/>
      <c r="BA539" s="107"/>
      <c r="BJ539" s="107"/>
      <c r="BK539" s="107"/>
      <c r="BT539" s="107"/>
      <c r="BU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6"/>
      <c r="B540" s="107"/>
      <c r="L540" s="107"/>
      <c r="V540" s="107"/>
      <c r="AF540" s="107"/>
      <c r="AP540" s="107"/>
      <c r="AZ540" s="107"/>
      <c r="BA540" s="107"/>
      <c r="BJ540" s="107"/>
      <c r="BK540" s="107"/>
      <c r="BT540" s="107"/>
      <c r="BU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6"/>
      <c r="B541" s="107"/>
      <c r="L541" s="107"/>
      <c r="V541" s="107"/>
      <c r="AF541" s="107"/>
      <c r="AP541" s="107"/>
      <c r="AZ541" s="107"/>
      <c r="BA541" s="107"/>
      <c r="BJ541" s="107"/>
      <c r="BK541" s="107"/>
      <c r="BT541" s="107"/>
      <c r="BU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6"/>
      <c r="B542" s="107"/>
      <c r="L542" s="107"/>
      <c r="V542" s="107"/>
      <c r="AF542" s="107"/>
      <c r="AP542" s="107"/>
      <c r="AZ542" s="107"/>
      <c r="BA542" s="107"/>
      <c r="BJ542" s="107"/>
      <c r="BK542" s="107"/>
      <c r="BT542" s="107"/>
      <c r="BU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6"/>
      <c r="B543" s="107"/>
      <c r="L543" s="107"/>
      <c r="V543" s="107"/>
      <c r="AF543" s="107"/>
      <c r="AP543" s="107"/>
      <c r="AZ543" s="107"/>
      <c r="BA543" s="107"/>
      <c r="BJ543" s="107"/>
      <c r="BK543" s="107"/>
      <c r="BT543" s="107"/>
      <c r="BU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6"/>
      <c r="B544" s="107"/>
      <c r="L544" s="107"/>
      <c r="V544" s="107"/>
      <c r="AF544" s="107"/>
      <c r="AP544" s="107"/>
      <c r="AZ544" s="107"/>
      <c r="BA544" s="107"/>
      <c r="BJ544" s="107"/>
      <c r="BK544" s="107"/>
      <c r="BT544" s="107"/>
      <c r="BU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6"/>
      <c r="B545" s="107"/>
      <c r="L545" s="107"/>
      <c r="V545" s="107"/>
      <c r="AF545" s="107"/>
      <c r="AP545" s="107"/>
      <c r="AZ545" s="107"/>
      <c r="BA545" s="107"/>
      <c r="BJ545" s="107"/>
      <c r="BK545" s="107"/>
      <c r="BT545" s="107"/>
      <c r="BU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6"/>
      <c r="B546" s="107"/>
      <c r="L546" s="107"/>
      <c r="V546" s="107"/>
      <c r="AF546" s="107"/>
      <c r="AP546" s="107"/>
      <c r="AZ546" s="107"/>
      <c r="BA546" s="107"/>
      <c r="BJ546" s="107"/>
      <c r="BK546" s="107"/>
      <c r="BT546" s="107"/>
      <c r="BU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6"/>
      <c r="B547" s="107"/>
      <c r="L547" s="107"/>
      <c r="V547" s="107"/>
      <c r="AF547" s="107"/>
      <c r="AP547" s="107"/>
      <c r="AZ547" s="107"/>
      <c r="BA547" s="107"/>
      <c r="BJ547" s="107"/>
      <c r="BK547" s="107"/>
      <c r="BT547" s="107"/>
      <c r="BU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6"/>
      <c r="B548" s="107"/>
      <c r="L548" s="107"/>
      <c r="V548" s="107"/>
      <c r="AF548" s="107"/>
      <c r="AP548" s="107"/>
      <c r="AZ548" s="107"/>
      <c r="BA548" s="107"/>
      <c r="BJ548" s="107"/>
      <c r="BK548" s="107"/>
      <c r="BT548" s="107"/>
      <c r="BU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6"/>
      <c r="B549" s="107"/>
      <c r="L549" s="107"/>
      <c r="V549" s="107"/>
      <c r="AF549" s="107"/>
      <c r="AP549" s="107"/>
      <c r="AZ549" s="107"/>
      <c r="BA549" s="107"/>
      <c r="BJ549" s="107"/>
      <c r="BK549" s="107"/>
      <c r="BT549" s="107"/>
      <c r="BU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6"/>
      <c r="B550" s="107"/>
      <c r="L550" s="107"/>
      <c r="V550" s="107"/>
      <c r="AF550" s="107"/>
      <c r="AP550" s="107"/>
      <c r="AZ550" s="107"/>
      <c r="BA550" s="107"/>
      <c r="BJ550" s="107"/>
      <c r="BK550" s="107"/>
      <c r="BT550" s="107"/>
      <c r="BU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6"/>
      <c r="B551" s="107"/>
      <c r="L551" s="107"/>
      <c r="V551" s="107"/>
      <c r="AF551" s="107"/>
      <c r="AP551" s="107"/>
      <c r="AZ551" s="107"/>
      <c r="BA551" s="107"/>
      <c r="BJ551" s="107"/>
      <c r="BK551" s="107"/>
      <c r="BT551" s="107"/>
      <c r="BU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6"/>
      <c r="B552" s="107"/>
      <c r="L552" s="107"/>
      <c r="V552" s="107"/>
      <c r="AF552" s="107"/>
      <c r="AP552" s="107"/>
      <c r="AZ552" s="107"/>
      <c r="BA552" s="107"/>
      <c r="BJ552" s="107"/>
      <c r="BK552" s="107"/>
      <c r="BT552" s="107"/>
      <c r="BU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6"/>
      <c r="B553" s="107"/>
      <c r="L553" s="107"/>
      <c r="V553" s="107"/>
      <c r="AF553" s="107"/>
      <c r="AP553" s="107"/>
      <c r="AZ553" s="107"/>
      <c r="BA553" s="107"/>
      <c r="BJ553" s="107"/>
      <c r="BK553" s="107"/>
      <c r="BT553" s="107"/>
      <c r="BU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6"/>
      <c r="B554" s="107"/>
      <c r="L554" s="107"/>
      <c r="V554" s="107"/>
      <c r="AF554" s="107"/>
      <c r="AP554" s="107"/>
      <c r="AZ554" s="107"/>
      <c r="BA554" s="107"/>
      <c r="BJ554" s="107"/>
      <c r="BK554" s="107"/>
      <c r="BT554" s="107"/>
      <c r="BU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6"/>
      <c r="B555" s="107"/>
      <c r="L555" s="107"/>
      <c r="V555" s="107"/>
      <c r="AF555" s="107"/>
      <c r="AP555" s="107"/>
      <c r="AZ555" s="107"/>
      <c r="BA555" s="107"/>
      <c r="BJ555" s="107"/>
      <c r="BK555" s="107"/>
      <c r="BT555" s="107"/>
      <c r="BU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6"/>
      <c r="B556" s="107"/>
      <c r="L556" s="107"/>
      <c r="V556" s="107"/>
      <c r="AF556" s="107"/>
      <c r="AP556" s="107"/>
      <c r="AZ556" s="107"/>
      <c r="BA556" s="107"/>
      <c r="BJ556" s="107"/>
      <c r="BK556" s="107"/>
      <c r="BT556" s="107"/>
      <c r="BU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6"/>
      <c r="B557" s="107"/>
      <c r="L557" s="107"/>
      <c r="V557" s="107"/>
      <c r="AF557" s="107"/>
      <c r="AP557" s="107"/>
      <c r="AZ557" s="107"/>
      <c r="BA557" s="107"/>
      <c r="BJ557" s="107"/>
      <c r="BK557" s="107"/>
      <c r="BT557" s="107"/>
      <c r="BU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6"/>
      <c r="B558" s="107"/>
      <c r="L558" s="107"/>
      <c r="V558" s="107"/>
      <c r="AF558" s="107"/>
      <c r="AP558" s="107"/>
      <c r="AZ558" s="107"/>
      <c r="BA558" s="107"/>
      <c r="BJ558" s="107"/>
      <c r="BK558" s="107"/>
      <c r="BT558" s="107"/>
      <c r="BU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6"/>
      <c r="B559" s="107"/>
      <c r="L559" s="107"/>
      <c r="V559" s="107"/>
      <c r="AF559" s="107"/>
      <c r="AP559" s="107"/>
      <c r="AZ559" s="107"/>
      <c r="BA559" s="107"/>
      <c r="BJ559" s="107"/>
      <c r="BK559" s="107"/>
      <c r="BT559" s="107"/>
      <c r="BU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6"/>
      <c r="B560" s="107"/>
      <c r="L560" s="107"/>
      <c r="V560" s="107"/>
      <c r="AF560" s="107"/>
      <c r="AP560" s="107"/>
      <c r="AZ560" s="107"/>
      <c r="BA560" s="107"/>
      <c r="BJ560" s="107"/>
      <c r="BK560" s="107"/>
      <c r="BT560" s="107"/>
      <c r="BU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6"/>
      <c r="B561" s="107"/>
      <c r="L561" s="107"/>
      <c r="V561" s="107"/>
      <c r="AF561" s="107"/>
      <c r="AP561" s="107"/>
      <c r="AZ561" s="107"/>
      <c r="BA561" s="107"/>
      <c r="BJ561" s="107"/>
      <c r="BK561" s="107"/>
      <c r="BT561" s="107"/>
      <c r="BU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6"/>
      <c r="B562" s="107"/>
      <c r="L562" s="107"/>
      <c r="V562" s="107"/>
      <c r="AF562" s="107"/>
      <c r="AP562" s="107"/>
      <c r="AZ562" s="107"/>
      <c r="BA562" s="107"/>
      <c r="BJ562" s="107"/>
      <c r="BK562" s="107"/>
      <c r="BT562" s="107"/>
      <c r="BU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6"/>
      <c r="B563" s="107"/>
      <c r="L563" s="107"/>
      <c r="V563" s="107"/>
      <c r="AF563" s="107"/>
      <c r="AP563" s="107"/>
      <c r="AZ563" s="107"/>
      <c r="BA563" s="107"/>
      <c r="BJ563" s="107"/>
      <c r="BK563" s="107"/>
      <c r="BT563" s="107"/>
      <c r="BU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6"/>
      <c r="B564" s="107"/>
      <c r="L564" s="107"/>
      <c r="V564" s="107"/>
      <c r="AF564" s="107"/>
      <c r="AP564" s="107"/>
      <c r="AZ564" s="107"/>
      <c r="BA564" s="107"/>
      <c r="BJ564" s="107"/>
      <c r="BK564" s="107"/>
      <c r="BT564" s="107"/>
      <c r="BU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6"/>
      <c r="B565" s="107"/>
      <c r="L565" s="107"/>
      <c r="V565" s="107"/>
      <c r="AF565" s="107"/>
      <c r="AP565" s="107"/>
      <c r="AZ565" s="107"/>
      <c r="BA565" s="107"/>
      <c r="BJ565" s="107"/>
      <c r="BK565" s="107"/>
      <c r="BT565" s="107"/>
      <c r="BU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6"/>
      <c r="B566" s="107"/>
      <c r="L566" s="107"/>
      <c r="V566" s="107"/>
      <c r="AF566" s="107"/>
      <c r="AP566" s="107"/>
      <c r="AZ566" s="107"/>
      <c r="BA566" s="107"/>
      <c r="BJ566" s="107"/>
      <c r="BK566" s="107"/>
      <c r="BT566" s="107"/>
      <c r="BU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6"/>
      <c r="B567" s="107"/>
      <c r="L567" s="107"/>
      <c r="V567" s="107"/>
      <c r="AF567" s="107"/>
      <c r="AP567" s="107"/>
      <c r="AZ567" s="107"/>
      <c r="BA567" s="107"/>
      <c r="BJ567" s="107"/>
      <c r="BK567" s="107"/>
      <c r="BT567" s="107"/>
      <c r="BU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6"/>
      <c r="B568" s="107"/>
      <c r="L568" s="107"/>
      <c r="V568" s="107"/>
      <c r="AF568" s="107"/>
      <c r="AP568" s="107"/>
      <c r="AZ568" s="107"/>
      <c r="BA568" s="107"/>
      <c r="BJ568" s="107"/>
      <c r="BK568" s="107"/>
      <c r="BT568" s="107"/>
      <c r="BU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6"/>
      <c r="B569" s="107"/>
      <c r="L569" s="107"/>
      <c r="V569" s="107"/>
      <c r="AF569" s="107"/>
      <c r="AP569" s="107"/>
      <c r="AZ569" s="107"/>
      <c r="BA569" s="107"/>
      <c r="BJ569" s="107"/>
      <c r="BK569" s="107"/>
      <c r="BT569" s="107"/>
      <c r="BU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6"/>
      <c r="B570" s="107"/>
      <c r="L570" s="107"/>
      <c r="V570" s="107"/>
      <c r="AF570" s="107"/>
      <c r="AP570" s="107"/>
      <c r="AZ570" s="107"/>
      <c r="BA570" s="107"/>
      <c r="BJ570" s="107"/>
      <c r="BK570" s="107"/>
      <c r="BT570" s="107"/>
      <c r="BU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6"/>
      <c r="B571" s="107"/>
      <c r="L571" s="107"/>
      <c r="V571" s="107"/>
      <c r="AF571" s="107"/>
      <c r="AP571" s="107"/>
      <c r="AZ571" s="107"/>
      <c r="BA571" s="107"/>
      <c r="BJ571" s="107"/>
      <c r="BK571" s="107"/>
      <c r="BT571" s="107"/>
      <c r="BU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6"/>
      <c r="B572" s="107"/>
      <c r="L572" s="107"/>
      <c r="V572" s="107"/>
      <c r="AF572" s="107"/>
      <c r="AP572" s="107"/>
      <c r="AZ572" s="107"/>
      <c r="BA572" s="107"/>
      <c r="BJ572" s="107"/>
      <c r="BK572" s="107"/>
      <c r="BT572" s="107"/>
      <c r="BU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6"/>
      <c r="B573" s="107"/>
      <c r="L573" s="107"/>
      <c r="V573" s="107"/>
      <c r="AF573" s="107"/>
      <c r="AP573" s="107"/>
      <c r="AZ573" s="107"/>
      <c r="BA573" s="107"/>
      <c r="BJ573" s="107"/>
      <c r="BK573" s="107"/>
      <c r="BT573" s="107"/>
      <c r="BU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6"/>
      <c r="B574" s="107"/>
      <c r="L574" s="107"/>
      <c r="V574" s="107"/>
      <c r="AF574" s="107"/>
      <c r="AP574" s="107"/>
      <c r="AZ574" s="107"/>
      <c r="BA574" s="107"/>
      <c r="BJ574" s="107"/>
      <c r="BK574" s="107"/>
      <c r="BT574" s="107"/>
      <c r="BU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6"/>
      <c r="B575" s="107"/>
      <c r="L575" s="107"/>
      <c r="V575" s="107"/>
      <c r="AF575" s="107"/>
      <c r="AP575" s="107"/>
      <c r="AZ575" s="107"/>
      <c r="BA575" s="107"/>
      <c r="BJ575" s="107"/>
      <c r="BK575" s="107"/>
      <c r="BT575" s="107"/>
      <c r="BU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6"/>
      <c r="B576" s="107"/>
      <c r="L576" s="107"/>
      <c r="V576" s="107"/>
      <c r="AF576" s="107"/>
      <c r="AP576" s="107"/>
      <c r="AZ576" s="107"/>
      <c r="BA576" s="107"/>
      <c r="BJ576" s="107"/>
      <c r="BK576" s="107"/>
      <c r="BT576" s="107"/>
      <c r="BU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6"/>
      <c r="B577" s="107"/>
      <c r="L577" s="107"/>
      <c r="V577" s="107"/>
      <c r="AF577" s="107"/>
      <c r="AP577" s="107"/>
      <c r="AZ577" s="107"/>
      <c r="BA577" s="107"/>
      <c r="BJ577" s="107"/>
      <c r="BK577" s="107"/>
      <c r="BT577" s="107"/>
      <c r="BU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6"/>
      <c r="B578" s="107"/>
      <c r="L578" s="107"/>
      <c r="V578" s="107"/>
      <c r="AF578" s="107"/>
      <c r="AP578" s="107"/>
      <c r="AZ578" s="107"/>
      <c r="BA578" s="107"/>
      <c r="BJ578" s="107"/>
      <c r="BK578" s="107"/>
      <c r="BT578" s="107"/>
      <c r="BU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6"/>
      <c r="B579" s="107"/>
      <c r="L579" s="107"/>
      <c r="V579" s="107"/>
      <c r="AF579" s="107"/>
      <c r="AP579" s="107"/>
      <c r="AZ579" s="107"/>
      <c r="BA579" s="107"/>
      <c r="BJ579" s="107"/>
      <c r="BK579" s="107"/>
      <c r="BT579" s="107"/>
      <c r="BU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6"/>
      <c r="B580" s="107"/>
      <c r="L580" s="107"/>
      <c r="V580" s="107"/>
      <c r="AF580" s="107"/>
      <c r="AP580" s="107"/>
      <c r="AZ580" s="107"/>
      <c r="BA580" s="107"/>
      <c r="BJ580" s="107"/>
      <c r="BK580" s="107"/>
      <c r="BT580" s="107"/>
      <c r="BU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6"/>
      <c r="B581" s="107"/>
      <c r="L581" s="107"/>
      <c r="V581" s="107"/>
      <c r="AF581" s="107"/>
      <c r="AP581" s="107"/>
      <c r="AZ581" s="107"/>
      <c r="BA581" s="107"/>
      <c r="BJ581" s="107"/>
      <c r="BK581" s="107"/>
      <c r="BT581" s="107"/>
      <c r="BU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6"/>
      <c r="B582" s="107"/>
      <c r="L582" s="107"/>
      <c r="V582" s="107"/>
      <c r="AF582" s="107"/>
      <c r="AP582" s="107"/>
      <c r="AZ582" s="107"/>
      <c r="BA582" s="107"/>
      <c r="BJ582" s="107"/>
      <c r="BK582" s="107"/>
      <c r="BT582" s="107"/>
      <c r="BU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6"/>
      <c r="B583" s="107"/>
      <c r="L583" s="107"/>
      <c r="V583" s="107"/>
      <c r="AF583" s="107"/>
      <c r="AP583" s="107"/>
      <c r="AZ583" s="107"/>
      <c r="BA583" s="107"/>
      <c r="BJ583" s="107"/>
      <c r="BK583" s="107"/>
      <c r="BT583" s="107"/>
      <c r="BU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6"/>
      <c r="B584" s="107"/>
      <c r="L584" s="107"/>
      <c r="V584" s="107"/>
      <c r="AF584" s="107"/>
      <c r="AP584" s="107"/>
      <c r="AZ584" s="107"/>
      <c r="BA584" s="107"/>
      <c r="BJ584" s="107"/>
      <c r="BK584" s="107"/>
      <c r="BT584" s="107"/>
      <c r="BU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6"/>
      <c r="B585" s="107"/>
      <c r="L585" s="107"/>
      <c r="V585" s="107"/>
      <c r="AF585" s="107"/>
      <c r="AP585" s="107"/>
      <c r="AZ585" s="107"/>
      <c r="BA585" s="107"/>
      <c r="BJ585" s="107"/>
      <c r="BK585" s="107"/>
      <c r="BT585" s="107"/>
      <c r="BU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6"/>
      <c r="B586" s="107"/>
      <c r="L586" s="107"/>
      <c r="V586" s="107"/>
      <c r="AF586" s="107"/>
      <c r="AP586" s="107"/>
      <c r="AZ586" s="107"/>
      <c r="BA586" s="107"/>
      <c r="BJ586" s="107"/>
      <c r="BK586" s="107"/>
      <c r="BT586" s="107"/>
      <c r="BU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6"/>
      <c r="B587" s="107"/>
      <c r="L587" s="107"/>
      <c r="V587" s="107"/>
      <c r="AF587" s="107"/>
      <c r="AP587" s="107"/>
      <c r="AZ587" s="107"/>
      <c r="BA587" s="107"/>
      <c r="BJ587" s="107"/>
      <c r="BK587" s="107"/>
      <c r="BT587" s="107"/>
      <c r="BU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6"/>
      <c r="B588" s="107"/>
      <c r="L588" s="107"/>
      <c r="V588" s="107"/>
      <c r="AF588" s="107"/>
      <c r="AP588" s="107"/>
      <c r="AZ588" s="107"/>
      <c r="BA588" s="107"/>
      <c r="BJ588" s="107"/>
      <c r="BK588" s="107"/>
      <c r="BT588" s="107"/>
      <c r="BU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6"/>
      <c r="B589" s="107"/>
      <c r="L589" s="107"/>
      <c r="V589" s="107"/>
      <c r="AF589" s="107"/>
      <c r="AP589" s="107"/>
      <c r="AZ589" s="107"/>
      <c r="BA589" s="107"/>
      <c r="BJ589" s="107"/>
      <c r="BK589" s="107"/>
      <c r="BT589" s="107"/>
      <c r="BU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6"/>
      <c r="B590" s="107"/>
      <c r="L590" s="107"/>
      <c r="V590" s="107"/>
      <c r="AF590" s="107"/>
      <c r="AP590" s="107"/>
      <c r="AZ590" s="107"/>
      <c r="BA590" s="107"/>
      <c r="BJ590" s="107"/>
      <c r="BK590" s="107"/>
      <c r="BT590" s="107"/>
      <c r="BU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6"/>
      <c r="B591" s="107"/>
      <c r="L591" s="107"/>
      <c r="V591" s="107"/>
      <c r="AF591" s="107"/>
      <c r="AP591" s="107"/>
      <c r="AZ591" s="107"/>
      <c r="BA591" s="107"/>
      <c r="BJ591" s="107"/>
      <c r="BK591" s="107"/>
      <c r="BT591" s="107"/>
      <c r="BU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6"/>
      <c r="B592" s="107"/>
      <c r="L592" s="107"/>
      <c r="V592" s="107"/>
      <c r="AF592" s="107"/>
      <c r="AP592" s="107"/>
      <c r="AZ592" s="107"/>
      <c r="BA592" s="107"/>
      <c r="BJ592" s="107"/>
      <c r="BK592" s="107"/>
      <c r="BT592" s="107"/>
      <c r="BU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6"/>
      <c r="B593" s="107"/>
      <c r="L593" s="107"/>
      <c r="V593" s="107"/>
      <c r="AF593" s="107"/>
      <c r="AP593" s="107"/>
      <c r="AZ593" s="107"/>
      <c r="BA593" s="107"/>
      <c r="BJ593" s="107"/>
      <c r="BK593" s="107"/>
      <c r="BT593" s="107"/>
      <c r="BU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6"/>
      <c r="B594" s="107"/>
      <c r="L594" s="107"/>
      <c r="V594" s="107"/>
      <c r="AF594" s="107"/>
      <c r="AP594" s="107"/>
      <c r="AZ594" s="107"/>
      <c r="BA594" s="107"/>
      <c r="BJ594" s="107"/>
      <c r="BK594" s="107"/>
      <c r="BT594" s="107"/>
      <c r="BU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6"/>
      <c r="B595" s="107"/>
      <c r="L595" s="107"/>
      <c r="V595" s="107"/>
      <c r="AF595" s="107"/>
      <c r="AP595" s="107"/>
      <c r="AZ595" s="107"/>
      <c r="BA595" s="107"/>
      <c r="BJ595" s="107"/>
      <c r="BK595" s="107"/>
      <c r="BT595" s="107"/>
      <c r="BU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6"/>
      <c r="B596" s="107"/>
      <c r="L596" s="107"/>
      <c r="V596" s="107"/>
      <c r="AF596" s="107"/>
      <c r="AP596" s="107"/>
      <c r="AZ596" s="107"/>
      <c r="BA596" s="107"/>
      <c r="BJ596" s="107"/>
      <c r="BK596" s="107"/>
      <c r="BT596" s="107"/>
      <c r="BU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6"/>
      <c r="B597" s="107"/>
      <c r="L597" s="107"/>
      <c r="V597" s="107"/>
      <c r="AF597" s="107"/>
      <c r="AP597" s="107"/>
      <c r="AZ597" s="107"/>
      <c r="BA597" s="107"/>
      <c r="BJ597" s="107"/>
      <c r="BK597" s="107"/>
      <c r="BT597" s="107"/>
      <c r="BU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6"/>
      <c r="B598" s="107"/>
      <c r="L598" s="107"/>
      <c r="V598" s="107"/>
      <c r="AF598" s="107"/>
      <c r="AP598" s="107"/>
      <c r="AZ598" s="107"/>
      <c r="BA598" s="107"/>
      <c r="BJ598" s="107"/>
      <c r="BK598" s="107"/>
      <c r="BT598" s="107"/>
      <c r="BU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6"/>
      <c r="B599" s="107"/>
      <c r="L599" s="107"/>
      <c r="V599" s="107"/>
      <c r="AF599" s="107"/>
      <c r="AP599" s="107"/>
      <c r="AZ599" s="107"/>
      <c r="BA599" s="107"/>
      <c r="BJ599" s="107"/>
      <c r="BK599" s="107"/>
      <c r="BT599" s="107"/>
      <c r="BU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6"/>
      <c r="B600" s="107"/>
      <c r="L600" s="107"/>
      <c r="V600" s="107"/>
      <c r="AF600" s="107"/>
      <c r="AP600" s="107"/>
      <c r="AZ600" s="107"/>
      <c r="BA600" s="107"/>
      <c r="BJ600" s="107"/>
      <c r="BK600" s="107"/>
      <c r="BT600" s="107"/>
      <c r="BU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6"/>
      <c r="B601" s="107"/>
      <c r="L601" s="107"/>
      <c r="V601" s="107"/>
      <c r="AF601" s="107"/>
      <c r="AP601" s="107"/>
      <c r="AZ601" s="107"/>
      <c r="BA601" s="107"/>
      <c r="BJ601" s="107"/>
      <c r="BK601" s="107"/>
      <c r="BT601" s="107"/>
      <c r="BU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6"/>
      <c r="B602" s="107"/>
      <c r="L602" s="107"/>
      <c r="V602" s="107"/>
      <c r="AF602" s="107"/>
      <c r="AP602" s="107"/>
      <c r="AZ602" s="107"/>
      <c r="BA602" s="107"/>
      <c r="BJ602" s="107"/>
      <c r="BK602" s="107"/>
      <c r="BT602" s="107"/>
      <c r="BU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6"/>
      <c r="B603" s="107"/>
      <c r="L603" s="107"/>
      <c r="V603" s="107"/>
      <c r="AF603" s="107"/>
      <c r="AP603" s="107"/>
      <c r="AZ603" s="107"/>
      <c r="BA603" s="107"/>
      <c r="BJ603" s="107"/>
      <c r="BK603" s="107"/>
      <c r="BT603" s="107"/>
      <c r="BU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6"/>
      <c r="B604" s="107"/>
      <c r="L604" s="107"/>
      <c r="V604" s="107"/>
      <c r="AF604" s="107"/>
      <c r="AP604" s="107"/>
      <c r="AZ604" s="107"/>
      <c r="BA604" s="107"/>
      <c r="BJ604" s="107"/>
      <c r="BK604" s="107"/>
      <c r="BT604" s="107"/>
      <c r="BU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6"/>
      <c r="B605" s="107"/>
      <c r="L605" s="107"/>
      <c r="V605" s="107"/>
      <c r="AF605" s="107"/>
      <c r="AP605" s="107"/>
      <c r="AZ605" s="107"/>
      <c r="BA605" s="107"/>
      <c r="BJ605" s="107"/>
      <c r="BK605" s="107"/>
      <c r="BT605" s="107"/>
      <c r="BU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6"/>
      <c r="B606" s="107"/>
      <c r="L606" s="107"/>
      <c r="V606" s="107"/>
      <c r="AF606" s="107"/>
      <c r="AP606" s="107"/>
      <c r="AZ606" s="107"/>
      <c r="BA606" s="107"/>
      <c r="BJ606" s="107"/>
      <c r="BK606" s="107"/>
      <c r="BT606" s="107"/>
      <c r="BU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6"/>
      <c r="B607" s="107"/>
      <c r="L607" s="107"/>
      <c r="V607" s="107"/>
      <c r="AF607" s="107"/>
      <c r="AP607" s="107"/>
      <c r="AZ607" s="107"/>
      <c r="BA607" s="107"/>
      <c r="BJ607" s="107"/>
      <c r="BK607" s="107"/>
      <c r="BT607" s="107"/>
      <c r="BU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6"/>
      <c r="B608" s="107"/>
      <c r="L608" s="107"/>
      <c r="V608" s="107"/>
      <c r="AF608" s="107"/>
      <c r="AP608" s="107"/>
      <c r="AZ608" s="107"/>
      <c r="BA608" s="107"/>
      <c r="BJ608" s="107"/>
      <c r="BK608" s="107"/>
      <c r="BT608" s="107"/>
      <c r="BU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6"/>
      <c r="B609" s="107"/>
      <c r="L609" s="107"/>
      <c r="V609" s="107"/>
      <c r="AF609" s="107"/>
      <c r="AP609" s="107"/>
      <c r="AZ609" s="107"/>
      <c r="BA609" s="107"/>
      <c r="BJ609" s="107"/>
      <c r="BK609" s="107"/>
      <c r="BT609" s="107"/>
      <c r="BU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6"/>
      <c r="B610" s="107"/>
      <c r="L610" s="107"/>
      <c r="V610" s="107"/>
      <c r="AF610" s="107"/>
      <c r="AP610" s="107"/>
      <c r="AZ610" s="107"/>
      <c r="BA610" s="107"/>
      <c r="BJ610" s="107"/>
      <c r="BK610" s="107"/>
      <c r="BT610" s="107"/>
      <c r="BU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6"/>
      <c r="B611" s="107"/>
      <c r="L611" s="107"/>
      <c r="V611" s="107"/>
      <c r="AF611" s="107"/>
      <c r="AP611" s="107"/>
      <c r="AZ611" s="107"/>
      <c r="BA611" s="107"/>
      <c r="BJ611" s="107"/>
      <c r="BK611" s="107"/>
      <c r="BT611" s="107"/>
      <c r="BU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6"/>
      <c r="B612" s="107"/>
      <c r="L612" s="107"/>
      <c r="V612" s="107"/>
      <c r="AF612" s="107"/>
      <c r="AP612" s="107"/>
      <c r="AZ612" s="107"/>
      <c r="BA612" s="107"/>
      <c r="BJ612" s="107"/>
      <c r="BK612" s="107"/>
      <c r="BT612" s="107"/>
      <c r="BU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6"/>
      <c r="B613" s="107"/>
      <c r="L613" s="107"/>
      <c r="V613" s="107"/>
      <c r="AF613" s="107"/>
      <c r="AP613" s="107"/>
      <c r="AZ613" s="107"/>
      <c r="BA613" s="107"/>
      <c r="BJ613" s="107"/>
      <c r="BK613" s="107"/>
      <c r="BT613" s="107"/>
      <c r="BU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6"/>
      <c r="B614" s="107"/>
      <c r="L614" s="107"/>
      <c r="V614" s="107"/>
      <c r="AF614" s="107"/>
      <c r="AP614" s="107"/>
      <c r="AZ614" s="107"/>
      <c r="BA614" s="107"/>
      <c r="BJ614" s="107"/>
      <c r="BK614" s="107"/>
      <c r="BT614" s="107"/>
      <c r="BU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6"/>
      <c r="B615" s="107"/>
      <c r="L615" s="107"/>
      <c r="V615" s="107"/>
      <c r="AF615" s="107"/>
      <c r="AP615" s="107"/>
      <c r="AZ615" s="107"/>
      <c r="BA615" s="107"/>
      <c r="BJ615" s="107"/>
      <c r="BK615" s="107"/>
      <c r="BT615" s="107"/>
      <c r="BU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6"/>
      <c r="B616" s="107"/>
      <c r="L616" s="107"/>
      <c r="V616" s="107"/>
      <c r="AF616" s="107"/>
      <c r="AP616" s="107"/>
      <c r="AZ616" s="107"/>
      <c r="BA616" s="107"/>
      <c r="BJ616" s="107"/>
      <c r="BK616" s="107"/>
      <c r="BT616" s="107"/>
      <c r="BU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6"/>
      <c r="B617" s="107"/>
      <c r="L617" s="107"/>
      <c r="V617" s="107"/>
      <c r="AF617" s="107"/>
      <c r="AP617" s="107"/>
      <c r="AZ617" s="107"/>
      <c r="BA617" s="107"/>
      <c r="BJ617" s="107"/>
      <c r="BK617" s="107"/>
      <c r="BT617" s="107"/>
      <c r="BU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6"/>
      <c r="B618" s="107"/>
      <c r="L618" s="107"/>
      <c r="V618" s="107"/>
      <c r="AF618" s="107"/>
      <c r="AP618" s="107"/>
      <c r="AZ618" s="107"/>
      <c r="BA618" s="107"/>
      <c r="BJ618" s="107"/>
      <c r="BK618" s="107"/>
      <c r="BT618" s="107"/>
      <c r="BU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6"/>
      <c r="B619" s="107"/>
      <c r="L619" s="107"/>
      <c r="V619" s="107"/>
      <c r="AF619" s="107"/>
      <c r="AP619" s="107"/>
      <c r="AZ619" s="107"/>
      <c r="BA619" s="107"/>
      <c r="BJ619" s="107"/>
      <c r="BK619" s="107"/>
      <c r="BT619" s="107"/>
      <c r="BU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6"/>
      <c r="B620" s="107"/>
      <c r="L620" s="107"/>
      <c r="V620" s="107"/>
      <c r="AF620" s="107"/>
      <c r="AP620" s="107"/>
      <c r="AZ620" s="107"/>
      <c r="BA620" s="107"/>
      <c r="BJ620" s="107"/>
      <c r="BK620" s="107"/>
      <c r="BT620" s="107"/>
      <c r="BU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6"/>
      <c r="B621" s="107"/>
      <c r="L621" s="107"/>
      <c r="V621" s="107"/>
      <c r="AF621" s="107"/>
      <c r="AP621" s="107"/>
      <c r="AZ621" s="107"/>
      <c r="BA621" s="107"/>
      <c r="BJ621" s="107"/>
      <c r="BK621" s="107"/>
      <c r="BT621" s="107"/>
      <c r="BU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6"/>
      <c r="B622" s="107"/>
      <c r="L622" s="107"/>
      <c r="V622" s="107"/>
      <c r="AF622" s="107"/>
      <c r="AP622" s="107"/>
      <c r="AZ622" s="107"/>
      <c r="BA622" s="107"/>
      <c r="BJ622" s="107"/>
      <c r="BK622" s="107"/>
      <c r="BT622" s="107"/>
      <c r="BU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66"/>
      <c r="B623" s="107"/>
      <c r="L623" s="107"/>
      <c r="V623" s="107"/>
      <c r="AF623" s="107"/>
      <c r="AP623" s="107"/>
      <c r="AZ623" s="107"/>
      <c r="BA623" s="107"/>
      <c r="BJ623" s="107"/>
      <c r="BK623" s="107"/>
      <c r="BT623" s="107"/>
      <c r="BU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66"/>
      <c r="B624" s="107"/>
      <c r="L624" s="107"/>
      <c r="V624" s="107"/>
      <c r="AF624" s="107"/>
      <c r="AP624" s="107"/>
      <c r="AZ624" s="107"/>
      <c r="BA624" s="107"/>
      <c r="BJ624" s="107"/>
      <c r="BK624" s="107"/>
      <c r="BT624" s="107"/>
      <c r="BU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66"/>
      <c r="B625" s="107"/>
      <c r="L625" s="107"/>
      <c r="V625" s="107"/>
      <c r="AF625" s="107"/>
      <c r="AP625" s="107"/>
      <c r="AZ625" s="107"/>
      <c r="BA625" s="107"/>
      <c r="BJ625" s="107"/>
      <c r="BK625" s="107"/>
      <c r="BT625" s="107"/>
      <c r="BU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66"/>
      <c r="B626" s="107"/>
      <c r="L626" s="107"/>
      <c r="V626" s="107"/>
      <c r="AF626" s="107"/>
      <c r="AP626" s="107"/>
      <c r="AZ626" s="107"/>
      <c r="BA626" s="107"/>
      <c r="BJ626" s="107"/>
      <c r="BK626" s="107"/>
      <c r="BT626" s="107"/>
      <c r="BU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66"/>
      <c r="B627" s="107"/>
      <c r="L627" s="107"/>
      <c r="V627" s="107"/>
      <c r="AF627" s="107"/>
      <c r="AP627" s="107"/>
      <c r="AZ627" s="107"/>
      <c r="BA627" s="107"/>
      <c r="BJ627" s="107"/>
      <c r="BK627" s="107"/>
      <c r="BT627" s="107"/>
      <c r="BU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66"/>
      <c r="B628" s="107"/>
      <c r="L628" s="107"/>
      <c r="V628" s="107"/>
      <c r="AF628" s="107"/>
      <c r="AP628" s="107"/>
      <c r="AZ628" s="107"/>
      <c r="BA628" s="107"/>
      <c r="BJ628" s="107"/>
      <c r="BK628" s="107"/>
      <c r="BT628" s="107"/>
      <c r="BU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66"/>
      <c r="B629" s="107"/>
      <c r="L629" s="107"/>
      <c r="V629" s="107"/>
      <c r="AF629" s="107"/>
      <c r="AP629" s="107"/>
      <c r="AZ629" s="107"/>
      <c r="BA629" s="107"/>
      <c r="BJ629" s="107"/>
      <c r="BK629" s="107"/>
      <c r="BT629" s="107"/>
      <c r="BU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66"/>
      <c r="B630" s="107"/>
      <c r="L630" s="107"/>
      <c r="V630" s="107"/>
      <c r="AF630" s="107"/>
      <c r="AP630" s="107"/>
      <c r="AZ630" s="107"/>
      <c r="BA630" s="107"/>
      <c r="BJ630" s="107"/>
      <c r="BK630" s="107"/>
      <c r="BT630" s="107"/>
      <c r="BU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66"/>
      <c r="B631" s="107"/>
      <c r="L631" s="107"/>
      <c r="V631" s="107"/>
      <c r="AF631" s="107"/>
      <c r="AP631" s="107"/>
      <c r="AZ631" s="107"/>
      <c r="BA631" s="107"/>
      <c r="BJ631" s="107"/>
      <c r="BK631" s="107"/>
      <c r="BT631" s="107"/>
      <c r="BU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66"/>
      <c r="B632" s="107"/>
      <c r="L632" s="107"/>
      <c r="V632" s="107"/>
      <c r="AF632" s="107"/>
      <c r="AP632" s="107"/>
      <c r="AZ632" s="107"/>
      <c r="BA632" s="107"/>
      <c r="BJ632" s="107"/>
      <c r="BK632" s="107"/>
      <c r="BT632" s="107"/>
      <c r="BU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66"/>
      <c r="B633" s="107"/>
      <c r="L633" s="107"/>
      <c r="V633" s="107"/>
      <c r="AF633" s="107"/>
      <c r="AP633" s="107"/>
      <c r="AZ633" s="107"/>
      <c r="BA633" s="107"/>
      <c r="BJ633" s="107"/>
      <c r="BK633" s="107"/>
      <c r="BT633" s="107"/>
      <c r="BU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66"/>
      <c r="B634" s="107"/>
      <c r="L634" s="107"/>
      <c r="V634" s="107"/>
      <c r="AF634" s="107"/>
      <c r="AP634" s="107"/>
      <c r="AZ634" s="107"/>
      <c r="BA634" s="107"/>
      <c r="BJ634" s="107"/>
      <c r="BK634" s="107"/>
      <c r="BT634" s="107"/>
      <c r="BU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66"/>
      <c r="B635" s="107"/>
      <c r="L635" s="107"/>
      <c r="V635" s="107"/>
      <c r="AF635" s="107"/>
      <c r="AP635" s="107"/>
      <c r="AZ635" s="107"/>
      <c r="BA635" s="107"/>
      <c r="BJ635" s="107"/>
      <c r="BK635" s="107"/>
      <c r="BT635" s="107"/>
      <c r="BU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66"/>
      <c r="B636" s="107"/>
      <c r="L636" s="107"/>
      <c r="V636" s="107"/>
      <c r="AF636" s="107"/>
      <c r="AP636" s="107"/>
      <c r="AZ636" s="107"/>
      <c r="BA636" s="107"/>
      <c r="BJ636" s="107"/>
      <c r="BK636" s="107"/>
      <c r="BT636" s="107"/>
      <c r="BU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66"/>
      <c r="B637" s="107"/>
      <c r="L637" s="107"/>
      <c r="V637" s="107"/>
      <c r="AF637" s="107"/>
      <c r="AP637" s="107"/>
      <c r="AZ637" s="107"/>
      <c r="BA637" s="107"/>
      <c r="BJ637" s="107"/>
      <c r="BK637" s="107"/>
      <c r="BT637" s="107"/>
      <c r="BU637" s="107"/>
      <c r="CD637" s="107"/>
      <c r="CN637" s="107"/>
      <c r="CX637" s="107"/>
      <c r="DH637" s="107"/>
      <c r="DR637" s="107"/>
      <c r="EB637" s="107"/>
      <c r="EL637" s="107"/>
      <c r="EV637" s="107"/>
      <c r="FF637" s="107"/>
      <c r="FP637" s="107"/>
      <c r="FZ637" s="107"/>
      <c r="GJ637" s="107"/>
      <c r="GT637" s="107"/>
      <c r="HD637" s="107"/>
      <c r="HN637" s="107"/>
      <c r="HX637" s="107"/>
    </row>
  </sheetData>
  <mergeCells count="9">
    <mergeCell ref="BU26:CA26"/>
    <mergeCell ref="BK26:BQ26"/>
    <mergeCell ref="A2:A3"/>
    <mergeCell ref="C26:I26"/>
    <mergeCell ref="BA26:BG26"/>
    <mergeCell ref="M26:S26"/>
    <mergeCell ref="AG26:AM26"/>
    <mergeCell ref="AQ26:AW26"/>
    <mergeCell ref="W26:AC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style="108" customWidth="true"/>
    <col min="64" max="69" width="7.875" customWidth="true"/>
    <col min="70" max="71" width="1.125" customWidth="true"/>
    <col min="72" max="72" width="24.625" style="108" customWidth="true"/>
    <col min="73" max="73" width="29.75" style="108"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4" t="s">
        <v>22</v>
      </c>
      <c r="C1" s="364" t="s">
        <v>218</v>
      </c>
      <c r="D1" s="295" t="s">
        <v>178</v>
      </c>
      <c r="E1" s="295"/>
      <c r="F1" s="295"/>
      <c r="G1" s="295"/>
      <c r="H1" s="295"/>
      <c r="I1" s="313"/>
      <c r="J1" s="296"/>
      <c r="K1" s="297"/>
      <c r="L1" s="314" t="s">
        <v>22</v>
      </c>
      <c r="M1" s="364" t="s">
        <v>219</v>
      </c>
      <c r="N1" s="295" t="s">
        <v>178</v>
      </c>
      <c r="O1" s="295"/>
      <c r="P1" s="295"/>
      <c r="Q1" s="295"/>
      <c r="R1" s="295"/>
      <c r="S1" s="313"/>
      <c r="T1" s="296"/>
      <c r="U1" s="297"/>
      <c r="V1" s="314" t="s">
        <v>22</v>
      </c>
      <c r="W1" s="364" t="s">
        <v>220</v>
      </c>
      <c r="X1" s="295" t="s">
        <v>178</v>
      </c>
      <c r="Y1" s="295"/>
      <c r="Z1" s="295"/>
      <c r="AA1" s="295"/>
      <c r="AB1" s="295"/>
      <c r="AC1" s="313"/>
      <c r="AD1" s="296"/>
      <c r="AE1" s="297"/>
      <c r="AF1" s="314" t="s">
        <v>22</v>
      </c>
      <c r="AG1" s="364" t="s">
        <v>221</v>
      </c>
      <c r="AH1" s="295" t="s">
        <v>178</v>
      </c>
      <c r="AI1" s="295"/>
      <c r="AJ1" s="295"/>
      <c r="AK1" s="295"/>
      <c r="AL1" s="295"/>
      <c r="AM1" s="313"/>
      <c r="AN1" s="296"/>
      <c r="AO1" s="297"/>
      <c r="AP1" s="314" t="s">
        <v>22</v>
      </c>
      <c r="AQ1" s="364">
        <v>2019</v>
      </c>
      <c r="AR1" s="295" t="s">
        <v>178</v>
      </c>
      <c r="AS1" s="295"/>
      <c r="AT1" s="295"/>
      <c r="AU1" s="295"/>
      <c r="AV1" s="295"/>
      <c r="AW1" s="313"/>
      <c r="AX1" s="296"/>
      <c r="AY1" s="297"/>
      <c r="AZ1" s="314" t="s">
        <v>22</v>
      </c>
      <c r="BA1" s="364">
        <v>2020</v>
      </c>
      <c r="BB1" s="295" t="s">
        <v>178</v>
      </c>
      <c r="BC1" s="295"/>
      <c r="BD1" s="295"/>
      <c r="BE1" s="295"/>
      <c r="BF1" s="295"/>
      <c r="BG1" s="313"/>
      <c r="BH1" s="296"/>
      <c r="BI1" s="297"/>
      <c r="BJ1" s="314" t="s">
        <v>22</v>
      </c>
      <c r="BK1" s="364">
        <v>2021</v>
      </c>
      <c r="BL1" s="295" t="s">
        <v>178</v>
      </c>
      <c r="BM1" s="295"/>
      <c r="BN1" s="295"/>
      <c r="BO1" s="295"/>
      <c r="BP1" s="295"/>
      <c r="BQ1" s="313"/>
      <c r="BR1" s="296"/>
      <c r="BS1" s="297"/>
      <c r="BT1" s="314" t="s">
        <v>22</v>
      </c>
      <c r="BU1" s="364">
        <v>2022</v>
      </c>
      <c r="BV1" s="295" t="s">
        <v>178</v>
      </c>
      <c r="BW1" s="295"/>
      <c r="BX1" s="295"/>
      <c r="BY1" s="295"/>
      <c r="BZ1" s="295"/>
      <c r="CA1" s="313"/>
      <c r="CB1" s="296"/>
      <c r="CC1" s="297"/>
    </row>
    <row xmlns:x14ac="http://schemas.microsoft.com/office/spreadsheetml/2009/9/ac" r="2" s="298" customFormat="true" ht="30" customHeight="true" x14ac:dyDescent="0.25">
      <c r="A2" s="550" t="s">
        <v>241</v>
      </c>
      <c r="B2" s="301" t="s">
        <v>214</v>
      </c>
      <c r="C2" s="245" t="s">
        <v>176</v>
      </c>
      <c r="D2" s="245" t="s">
        <v>175</v>
      </c>
      <c r="E2" s="302"/>
      <c r="F2" s="302"/>
      <c r="G2" s="302"/>
      <c r="H2" s="302"/>
      <c r="I2" s="303"/>
      <c r="J2" s="299" t="s">
        <v>222</v>
      </c>
      <c r="K2" s="345"/>
      <c r="L2" s="301" t="s">
        <v>215</v>
      </c>
      <c r="M2" s="245" t="s">
        <v>176</v>
      </c>
      <c r="N2" s="245" t="s">
        <v>175</v>
      </c>
      <c r="O2" s="302"/>
      <c r="P2" s="302"/>
      <c r="Q2" s="302"/>
      <c r="R2" s="302"/>
      <c r="S2" s="303"/>
      <c r="T2" s="299" t="s">
        <v>222</v>
      </c>
      <c r="U2" s="345"/>
      <c r="V2" s="301" t="s">
        <v>216</v>
      </c>
      <c r="W2" s="245" t="s">
        <v>176</v>
      </c>
      <c r="X2" s="245" t="s">
        <v>175</v>
      </c>
      <c r="Y2" s="302"/>
      <c r="Z2" s="302"/>
      <c r="AA2" s="302"/>
      <c r="AB2" s="302"/>
      <c r="AC2" s="303"/>
      <c r="AD2" s="299" t="s">
        <v>222</v>
      </c>
      <c r="AE2" s="345"/>
      <c r="AF2" s="301" t="s">
        <v>217</v>
      </c>
      <c r="AG2" s="245" t="s">
        <v>176</v>
      </c>
      <c r="AH2" s="245" t="s">
        <v>175</v>
      </c>
      <c r="AI2" s="302"/>
      <c r="AJ2" s="302"/>
      <c r="AK2" s="302"/>
      <c r="AL2" s="302"/>
      <c r="AM2" s="303"/>
      <c r="AN2" s="299" t="s">
        <v>222</v>
      </c>
      <c r="AO2" s="300"/>
      <c r="AP2" s="301" t="s">
        <v>238</v>
      </c>
      <c r="AQ2" s="245" t="s">
        <v>176</v>
      </c>
      <c r="AR2" s="245" t="s">
        <v>175</v>
      </c>
      <c r="AS2" s="302"/>
      <c r="AT2" s="302"/>
      <c r="AU2" s="302"/>
      <c r="AV2" s="302"/>
      <c r="AW2" s="303"/>
      <c r="AX2" s="299" t="s">
        <v>222</v>
      </c>
      <c r="AY2" s="300"/>
      <c r="AZ2" s="301" t="s">
        <v>239</v>
      </c>
      <c r="BA2" s="245" t="s">
        <v>176</v>
      </c>
      <c r="BB2" s="245" t="s">
        <v>175</v>
      </c>
      <c r="BC2" s="302"/>
      <c r="BD2" s="302"/>
      <c r="BE2" s="302"/>
      <c r="BF2" s="302"/>
      <c r="BG2" s="303"/>
      <c r="BH2" s="299" t="s">
        <v>222</v>
      </c>
      <c r="BI2" s="300"/>
      <c r="BJ2" s="301" t="s">
        <v>246</v>
      </c>
      <c r="BK2" s="245" t="s">
        <v>176</v>
      </c>
      <c r="BL2" s="245" t="s">
        <v>175</v>
      </c>
      <c r="BM2" s="302"/>
      <c r="BN2" s="302"/>
      <c r="BO2" s="302"/>
      <c r="BP2" s="302"/>
      <c r="BQ2" s="303"/>
      <c r="BR2" s="299" t="s">
        <v>222</v>
      </c>
      <c r="BS2" s="300"/>
      <c r="BT2" s="301" t="s">
        <v>247</v>
      </c>
      <c r="BU2" s="245" t="s">
        <v>176</v>
      </c>
      <c r="BV2" s="245" t="s">
        <v>175</v>
      </c>
      <c r="BW2" s="302"/>
      <c r="BX2" s="302"/>
      <c r="BY2" s="302"/>
      <c r="BZ2" s="302"/>
      <c r="CA2" s="303"/>
      <c r="CB2" s="299" t="s">
        <v>222</v>
      </c>
      <c r="CC2" s="300"/>
    </row>
    <row xmlns:x14ac="http://schemas.microsoft.com/office/spreadsheetml/2009/9/ac" r="3" s="238" customFormat="true" ht="18" customHeight="true" x14ac:dyDescent="0.25">
      <c r="A3" s="550"/>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344" t="s">
        <v>167</v>
      </c>
      <c r="BK3" s="247" t="s">
        <v>56</v>
      </c>
      <c r="BL3" s="248" t="s">
        <v>7</v>
      </c>
      <c r="BM3" s="249" t="s">
        <v>1</v>
      </c>
      <c r="BN3" s="249" t="s">
        <v>2</v>
      </c>
      <c r="BO3" s="249" t="s">
        <v>16</v>
      </c>
      <c r="BP3" s="249" t="s">
        <v>17</v>
      </c>
      <c r="BQ3" s="250" t="s">
        <v>18</v>
      </c>
      <c r="BR3" s="236"/>
      <c r="BS3" s="251"/>
      <c r="BT3" s="344" t="s">
        <v>167</v>
      </c>
      <c r="BU3" s="247" t="s">
        <v>56</v>
      </c>
      <c r="BV3" s="248" t="s">
        <v>7</v>
      </c>
      <c r="BW3" s="249" t="s">
        <v>1</v>
      </c>
      <c r="BX3" s="249" t="s">
        <v>2</v>
      </c>
      <c r="BY3" s="249" t="s">
        <v>16</v>
      </c>
      <c r="BZ3" s="249" t="s">
        <v>17</v>
      </c>
      <c r="CA3" s="250" t="s">
        <v>18</v>
      </c>
      <c r="CB3" s="236"/>
      <c r="CC3" s="251"/>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9" t="str">
        <f>IF(ISBLANK('Data Summary'!A6),"",'Data Summary'!A6)</f>
        <v>BRB_2015_UIS</v>
      </c>
      <c r="B4" s="101" t="s">
        <v>183</v>
      </c>
      <c r="C4" s="132" t="s">
        <v>3</v>
      </c>
      <c r="D4" s="8">
        <f t="shared" ref="D4:I4" si="0">IF(COUNTA(D14)=0,"",D14)</f>
        <v>0</v>
      </c>
      <c r="E4" s="8" t="str">
        <f t="shared" si="0"/>
        <v/>
      </c>
      <c r="F4" s="8" t="str">
        <f t="shared" si="0"/>
        <v/>
      </c>
      <c r="G4" s="8" t="str">
        <f t="shared" si="0"/>
        <v/>
      </c>
      <c r="H4" s="8">
        <f t="shared" si="0"/>
        <v>0</v>
      </c>
      <c r="I4" s="25">
        <f t="shared" si="0"/>
        <v>0</v>
      </c>
      <c r="J4" s="19"/>
      <c r="K4" s="14"/>
      <c r="L4" s="101" t="s">
        <v>183</v>
      </c>
      <c r="M4" s="132" t="s">
        <v>3</v>
      </c>
      <c r="N4" s="8">
        <f t="shared" ref="N4:S4" si="1">IF(COUNTA(N14)=0,"",N14)</f>
        <v>0</v>
      </c>
      <c r="O4" s="8" t="str">
        <f t="shared" si="1"/>
        <v/>
      </c>
      <c r="P4" s="8" t="str">
        <f t="shared" si="1"/>
        <v/>
      </c>
      <c r="Q4" s="8" t="str">
        <f t="shared" si="1"/>
        <v/>
      </c>
      <c r="R4" s="8">
        <f t="shared" si="1"/>
        <v>0</v>
      </c>
      <c r="S4" s="25">
        <f t="shared" si="1"/>
        <v>0</v>
      </c>
      <c r="T4" s="19"/>
      <c r="U4" s="14"/>
      <c r="V4" s="101" t="s">
        <v>183</v>
      </c>
      <c r="W4" s="132" t="s">
        <v>3</v>
      </c>
      <c r="X4" s="8">
        <f t="shared" ref="X4:AC4" si="2">IF(COUNTA(X14)=0,"",X14)</f>
        <v>0</v>
      </c>
      <c r="Y4" s="8" t="str">
        <f t="shared" si="2"/>
        <v/>
      </c>
      <c r="Z4" s="8" t="str">
        <f t="shared" si="2"/>
        <v/>
      </c>
      <c r="AA4" s="8" t="str">
        <f t="shared" si="2"/>
        <v/>
      </c>
      <c r="AB4" s="8">
        <f t="shared" si="2"/>
        <v>0</v>
      </c>
      <c r="AC4" s="25">
        <f t="shared" si="2"/>
        <v>0</v>
      </c>
      <c r="AD4" s="19"/>
      <c r="AE4" s="14"/>
      <c r="AF4" s="101" t="s">
        <v>183</v>
      </c>
      <c r="AG4" s="132" t="s">
        <v>3</v>
      </c>
      <c r="AH4" s="8">
        <f t="shared" ref="AH4:AM4" si="3">IF(COUNTA(AH14)=0,"",AH14)</f>
        <v>0</v>
      </c>
      <c r="AI4" s="8" t="str">
        <f t="shared" si="3"/>
        <v/>
      </c>
      <c r="AJ4" s="8" t="str">
        <f t="shared" si="3"/>
        <v/>
      </c>
      <c r="AK4" s="8" t="str">
        <f t="shared" si="3"/>
        <v/>
      </c>
      <c r="AL4" s="8">
        <f t="shared" si="3"/>
        <v>0</v>
      </c>
      <c r="AM4" s="25">
        <f t="shared" si="3"/>
        <v>0</v>
      </c>
      <c r="AN4" s="19"/>
      <c r="AO4" s="14"/>
      <c r="AP4" s="101" t="s">
        <v>183</v>
      </c>
      <c r="AQ4" s="132" t="s">
        <v>3</v>
      </c>
      <c r="AR4" s="8">
        <f t="shared" ref="AR4:AW4" si="4">IF(COUNTA(AR14)=0,"",AR14)</f>
        <v>0</v>
      </c>
      <c r="AS4" s="8" t="str">
        <f t="shared" si="4"/>
        <v/>
      </c>
      <c r="AT4" s="8" t="str">
        <f t="shared" si="4"/>
        <v/>
      </c>
      <c r="AU4" s="8" t="str">
        <f t="shared" si="4"/>
        <v/>
      </c>
      <c r="AV4" s="8">
        <f t="shared" si="4"/>
        <v>0</v>
      </c>
      <c r="AW4" s="25">
        <f t="shared" si="4"/>
        <v>0</v>
      </c>
      <c r="AX4" s="19"/>
      <c r="AY4" s="14"/>
      <c r="AZ4" s="101" t="s">
        <v>183</v>
      </c>
      <c r="BA4" s="132" t="s">
        <v>3</v>
      </c>
      <c r="BB4" s="8">
        <f t="shared" ref="BB4:BG4" si="5">IF(COUNTA(BB14)=0,"",BB14)</f>
        <v>0</v>
      </c>
      <c r="BC4" s="8" t="str">
        <f t="shared" si="5"/>
        <v/>
      </c>
      <c r="BD4" s="8" t="str">
        <f t="shared" si="5"/>
        <v/>
      </c>
      <c r="BE4" s="8" t="str">
        <f t="shared" si="5"/>
        <v/>
      </c>
      <c r="BF4" s="8">
        <f t="shared" si="5"/>
        <v>0</v>
      </c>
      <c r="BG4" s="25">
        <f t="shared" si="5"/>
        <v>0</v>
      </c>
      <c r="BH4" s="19"/>
      <c r="BI4" s="14"/>
      <c r="BJ4" s="101" t="s">
        <v>183</v>
      </c>
      <c r="BK4" s="132" t="s">
        <v>3</v>
      </c>
      <c r="BL4" s="8">
        <f t="shared" ref="BL4:BQ4" si="6">IF(COUNTA(BL14)=0,"",BL14)</f>
        <v>0</v>
      </c>
      <c r="BM4" s="8" t="str">
        <f t="shared" si="6"/>
        <v/>
      </c>
      <c r="BN4" s="8" t="str">
        <f t="shared" si="6"/>
        <v/>
      </c>
      <c r="BO4" s="8" t="str">
        <f t="shared" si="6"/>
        <v/>
      </c>
      <c r="BP4" s="8">
        <f t="shared" si="6"/>
        <v>0</v>
      </c>
      <c r="BQ4" s="25">
        <f t="shared" si="6"/>
        <v>0</v>
      </c>
      <c r="BR4" s="19"/>
      <c r="BS4" s="14"/>
      <c r="BT4" s="101" t="s">
        <v>183</v>
      </c>
      <c r="BU4" s="132" t="s">
        <v>3</v>
      </c>
      <c r="BV4" s="8">
        <f t="shared" ref="BV4:CA4" si="7">IF(COUNTA(BV14)=0,"",BV14)</f>
        <v>0</v>
      </c>
      <c r="BW4" s="8" t="str">
        <f t="shared" si="7"/>
        <v/>
      </c>
      <c r="BX4" s="8" t="str">
        <f t="shared" si="7"/>
        <v/>
      </c>
      <c r="BY4" s="8" t="str">
        <f t="shared" si="7"/>
        <v/>
      </c>
      <c r="BZ4" s="8">
        <f t="shared" si="7"/>
        <v>0</v>
      </c>
      <c r="CA4" s="25">
        <f t="shared" si="7"/>
        <v>0</v>
      </c>
      <c r="CB4" s="19"/>
      <c r="CC4" s="14"/>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9" t="str">
        <f ca="true">IF(ISBLANK('Data Summary'!A7),"",'Data Summary'!A7)</f>
        <v>BRB_2016_UIS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2"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1"/>
      <c r="BA5" s="132" t="s">
        <v>0</v>
      </c>
      <c r="BB5" s="8">
        <f>IF((COUNTA(BB15:BB26)=0)+(COUNTA(BB14)=0),"",100-BB14-SUMPRODUCT(BA15:BA26,BB15:BB26))</f>
        <v>0</v>
      </c>
      <c r="BC5" s="8" t="str">
        <f>IF((COUNTA(BC15:BC26)=0)+(COUNTA(BC14)=0),"",100-BC14-SUMPRODUCT(BA15:BA26,BC15:BC26))</f>
        <v/>
      </c>
      <c r="BD5" s="8" t="str">
        <f>IF((COUNTA(BD15:BD26)=0)+(COUNTA(BD14)=0),"",100-BD14-SUMPRODUCT(BA15:BA26,BD15:BD26))</f>
        <v/>
      </c>
      <c r="BE5" s="8" t="str">
        <f>IF((COUNTA(BE15:BE26)=0)+(COUNTA(BE14)=0),"",100-BE14-SUMPRODUCT(BA15:BA26,BE15:BE26))</f>
        <v/>
      </c>
      <c r="BF5" s="8">
        <f>IF((COUNTA(BF15:BF26)=0)+(COUNTA(BF14)=0),"",100-BF14-SUMPRODUCT(BA15:BA26,BF15:BF26))</f>
        <v>0</v>
      </c>
      <c r="BG5" s="25">
        <f>IF((COUNTA(BG15:BG26)=0)+(COUNTA(BG14)=0),"",100-BG14-SUMPRODUCT(BA15:BA26,BG15:BG26))</f>
        <v>0</v>
      </c>
      <c r="BH5" s="19"/>
      <c r="BI5" s="14"/>
      <c r="BJ5" s="101"/>
      <c r="BK5" s="132" t="s">
        <v>0</v>
      </c>
      <c r="BL5" s="8">
        <f>IF((COUNTA(BL15:BL26)=0)+(COUNTA(BL14)=0),"",100-BL14-SUMPRODUCT(BK15:BK26,BL15:BL26))</f>
        <v>0</v>
      </c>
      <c r="BM5" s="8" t="str">
        <f>IF((COUNTA(BM15:BM26)=0)+(COUNTA(BM14)=0),"",100-BM14-SUMPRODUCT(BK15:BK26,BM15:BM26))</f>
        <v/>
      </c>
      <c r="BN5" s="8" t="str">
        <f>IF((COUNTA(BN15:BN26)=0)+(COUNTA(BN14)=0),"",100-BN14-SUMPRODUCT(BK15:BK26,BN15:BN26))</f>
        <v/>
      </c>
      <c r="BO5" s="8" t="str">
        <f>IF((COUNTA(BO15:BO26)=0)+(COUNTA(BO14)=0),"",100-BO14-SUMPRODUCT(BK15:BK26,BO15:BO26))</f>
        <v/>
      </c>
      <c r="BP5" s="8">
        <f>IF((COUNTA(BP15:BP26)=0)+(COUNTA(BP14)=0),"",100-BP14-SUMPRODUCT(BK15:BK26,BP15:BP26))</f>
        <v>0</v>
      </c>
      <c r="BQ5" s="25">
        <f>IF((COUNTA(BQ15:BQ26)=0)+(COUNTA(BQ14)=0),"",100-BQ14-SUMPRODUCT(BK15:BK26,BQ15:BQ26))</f>
        <v>0</v>
      </c>
      <c r="BR5" s="19"/>
      <c r="BS5" s="14"/>
      <c r="BT5" s="101"/>
      <c r="BU5" s="132" t="s">
        <v>0</v>
      </c>
      <c r="BV5" s="8">
        <f>IF((COUNTA(BV15:BV26)=0)+(COUNTA(BV14)=0),"",100-BV14-SUMPRODUCT(BU15:BU26,BV15:BV26))</f>
        <v>0</v>
      </c>
      <c r="BW5" s="8" t="str">
        <f>IF((COUNTA(BW15:BW26)=0)+(COUNTA(BW14)=0),"",100-BW14-SUMPRODUCT(BU15:BU26,BW15:BW26))</f>
        <v/>
      </c>
      <c r="BX5" s="8" t="str">
        <f>IF((COUNTA(BX15:BX26)=0)+(COUNTA(BX14)=0),"",100-BX14-SUMPRODUCT(BU15:BU26,BX15:BX26))</f>
        <v/>
      </c>
      <c r="BY5" s="8" t="str">
        <f>IF((COUNTA(BY15:BY26)=0)+(COUNTA(BY14)=0),"",100-BY14-SUMPRODUCT(BU15:BU26,BY15:BY26))</f>
        <v/>
      </c>
      <c r="BZ5" s="8">
        <f>IF((COUNTA(BZ15:BZ26)=0)+(COUNTA(BZ14)=0),"",100-BZ14-SUMPRODUCT(BU15:BU26,BZ15:BZ26))</f>
        <v>0</v>
      </c>
      <c r="CA5" s="25">
        <f>IF((COUNTA(CA15:CA26)=0)+(COUNTA(CA14)=0),"",100-CA14-SUMPRODUCT(BU15:BU26,CA15:CA26))</f>
        <v>0</v>
      </c>
      <c r="CB5" s="19"/>
      <c r="CC5" s="14"/>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69" t="str">
        <f ca="true">IF(ISBLANK('Data Summary'!A8),"",'Data Summary'!A8)</f>
        <v>BRB_2017_UIS</v>
      </c>
      <c r="B6" s="101" t="s">
        <v>183</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183</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183</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183</v>
      </c>
      <c r="AQ6" s="132"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1" t="s">
        <v>183</v>
      </c>
      <c r="BA6" s="132" t="s">
        <v>19</v>
      </c>
      <c r="BB6" s="8">
        <f>IF(COUNTA(BB15:BB26)=0,"",SUMPRODUCT(BB15:BB26,BA15:BA26))</f>
        <v>100</v>
      </c>
      <c r="BC6" s="8" t="str">
        <f>IF(COUNTA(BC15:BC26)=0,"",SUMPRODUCT(BC15:BC26,BA15:BA26))</f>
        <v/>
      </c>
      <c r="BD6" s="8" t="str">
        <f>IF(COUNTA(BD15:BD26)=0,"",SUMPRODUCT(BD15:BD26,BA15:BA26))</f>
        <v/>
      </c>
      <c r="BE6" s="8" t="str">
        <f>IF(COUNTA(BE15:BE26)=0,"",SUMPRODUCT(BE15:BE26,BA15:BA26))</f>
        <v/>
      </c>
      <c r="BF6" s="8">
        <f>IF(COUNTA(BF15:BF26)=0,"",SUMPRODUCT(BF15:BF26,BA15:BA26))</f>
        <v>100</v>
      </c>
      <c r="BG6" s="25">
        <f>IF(COUNTA(BG15:BG26)=0,"",SUMPRODUCT(BG15:BG26,BA15:BA26))</f>
        <v>100</v>
      </c>
      <c r="BH6" s="19"/>
      <c r="BI6" s="14"/>
      <c r="BJ6" s="101" t="s">
        <v>183</v>
      </c>
      <c r="BK6" s="132" t="s">
        <v>19</v>
      </c>
      <c r="BL6" s="8">
        <f>IF(COUNTA(BL15:BL26)=0,"",SUMPRODUCT(BL15:BL26,BK15:BK26))</f>
        <v>100</v>
      </c>
      <c r="BM6" s="8" t="str">
        <f>IF(COUNTA(BM15:BM26)=0,"",SUMPRODUCT(BM15:BM26,BK15:BK26))</f>
        <v/>
      </c>
      <c r="BN6" s="8" t="str">
        <f>IF(COUNTA(BN15:BN26)=0,"",SUMPRODUCT(BN15:BN26,BK15:BK26))</f>
        <v/>
      </c>
      <c r="BO6" s="8" t="str">
        <f>IF(COUNTA(BO15:BO26)=0,"",SUMPRODUCT(BO15:BO26,BK15:BK26))</f>
        <v/>
      </c>
      <c r="BP6" s="8">
        <f>IF(COUNTA(BP15:BP26)=0,"",SUMPRODUCT(BP15:BP26,BK15:BK26))</f>
        <v>100</v>
      </c>
      <c r="BQ6" s="25">
        <f>IF(COUNTA(BQ15:BQ26)=0,"",SUMPRODUCT(BQ15:BQ26,BK15:BK26))</f>
        <v>100</v>
      </c>
      <c r="BR6" s="19"/>
      <c r="BS6" s="14"/>
      <c r="BT6" s="101" t="s">
        <v>183</v>
      </c>
      <c r="BU6" s="132" t="s">
        <v>19</v>
      </c>
      <c r="BV6" s="8">
        <f>IF(COUNTA(BV15:BV26)=0,"",SUMPRODUCT(BV15:BV26,BU15:BU26))</f>
        <v>100</v>
      </c>
      <c r="BW6" s="8" t="str">
        <f>IF(COUNTA(BW15:BW26)=0,"",SUMPRODUCT(BW15:BW26,BU15:BU26))</f>
        <v/>
      </c>
      <c r="BX6" s="8" t="str">
        <f>IF(COUNTA(BX15:BX26)=0,"",SUMPRODUCT(BX15:BX26,BU15:BU26))</f>
        <v/>
      </c>
      <c r="BY6" s="8" t="str">
        <f>IF(COUNTA(BY15:BY26)=0,"",SUMPRODUCT(BY15:BY26,BU15:BU26))</f>
        <v/>
      </c>
      <c r="BZ6" s="8">
        <f>IF(COUNTA(BZ15:BZ26)=0,"",SUMPRODUCT(BZ15:BZ26,BU15:BU26))</f>
        <v>100</v>
      </c>
      <c r="CA6" s="25">
        <f>IF(COUNTA(CA15:CA26)=0,"",SUMPRODUCT(CA15:CA26,BU15:BU26))</f>
        <v>100</v>
      </c>
      <c r="CB6" s="19"/>
      <c r="CC6" s="14"/>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9" t="str">
        <f ca="true">IF(ISBLANK('Data Summary'!A9),"",'Data Summary'!A9)</f>
        <v>BRB_2018_UIS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1"/>
      <c r="BK7" s="133" t="s">
        <v>53</v>
      </c>
      <c r="BL7" s="129"/>
      <c r="BM7" s="129"/>
      <c r="BN7" s="129"/>
      <c r="BO7" s="129"/>
      <c r="BP7" s="129"/>
      <c r="BQ7" s="70"/>
      <c r="BR7" s="19"/>
      <c r="BS7" s="14"/>
      <c r="BT7" s="101"/>
      <c r="BU7" s="133" t="s">
        <v>53</v>
      </c>
      <c r="BV7" s="129"/>
      <c r="BW7" s="129"/>
      <c r="BX7" s="129"/>
      <c r="BY7" s="129"/>
      <c r="BZ7" s="129"/>
      <c r="CA7" s="70"/>
      <c r="CB7" s="19"/>
      <c r="CC7" s="14"/>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69" t="str">
        <f ca="true">IF(ISBLANK('Data Summary'!A10),"",'Data Summary'!A10)</f>
        <v>BRB_2019_UIS</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1"/>
      <c r="BK8" s="133" t="s">
        <v>58</v>
      </c>
      <c r="BL8" s="129"/>
      <c r="BM8" s="129"/>
      <c r="BN8" s="129"/>
      <c r="BO8" s="129"/>
      <c r="BP8" s="129"/>
      <c r="BQ8" s="70"/>
      <c r="BR8" s="19"/>
      <c r="BS8" s="14"/>
      <c r="BT8" s="101"/>
      <c r="BU8" s="133" t="s">
        <v>58</v>
      </c>
      <c r="BV8" s="129"/>
      <c r="BW8" s="129"/>
      <c r="BX8" s="129"/>
      <c r="BY8" s="129"/>
      <c r="BZ8" s="129"/>
      <c r="CA8" s="70"/>
      <c r="CB8" s="19"/>
      <c r="CC8" s="14"/>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9" t="str">
        <f ca="true">IF(ISBLANK('Data Summary'!A11),"",'Data Summary'!A11)</f>
        <v>BRB_2020_UIS</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1"/>
      <c r="BK9" s="133" t="s">
        <v>109</v>
      </c>
      <c r="BL9" s="129"/>
      <c r="BM9" s="129"/>
      <c r="BN9" s="129"/>
      <c r="BO9" s="129"/>
      <c r="BP9" s="129"/>
      <c r="BQ9" s="70"/>
      <c r="BR9" s="19"/>
      <c r="BS9" s="14"/>
      <c r="BT9" s="101"/>
      <c r="BU9" s="133" t="s">
        <v>109</v>
      </c>
      <c r="BV9" s="129"/>
      <c r="BW9" s="129"/>
      <c r="BX9" s="129"/>
      <c r="BY9" s="129"/>
      <c r="BZ9" s="129"/>
      <c r="CA9" s="70"/>
      <c r="CB9" s="19"/>
      <c r="CC9" s="14"/>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x14ac:dyDescent="0.25">
      <c r="A10" s="369" t="str">
        <f ca="true">IF(ISBLANK('Data Summary'!A12),"",'Data Summary'!A12)</f>
        <v>BRB_2021_UIS</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1"/>
      <c r="BK10" s="126" t="s">
        <v>21</v>
      </c>
      <c r="BL10" s="129"/>
      <c r="BM10" s="129"/>
      <c r="BN10" s="129"/>
      <c r="BO10" s="129"/>
      <c r="BP10" s="129"/>
      <c r="BQ10" s="70"/>
      <c r="BR10" s="19"/>
      <c r="BS10" s="14"/>
      <c r="BT10" s="101"/>
      <c r="BU10" s="126" t="s">
        <v>21</v>
      </c>
      <c r="BV10" s="129"/>
      <c r="BW10" s="129"/>
      <c r="BX10" s="129"/>
      <c r="BY10" s="129"/>
      <c r="BZ10" s="129"/>
      <c r="CA10" s="70"/>
      <c r="CB10" s="19"/>
      <c r="CC10" s="14"/>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x14ac:dyDescent="0.25">
      <c r="A11" s="369" t="str">
        <f ca="true">IF(ISBLANK('Data Summary'!A13),"",'Data Summary'!A13)</f>
        <v>BRB_2022_UIS</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1"/>
      <c r="BK11" s="126" t="s">
        <v>29</v>
      </c>
      <c r="BL11" s="129"/>
      <c r="BM11" s="128"/>
      <c r="BN11" s="128"/>
      <c r="BO11" s="128"/>
      <c r="BP11" s="128"/>
      <c r="BQ11" s="21"/>
      <c r="BR11" s="19"/>
      <c r="BS11" s="14"/>
      <c r="BT11" s="101"/>
      <c r="BU11" s="126" t="s">
        <v>29</v>
      </c>
      <c r="BV11" s="129"/>
      <c r="BW11" s="128"/>
      <c r="BX11" s="128"/>
      <c r="BY11" s="128"/>
      <c r="BZ11" s="128"/>
      <c r="CA11" s="21"/>
      <c r="CB11" s="19"/>
      <c r="CC11" s="14"/>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1" customFormat="true" ht="15.75" customHeight="true" x14ac:dyDescent="0.2">
      <c r="A12" s="370" t="str">
        <f ca="true">IF(ISBLANK('Data Summary'!A14),"",'Data Summary'!A14)</f>
        <v/>
      </c>
      <c r="B12" s="101" t="s">
        <v>180</v>
      </c>
      <c r="C12" s="126" t="s">
        <v>169</v>
      </c>
      <c r="D12" s="129">
        <v>100</v>
      </c>
      <c r="E12" s="129"/>
      <c r="F12" s="129"/>
      <c r="G12" s="129"/>
      <c r="H12" s="129">
        <v>100</v>
      </c>
      <c r="I12" s="70">
        <v>100</v>
      </c>
      <c r="J12" s="19"/>
      <c r="K12" s="14"/>
      <c r="L12" s="101" t="s">
        <v>180</v>
      </c>
      <c r="M12" s="126" t="s">
        <v>169</v>
      </c>
      <c r="N12" s="129">
        <v>100</v>
      </c>
      <c r="O12" s="129"/>
      <c r="P12" s="129"/>
      <c r="Q12" s="129"/>
      <c r="R12" s="129">
        <v>100</v>
      </c>
      <c r="S12" s="70">
        <v>100</v>
      </c>
      <c r="T12" s="19"/>
      <c r="U12" s="14"/>
      <c r="V12" s="101" t="s">
        <v>180</v>
      </c>
      <c r="W12" s="126" t="s">
        <v>169</v>
      </c>
      <c r="X12" s="129">
        <v>100</v>
      </c>
      <c r="Y12" s="129"/>
      <c r="Z12" s="129"/>
      <c r="AA12" s="129"/>
      <c r="AB12" s="129">
        <v>100</v>
      </c>
      <c r="AC12" s="70">
        <v>100</v>
      </c>
      <c r="AD12" s="19"/>
      <c r="AE12" s="14"/>
      <c r="AF12" s="101" t="s">
        <v>180</v>
      </c>
      <c r="AG12" s="126" t="s">
        <v>169</v>
      </c>
      <c r="AH12" s="129">
        <v>100</v>
      </c>
      <c r="AI12" s="129"/>
      <c r="AJ12" s="129"/>
      <c r="AK12" s="129"/>
      <c r="AL12" s="129">
        <v>100</v>
      </c>
      <c r="AM12" s="70">
        <v>100</v>
      </c>
      <c r="AN12" s="19"/>
      <c r="AO12" s="14"/>
      <c r="AP12" s="101" t="s">
        <v>180</v>
      </c>
      <c r="AQ12" s="126" t="s">
        <v>169</v>
      </c>
      <c r="AR12" s="129">
        <v>100</v>
      </c>
      <c r="AS12" s="129"/>
      <c r="AT12" s="129"/>
      <c r="AU12" s="129"/>
      <c r="AV12" s="129">
        <v>100</v>
      </c>
      <c r="AW12" s="70">
        <v>100</v>
      </c>
      <c r="AX12" s="19"/>
      <c r="AY12" s="14"/>
      <c r="AZ12" s="101" t="s">
        <v>180</v>
      </c>
      <c r="BA12" s="126" t="s">
        <v>169</v>
      </c>
      <c r="BB12" s="129">
        <v>100</v>
      </c>
      <c r="BC12" s="129"/>
      <c r="BD12" s="129"/>
      <c r="BE12" s="129"/>
      <c r="BF12" s="129">
        <v>100</v>
      </c>
      <c r="BG12" s="70">
        <v>100</v>
      </c>
      <c r="BH12" s="19"/>
      <c r="BI12" s="14"/>
      <c r="BJ12" s="101" t="s">
        <v>180</v>
      </c>
      <c r="BK12" s="126" t="s">
        <v>169</v>
      </c>
      <c r="BL12" s="129">
        <v>100</v>
      </c>
      <c r="BM12" s="129"/>
      <c r="BN12" s="129"/>
      <c r="BO12" s="129"/>
      <c r="BP12" s="129">
        <v>100</v>
      </c>
      <c r="BQ12" s="70">
        <v>100</v>
      </c>
      <c r="BR12" s="19"/>
      <c r="BS12" s="14"/>
      <c r="BT12" s="101" t="s">
        <v>180</v>
      </c>
      <c r="BU12" s="126" t="s">
        <v>169</v>
      </c>
      <c r="BV12" s="129">
        <v>100</v>
      </c>
      <c r="BW12" s="129"/>
      <c r="BX12" s="129"/>
      <c r="BY12" s="129"/>
      <c r="BZ12" s="129">
        <v>100</v>
      </c>
      <c r="CA12" s="70">
        <v>100</v>
      </c>
      <c r="CB12" s="19"/>
      <c r="CC12" s="14"/>
      <c r="CD12" s="110"/>
      <c r="CN12" s="110"/>
      <c r="CX12" s="110"/>
      <c r="DH12" s="110"/>
      <c r="DR12" s="110"/>
      <c r="EB12" s="110"/>
      <c r="EL12" s="110"/>
      <c r="EV12" s="110"/>
      <c r="FF12" s="110"/>
      <c r="FP12" s="110"/>
      <c r="FZ12" s="110"/>
      <c r="GJ12" s="110"/>
      <c r="GT12" s="110"/>
      <c r="HD12" s="110"/>
      <c r="HN12" s="110"/>
      <c r="HX12" s="110"/>
    </row>
    <row xmlns:x14ac="http://schemas.microsoft.com/office/spreadsheetml/2009/9/ac" r="13" s="257" customFormat="true" ht="18" customHeight="true" x14ac:dyDescent="0.25">
      <c r="A13" s="370"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46" t="s">
        <v>57</v>
      </c>
      <c r="BK13" s="252" t="s">
        <v>27</v>
      </c>
      <c r="BL13" s="253"/>
      <c r="BM13" s="253"/>
      <c r="BN13" s="253"/>
      <c r="BO13" s="254"/>
      <c r="BP13" s="254"/>
      <c r="BQ13" s="255"/>
      <c r="BR13" s="236"/>
      <c r="BS13" s="251"/>
      <c r="BT13" s="246" t="s">
        <v>57</v>
      </c>
      <c r="BU13" s="252" t="s">
        <v>27</v>
      </c>
      <c r="BV13" s="253"/>
      <c r="BW13" s="253"/>
      <c r="BX13" s="253"/>
      <c r="BY13" s="254"/>
      <c r="BZ13" s="254"/>
      <c r="CA13" s="255"/>
      <c r="CB13" s="236"/>
      <c r="CC13" s="251"/>
      <c r="CD13" s="256"/>
      <c r="CN13" s="256"/>
      <c r="CX13" s="256"/>
      <c r="DH13" s="256"/>
      <c r="DR13" s="256"/>
      <c r="EB13" s="256"/>
      <c r="EL13" s="256"/>
      <c r="EV13" s="256"/>
      <c r="FF13" s="256"/>
      <c r="FP13" s="256"/>
      <c r="FZ13" s="256"/>
      <c r="GJ13" s="256"/>
      <c r="GT13" s="256"/>
      <c r="HD13" s="256"/>
      <c r="HN13" s="256"/>
      <c r="HX13" s="256"/>
    </row>
    <row xmlns:x14ac="http://schemas.microsoft.com/office/spreadsheetml/2009/9/ac" r="14" x14ac:dyDescent="0.25">
      <c r="A14" s="370" t="str">
        <f ca="true">IF(ISBLANK('Data Summary'!A16),"",'Data Summary'!A16)</f>
        <v/>
      </c>
      <c r="B14" s="102" t="s">
        <v>30</v>
      </c>
      <c r="C14" s="16">
        <v>0</v>
      </c>
      <c r="D14" s="41">
        <v>0</v>
      </c>
      <c r="E14" s="41"/>
      <c r="F14" s="41"/>
      <c r="G14" s="128"/>
      <c r="H14" s="128">
        <v>0</v>
      </c>
      <c r="I14" s="21">
        <v>0</v>
      </c>
      <c r="J14" s="10"/>
      <c r="K14" s="13"/>
      <c r="L14" s="102" t="s">
        <v>30</v>
      </c>
      <c r="M14" s="16">
        <v>0</v>
      </c>
      <c r="N14" s="41">
        <v>0</v>
      </c>
      <c r="O14" s="41"/>
      <c r="P14" s="41"/>
      <c r="Q14" s="128"/>
      <c r="R14" s="128">
        <v>0</v>
      </c>
      <c r="S14" s="21">
        <v>0</v>
      </c>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v>0</v>
      </c>
      <c r="AM14" s="21">
        <v>0</v>
      </c>
      <c r="AN14" s="10"/>
      <c r="AO14" s="13"/>
      <c r="AP14" s="102" t="s">
        <v>30</v>
      </c>
      <c r="AQ14" s="16">
        <v>0</v>
      </c>
      <c r="AR14" s="41">
        <v>0</v>
      </c>
      <c r="AS14" s="41"/>
      <c r="AT14" s="41"/>
      <c r="AU14" s="128"/>
      <c r="AV14" s="128">
        <v>0</v>
      </c>
      <c r="AW14" s="21">
        <v>0</v>
      </c>
      <c r="AX14" s="10"/>
      <c r="AY14" s="13"/>
      <c r="AZ14" s="102" t="s">
        <v>30</v>
      </c>
      <c r="BA14" s="16">
        <v>0</v>
      </c>
      <c r="BB14" s="41">
        <v>0</v>
      </c>
      <c r="BC14" s="41"/>
      <c r="BD14" s="41"/>
      <c r="BE14" s="128"/>
      <c r="BF14" s="128">
        <v>0</v>
      </c>
      <c r="BG14" s="21">
        <v>0</v>
      </c>
      <c r="BH14" s="10"/>
      <c r="BI14" s="13"/>
      <c r="BJ14" s="102" t="s">
        <v>30</v>
      </c>
      <c r="BK14" s="16">
        <v>0</v>
      </c>
      <c r="BL14" s="41">
        <v>0</v>
      </c>
      <c r="BM14" s="41"/>
      <c r="BN14" s="41"/>
      <c r="BO14" s="128"/>
      <c r="BP14" s="128">
        <v>0</v>
      </c>
      <c r="BQ14" s="21">
        <v>0</v>
      </c>
      <c r="BR14" s="10"/>
      <c r="BS14" s="13"/>
      <c r="BT14" s="102" t="s">
        <v>30</v>
      </c>
      <c r="BU14" s="16">
        <v>0</v>
      </c>
      <c r="BV14" s="41">
        <v>0</v>
      </c>
      <c r="BW14" s="41"/>
      <c r="BX14" s="41"/>
      <c r="BY14" s="128"/>
      <c r="BZ14" s="128">
        <v>0</v>
      </c>
      <c r="CA14" s="21">
        <v>0</v>
      </c>
      <c r="CB14" s="10"/>
      <c r="CC14" s="13"/>
    </row>
    <row xmlns:x14ac="http://schemas.microsoft.com/office/spreadsheetml/2009/9/ac" r="15" s="2" customFormat="true" x14ac:dyDescent="0.25">
      <c r="A15" s="370"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02" t="s">
        <v>105</v>
      </c>
      <c r="BK15" s="71">
        <v>0</v>
      </c>
      <c r="BL15" s="41"/>
      <c r="BM15" s="41"/>
      <c r="BN15" s="41"/>
      <c r="BO15" s="128"/>
      <c r="BP15" s="128"/>
      <c r="BQ15" s="21"/>
      <c r="BR15" s="10"/>
      <c r="BS15" s="13"/>
      <c r="BT15" s="102" t="s">
        <v>105</v>
      </c>
      <c r="BU15" s="71">
        <v>0</v>
      </c>
      <c r="BV15" s="41"/>
      <c r="BW15" s="41"/>
      <c r="BX15" s="41"/>
      <c r="BY15" s="128"/>
      <c r="BZ15" s="128"/>
      <c r="CA15" s="21"/>
      <c r="CB15" s="10"/>
      <c r="CC15" s="13"/>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0" t="str">
        <f ca="true">IF(ISBLANK('Data Summary'!A18),"",'Data Summary'!A18)</f>
        <v/>
      </c>
      <c r="B16" s="103" t="s">
        <v>184</v>
      </c>
      <c r="C16" s="6">
        <v>1</v>
      </c>
      <c r="D16" s="41">
        <v>100</v>
      </c>
      <c r="E16" s="128"/>
      <c r="F16" s="128"/>
      <c r="G16" s="128"/>
      <c r="H16" s="41">
        <v>100</v>
      </c>
      <c r="I16" s="59">
        <v>100</v>
      </c>
      <c r="J16" s="10"/>
      <c r="K16" s="13"/>
      <c r="L16" s="103" t="s">
        <v>184</v>
      </c>
      <c r="M16" s="6">
        <v>1</v>
      </c>
      <c r="N16" s="41">
        <v>100</v>
      </c>
      <c r="O16" s="128"/>
      <c r="P16" s="128"/>
      <c r="Q16" s="128"/>
      <c r="R16" s="41">
        <v>100</v>
      </c>
      <c r="S16" s="59">
        <v>100</v>
      </c>
      <c r="T16" s="10"/>
      <c r="U16" s="13"/>
      <c r="V16" s="103" t="s">
        <v>184</v>
      </c>
      <c r="W16" s="6">
        <v>1</v>
      </c>
      <c r="X16" s="41">
        <v>100</v>
      </c>
      <c r="Y16" s="128"/>
      <c r="Z16" s="128"/>
      <c r="AA16" s="128"/>
      <c r="AB16" s="41">
        <v>100</v>
      </c>
      <c r="AC16" s="59">
        <v>100</v>
      </c>
      <c r="AD16" s="10"/>
      <c r="AE16" s="13"/>
      <c r="AF16" s="103" t="s">
        <v>184</v>
      </c>
      <c r="AG16" s="6">
        <v>1</v>
      </c>
      <c r="AH16" s="41">
        <v>100</v>
      </c>
      <c r="AI16" s="128"/>
      <c r="AJ16" s="128"/>
      <c r="AK16" s="128"/>
      <c r="AL16" s="41">
        <v>100</v>
      </c>
      <c r="AM16" s="59">
        <v>100</v>
      </c>
      <c r="AN16" s="10"/>
      <c r="AO16" s="13"/>
      <c r="AP16" s="103" t="s">
        <v>184</v>
      </c>
      <c r="AQ16" s="6">
        <v>1</v>
      </c>
      <c r="AR16" s="41">
        <v>100</v>
      </c>
      <c r="AS16" s="128"/>
      <c r="AT16" s="128"/>
      <c r="AU16" s="128"/>
      <c r="AV16" s="41">
        <v>100</v>
      </c>
      <c r="AW16" s="59">
        <v>100</v>
      </c>
      <c r="AX16" s="10"/>
      <c r="AY16" s="13"/>
      <c r="AZ16" s="103" t="s">
        <v>184</v>
      </c>
      <c r="BA16" s="6">
        <v>1</v>
      </c>
      <c r="BB16" s="41">
        <v>100</v>
      </c>
      <c r="BC16" s="128"/>
      <c r="BD16" s="128"/>
      <c r="BE16" s="128"/>
      <c r="BF16" s="41">
        <v>100</v>
      </c>
      <c r="BG16" s="59">
        <v>100</v>
      </c>
      <c r="BH16" s="10"/>
      <c r="BI16" s="13"/>
      <c r="BJ16" s="103" t="s">
        <v>184</v>
      </c>
      <c r="BK16" s="6">
        <v>1</v>
      </c>
      <c r="BL16" s="41">
        <v>100</v>
      </c>
      <c r="BM16" s="128"/>
      <c r="BN16" s="128"/>
      <c r="BO16" s="128"/>
      <c r="BP16" s="41">
        <v>100</v>
      </c>
      <c r="BQ16" s="59">
        <v>100</v>
      </c>
      <c r="BR16" s="10"/>
      <c r="BS16" s="13"/>
      <c r="BT16" s="103" t="s">
        <v>184</v>
      </c>
      <c r="BU16" s="6">
        <v>1</v>
      </c>
      <c r="BV16" s="41">
        <v>100</v>
      </c>
      <c r="BW16" s="128"/>
      <c r="BX16" s="128"/>
      <c r="BY16" s="128"/>
      <c r="BZ16" s="41">
        <v>100</v>
      </c>
      <c r="CA16" s="59">
        <v>100</v>
      </c>
      <c r="CB16" s="10"/>
      <c r="CC16" s="13"/>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0"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03"/>
      <c r="BK17" s="130"/>
      <c r="BL17" s="41"/>
      <c r="BM17" s="128"/>
      <c r="BN17" s="128"/>
      <c r="BO17" s="128"/>
      <c r="BP17" s="128"/>
      <c r="BQ17" s="21"/>
      <c r="BR17" s="10"/>
      <c r="BS17" s="13"/>
      <c r="BT17" s="103"/>
      <c r="BU17" s="130"/>
      <c r="BV17" s="41"/>
      <c r="BW17" s="128"/>
      <c r="BX17" s="128"/>
      <c r="BY17" s="128"/>
      <c r="BZ17" s="128"/>
      <c r="CA17" s="21"/>
      <c r="CB17" s="10"/>
      <c r="CC17" s="13"/>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0"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03"/>
      <c r="BK18" s="130"/>
      <c r="BL18" s="128"/>
      <c r="BM18" s="128"/>
      <c r="BN18" s="128"/>
      <c r="BO18" s="128"/>
      <c r="BP18" s="128"/>
      <c r="BQ18" s="21"/>
      <c r="BR18" s="10"/>
      <c r="BS18" s="13"/>
      <c r="BT18" s="103"/>
      <c r="BU18" s="130"/>
      <c r="BV18" s="128"/>
      <c r="BW18" s="128"/>
      <c r="BX18" s="128"/>
      <c r="BY18" s="128"/>
      <c r="BZ18" s="128"/>
      <c r="CA18" s="21"/>
      <c r="CB18" s="10"/>
      <c r="CC18" s="13"/>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0"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03"/>
      <c r="BK19" s="130"/>
      <c r="BL19" s="128"/>
      <c r="BM19" s="128"/>
      <c r="BN19" s="60"/>
      <c r="BO19" s="128"/>
      <c r="BP19" s="128"/>
      <c r="BQ19" s="21"/>
      <c r="BR19" s="10"/>
      <c r="BS19" s="13"/>
      <c r="BT19" s="103"/>
      <c r="BU19" s="130"/>
      <c r="BV19" s="128"/>
      <c r="BW19" s="128"/>
      <c r="BX19" s="60"/>
      <c r="BY19" s="128"/>
      <c r="BZ19" s="128"/>
      <c r="CA19" s="21"/>
      <c r="CB19" s="10"/>
      <c r="CC19" s="13"/>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0"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03"/>
      <c r="BK20" s="17"/>
      <c r="BL20" s="128"/>
      <c r="BM20" s="60"/>
      <c r="BN20" s="60"/>
      <c r="BO20" s="128"/>
      <c r="BP20" s="128"/>
      <c r="BQ20" s="21"/>
      <c r="BR20" s="10"/>
      <c r="BS20" s="13"/>
      <c r="BT20" s="103"/>
      <c r="BU20" s="17"/>
      <c r="BV20" s="128"/>
      <c r="BW20" s="60"/>
      <c r="BX20" s="60"/>
      <c r="BY20" s="128"/>
      <c r="BZ20" s="128"/>
      <c r="CA20" s="21"/>
      <c r="CB20" s="10"/>
      <c r="CC20" s="13"/>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0"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03"/>
      <c r="BK21" s="17"/>
      <c r="BL21" s="60"/>
      <c r="BM21" s="60"/>
      <c r="BN21" s="60"/>
      <c r="BO21" s="60"/>
      <c r="BP21" s="60"/>
      <c r="BQ21" s="61"/>
      <c r="BR21" s="10"/>
      <c r="BS21" s="13"/>
      <c r="BT21" s="103"/>
      <c r="BU21" s="17"/>
      <c r="BV21" s="60"/>
      <c r="BW21" s="60"/>
      <c r="BX21" s="60"/>
      <c r="BY21" s="60"/>
      <c r="BZ21" s="60"/>
      <c r="CA21" s="61"/>
      <c r="CB21" s="10"/>
      <c r="CC21" s="13"/>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0"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03"/>
      <c r="BK22" s="17"/>
      <c r="BL22" s="60"/>
      <c r="BM22" s="60"/>
      <c r="BN22" s="60"/>
      <c r="BO22" s="60"/>
      <c r="BP22" s="60"/>
      <c r="BQ22" s="61"/>
      <c r="BR22" s="10"/>
      <c r="BS22" s="13"/>
      <c r="BT22" s="103"/>
      <c r="BU22" s="17"/>
      <c r="BV22" s="60"/>
      <c r="BW22" s="60"/>
      <c r="BX22" s="60"/>
      <c r="BY22" s="60"/>
      <c r="BZ22" s="60"/>
      <c r="CA22" s="61"/>
      <c r="CB22" s="10"/>
      <c r="CC22" s="13"/>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0"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03"/>
      <c r="BK23" s="17"/>
      <c r="BL23" s="60"/>
      <c r="BM23" s="60"/>
      <c r="BN23" s="60"/>
      <c r="BO23" s="60"/>
      <c r="BP23" s="60"/>
      <c r="BQ23" s="61"/>
      <c r="BR23" s="10"/>
      <c r="BS23" s="13"/>
      <c r="BT23" s="103"/>
      <c r="BU23" s="17"/>
      <c r="BV23" s="60"/>
      <c r="BW23" s="60"/>
      <c r="BX23" s="60"/>
      <c r="BY23" s="60"/>
      <c r="BZ23" s="60"/>
      <c r="CA23" s="61"/>
      <c r="CB23" s="10"/>
      <c r="CC23" s="13"/>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0"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03"/>
      <c r="BK24" s="17"/>
      <c r="BL24" s="60"/>
      <c r="BM24" s="60"/>
      <c r="BN24" s="60"/>
      <c r="BO24" s="60"/>
      <c r="BP24" s="60"/>
      <c r="BQ24" s="61"/>
      <c r="BR24" s="10"/>
      <c r="BS24" s="13"/>
      <c r="BT24" s="103"/>
      <c r="BU24" s="17"/>
      <c r="BV24" s="60"/>
      <c r="BW24" s="60"/>
      <c r="BX24" s="60"/>
      <c r="BY24" s="60"/>
      <c r="BZ24" s="60"/>
      <c r="CA24" s="61"/>
      <c r="CB24" s="10"/>
      <c r="CC24" s="13"/>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0"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03"/>
      <c r="BK25" s="17"/>
      <c r="BL25" s="60"/>
      <c r="BM25" s="60"/>
      <c r="BN25" s="60"/>
      <c r="BO25" s="60"/>
      <c r="BP25" s="60"/>
      <c r="BQ25" s="61"/>
      <c r="BR25" s="10"/>
      <c r="BS25" s="13"/>
      <c r="BT25" s="103"/>
      <c r="BU25" s="17"/>
      <c r="BV25" s="60"/>
      <c r="BW25" s="60"/>
      <c r="BX25" s="60"/>
      <c r="BY25" s="60"/>
      <c r="BZ25" s="60"/>
      <c r="CA25" s="61"/>
      <c r="CB25" s="10"/>
      <c r="CC25" s="13"/>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x14ac:dyDescent="0.25">
      <c r="A26" s="370"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03"/>
      <c r="BK26" s="18"/>
      <c r="BL26" s="6"/>
      <c r="BM26" s="6"/>
      <c r="BN26" s="6"/>
      <c r="BO26" s="6"/>
      <c r="BP26" s="6"/>
      <c r="BQ26" s="22"/>
      <c r="BR26" s="10"/>
      <c r="BS26" s="13"/>
      <c r="BT26" s="103"/>
      <c r="BU26" s="18"/>
      <c r="BV26" s="6"/>
      <c r="BW26" s="6"/>
      <c r="BX26" s="6"/>
      <c r="BY26" s="6"/>
      <c r="BZ26" s="6"/>
      <c r="CA26" s="22"/>
      <c r="CB26" s="10"/>
      <c r="CC26" s="13"/>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93" customHeight="true" x14ac:dyDescent="0.25">
      <c r="A27" s="370" t="str">
        <f ca="true">IF(ISBLANK('Data Summary'!A29),"",'Data Summary'!A29)</f>
        <v/>
      </c>
      <c r="B27" s="104" t="s">
        <v>12</v>
      </c>
      <c r="C27" s="551" t="s">
        <v>185</v>
      </c>
      <c r="D27" s="551"/>
      <c r="E27" s="551"/>
      <c r="F27" s="551"/>
      <c r="G27" s="551"/>
      <c r="H27" s="551"/>
      <c r="I27" s="552"/>
      <c r="J27" s="10"/>
      <c r="K27" s="13"/>
      <c r="L27" s="104" t="s">
        <v>12</v>
      </c>
      <c r="M27" s="551" t="s">
        <v>185</v>
      </c>
      <c r="N27" s="551"/>
      <c r="O27" s="551"/>
      <c r="P27" s="551"/>
      <c r="Q27" s="551"/>
      <c r="R27" s="551"/>
      <c r="S27" s="552"/>
      <c r="T27" s="10"/>
      <c r="U27" s="13"/>
      <c r="V27" s="104" t="s">
        <v>12</v>
      </c>
      <c r="W27" s="551" t="s">
        <v>185</v>
      </c>
      <c r="X27" s="551"/>
      <c r="Y27" s="551"/>
      <c r="Z27" s="551"/>
      <c r="AA27" s="551"/>
      <c r="AB27" s="551"/>
      <c r="AC27" s="552"/>
      <c r="AD27" s="10"/>
      <c r="AE27" s="13"/>
      <c r="AF27" s="104" t="s">
        <v>12</v>
      </c>
      <c r="AG27" s="551" t="s">
        <v>185</v>
      </c>
      <c r="AH27" s="551"/>
      <c r="AI27" s="551"/>
      <c r="AJ27" s="551"/>
      <c r="AK27" s="551"/>
      <c r="AL27" s="551"/>
      <c r="AM27" s="552"/>
      <c r="AN27" s="10"/>
      <c r="AO27" s="13"/>
      <c r="AP27" s="104" t="s">
        <v>12</v>
      </c>
      <c r="AQ27" s="551" t="s">
        <v>185</v>
      </c>
      <c r="AR27" s="551"/>
      <c r="AS27" s="551"/>
      <c r="AT27" s="551"/>
      <c r="AU27" s="551"/>
      <c r="AV27" s="551"/>
      <c r="AW27" s="552"/>
      <c r="AX27" s="10"/>
      <c r="AY27" s="13"/>
      <c r="AZ27" s="104" t="s">
        <v>12</v>
      </c>
      <c r="BA27" s="551" t="s">
        <v>185</v>
      </c>
      <c r="BB27" s="551"/>
      <c r="BC27" s="551"/>
      <c r="BD27" s="551"/>
      <c r="BE27" s="551"/>
      <c r="BF27" s="551"/>
      <c r="BG27" s="552"/>
      <c r="BH27" s="10"/>
      <c r="BI27" s="13"/>
      <c r="BJ27" s="104" t="s">
        <v>12</v>
      </c>
      <c r="BK27" s="551" t="s">
        <v>185</v>
      </c>
      <c r="BL27" s="551"/>
      <c r="BM27" s="551"/>
      <c r="BN27" s="551"/>
      <c r="BO27" s="551"/>
      <c r="BP27" s="551"/>
      <c r="BQ27" s="552"/>
      <c r="BR27" s="10"/>
      <c r="BS27" s="13"/>
      <c r="BT27" s="104" t="s">
        <v>12</v>
      </c>
      <c r="BU27" s="551" t="s">
        <v>185</v>
      </c>
      <c r="BV27" s="551"/>
      <c r="BW27" s="551"/>
      <c r="BX27" s="551"/>
      <c r="BY27" s="551"/>
      <c r="BZ27" s="551"/>
      <c r="CA27" s="552"/>
      <c r="CB27" s="10"/>
      <c r="CC27" s="13"/>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0"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t="s">
        <v>158</v>
      </c>
      <c r="AW28" s="89" t="s">
        <v>158</v>
      </c>
      <c r="AX28" s="10"/>
      <c r="AY28" s="13"/>
      <c r="AZ28" s="104"/>
      <c r="BA28" s="58" t="s">
        <v>120</v>
      </c>
      <c r="BB28" s="47" t="s">
        <v>158</v>
      </c>
      <c r="BC28" s="47"/>
      <c r="BD28" s="47"/>
      <c r="BE28" s="47"/>
      <c r="BF28" s="47" t="s">
        <v>158</v>
      </c>
      <c r="BG28" s="89" t="s">
        <v>158</v>
      </c>
      <c r="BH28" s="10"/>
      <c r="BI28" s="13"/>
      <c r="BJ28" s="104"/>
      <c r="BK28" s="58" t="s">
        <v>120</v>
      </c>
      <c r="BL28" s="47" t="s">
        <v>158</v>
      </c>
      <c r="BM28" s="47"/>
      <c r="BN28" s="47"/>
      <c r="BO28" s="47"/>
      <c r="BP28" s="47" t="s">
        <v>158</v>
      </c>
      <c r="BQ28" s="89" t="s">
        <v>158</v>
      </c>
      <c r="BR28" s="10"/>
      <c r="BS28" s="13"/>
      <c r="BT28" s="104"/>
      <c r="BU28" s="58" t="s">
        <v>120</v>
      </c>
      <c r="BV28" s="47" t="s">
        <v>158</v>
      </c>
      <c r="BW28" s="47"/>
      <c r="BX28" s="47"/>
      <c r="BY28" s="47"/>
      <c r="BZ28" s="47" t="s">
        <v>158</v>
      </c>
      <c r="CA28" s="89" t="s">
        <v>158</v>
      </c>
      <c r="CB28" s="10"/>
      <c r="CC28" s="13"/>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s="2" customFormat="true" ht="15" customHeight="true" x14ac:dyDescent="0.25">
      <c r="A29" s="370"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t="s">
        <v>158</v>
      </c>
      <c r="AW29" s="89" t="s">
        <v>158</v>
      </c>
      <c r="AX29" s="10"/>
      <c r="AY29" s="13"/>
      <c r="AZ29" s="104"/>
      <c r="BA29" s="58" t="s">
        <v>102</v>
      </c>
      <c r="BB29" s="47" t="s">
        <v>158</v>
      </c>
      <c r="BC29" s="47"/>
      <c r="BD29" s="47"/>
      <c r="BE29" s="47"/>
      <c r="BF29" s="47" t="s">
        <v>158</v>
      </c>
      <c r="BG29" s="89" t="s">
        <v>158</v>
      </c>
      <c r="BH29" s="10"/>
      <c r="BI29" s="13"/>
      <c r="BJ29" s="104"/>
      <c r="BK29" s="58" t="s">
        <v>102</v>
      </c>
      <c r="BL29" s="47" t="s">
        <v>158</v>
      </c>
      <c r="BM29" s="47"/>
      <c r="BN29" s="47"/>
      <c r="BO29" s="47"/>
      <c r="BP29" s="47" t="s">
        <v>158</v>
      </c>
      <c r="BQ29" s="89" t="s">
        <v>158</v>
      </c>
      <c r="BR29" s="10"/>
      <c r="BS29" s="13"/>
      <c r="BT29" s="104"/>
      <c r="BU29" s="58" t="s">
        <v>102</v>
      </c>
      <c r="BV29" s="47" t="s">
        <v>158</v>
      </c>
      <c r="BW29" s="47"/>
      <c r="BX29" s="47"/>
      <c r="BY29" s="47"/>
      <c r="BZ29" s="47" t="s">
        <v>158</v>
      </c>
      <c r="CA29" s="89" t="s">
        <v>158</v>
      </c>
      <c r="CB29" s="10"/>
      <c r="CC29" s="13"/>
      <c r="CD29" s="112"/>
      <c r="CN29" s="112"/>
      <c r="CX29" s="112"/>
      <c r="DH29" s="112"/>
      <c r="DR29" s="112"/>
      <c r="EB29" s="112"/>
      <c r="EL29" s="112"/>
      <c r="EV29" s="112"/>
      <c r="FF29" s="112"/>
      <c r="FP29" s="112"/>
      <c r="FZ29" s="112"/>
      <c r="GJ29" s="112"/>
      <c r="GT29" s="112"/>
      <c r="HD29" s="112"/>
      <c r="HN29" s="112"/>
      <c r="HX29" s="112"/>
    </row>
    <row xmlns:x14ac="http://schemas.microsoft.com/office/spreadsheetml/2009/9/ac" r="30" s="2" customFormat="true" ht="15" customHeight="true" x14ac:dyDescent="0.25">
      <c r="A30" s="370"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04"/>
      <c r="BK30" s="58" t="s">
        <v>127</v>
      </c>
      <c r="BL30" s="47"/>
      <c r="BM30" s="47"/>
      <c r="BN30" s="47"/>
      <c r="BO30" s="47"/>
      <c r="BP30" s="47"/>
      <c r="BQ30" s="89"/>
      <c r="BR30" s="10"/>
      <c r="BS30" s="13"/>
      <c r="BT30" s="104"/>
      <c r="BU30" s="58" t="s">
        <v>127</v>
      </c>
      <c r="BV30" s="47"/>
      <c r="BW30" s="47"/>
      <c r="BX30" s="47"/>
      <c r="BY30" s="47"/>
      <c r="BZ30" s="47"/>
      <c r="CA30" s="89"/>
      <c r="CB30" s="10"/>
      <c r="CC30" s="13"/>
      <c r="CD30" s="112"/>
      <c r="CN30" s="112"/>
      <c r="CX30" s="112"/>
      <c r="DH30" s="112"/>
      <c r="DR30" s="112"/>
      <c r="EB30" s="112"/>
      <c r="EL30" s="112"/>
      <c r="EV30" s="112"/>
      <c r="FF30" s="112"/>
      <c r="FP30" s="112"/>
      <c r="FZ30" s="112"/>
      <c r="GJ30" s="112"/>
      <c r="GT30" s="112"/>
      <c r="HD30" s="112"/>
      <c r="HN30" s="112"/>
      <c r="HX30" s="112"/>
    </row>
    <row xmlns:x14ac="http://schemas.microsoft.com/office/spreadsheetml/2009/9/ac" r="31" ht="16.5" customHeight="true" x14ac:dyDescent="0.25">
      <c r="A31" s="370"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c r="BJ31" s="104"/>
      <c r="BK31" s="58" t="s">
        <v>128</v>
      </c>
      <c r="BL31" s="47"/>
      <c r="BM31" s="47"/>
      <c r="BN31" s="47"/>
      <c r="BO31" s="47"/>
      <c r="BP31" s="47"/>
      <c r="BQ31" s="89"/>
      <c r="BR31" s="10"/>
      <c r="BS31" s="13"/>
      <c r="BT31" s="104"/>
      <c r="BU31" s="58" t="s">
        <v>128</v>
      </c>
      <c r="BV31" s="47"/>
      <c r="BW31" s="47"/>
      <c r="BX31" s="47"/>
      <c r="BY31" s="47"/>
      <c r="BZ31" s="47"/>
      <c r="CA31" s="89"/>
      <c r="CB31" s="10"/>
      <c r="CC31" s="13"/>
    </row>
    <row xmlns:x14ac="http://schemas.microsoft.com/office/spreadsheetml/2009/9/ac" r="32" ht="16.5" customHeight="true" x14ac:dyDescent="0.25">
      <c r="A32" s="370"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t="s">
        <v>158</v>
      </c>
      <c r="AW32" s="89" t="s">
        <v>158</v>
      </c>
      <c r="AX32" s="10"/>
      <c r="AY32" s="13"/>
      <c r="AZ32" s="104"/>
      <c r="BA32" s="58" t="s">
        <v>103</v>
      </c>
      <c r="BB32" s="47" t="s">
        <v>158</v>
      </c>
      <c r="BC32" s="47"/>
      <c r="BD32" s="47"/>
      <c r="BE32" s="47"/>
      <c r="BF32" s="47" t="s">
        <v>158</v>
      </c>
      <c r="BG32" s="89" t="s">
        <v>158</v>
      </c>
      <c r="BH32" s="10"/>
      <c r="BI32" s="13"/>
      <c r="BJ32" s="104"/>
      <c r="BK32" s="58" t="s">
        <v>103</v>
      </c>
      <c r="BL32" s="47" t="s">
        <v>158</v>
      </c>
      <c r="BM32" s="47"/>
      <c r="BN32" s="47"/>
      <c r="BO32" s="47"/>
      <c r="BP32" s="47" t="s">
        <v>158</v>
      </c>
      <c r="BQ32" s="89" t="s">
        <v>158</v>
      </c>
      <c r="BR32" s="10"/>
      <c r="BS32" s="13"/>
      <c r="BT32" s="104"/>
      <c r="BU32" s="58" t="s">
        <v>103</v>
      </c>
      <c r="BV32" s="47" t="s">
        <v>158</v>
      </c>
      <c r="BW32" s="47"/>
      <c r="BX32" s="47"/>
      <c r="BY32" s="47"/>
      <c r="BZ32" s="47" t="s">
        <v>158</v>
      </c>
      <c r="CA32" s="89" t="s">
        <v>158</v>
      </c>
      <c r="CB32" s="10"/>
      <c r="CC32" s="13"/>
    </row>
    <row xmlns:x14ac="http://schemas.microsoft.com/office/spreadsheetml/2009/9/ac" r="33" ht="16.5" customHeight="true" x14ac:dyDescent="0.25">
      <c r="A33" s="370"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c r="BJ33" s="105"/>
      <c r="BK33" s="11" t="s">
        <v>23</v>
      </c>
      <c r="BL33" s="63"/>
      <c r="BM33" s="9"/>
      <c r="BN33" s="9"/>
      <c r="BO33" s="64"/>
      <c r="BP33" s="65"/>
      <c r="BQ33" s="66"/>
      <c r="BR33" s="10"/>
      <c r="BS33" s="13"/>
      <c r="BT33" s="105"/>
      <c r="BU33" s="11" t="s">
        <v>23</v>
      </c>
      <c r="BV33" s="63"/>
      <c r="BW33" s="9"/>
      <c r="BX33" s="9"/>
      <c r="BY33" s="64"/>
      <c r="BZ33" s="65"/>
      <c r="CA33" s="66"/>
      <c r="CB33" s="10"/>
      <c r="CC33" s="13"/>
    </row>
    <row xmlns:x14ac="http://schemas.microsoft.com/office/spreadsheetml/2009/9/ac" r="34" s="3" customFormat="true" ht="16.5" customHeight="true" thickBot="true" x14ac:dyDescent="0.3">
      <c r="A34" s="370"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6"/>
      <c r="BK34" s="23" t="s">
        <v>20</v>
      </c>
      <c r="BL34" s="68"/>
      <c r="BM34" s="68"/>
      <c r="BN34" s="68"/>
      <c r="BO34" s="68"/>
      <c r="BP34" s="68"/>
      <c r="BQ34" s="72"/>
      <c r="BR34" s="20"/>
      <c r="BS34" s="15"/>
      <c r="BT34" s="106"/>
      <c r="BU34" s="23" t="s">
        <v>20</v>
      </c>
      <c r="BV34" s="68"/>
      <c r="BW34" s="68"/>
      <c r="BX34" s="68"/>
      <c r="BY34" s="68"/>
      <c r="BZ34" s="68"/>
      <c r="CA34" s="72"/>
      <c r="CB34" s="20"/>
      <c r="CC34" s="15"/>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0" t="str">
        <f ca="true">IF(ISBLANK('Data Summary'!A37),"",'Data Summary'!A37)</f>
        <v/>
      </c>
      <c r="B35" s="107"/>
      <c r="L35" s="107"/>
      <c r="V35" s="107"/>
      <c r="AF35" s="107"/>
      <c r="AP35" s="107"/>
      <c r="AZ35" s="107"/>
      <c r="BA35" s="107"/>
      <c r="BJ35" s="107"/>
      <c r="BK35" s="107"/>
      <c r="BT35" s="107"/>
      <c r="BU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0" t="str">
        <f ca="true">IF(ISBLANK('Data Summary'!A38),"",'Data Summary'!A38)</f>
        <v/>
      </c>
      <c r="B36" s="107"/>
      <c r="L36" s="107"/>
      <c r="V36" s="107"/>
      <c r="AF36" s="107"/>
      <c r="AP36" s="107"/>
      <c r="AZ36" s="107"/>
      <c r="BA36" s="107"/>
      <c r="BJ36" s="107"/>
      <c r="BK36" s="107"/>
      <c r="BT36" s="107"/>
      <c r="BU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0" t="str">
        <f ca="true">IF(ISBLANK('Data Summary'!A39),"",'Data Summary'!A39)</f>
        <v/>
      </c>
      <c r="B37" s="107"/>
      <c r="L37" s="107"/>
      <c r="V37" s="107"/>
      <c r="AF37" s="107"/>
      <c r="AP37" s="107"/>
      <c r="AZ37" s="107"/>
      <c r="BA37" s="107"/>
      <c r="BJ37" s="107"/>
      <c r="BK37" s="107"/>
      <c r="BT37" s="107"/>
      <c r="BU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0" t="str">
        <f ca="true">IF(ISBLANK('Data Summary'!A40),"",'Data Summary'!A40)</f>
        <v/>
      </c>
      <c r="B38" s="107"/>
      <c r="L38" s="107"/>
      <c r="V38" s="107"/>
      <c r="AF38" s="107"/>
      <c r="AP38" s="107"/>
      <c r="AZ38" s="107"/>
      <c r="BA38" s="107"/>
      <c r="BJ38" s="107"/>
      <c r="BK38" s="107"/>
      <c r="BT38" s="107"/>
      <c r="BU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0" t="str">
        <f ca="true">IF(ISBLANK('Data Summary'!A41),"",'Data Summary'!A41)</f>
        <v/>
      </c>
      <c r="B39" s="107"/>
      <c r="L39" s="107"/>
      <c r="V39" s="107"/>
      <c r="AF39" s="107"/>
      <c r="AP39" s="107"/>
      <c r="AZ39" s="107"/>
      <c r="BA39" s="107"/>
      <c r="BJ39" s="107"/>
      <c r="BK39" s="107"/>
      <c r="BT39" s="107"/>
      <c r="BU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0" t="str">
        <f ca="true">IF(ISBLANK('Data Summary'!A42),"",'Data Summary'!A42)</f>
        <v/>
      </c>
      <c r="B40" s="107"/>
      <c r="L40" s="107"/>
      <c r="V40" s="107"/>
      <c r="AF40" s="107"/>
      <c r="AP40" s="107"/>
      <c r="AZ40" s="107"/>
      <c r="BA40" s="107"/>
      <c r="BJ40" s="107"/>
      <c r="BK40" s="107"/>
      <c r="BT40" s="107"/>
      <c r="BU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0" t="str">
        <f ca="true">IF(ISBLANK('Data Summary'!A43),"",'Data Summary'!A43)</f>
        <v/>
      </c>
      <c r="B41" s="107"/>
      <c r="L41" s="107"/>
      <c r="V41" s="107"/>
      <c r="AF41" s="107"/>
      <c r="AP41" s="107"/>
      <c r="AZ41" s="107"/>
      <c r="BA41" s="107"/>
      <c r="BJ41" s="107"/>
      <c r="BK41" s="107"/>
      <c r="BT41" s="107"/>
      <c r="BU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0" t="str">
        <f ca="true">IF(ISBLANK('Data Summary'!A44),"",'Data Summary'!A44)</f>
        <v/>
      </c>
      <c r="B42" s="107"/>
      <c r="L42" s="107"/>
      <c r="V42" s="107"/>
      <c r="AF42" s="107"/>
      <c r="AP42" s="107"/>
      <c r="AZ42" s="107"/>
      <c r="BA42" s="107"/>
      <c r="BJ42" s="107"/>
      <c r="BK42" s="107"/>
      <c r="BT42" s="107"/>
      <c r="BU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0" t="str">
        <f ca="true">IF(ISBLANK('Data Summary'!A45),"",'Data Summary'!A45)</f>
        <v/>
      </c>
      <c r="B43" s="107"/>
      <c r="L43" s="107"/>
      <c r="V43" s="107"/>
      <c r="AF43" s="107"/>
      <c r="AP43" s="107"/>
      <c r="AZ43" s="107"/>
      <c r="BA43" s="107"/>
      <c r="BJ43" s="107"/>
      <c r="BK43" s="107"/>
      <c r="BT43" s="107"/>
      <c r="BU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0" t="str">
        <f ca="true">IF(ISBLANK('Data Summary'!A46),"",'Data Summary'!A46)</f>
        <v/>
      </c>
      <c r="B44" s="107"/>
      <c r="L44" s="107"/>
      <c r="V44" s="107"/>
      <c r="AF44" s="107"/>
      <c r="AP44" s="107"/>
      <c r="AZ44" s="107"/>
      <c r="BA44" s="107"/>
      <c r="BJ44" s="107"/>
      <c r="BK44" s="107"/>
      <c r="BT44" s="107"/>
      <c r="BU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0" t="str">
        <f ca="true">IF(ISBLANK('Data Summary'!A47),"",'Data Summary'!A47)</f>
        <v/>
      </c>
      <c r="B45" s="107"/>
      <c r="L45" s="107"/>
      <c r="V45" s="107"/>
      <c r="AF45" s="107"/>
      <c r="AP45" s="107"/>
      <c r="AZ45" s="107"/>
      <c r="BA45" s="107"/>
      <c r="BJ45" s="107"/>
      <c r="BK45" s="107"/>
      <c r="BT45" s="107"/>
      <c r="BU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0" t="str">
        <f ca="true">IF(ISBLANK('Data Summary'!A48),"",'Data Summary'!A48)</f>
        <v/>
      </c>
      <c r="B46" s="107"/>
      <c r="L46" s="107"/>
      <c r="V46" s="107"/>
      <c r="AF46" s="107"/>
      <c r="AP46" s="107"/>
      <c r="AZ46" s="107"/>
      <c r="BA46" s="107"/>
      <c r="BJ46" s="107"/>
      <c r="BK46" s="107"/>
      <c r="BT46" s="107"/>
      <c r="BU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0" t="str">
        <f ca="true">IF(ISBLANK('Data Summary'!A49),"",'Data Summary'!A49)</f>
        <v/>
      </c>
      <c r="B47" s="107"/>
      <c r="L47" s="107"/>
      <c r="V47" s="107"/>
      <c r="AF47" s="107"/>
      <c r="AP47" s="107"/>
      <c r="AZ47" s="107"/>
      <c r="BA47" s="107"/>
      <c r="BJ47" s="107"/>
      <c r="BK47" s="107"/>
      <c r="BT47" s="107"/>
      <c r="BU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0" t="str">
        <f ca="true">IF(ISBLANK('Data Summary'!A50),"",'Data Summary'!A50)</f>
        <v/>
      </c>
      <c r="B48" s="107"/>
      <c r="L48" s="107"/>
      <c r="V48" s="107"/>
      <c r="AF48" s="107"/>
      <c r="AP48" s="107"/>
      <c r="AZ48" s="107"/>
      <c r="BA48" s="107"/>
      <c r="BJ48" s="107"/>
      <c r="BK48" s="107"/>
      <c r="BT48" s="107"/>
      <c r="BU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0" t="str">
        <f ca="true">IF(ISBLANK('Data Summary'!A51),"",'Data Summary'!A51)</f>
        <v/>
      </c>
      <c r="B49" s="107"/>
      <c r="L49" s="107"/>
      <c r="V49" s="107"/>
      <c r="AF49" s="107"/>
      <c r="AP49" s="107"/>
      <c r="AZ49" s="107"/>
      <c r="BA49" s="107"/>
      <c r="BJ49" s="107"/>
      <c r="BK49" s="107"/>
      <c r="BT49" s="107"/>
      <c r="BU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0" t="str">
        <f ca="true">IF(ISBLANK('Data Summary'!A52),"",'Data Summary'!A52)</f>
        <v/>
      </c>
      <c r="B50" s="107"/>
      <c r="L50" s="107"/>
      <c r="V50" s="107"/>
      <c r="AF50" s="107"/>
      <c r="AP50" s="107"/>
      <c r="AZ50" s="107"/>
      <c r="BA50" s="107"/>
      <c r="BJ50" s="107"/>
      <c r="BK50" s="107"/>
      <c r="BT50" s="107"/>
      <c r="BU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0" t="str">
        <f ca="true">IF(ISBLANK('Data Summary'!A53),"",'Data Summary'!A53)</f>
        <v/>
      </c>
      <c r="B51" s="107"/>
      <c r="L51" s="107"/>
      <c r="V51" s="107"/>
      <c r="AF51" s="107"/>
      <c r="AP51" s="107"/>
      <c r="AZ51" s="107"/>
      <c r="BA51" s="107"/>
      <c r="BJ51" s="107"/>
      <c r="BK51" s="107"/>
      <c r="BT51" s="107"/>
      <c r="BU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0" t="str">
        <f ca="true">IF(ISBLANK('Data Summary'!A54),"",'Data Summary'!A54)</f>
        <v/>
      </c>
      <c r="B52" s="107"/>
      <c r="L52" s="107"/>
      <c r="V52" s="107"/>
      <c r="AF52" s="107"/>
      <c r="AP52" s="107"/>
      <c r="AZ52" s="107"/>
      <c r="BA52" s="107"/>
      <c r="BJ52" s="107"/>
      <c r="BK52" s="107"/>
      <c r="BT52" s="107"/>
      <c r="BU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0" t="str">
        <f ca="true">IF(ISBLANK('Data Summary'!A55),"",'Data Summary'!A55)</f>
        <v/>
      </c>
      <c r="B53" s="107"/>
      <c r="L53" s="107"/>
      <c r="V53" s="107"/>
      <c r="AF53" s="107"/>
      <c r="AP53" s="107"/>
      <c r="AZ53" s="107"/>
      <c r="BA53" s="107"/>
      <c r="BJ53" s="107"/>
      <c r="BK53" s="107"/>
      <c r="BT53" s="107"/>
      <c r="BU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0" t="str">
        <f ca="true">IF(ISBLANK('Data Summary'!A56),"",'Data Summary'!A56)</f>
        <v/>
      </c>
      <c r="B54" s="107"/>
      <c r="L54" s="107"/>
      <c r="V54" s="107"/>
      <c r="AF54" s="107"/>
      <c r="AP54" s="107"/>
      <c r="AZ54" s="107"/>
      <c r="BA54" s="107"/>
      <c r="BJ54" s="107"/>
      <c r="BK54" s="107"/>
      <c r="BT54" s="107"/>
      <c r="BU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0" t="str">
        <f ca="true">IF(ISBLANK('Data Summary'!A57),"",'Data Summary'!A57)</f>
        <v/>
      </c>
      <c r="B55" s="107"/>
      <c r="L55" s="107"/>
      <c r="V55" s="107"/>
      <c r="AF55" s="107"/>
      <c r="AP55" s="107"/>
      <c r="AZ55" s="107"/>
      <c r="BA55" s="107"/>
      <c r="BJ55" s="107"/>
      <c r="BK55" s="107"/>
      <c r="BT55" s="107"/>
      <c r="BU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0" t="str">
        <f ca="true">IF(ISBLANK('Data Summary'!A58),"",'Data Summary'!A58)</f>
        <v/>
      </c>
      <c r="B56" s="107"/>
      <c r="L56" s="107"/>
      <c r="V56" s="107"/>
      <c r="AF56" s="107"/>
      <c r="AP56" s="107"/>
      <c r="AZ56" s="107"/>
      <c r="BA56" s="107"/>
      <c r="BJ56" s="107"/>
      <c r="BK56" s="107"/>
      <c r="BT56" s="107"/>
      <c r="BU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0" t="str">
        <f ca="true">IF(ISBLANK('Data Summary'!A59),"",'Data Summary'!A59)</f>
        <v/>
      </c>
      <c r="B57" s="107"/>
      <c r="L57" s="107"/>
      <c r="V57" s="107"/>
      <c r="AF57" s="107"/>
      <c r="AP57" s="107"/>
      <c r="AZ57" s="107"/>
      <c r="BA57" s="107"/>
      <c r="BJ57" s="107"/>
      <c r="BK57" s="107"/>
      <c r="BT57" s="107"/>
      <c r="BU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0" t="str">
        <f ca="true">IF(ISBLANK('Data Summary'!A60),"",'Data Summary'!A60)</f>
        <v/>
      </c>
      <c r="B58" s="107"/>
      <c r="L58" s="107"/>
      <c r="V58" s="107"/>
      <c r="AF58" s="107"/>
      <c r="AP58" s="107"/>
      <c r="AZ58" s="107"/>
      <c r="BA58" s="107"/>
      <c r="BJ58" s="107"/>
      <c r="BK58" s="107"/>
      <c r="BT58" s="107"/>
      <c r="BU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0" t="str">
        <f ca="true">IF(ISBLANK('Data Summary'!A61),"",'Data Summary'!A61)</f>
        <v/>
      </c>
      <c r="B59" s="107"/>
      <c r="L59" s="107"/>
      <c r="V59" s="107"/>
      <c r="AF59" s="107"/>
      <c r="AP59" s="107"/>
      <c r="AZ59" s="107"/>
      <c r="BA59" s="107"/>
      <c r="BJ59" s="107"/>
      <c r="BK59" s="107"/>
      <c r="BT59" s="107"/>
      <c r="BU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0" t="str">
        <f ca="true">IF(ISBLANK('Data Summary'!A62),"",'Data Summary'!A62)</f>
        <v/>
      </c>
      <c r="B60" s="107"/>
      <c r="L60" s="107"/>
      <c r="V60" s="107"/>
      <c r="AF60" s="107"/>
      <c r="AP60" s="107"/>
      <c r="AZ60" s="107"/>
      <c r="BA60" s="107"/>
      <c r="BJ60" s="107"/>
      <c r="BK60" s="107"/>
      <c r="BT60" s="107"/>
      <c r="BU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0" t="str">
        <f ca="true">IF(ISBLANK('Data Summary'!A63),"",'Data Summary'!A63)</f>
        <v/>
      </c>
      <c r="B61" s="107"/>
      <c r="L61" s="107"/>
      <c r="V61" s="107"/>
      <c r="AF61" s="107"/>
      <c r="AP61" s="107"/>
      <c r="AZ61" s="107"/>
      <c r="BA61" s="107"/>
      <c r="BJ61" s="107"/>
      <c r="BK61" s="107"/>
      <c r="BT61" s="107"/>
      <c r="BU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0" t="str">
        <f ca="true">IF(ISBLANK('Data Summary'!A64),"",'Data Summary'!A64)</f>
        <v/>
      </c>
      <c r="B62" s="107"/>
      <c r="L62" s="107"/>
      <c r="V62" s="107"/>
      <c r="AF62" s="107"/>
      <c r="AP62" s="107"/>
      <c r="AZ62" s="107"/>
      <c r="BA62" s="107"/>
      <c r="BJ62" s="107"/>
      <c r="BK62" s="107"/>
      <c r="BT62" s="107"/>
      <c r="BU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0" t="str">
        <f ca="true">IF(ISBLANK('Data Summary'!A65),"",'Data Summary'!A65)</f>
        <v/>
      </c>
      <c r="B63" s="107"/>
      <c r="L63" s="107"/>
      <c r="V63" s="107"/>
      <c r="AF63" s="107"/>
      <c r="AP63" s="107"/>
      <c r="AZ63" s="107"/>
      <c r="BA63" s="107"/>
      <c r="BJ63" s="107"/>
      <c r="BK63" s="107"/>
      <c r="BT63" s="107"/>
      <c r="BU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0" t="str">
        <f ca="true">IF(ISBLANK('Data Summary'!A66),"",'Data Summary'!A66)</f>
        <v/>
      </c>
      <c r="B64" s="107"/>
      <c r="L64" s="107"/>
      <c r="V64" s="107"/>
      <c r="AF64" s="107"/>
      <c r="AP64" s="107"/>
      <c r="AZ64" s="107"/>
      <c r="BA64" s="107"/>
      <c r="BJ64" s="107"/>
      <c r="BK64" s="107"/>
      <c r="BT64" s="107"/>
      <c r="BU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0" t="str">
        <f ca="true">IF(ISBLANK('Data Summary'!A67),"",'Data Summary'!A67)</f>
        <v/>
      </c>
      <c r="B65" s="107"/>
      <c r="L65" s="107"/>
      <c r="V65" s="107"/>
      <c r="AF65" s="107"/>
      <c r="AP65" s="107"/>
      <c r="AZ65" s="107"/>
      <c r="BA65" s="107"/>
      <c r="BJ65" s="107"/>
      <c r="BK65" s="107"/>
      <c r="BT65" s="107"/>
      <c r="BU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0" t="str">
        <f ca="true">IF(ISBLANK('Data Summary'!A68),"",'Data Summary'!A68)</f>
        <v/>
      </c>
      <c r="B66" s="107"/>
      <c r="L66" s="107"/>
      <c r="V66" s="107"/>
      <c r="AF66" s="107"/>
      <c r="AP66" s="107"/>
      <c r="AZ66" s="107"/>
      <c r="BA66" s="107"/>
      <c r="BJ66" s="107"/>
      <c r="BK66" s="107"/>
      <c r="BT66" s="107"/>
      <c r="BU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0" t="str">
        <f ca="true">IF(ISBLANK('Data Summary'!A69),"",'Data Summary'!A69)</f>
        <v/>
      </c>
      <c r="B67" s="107"/>
      <c r="L67" s="107"/>
      <c r="V67" s="107"/>
      <c r="AF67" s="107"/>
      <c r="AP67" s="107"/>
      <c r="AZ67" s="107"/>
      <c r="BA67" s="107"/>
      <c r="BJ67" s="107"/>
      <c r="BK67" s="107"/>
      <c r="BT67" s="107"/>
      <c r="BU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0" t="str">
        <f ca="true">IF(ISBLANK('Data Summary'!A70),"",'Data Summary'!A70)</f>
        <v/>
      </c>
      <c r="B68" s="107"/>
      <c r="L68" s="107"/>
      <c r="V68" s="107"/>
      <c r="AF68" s="107"/>
      <c r="AP68" s="107"/>
      <c r="AZ68" s="107"/>
      <c r="BA68" s="107"/>
      <c r="BJ68" s="107"/>
      <c r="BK68" s="107"/>
      <c r="BT68" s="107"/>
      <c r="BU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0" t="str">
        <f ca="true">IF(ISBLANK('Data Summary'!A71),"",'Data Summary'!A71)</f>
        <v/>
      </c>
      <c r="B69" s="107"/>
      <c r="L69" s="107"/>
      <c r="V69" s="107"/>
      <c r="AF69" s="107"/>
      <c r="AP69" s="107"/>
      <c r="AZ69" s="107"/>
      <c r="BA69" s="107"/>
      <c r="BJ69" s="107"/>
      <c r="BK69" s="107"/>
      <c r="BT69" s="107"/>
      <c r="BU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0" t="str">
        <f ca="true">IF(ISBLANK('Data Summary'!A72),"",'Data Summary'!A72)</f>
        <v/>
      </c>
      <c r="B70" s="107"/>
      <c r="L70" s="107"/>
      <c r="V70" s="107"/>
      <c r="AF70" s="107"/>
      <c r="AP70" s="107"/>
      <c r="AZ70" s="107"/>
      <c r="BA70" s="107"/>
      <c r="BJ70" s="107"/>
      <c r="BK70" s="107"/>
      <c r="BT70" s="107"/>
      <c r="BU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0" t="str">
        <f ca="true">IF(ISBLANK('Data Summary'!A73),"",'Data Summary'!A73)</f>
        <v/>
      </c>
      <c r="B71" s="107"/>
      <c r="L71" s="107"/>
      <c r="V71" s="107"/>
      <c r="AF71" s="107"/>
      <c r="AP71" s="107"/>
      <c r="AZ71" s="107"/>
      <c r="BA71" s="107"/>
      <c r="BJ71" s="107"/>
      <c r="BK71" s="107"/>
      <c r="BT71" s="107"/>
      <c r="BU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0" t="str">
        <f ca="true">IF(ISBLANK('Data Summary'!A74),"",'Data Summary'!A74)</f>
        <v/>
      </c>
      <c r="B72" s="107"/>
      <c r="L72" s="107"/>
      <c r="V72" s="107"/>
      <c r="AF72" s="107"/>
      <c r="AP72" s="107"/>
      <c r="AZ72" s="107"/>
      <c r="BA72" s="107"/>
      <c r="BJ72" s="107"/>
      <c r="BK72" s="107"/>
      <c r="BT72" s="107"/>
      <c r="BU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0" t="str">
        <f ca="true">IF(ISBLANK('Data Summary'!A75),"",'Data Summary'!A75)</f>
        <v/>
      </c>
      <c r="B73" s="107"/>
      <c r="L73" s="107"/>
      <c r="V73" s="107"/>
      <c r="AF73" s="107"/>
      <c r="AP73" s="107"/>
      <c r="AZ73" s="107"/>
      <c r="BA73" s="107"/>
      <c r="BJ73" s="107"/>
      <c r="BK73" s="107"/>
      <c r="BT73" s="107"/>
      <c r="BU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0" t="str">
        <f ca="true">IF(ISBLANK('Data Summary'!A76),"",'Data Summary'!A76)</f>
        <v/>
      </c>
      <c r="B74" s="107"/>
      <c r="L74" s="107"/>
      <c r="V74" s="107"/>
      <c r="AF74" s="107"/>
      <c r="AP74" s="107"/>
      <c r="AZ74" s="107"/>
      <c r="BA74" s="107"/>
      <c r="BJ74" s="107"/>
      <c r="BK74" s="107"/>
      <c r="BT74" s="107"/>
      <c r="BU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0" t="str">
        <f ca="true">IF(ISBLANK('Data Summary'!A77),"",'Data Summary'!A77)</f>
        <v/>
      </c>
      <c r="B75" s="107"/>
      <c r="L75" s="107"/>
      <c r="V75" s="107"/>
      <c r="AF75" s="107"/>
      <c r="AP75" s="107"/>
      <c r="AZ75" s="107"/>
      <c r="BA75" s="107"/>
      <c r="BJ75" s="107"/>
      <c r="BK75" s="107"/>
      <c r="BT75" s="107"/>
      <c r="BU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0" t="str">
        <f ca="true">IF(ISBLANK('Data Summary'!A78),"",'Data Summary'!A78)</f>
        <v/>
      </c>
      <c r="B76" s="107"/>
      <c r="L76" s="107"/>
      <c r="V76" s="107"/>
      <c r="AF76" s="107"/>
      <c r="AP76" s="107"/>
      <c r="AZ76" s="107"/>
      <c r="BA76" s="107"/>
      <c r="BJ76" s="107"/>
      <c r="BK76" s="107"/>
      <c r="BT76" s="107"/>
      <c r="BU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0" t="str">
        <f ca="true">IF(ISBLANK('Data Summary'!A79),"",'Data Summary'!A79)</f>
        <v/>
      </c>
      <c r="B77" s="107"/>
      <c r="L77" s="107"/>
      <c r="V77" s="107"/>
      <c r="AF77" s="107"/>
      <c r="AP77" s="107"/>
      <c r="AZ77" s="107"/>
      <c r="BA77" s="107"/>
      <c r="BJ77" s="107"/>
      <c r="BK77" s="107"/>
      <c r="BT77" s="107"/>
      <c r="BU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0" t="str">
        <f ca="true">IF(ISBLANK('Data Summary'!A80),"",'Data Summary'!A80)</f>
        <v/>
      </c>
      <c r="B78" s="107"/>
      <c r="L78" s="107"/>
      <c r="V78" s="107"/>
      <c r="AF78" s="107"/>
      <c r="AP78" s="107"/>
      <c r="AZ78" s="107"/>
      <c r="BA78" s="107"/>
      <c r="BJ78" s="107"/>
      <c r="BK78" s="107"/>
      <c r="BT78" s="107"/>
      <c r="BU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0" t="str">
        <f ca="true">IF(ISBLANK('Data Summary'!A81),"",'Data Summary'!A81)</f>
        <v/>
      </c>
      <c r="B79" s="107"/>
      <c r="L79" s="107"/>
      <c r="V79" s="107"/>
      <c r="AF79" s="107"/>
      <c r="AP79" s="107"/>
      <c r="AZ79" s="107"/>
      <c r="BA79" s="107"/>
      <c r="BJ79" s="107"/>
      <c r="BK79" s="107"/>
      <c r="BT79" s="107"/>
      <c r="BU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0" t="str">
        <f ca="true">IF(ISBLANK('Data Summary'!A82),"",'Data Summary'!A82)</f>
        <v/>
      </c>
      <c r="B80" s="107"/>
      <c r="L80" s="107"/>
      <c r="V80" s="107"/>
      <c r="AF80" s="107"/>
      <c r="AP80" s="107"/>
      <c r="AZ80" s="107"/>
      <c r="BA80" s="107"/>
      <c r="BJ80" s="107"/>
      <c r="BK80" s="107"/>
      <c r="BT80" s="107"/>
      <c r="BU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0" t="str">
        <f ca="true">IF(ISBLANK('Data Summary'!A83),"",'Data Summary'!A83)</f>
        <v/>
      </c>
      <c r="B81" s="107"/>
      <c r="L81" s="107"/>
      <c r="V81" s="107"/>
      <c r="AF81" s="107"/>
      <c r="AP81" s="107"/>
      <c r="AZ81" s="107"/>
      <c r="BA81" s="107"/>
      <c r="BJ81" s="107"/>
      <c r="BK81" s="107"/>
      <c r="BT81" s="107"/>
      <c r="BU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0" t="str">
        <f ca="true">IF(ISBLANK('Data Summary'!A84),"",'Data Summary'!A84)</f>
        <v/>
      </c>
      <c r="B82" s="107"/>
      <c r="L82" s="107"/>
      <c r="V82" s="107"/>
      <c r="AF82" s="107"/>
      <c r="AP82" s="107"/>
      <c r="AZ82" s="107"/>
      <c r="BA82" s="107"/>
      <c r="BJ82" s="107"/>
      <c r="BK82" s="107"/>
      <c r="BT82" s="107"/>
      <c r="BU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0" t="str">
        <f ca="true">IF(ISBLANK('Data Summary'!A85),"",'Data Summary'!A85)</f>
        <v/>
      </c>
      <c r="B83" s="107"/>
      <c r="L83" s="107"/>
      <c r="V83" s="107"/>
      <c r="AF83" s="107"/>
      <c r="AP83" s="107"/>
      <c r="AZ83" s="107"/>
      <c r="BA83" s="107"/>
      <c r="BJ83" s="107"/>
      <c r="BK83" s="107"/>
      <c r="BT83" s="107"/>
      <c r="BU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0" t="str">
        <f ca="true">IF(ISBLANK('Data Summary'!A86),"",'Data Summary'!A86)</f>
        <v/>
      </c>
      <c r="B84" s="107"/>
      <c r="L84" s="107"/>
      <c r="V84" s="107"/>
      <c r="AF84" s="107"/>
      <c r="AP84" s="107"/>
      <c r="AZ84" s="107"/>
      <c r="BA84" s="107"/>
      <c r="BJ84" s="107"/>
      <c r="BK84" s="107"/>
      <c r="BT84" s="107"/>
      <c r="BU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0" t="str">
        <f ca="true">IF(ISBLANK('Data Summary'!A87),"",'Data Summary'!A87)</f>
        <v/>
      </c>
      <c r="B85" s="107"/>
      <c r="L85" s="107"/>
      <c r="V85" s="107"/>
      <c r="AF85" s="107"/>
      <c r="AP85" s="107"/>
      <c r="AZ85" s="107"/>
      <c r="BA85" s="107"/>
      <c r="BJ85" s="107"/>
      <c r="BK85" s="107"/>
      <c r="BT85" s="107"/>
      <c r="BU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0" t="str">
        <f ca="true">IF(ISBLANK('Data Summary'!A88),"",'Data Summary'!A88)</f>
        <v/>
      </c>
      <c r="B86" s="107"/>
      <c r="L86" s="107"/>
      <c r="V86" s="107"/>
      <c r="AF86" s="107"/>
      <c r="AP86" s="107"/>
      <c r="AZ86" s="107"/>
      <c r="BA86" s="107"/>
      <c r="BJ86" s="107"/>
      <c r="BK86" s="107"/>
      <c r="BT86" s="107"/>
      <c r="BU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0" t="str">
        <f ca="true">IF(ISBLANK('Data Summary'!A89),"",'Data Summary'!A89)</f>
        <v/>
      </c>
      <c r="B87" s="107"/>
      <c r="L87" s="107"/>
      <c r="V87" s="107"/>
      <c r="AF87" s="107"/>
      <c r="AP87" s="107"/>
      <c r="AZ87" s="107"/>
      <c r="BA87" s="107"/>
      <c r="BJ87" s="107"/>
      <c r="BK87" s="107"/>
      <c r="BT87" s="107"/>
      <c r="BU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0" t="str">
        <f ca="true">IF(ISBLANK('Data Summary'!A90),"",'Data Summary'!A90)</f>
        <v/>
      </c>
      <c r="B88" s="107"/>
      <c r="L88" s="107"/>
      <c r="V88" s="107"/>
      <c r="AF88" s="107"/>
      <c r="AP88" s="107"/>
      <c r="AZ88" s="107"/>
      <c r="BA88" s="107"/>
      <c r="BJ88" s="107"/>
      <c r="BK88" s="107"/>
      <c r="BT88" s="107"/>
      <c r="BU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0" t="str">
        <f ca="true">IF(ISBLANK('Data Summary'!A91),"",'Data Summary'!A91)</f>
        <v/>
      </c>
      <c r="B89" s="107"/>
      <c r="L89" s="107"/>
      <c r="V89" s="107"/>
      <c r="AF89" s="107"/>
      <c r="AP89" s="107"/>
      <c r="AZ89" s="107"/>
      <c r="BA89" s="107"/>
      <c r="BJ89" s="107"/>
      <c r="BK89" s="107"/>
      <c r="BT89" s="107"/>
      <c r="BU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0" t="str">
        <f ca="true">IF(ISBLANK('Data Summary'!A92),"",'Data Summary'!A92)</f>
        <v/>
      </c>
      <c r="B90" s="107"/>
      <c r="L90" s="107"/>
      <c r="V90" s="107"/>
      <c r="AF90" s="107"/>
      <c r="AP90" s="107"/>
      <c r="AZ90" s="107"/>
      <c r="BA90" s="107"/>
      <c r="BJ90" s="107"/>
      <c r="BK90" s="107"/>
      <c r="BT90" s="107"/>
      <c r="BU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0" t="str">
        <f ca="true">IF(ISBLANK('Data Summary'!A93),"",'Data Summary'!A93)</f>
        <v/>
      </c>
      <c r="B91" s="107"/>
      <c r="L91" s="107"/>
      <c r="V91" s="107"/>
      <c r="AF91" s="107"/>
      <c r="AP91" s="107"/>
      <c r="AZ91" s="107"/>
      <c r="BA91" s="107"/>
      <c r="BJ91" s="107"/>
      <c r="BK91" s="107"/>
      <c r="BT91" s="107"/>
      <c r="BU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0" t="str">
        <f ca="true">IF(ISBLANK('Data Summary'!A94),"",'Data Summary'!A94)</f>
        <v/>
      </c>
      <c r="B92" s="107"/>
      <c r="L92" s="107"/>
      <c r="V92" s="107"/>
      <c r="AF92" s="107"/>
      <c r="AP92" s="107"/>
      <c r="AZ92" s="107"/>
      <c r="BA92" s="107"/>
      <c r="BJ92" s="107"/>
      <c r="BK92" s="107"/>
      <c r="BT92" s="107"/>
      <c r="BU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0" t="str">
        <f ca="true">IF(ISBLANK('Data Summary'!A95),"",'Data Summary'!A95)</f>
        <v/>
      </c>
      <c r="B93" s="107"/>
      <c r="L93" s="107"/>
      <c r="V93" s="107"/>
      <c r="AF93" s="107"/>
      <c r="AP93" s="107"/>
      <c r="AZ93" s="107"/>
      <c r="BA93" s="107"/>
      <c r="BJ93" s="107"/>
      <c r="BK93" s="107"/>
      <c r="BT93" s="107"/>
      <c r="BU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0" t="str">
        <f ca="true">IF(ISBLANK('Data Summary'!A96),"",'Data Summary'!A96)</f>
        <v/>
      </c>
      <c r="B94" s="107"/>
      <c r="L94" s="107"/>
      <c r="V94" s="107"/>
      <c r="AF94" s="107"/>
      <c r="AP94" s="107"/>
      <c r="AZ94" s="107"/>
      <c r="BA94" s="107"/>
      <c r="BJ94" s="107"/>
      <c r="BK94" s="107"/>
      <c r="BT94" s="107"/>
      <c r="BU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0" t="str">
        <f ca="true">IF(ISBLANK('Data Summary'!A97),"",'Data Summary'!A97)</f>
        <v/>
      </c>
      <c r="B95" s="107"/>
      <c r="L95" s="107"/>
      <c r="V95" s="107"/>
      <c r="AF95" s="107"/>
      <c r="AP95" s="107"/>
      <c r="AZ95" s="107"/>
      <c r="BA95" s="107"/>
      <c r="BJ95" s="107"/>
      <c r="BK95" s="107"/>
      <c r="BT95" s="107"/>
      <c r="BU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0" t="str">
        <f ca="true">IF(ISBLANK('Data Summary'!A98),"",'Data Summary'!A98)</f>
        <v/>
      </c>
      <c r="B96" s="107"/>
      <c r="L96" s="107"/>
      <c r="V96" s="107"/>
      <c r="AF96" s="107"/>
      <c r="AP96" s="107"/>
      <c r="AZ96" s="107"/>
      <c r="BA96" s="107"/>
      <c r="BJ96" s="107"/>
      <c r="BK96" s="107"/>
      <c r="BT96" s="107"/>
      <c r="BU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0" t="str">
        <f ca="true">IF(ISBLANK('Data Summary'!A99),"",'Data Summary'!A99)</f>
        <v/>
      </c>
      <c r="B97" s="107"/>
      <c r="L97" s="107"/>
      <c r="V97" s="107"/>
      <c r="AF97" s="107"/>
      <c r="AP97" s="107"/>
      <c r="AZ97" s="107"/>
      <c r="BA97" s="107"/>
      <c r="BJ97" s="107"/>
      <c r="BK97" s="107"/>
      <c r="BT97" s="107"/>
      <c r="BU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0" t="str">
        <f ca="true">IF(ISBLANK('Data Summary'!A100),"",'Data Summary'!A100)</f>
        <v/>
      </c>
      <c r="B98" s="107"/>
      <c r="L98" s="107"/>
      <c r="V98" s="107"/>
      <c r="AF98" s="107"/>
      <c r="AP98" s="107"/>
      <c r="AZ98" s="107"/>
      <c r="BA98" s="107"/>
      <c r="BJ98" s="107"/>
      <c r="BK98" s="107"/>
      <c r="BT98" s="107"/>
      <c r="BU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0" t="str">
        <f ca="true">IF(ISBLANK('Data Summary'!A101),"",'Data Summary'!A101)</f>
        <v/>
      </c>
      <c r="B99" s="107"/>
      <c r="L99" s="107"/>
      <c r="V99" s="107"/>
      <c r="AF99" s="107"/>
      <c r="AP99" s="107"/>
      <c r="AZ99" s="107"/>
      <c r="BA99" s="107"/>
      <c r="BJ99" s="107"/>
      <c r="BK99" s="107"/>
      <c r="BT99" s="107"/>
      <c r="BU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0" t="str">
        <f ca="true">IF(ISBLANK('Data Summary'!A102),"",'Data Summary'!A102)</f>
        <v/>
      </c>
      <c r="B100" s="107"/>
      <c r="L100" s="107"/>
      <c r="V100" s="107"/>
      <c r="AF100" s="107"/>
      <c r="AP100" s="107"/>
      <c r="AZ100" s="107"/>
      <c r="BA100" s="107"/>
      <c r="BJ100" s="107"/>
      <c r="BK100" s="107"/>
      <c r="BT100" s="107"/>
      <c r="BU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0" t="str">
        <f ca="true">IF(ISBLANK('Data Summary'!A103),"",'Data Summary'!A103)</f>
        <v/>
      </c>
      <c r="B101" s="107"/>
      <c r="L101" s="107"/>
      <c r="V101" s="107"/>
      <c r="AF101" s="107"/>
      <c r="AP101" s="107"/>
      <c r="AZ101" s="107"/>
      <c r="BA101" s="107"/>
      <c r="BJ101" s="107"/>
      <c r="BK101" s="107"/>
      <c r="BT101" s="107"/>
      <c r="BU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0" t="str">
        <f ca="true">IF(ISBLANK('Data Summary'!A104),"",'Data Summary'!A104)</f>
        <v/>
      </c>
      <c r="B102" s="107"/>
      <c r="L102" s="107"/>
      <c r="V102" s="107"/>
      <c r="AF102" s="107"/>
      <c r="AP102" s="107"/>
      <c r="AZ102" s="107"/>
      <c r="BA102" s="107"/>
      <c r="BJ102" s="107"/>
      <c r="BK102" s="107"/>
      <c r="BT102" s="107"/>
      <c r="BU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0" t="str">
        <f ca="true">IF(ISBLANK('Data Summary'!A105),"",'Data Summary'!A105)</f>
        <v/>
      </c>
      <c r="B103" s="107"/>
      <c r="L103" s="107"/>
      <c r="V103" s="107"/>
      <c r="AF103" s="107"/>
      <c r="AP103" s="107"/>
      <c r="AZ103" s="107"/>
      <c r="BA103" s="107"/>
      <c r="BJ103" s="107"/>
      <c r="BK103" s="107"/>
      <c r="BT103" s="107"/>
      <c r="BU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0" t="str">
        <f ca="true">IF(ISBLANK('Data Summary'!A106),"",'Data Summary'!A106)</f>
        <v/>
      </c>
      <c r="B104" s="107"/>
      <c r="L104" s="107"/>
      <c r="V104" s="107"/>
      <c r="AF104" s="107"/>
      <c r="AP104" s="107"/>
      <c r="AZ104" s="107"/>
      <c r="BA104" s="107"/>
      <c r="BJ104" s="107"/>
      <c r="BK104" s="107"/>
      <c r="BT104" s="107"/>
      <c r="BU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0" t="str">
        <f ca="true">IF(ISBLANK('Data Summary'!A107),"",'Data Summary'!A107)</f>
        <v/>
      </c>
      <c r="B105" s="107"/>
      <c r="L105" s="107"/>
      <c r="V105" s="107"/>
      <c r="AF105" s="107"/>
      <c r="AP105" s="107"/>
      <c r="AZ105" s="107"/>
      <c r="BA105" s="107"/>
      <c r="BJ105" s="107"/>
      <c r="BK105" s="107"/>
      <c r="BT105" s="107"/>
      <c r="BU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0" t="str">
        <f ca="true">IF(ISBLANK('Data Summary'!A108),"",'Data Summary'!A108)</f>
        <v/>
      </c>
      <c r="B106" s="107"/>
      <c r="L106" s="107"/>
      <c r="V106" s="107"/>
      <c r="AF106" s="107"/>
      <c r="AP106" s="107"/>
      <c r="AZ106" s="107"/>
      <c r="BA106" s="107"/>
      <c r="BJ106" s="107"/>
      <c r="BK106" s="107"/>
      <c r="BT106" s="107"/>
      <c r="BU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0" t="str">
        <f ca="true">IF(ISBLANK('Data Summary'!A109),"",'Data Summary'!A109)</f>
        <v/>
      </c>
      <c r="B107" s="107"/>
      <c r="L107" s="107"/>
      <c r="V107" s="107"/>
      <c r="AF107" s="107"/>
      <c r="AP107" s="107"/>
      <c r="AZ107" s="107"/>
      <c r="BA107" s="107"/>
      <c r="BJ107" s="107"/>
      <c r="BK107" s="107"/>
      <c r="BT107" s="107"/>
      <c r="BU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0" t="str">
        <f ca="true">IF(ISBLANK('Data Summary'!A110),"",'Data Summary'!A110)</f>
        <v/>
      </c>
      <c r="B108" s="107"/>
      <c r="L108" s="107"/>
      <c r="V108" s="107"/>
      <c r="AF108" s="107"/>
      <c r="AP108" s="107"/>
      <c r="AZ108" s="107"/>
      <c r="BA108" s="107"/>
      <c r="BJ108" s="107"/>
      <c r="BK108" s="107"/>
      <c r="BT108" s="107"/>
      <c r="BU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0" t="str">
        <f ca="true">IF(ISBLANK('Data Summary'!A111),"",'Data Summary'!A111)</f>
        <v/>
      </c>
      <c r="B109" s="107"/>
      <c r="L109" s="107"/>
      <c r="V109" s="107"/>
      <c r="AF109" s="107"/>
      <c r="AP109" s="107"/>
      <c r="AZ109" s="107"/>
      <c r="BA109" s="107"/>
      <c r="BJ109" s="107"/>
      <c r="BK109" s="107"/>
      <c r="BT109" s="107"/>
      <c r="BU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0" t="str">
        <f ca="true">IF(ISBLANK('Data Summary'!A112),"",'Data Summary'!A112)</f>
        <v/>
      </c>
      <c r="B110" s="107"/>
      <c r="L110" s="107"/>
      <c r="V110" s="107"/>
      <c r="AF110" s="107"/>
      <c r="AP110" s="107"/>
      <c r="AZ110" s="107"/>
      <c r="BA110" s="107"/>
      <c r="BJ110" s="107"/>
      <c r="BK110" s="107"/>
      <c r="BT110" s="107"/>
      <c r="BU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0" t="str">
        <f ca="true">IF(ISBLANK('Data Summary'!A113),"",'Data Summary'!A113)</f>
        <v/>
      </c>
      <c r="B111" s="107"/>
      <c r="L111" s="107"/>
      <c r="V111" s="107"/>
      <c r="AF111" s="107"/>
      <c r="AP111" s="107"/>
      <c r="AZ111" s="107"/>
      <c r="BA111" s="107"/>
      <c r="BJ111" s="107"/>
      <c r="BK111" s="107"/>
      <c r="BT111" s="107"/>
      <c r="BU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0" t="str">
        <f ca="true">IF(ISBLANK('Data Summary'!A114),"",'Data Summary'!A114)</f>
        <v/>
      </c>
      <c r="B112" s="107"/>
      <c r="L112" s="107"/>
      <c r="V112" s="107"/>
      <c r="AF112" s="107"/>
      <c r="AP112" s="107"/>
      <c r="AZ112" s="107"/>
      <c r="BA112" s="107"/>
      <c r="BJ112" s="107"/>
      <c r="BK112" s="107"/>
      <c r="BT112" s="107"/>
      <c r="BU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0" t="str">
        <f ca="true">IF(ISBLANK('Data Summary'!A115),"",'Data Summary'!A115)</f>
        <v/>
      </c>
      <c r="B113" s="107"/>
      <c r="L113" s="107"/>
      <c r="V113" s="107"/>
      <c r="AF113" s="107"/>
      <c r="AP113" s="107"/>
      <c r="AZ113" s="107"/>
      <c r="BA113" s="107"/>
      <c r="BJ113" s="107"/>
      <c r="BK113" s="107"/>
      <c r="BT113" s="107"/>
      <c r="BU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0" t="str">
        <f ca="true">IF(ISBLANK('Data Summary'!A116),"",'Data Summary'!A116)</f>
        <v/>
      </c>
      <c r="B114" s="107"/>
      <c r="L114" s="107"/>
      <c r="V114" s="107"/>
      <c r="AF114" s="107"/>
      <c r="AP114" s="107"/>
      <c r="AZ114" s="107"/>
      <c r="BA114" s="107"/>
      <c r="BJ114" s="107"/>
      <c r="BK114" s="107"/>
      <c r="BT114" s="107"/>
      <c r="BU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0" t="str">
        <f ca="true">IF(ISBLANK('Data Summary'!A117),"",'Data Summary'!A117)</f>
        <v/>
      </c>
      <c r="B115" s="107"/>
      <c r="L115" s="107"/>
      <c r="V115" s="107"/>
      <c r="AF115" s="107"/>
      <c r="AP115" s="107"/>
      <c r="AZ115" s="107"/>
      <c r="BA115" s="107"/>
      <c r="BJ115" s="107"/>
      <c r="BK115" s="107"/>
      <c r="BT115" s="107"/>
      <c r="BU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0" t="str">
        <f ca="true">IF(ISBLANK('Data Summary'!A118),"",'Data Summary'!A118)</f>
        <v/>
      </c>
      <c r="B116" s="107"/>
      <c r="L116" s="107"/>
      <c r="V116" s="107"/>
      <c r="AF116" s="107"/>
      <c r="AP116" s="107"/>
      <c r="AZ116" s="107"/>
      <c r="BA116" s="107"/>
      <c r="BJ116" s="107"/>
      <c r="BK116" s="107"/>
      <c r="BT116" s="107"/>
      <c r="BU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0" t="str">
        <f ca="true">IF(ISBLANK('Data Summary'!A119),"",'Data Summary'!A119)</f>
        <v/>
      </c>
      <c r="B117" s="107"/>
      <c r="L117" s="107"/>
      <c r="V117" s="107"/>
      <c r="AF117" s="107"/>
      <c r="AP117" s="107"/>
      <c r="AZ117" s="107"/>
      <c r="BA117" s="107"/>
      <c r="BJ117" s="107"/>
      <c r="BK117" s="107"/>
      <c r="BT117" s="107"/>
      <c r="BU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0" t="str">
        <f ca="true">IF(ISBLANK('Data Summary'!A120),"",'Data Summary'!A120)</f>
        <v/>
      </c>
      <c r="B118" s="107"/>
      <c r="L118" s="107"/>
      <c r="V118" s="107"/>
      <c r="AF118" s="107"/>
      <c r="AP118" s="107"/>
      <c r="AZ118" s="107"/>
      <c r="BA118" s="107"/>
      <c r="BJ118" s="107"/>
      <c r="BK118" s="107"/>
      <c r="BT118" s="107"/>
      <c r="BU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0" t="str">
        <f ca="true">IF(ISBLANK('Data Summary'!A121),"",'Data Summary'!A121)</f>
        <v/>
      </c>
      <c r="B119" s="107"/>
      <c r="L119" s="107"/>
      <c r="V119" s="107"/>
      <c r="AF119" s="107"/>
      <c r="AP119" s="107"/>
      <c r="AZ119" s="107"/>
      <c r="BA119" s="107"/>
      <c r="BJ119" s="107"/>
      <c r="BK119" s="107"/>
      <c r="BT119" s="107"/>
      <c r="BU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0" t="str">
        <f ca="true">IF(ISBLANK('Data Summary'!A122),"",'Data Summary'!A122)</f>
        <v/>
      </c>
      <c r="B120" s="107"/>
      <c r="L120" s="107"/>
      <c r="V120" s="107"/>
      <c r="AF120" s="107"/>
      <c r="AP120" s="107"/>
      <c r="AZ120" s="107"/>
      <c r="BA120" s="107"/>
      <c r="BJ120" s="107"/>
      <c r="BK120" s="107"/>
      <c r="BT120" s="107"/>
      <c r="BU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0" t="str">
        <f ca="true">IF(ISBLANK('Data Summary'!A123),"",'Data Summary'!A123)</f>
        <v/>
      </c>
      <c r="B121" s="107"/>
      <c r="L121" s="107"/>
      <c r="V121" s="107"/>
      <c r="AF121" s="107"/>
      <c r="AP121" s="107"/>
      <c r="AZ121" s="107"/>
      <c r="BA121" s="107"/>
      <c r="BJ121" s="107"/>
      <c r="BK121" s="107"/>
      <c r="BT121" s="107"/>
      <c r="BU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0" t="str">
        <f ca="true">IF(ISBLANK('Data Summary'!A124),"",'Data Summary'!A124)</f>
        <v/>
      </c>
      <c r="B122" s="107"/>
      <c r="L122" s="107"/>
      <c r="V122" s="107"/>
      <c r="AF122" s="107"/>
      <c r="AP122" s="107"/>
      <c r="AZ122" s="107"/>
      <c r="BA122" s="107"/>
      <c r="BJ122" s="107"/>
      <c r="BK122" s="107"/>
      <c r="BT122" s="107"/>
      <c r="BU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0" t="str">
        <f ca="true">IF(ISBLANK('Data Summary'!A125),"",'Data Summary'!A125)</f>
        <v/>
      </c>
      <c r="B123" s="107"/>
      <c r="L123" s="107"/>
      <c r="V123" s="107"/>
      <c r="AF123" s="107"/>
      <c r="AP123" s="107"/>
      <c r="AZ123" s="107"/>
      <c r="BA123" s="107"/>
      <c r="BJ123" s="107"/>
      <c r="BK123" s="107"/>
      <c r="BT123" s="107"/>
      <c r="BU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0" t="str">
        <f ca="true">IF(ISBLANK('Data Summary'!A126),"",'Data Summary'!A126)</f>
        <v/>
      </c>
      <c r="B124" s="107"/>
      <c r="L124" s="107"/>
      <c r="V124" s="107"/>
      <c r="AF124" s="107"/>
      <c r="AP124" s="107"/>
      <c r="AZ124" s="107"/>
      <c r="BA124" s="107"/>
      <c r="BJ124" s="107"/>
      <c r="BK124" s="107"/>
      <c r="BT124" s="107"/>
      <c r="BU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0" t="str">
        <f ca="true">IF(ISBLANK('Data Summary'!A127),"",'Data Summary'!A127)</f>
        <v/>
      </c>
      <c r="B125" s="107"/>
      <c r="L125" s="107"/>
      <c r="V125" s="107"/>
      <c r="AF125" s="107"/>
      <c r="AP125" s="107"/>
      <c r="AZ125" s="107"/>
      <c r="BA125" s="107"/>
      <c r="BJ125" s="107"/>
      <c r="BK125" s="107"/>
      <c r="BT125" s="107"/>
      <c r="BU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0" t="str">
        <f ca="true">IF(ISBLANK('Data Summary'!A128),"",'Data Summary'!A128)</f>
        <v/>
      </c>
      <c r="B126" s="107"/>
      <c r="L126" s="107"/>
      <c r="V126" s="107"/>
      <c r="AF126" s="107"/>
      <c r="AP126" s="107"/>
      <c r="AZ126" s="107"/>
      <c r="BA126" s="107"/>
      <c r="BJ126" s="107"/>
      <c r="BK126" s="107"/>
      <c r="BT126" s="107"/>
      <c r="BU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0" t="str">
        <f ca="true">IF(ISBLANK('Data Summary'!A129),"",'Data Summary'!A129)</f>
        <v/>
      </c>
      <c r="B127" s="107"/>
      <c r="L127" s="107"/>
      <c r="V127" s="107"/>
      <c r="AF127" s="107"/>
      <c r="AP127" s="107"/>
      <c r="AZ127" s="107"/>
      <c r="BA127" s="107"/>
      <c r="BJ127" s="107"/>
      <c r="BK127" s="107"/>
      <c r="BT127" s="107"/>
      <c r="BU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0" t="str">
        <f ca="true">IF(ISBLANK('Data Summary'!A130),"",'Data Summary'!A130)</f>
        <v/>
      </c>
      <c r="B128" s="107"/>
      <c r="L128" s="107"/>
      <c r="V128" s="107"/>
      <c r="AF128" s="107"/>
      <c r="AP128" s="107"/>
      <c r="AZ128" s="107"/>
      <c r="BA128" s="107"/>
      <c r="BJ128" s="107"/>
      <c r="BK128" s="107"/>
      <c r="BT128" s="107"/>
      <c r="BU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0" t="str">
        <f ca="true">IF(ISBLANK('Data Summary'!A131),"",'Data Summary'!A131)</f>
        <v/>
      </c>
      <c r="B129" s="107"/>
      <c r="L129" s="107"/>
      <c r="V129" s="107"/>
      <c r="AF129" s="107"/>
      <c r="AP129" s="107"/>
      <c r="AZ129" s="107"/>
      <c r="BA129" s="107"/>
      <c r="BJ129" s="107"/>
      <c r="BK129" s="107"/>
      <c r="BT129" s="107"/>
      <c r="BU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0" t="str">
        <f ca="true">IF(ISBLANK('Data Summary'!A132),"",'Data Summary'!A132)</f>
        <v/>
      </c>
      <c r="B130" s="107"/>
      <c r="L130" s="107"/>
      <c r="V130" s="107"/>
      <c r="AF130" s="107"/>
      <c r="AP130" s="107"/>
      <c r="AZ130" s="107"/>
      <c r="BA130" s="107"/>
      <c r="BJ130" s="107"/>
      <c r="BK130" s="107"/>
      <c r="BT130" s="107"/>
      <c r="BU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0" t="str">
        <f ca="true">IF(ISBLANK('Data Summary'!A133),"",'Data Summary'!A133)</f>
        <v/>
      </c>
      <c r="B131" s="107"/>
      <c r="L131" s="107"/>
      <c r="V131" s="107"/>
      <c r="AF131" s="107"/>
      <c r="AP131" s="107"/>
      <c r="AZ131" s="107"/>
      <c r="BA131" s="107"/>
      <c r="BJ131" s="107"/>
      <c r="BK131" s="107"/>
      <c r="BT131" s="107"/>
      <c r="BU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0" t="str">
        <f ca="true">IF(ISBLANK('Data Summary'!A134),"",'Data Summary'!A134)</f>
        <v/>
      </c>
      <c r="B132" s="107"/>
      <c r="L132" s="107"/>
      <c r="V132" s="107"/>
      <c r="AF132" s="107"/>
      <c r="AP132" s="107"/>
      <c r="AZ132" s="107"/>
      <c r="BA132" s="107"/>
      <c r="BJ132" s="107"/>
      <c r="BK132" s="107"/>
      <c r="BT132" s="107"/>
      <c r="BU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0" t="str">
        <f ca="true">IF(ISBLANK('Data Summary'!A135),"",'Data Summary'!A135)</f>
        <v/>
      </c>
      <c r="B133" s="107"/>
      <c r="L133" s="107"/>
      <c r="V133" s="107"/>
      <c r="AF133" s="107"/>
      <c r="AP133" s="107"/>
      <c r="AZ133" s="107"/>
      <c r="BA133" s="107"/>
      <c r="BJ133" s="107"/>
      <c r="BK133" s="107"/>
      <c r="BT133" s="107"/>
      <c r="BU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0" t="str">
        <f ca="true">IF(ISBLANK('Data Summary'!A136),"",'Data Summary'!A136)</f>
        <v/>
      </c>
      <c r="B134" s="107"/>
      <c r="L134" s="107"/>
      <c r="V134" s="107"/>
      <c r="AF134" s="107"/>
      <c r="AP134" s="107"/>
      <c r="AZ134" s="107"/>
      <c r="BA134" s="107"/>
      <c r="BJ134" s="107"/>
      <c r="BK134" s="107"/>
      <c r="BT134" s="107"/>
      <c r="BU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0" t="str">
        <f ca="true">IF(ISBLANK('Data Summary'!A137),"",'Data Summary'!A137)</f>
        <v/>
      </c>
      <c r="B135" s="107"/>
      <c r="L135" s="107"/>
      <c r="V135" s="107"/>
      <c r="AF135" s="107"/>
      <c r="AP135" s="107"/>
      <c r="AZ135" s="107"/>
      <c r="BA135" s="107"/>
      <c r="BJ135" s="107"/>
      <c r="BK135" s="107"/>
      <c r="BT135" s="107"/>
      <c r="BU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0" t="str">
        <f ca="true">IF(ISBLANK('Data Summary'!A138),"",'Data Summary'!A138)</f>
        <v/>
      </c>
      <c r="B136" s="107"/>
      <c r="L136" s="107"/>
      <c r="V136" s="107"/>
      <c r="AF136" s="107"/>
      <c r="AP136" s="107"/>
      <c r="AZ136" s="107"/>
      <c r="BA136" s="107"/>
      <c r="BJ136" s="107"/>
      <c r="BK136" s="107"/>
      <c r="BT136" s="107"/>
      <c r="BU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0" t="str">
        <f ca="true">IF(ISBLANK('Data Summary'!A139),"",'Data Summary'!A139)</f>
        <v/>
      </c>
      <c r="B137" s="107"/>
      <c r="L137" s="107"/>
      <c r="V137" s="107"/>
      <c r="AF137" s="107"/>
      <c r="AP137" s="107"/>
      <c r="AZ137" s="107"/>
      <c r="BA137" s="107"/>
      <c r="BJ137" s="107"/>
      <c r="BK137" s="107"/>
      <c r="BT137" s="107"/>
      <c r="BU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0" t="str">
        <f ca="true">IF(ISBLANK('Data Summary'!A140),"",'Data Summary'!A140)</f>
        <v/>
      </c>
      <c r="B138" s="107"/>
      <c r="L138" s="107"/>
      <c r="V138" s="107"/>
      <c r="AF138" s="107"/>
      <c r="AP138" s="107"/>
      <c r="AZ138" s="107"/>
      <c r="BA138" s="107"/>
      <c r="BJ138" s="107"/>
      <c r="BK138" s="107"/>
      <c r="BT138" s="107"/>
      <c r="BU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0" t="str">
        <f ca="true">IF(ISBLANK('Data Summary'!A141),"",'Data Summary'!A141)</f>
        <v/>
      </c>
      <c r="B139" s="107"/>
      <c r="L139" s="107"/>
      <c r="V139" s="107"/>
      <c r="AF139" s="107"/>
      <c r="AP139" s="107"/>
      <c r="AZ139" s="107"/>
      <c r="BA139" s="107"/>
      <c r="BJ139" s="107"/>
      <c r="BK139" s="107"/>
      <c r="BT139" s="107"/>
      <c r="BU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0" t="str">
        <f ca="true">IF(ISBLANK('Data Summary'!A142),"",'Data Summary'!A142)</f>
        <v/>
      </c>
      <c r="B140" s="107"/>
      <c r="L140" s="107"/>
      <c r="V140" s="107"/>
      <c r="AF140" s="107"/>
      <c r="AP140" s="107"/>
      <c r="AZ140" s="107"/>
      <c r="BA140" s="107"/>
      <c r="BJ140" s="107"/>
      <c r="BK140" s="107"/>
      <c r="BT140" s="107"/>
      <c r="BU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0" t="str">
        <f ca="true">IF(ISBLANK('Data Summary'!A143),"",'Data Summary'!A143)</f>
        <v/>
      </c>
      <c r="B141" s="107"/>
      <c r="L141" s="107"/>
      <c r="V141" s="107"/>
      <c r="AF141" s="107"/>
      <c r="AP141" s="107"/>
      <c r="AZ141" s="107"/>
      <c r="BA141" s="107"/>
      <c r="BJ141" s="107"/>
      <c r="BK141" s="107"/>
      <c r="BT141" s="107"/>
      <c r="BU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0" t="str">
        <f ca="true">IF(ISBLANK('Data Summary'!A144),"",'Data Summary'!A144)</f>
        <v/>
      </c>
      <c r="B142" s="107"/>
      <c r="L142" s="107"/>
      <c r="V142" s="107"/>
      <c r="AF142" s="107"/>
      <c r="AP142" s="107"/>
      <c r="AZ142" s="107"/>
      <c r="BA142" s="107"/>
      <c r="BJ142" s="107"/>
      <c r="BK142" s="107"/>
      <c r="BT142" s="107"/>
      <c r="BU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0" t="str">
        <f ca="true">IF(ISBLANK('Data Summary'!A145),"",'Data Summary'!A145)</f>
        <v/>
      </c>
      <c r="B143" s="107"/>
      <c r="L143" s="107"/>
      <c r="V143" s="107"/>
      <c r="AF143" s="107"/>
      <c r="AP143" s="107"/>
      <c r="AZ143" s="107"/>
      <c r="BA143" s="107"/>
      <c r="BJ143" s="107"/>
      <c r="BK143" s="107"/>
      <c r="BT143" s="107"/>
      <c r="BU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0" t="str">
        <f ca="true">IF(ISBLANK('Data Summary'!A146),"",'Data Summary'!A146)</f>
        <v/>
      </c>
      <c r="B144" s="107"/>
      <c r="L144" s="107"/>
      <c r="V144" s="107"/>
      <c r="AF144" s="107"/>
      <c r="AP144" s="107"/>
      <c r="AZ144" s="107"/>
      <c r="BA144" s="107"/>
      <c r="BJ144" s="107"/>
      <c r="BK144" s="107"/>
      <c r="BT144" s="107"/>
      <c r="BU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0" t="str">
        <f ca="true">IF(ISBLANK('Data Summary'!A147),"",'Data Summary'!A147)</f>
        <v/>
      </c>
      <c r="B145" s="107"/>
      <c r="L145" s="107"/>
      <c r="V145" s="107"/>
      <c r="AF145" s="107"/>
      <c r="AP145" s="107"/>
      <c r="AZ145" s="107"/>
      <c r="BA145" s="107"/>
      <c r="BJ145" s="107"/>
      <c r="BK145" s="107"/>
      <c r="BT145" s="107"/>
      <c r="BU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0" t="str">
        <f ca="true">IF(ISBLANK('Data Summary'!A148),"",'Data Summary'!A148)</f>
        <v/>
      </c>
      <c r="B146" s="107"/>
      <c r="L146" s="107"/>
      <c r="V146" s="107"/>
      <c r="AF146" s="107"/>
      <c r="AP146" s="107"/>
      <c r="AZ146" s="107"/>
      <c r="BA146" s="107"/>
      <c r="BJ146" s="107"/>
      <c r="BK146" s="107"/>
      <c r="BT146" s="107"/>
      <c r="BU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0" t="str">
        <f ca="true">IF(ISBLANK('Data Summary'!A149),"",'Data Summary'!A149)</f>
        <v/>
      </c>
      <c r="B147" s="107"/>
      <c r="L147" s="107"/>
      <c r="V147" s="107"/>
      <c r="AF147" s="107"/>
      <c r="AP147" s="107"/>
      <c r="AZ147" s="107"/>
      <c r="BA147" s="107"/>
      <c r="BJ147" s="107"/>
      <c r="BK147" s="107"/>
      <c r="BT147" s="107"/>
      <c r="BU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0" t="str">
        <f ca="true">IF(ISBLANK('Data Summary'!A150),"",'Data Summary'!A150)</f>
        <v/>
      </c>
      <c r="B148" s="107"/>
      <c r="L148" s="107"/>
      <c r="V148" s="107"/>
      <c r="AF148" s="107"/>
      <c r="AP148" s="107"/>
      <c r="AZ148" s="107"/>
      <c r="BA148" s="107"/>
      <c r="BJ148" s="107"/>
      <c r="BK148" s="107"/>
      <c r="BT148" s="107"/>
      <c r="BU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0" t="str">
        <f ca="true">IF(ISBLANK('Data Summary'!A151),"",'Data Summary'!A151)</f>
        <v/>
      </c>
      <c r="B149" s="107"/>
      <c r="L149" s="107"/>
      <c r="V149" s="107"/>
      <c r="AF149" s="107"/>
      <c r="AP149" s="107"/>
      <c r="AZ149" s="107"/>
      <c r="BA149" s="107"/>
      <c r="BJ149" s="107"/>
      <c r="BK149" s="107"/>
      <c r="BT149" s="107"/>
      <c r="BU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0" t="str">
        <f ca="true">IF(ISBLANK('Data Summary'!A152),"",'Data Summary'!A152)</f>
        <v/>
      </c>
      <c r="B150" s="107"/>
      <c r="L150" s="107"/>
      <c r="V150" s="107"/>
      <c r="AF150" s="107"/>
      <c r="AP150" s="107"/>
      <c r="AZ150" s="107"/>
      <c r="BA150" s="107"/>
      <c r="BJ150" s="107"/>
      <c r="BK150" s="107"/>
      <c r="BT150" s="107"/>
      <c r="BU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0" t="str">
        <f ca="true">IF(ISBLANK('Data Summary'!A153),"",'Data Summary'!A153)</f>
        <v/>
      </c>
      <c r="B151" s="107"/>
      <c r="L151" s="107"/>
      <c r="V151" s="107"/>
      <c r="AF151" s="107"/>
      <c r="AP151" s="107"/>
      <c r="AZ151" s="107"/>
      <c r="BA151" s="107"/>
      <c r="BJ151" s="107"/>
      <c r="BK151" s="107"/>
      <c r="BT151" s="107"/>
      <c r="BU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6"/>
      <c r="B152" s="107"/>
      <c r="L152" s="107"/>
      <c r="V152" s="107"/>
      <c r="AF152" s="107"/>
      <c r="AP152" s="107"/>
      <c r="AZ152" s="107"/>
      <c r="BA152" s="107"/>
      <c r="BJ152" s="107"/>
      <c r="BK152" s="107"/>
      <c r="BT152" s="107"/>
      <c r="BU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6"/>
      <c r="B153" s="107"/>
      <c r="L153" s="107"/>
      <c r="V153" s="107"/>
      <c r="AF153" s="107"/>
      <c r="AP153" s="107"/>
      <c r="AZ153" s="107"/>
      <c r="BA153" s="107"/>
      <c r="BJ153" s="107"/>
      <c r="BK153" s="107"/>
      <c r="BT153" s="107"/>
      <c r="BU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6"/>
      <c r="B154" s="107"/>
      <c r="L154" s="107"/>
      <c r="V154" s="107"/>
      <c r="AF154" s="107"/>
      <c r="AP154" s="107"/>
      <c r="AZ154" s="107"/>
      <c r="BA154" s="107"/>
      <c r="BJ154" s="107"/>
      <c r="BK154" s="107"/>
      <c r="BT154" s="107"/>
      <c r="BU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6"/>
      <c r="B155" s="107"/>
      <c r="L155" s="107"/>
      <c r="V155" s="107"/>
      <c r="AF155" s="107"/>
      <c r="AP155" s="107"/>
      <c r="AZ155" s="107"/>
      <c r="BA155" s="107"/>
      <c r="BJ155" s="107"/>
      <c r="BK155" s="107"/>
      <c r="BT155" s="107"/>
      <c r="BU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6"/>
      <c r="B156" s="107"/>
      <c r="L156" s="107"/>
      <c r="V156" s="107"/>
      <c r="AF156" s="107"/>
      <c r="AP156" s="107"/>
      <c r="AZ156" s="107"/>
      <c r="BA156" s="107"/>
      <c r="BJ156" s="107"/>
      <c r="BK156" s="107"/>
      <c r="BT156" s="107"/>
      <c r="BU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6"/>
      <c r="B157" s="107"/>
      <c r="L157" s="107"/>
      <c r="V157" s="107"/>
      <c r="AF157" s="107"/>
      <c r="AP157" s="107"/>
      <c r="AZ157" s="107"/>
      <c r="BA157" s="107"/>
      <c r="BJ157" s="107"/>
      <c r="BK157" s="107"/>
      <c r="BT157" s="107"/>
      <c r="BU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6"/>
      <c r="B158" s="107"/>
      <c r="L158" s="107"/>
      <c r="V158" s="107"/>
      <c r="AF158" s="107"/>
      <c r="AP158" s="107"/>
      <c r="AZ158" s="107"/>
      <c r="BA158" s="107"/>
      <c r="BJ158" s="107"/>
      <c r="BK158" s="107"/>
      <c r="BT158" s="107"/>
      <c r="BU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6"/>
      <c r="B159" s="107"/>
      <c r="L159" s="107"/>
      <c r="V159" s="107"/>
      <c r="AF159" s="107"/>
      <c r="AP159" s="107"/>
      <c r="AZ159" s="107"/>
      <c r="BA159" s="107"/>
      <c r="BJ159" s="107"/>
      <c r="BK159" s="107"/>
      <c r="BT159" s="107"/>
      <c r="BU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6"/>
      <c r="B160" s="107"/>
      <c r="L160" s="107"/>
      <c r="V160" s="107"/>
      <c r="AF160" s="107"/>
      <c r="AP160" s="107"/>
      <c r="AZ160" s="107"/>
      <c r="BA160" s="107"/>
      <c r="BJ160" s="107"/>
      <c r="BK160" s="107"/>
      <c r="BT160" s="107"/>
      <c r="BU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6"/>
      <c r="B161" s="107"/>
      <c r="L161" s="107"/>
      <c r="V161" s="107"/>
      <c r="AF161" s="107"/>
      <c r="AP161" s="107"/>
      <c r="AZ161" s="107"/>
      <c r="BA161" s="107"/>
      <c r="BJ161" s="107"/>
      <c r="BK161" s="107"/>
      <c r="BT161" s="107"/>
      <c r="BU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6"/>
      <c r="B162" s="107"/>
      <c r="L162" s="107"/>
      <c r="V162" s="107"/>
      <c r="AF162" s="107"/>
      <c r="AP162" s="107"/>
      <c r="AZ162" s="107"/>
      <c r="BA162" s="107"/>
      <c r="BJ162" s="107"/>
      <c r="BK162" s="107"/>
      <c r="BT162" s="107"/>
      <c r="BU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6"/>
      <c r="B163" s="107"/>
      <c r="L163" s="107"/>
      <c r="V163" s="107"/>
      <c r="AF163" s="107"/>
      <c r="AP163" s="107"/>
      <c r="AZ163" s="107"/>
      <c r="BA163" s="107"/>
      <c r="BJ163" s="107"/>
      <c r="BK163" s="107"/>
      <c r="BT163" s="107"/>
      <c r="BU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6"/>
      <c r="B164" s="107"/>
      <c r="L164" s="107"/>
      <c r="V164" s="107"/>
      <c r="AF164" s="107"/>
      <c r="AP164" s="107"/>
      <c r="AZ164" s="107"/>
      <c r="BA164" s="107"/>
      <c r="BJ164" s="107"/>
      <c r="BK164" s="107"/>
      <c r="BT164" s="107"/>
      <c r="BU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6"/>
      <c r="B165" s="107"/>
      <c r="L165" s="107"/>
      <c r="V165" s="107"/>
      <c r="AF165" s="107"/>
      <c r="AP165" s="107"/>
      <c r="AZ165" s="107"/>
      <c r="BA165" s="107"/>
      <c r="BJ165" s="107"/>
      <c r="BK165" s="107"/>
      <c r="BT165" s="107"/>
      <c r="BU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6"/>
      <c r="B166" s="107"/>
      <c r="L166" s="107"/>
      <c r="V166" s="107"/>
      <c r="AF166" s="107"/>
      <c r="AP166" s="107"/>
      <c r="AZ166" s="107"/>
      <c r="BA166" s="107"/>
      <c r="BJ166" s="107"/>
      <c r="BK166" s="107"/>
      <c r="BT166" s="107"/>
      <c r="BU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6"/>
      <c r="B167" s="107"/>
      <c r="L167" s="107"/>
      <c r="V167" s="107"/>
      <c r="AF167" s="107"/>
      <c r="AP167" s="107"/>
      <c r="AZ167" s="107"/>
      <c r="BA167" s="107"/>
      <c r="BJ167" s="107"/>
      <c r="BK167" s="107"/>
      <c r="BT167" s="107"/>
      <c r="BU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6"/>
      <c r="B168" s="107"/>
      <c r="L168" s="107"/>
      <c r="V168" s="107"/>
      <c r="AF168" s="107"/>
      <c r="AP168" s="107"/>
      <c r="AZ168" s="107"/>
      <c r="BA168" s="107"/>
      <c r="BJ168" s="107"/>
      <c r="BK168" s="107"/>
      <c r="BT168" s="107"/>
      <c r="BU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6"/>
      <c r="B169" s="107"/>
      <c r="L169" s="107"/>
      <c r="V169" s="107"/>
      <c r="AF169" s="107"/>
      <c r="AP169" s="107"/>
      <c r="AZ169" s="107"/>
      <c r="BA169" s="107"/>
      <c r="BJ169" s="107"/>
      <c r="BK169" s="107"/>
      <c r="BT169" s="107"/>
      <c r="BU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6"/>
      <c r="B170" s="107"/>
      <c r="L170" s="107"/>
      <c r="V170" s="107"/>
      <c r="AF170" s="107"/>
      <c r="AP170" s="107"/>
      <c r="AZ170" s="107"/>
      <c r="BA170" s="107"/>
      <c r="BJ170" s="107"/>
      <c r="BK170" s="107"/>
      <c r="BT170" s="107"/>
      <c r="BU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6"/>
      <c r="B171" s="107"/>
      <c r="L171" s="107"/>
      <c r="V171" s="107"/>
      <c r="AF171" s="107"/>
      <c r="AP171" s="107"/>
      <c r="AZ171" s="107"/>
      <c r="BA171" s="107"/>
      <c r="BJ171" s="107"/>
      <c r="BK171" s="107"/>
      <c r="BT171" s="107"/>
      <c r="BU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6"/>
      <c r="B172" s="107"/>
      <c r="L172" s="107"/>
      <c r="V172" s="107"/>
      <c r="AF172" s="107"/>
      <c r="AP172" s="107"/>
      <c r="AZ172" s="107"/>
      <c r="BA172" s="107"/>
      <c r="BJ172" s="107"/>
      <c r="BK172" s="107"/>
      <c r="BT172" s="107"/>
      <c r="BU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6"/>
      <c r="B173" s="107"/>
      <c r="L173" s="107"/>
      <c r="V173" s="107"/>
      <c r="AF173" s="107"/>
      <c r="AP173" s="107"/>
      <c r="AZ173" s="107"/>
      <c r="BA173" s="107"/>
      <c r="BJ173" s="107"/>
      <c r="BK173" s="107"/>
      <c r="BT173" s="107"/>
      <c r="BU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6"/>
      <c r="B174" s="107"/>
      <c r="L174" s="107"/>
      <c r="V174" s="107"/>
      <c r="AF174" s="107"/>
      <c r="AP174" s="107"/>
      <c r="AZ174" s="107"/>
      <c r="BA174" s="107"/>
      <c r="BJ174" s="107"/>
      <c r="BK174" s="107"/>
      <c r="BT174" s="107"/>
      <c r="BU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6"/>
      <c r="B175" s="107"/>
      <c r="L175" s="107"/>
      <c r="V175" s="107"/>
      <c r="AF175" s="107"/>
      <c r="AP175" s="107"/>
      <c r="AZ175" s="107"/>
      <c r="BA175" s="107"/>
      <c r="BJ175" s="107"/>
      <c r="BK175" s="107"/>
      <c r="BT175" s="107"/>
      <c r="BU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6"/>
      <c r="B176" s="107"/>
      <c r="L176" s="107"/>
      <c r="V176" s="107"/>
      <c r="AF176" s="107"/>
      <c r="AP176" s="107"/>
      <c r="AZ176" s="107"/>
      <c r="BA176" s="107"/>
      <c r="BJ176" s="107"/>
      <c r="BK176" s="107"/>
      <c r="BT176" s="107"/>
      <c r="BU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6"/>
      <c r="B177" s="107"/>
      <c r="L177" s="107"/>
      <c r="V177" s="107"/>
      <c r="AF177" s="107"/>
      <c r="AP177" s="107"/>
      <c r="AZ177" s="107"/>
      <c r="BA177" s="107"/>
      <c r="BJ177" s="107"/>
      <c r="BK177" s="107"/>
      <c r="BT177" s="107"/>
      <c r="BU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6"/>
      <c r="B178" s="107"/>
      <c r="L178" s="107"/>
      <c r="V178" s="107"/>
      <c r="AF178" s="107"/>
      <c r="AP178" s="107"/>
      <c r="AZ178" s="107"/>
      <c r="BA178" s="107"/>
      <c r="BJ178" s="107"/>
      <c r="BK178" s="107"/>
      <c r="BT178" s="107"/>
      <c r="BU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6"/>
      <c r="B179" s="107"/>
      <c r="L179" s="107"/>
      <c r="V179" s="107"/>
      <c r="AF179" s="107"/>
      <c r="AP179" s="107"/>
      <c r="AZ179" s="107"/>
      <c r="BA179" s="107"/>
      <c r="BJ179" s="107"/>
      <c r="BK179" s="107"/>
      <c r="BT179" s="107"/>
      <c r="BU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6"/>
      <c r="B180" s="107"/>
      <c r="L180" s="107"/>
      <c r="V180" s="107"/>
      <c r="AF180" s="107"/>
      <c r="AP180" s="107"/>
      <c r="AZ180" s="107"/>
      <c r="BA180" s="107"/>
      <c r="BJ180" s="107"/>
      <c r="BK180" s="107"/>
      <c r="BT180" s="107"/>
      <c r="BU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6"/>
      <c r="B181" s="107"/>
      <c r="L181" s="107"/>
      <c r="V181" s="107"/>
      <c r="AF181" s="107"/>
      <c r="AP181" s="107"/>
      <c r="AZ181" s="107"/>
      <c r="BA181" s="107"/>
      <c r="BJ181" s="107"/>
      <c r="BK181" s="107"/>
      <c r="BT181" s="107"/>
      <c r="BU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6"/>
      <c r="B182" s="107"/>
      <c r="L182" s="107"/>
      <c r="V182" s="107"/>
      <c r="AF182" s="107"/>
      <c r="AP182" s="107"/>
      <c r="AZ182" s="107"/>
      <c r="BA182" s="107"/>
      <c r="BJ182" s="107"/>
      <c r="BK182" s="107"/>
      <c r="BT182" s="107"/>
      <c r="BU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6"/>
      <c r="B183" s="107"/>
      <c r="L183" s="107"/>
      <c r="V183" s="107"/>
      <c r="AF183" s="107"/>
      <c r="AP183" s="107"/>
      <c r="AZ183" s="107"/>
      <c r="BA183" s="107"/>
      <c r="BJ183" s="107"/>
      <c r="BK183" s="107"/>
      <c r="BT183" s="107"/>
      <c r="BU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6"/>
      <c r="B184" s="107"/>
      <c r="L184" s="107"/>
      <c r="V184" s="107"/>
      <c r="AF184" s="107"/>
      <c r="AP184" s="107"/>
      <c r="AZ184" s="107"/>
      <c r="BA184" s="107"/>
      <c r="BJ184" s="107"/>
      <c r="BK184" s="107"/>
      <c r="BT184" s="107"/>
      <c r="BU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6"/>
      <c r="B185" s="107"/>
      <c r="L185" s="107"/>
      <c r="V185" s="107"/>
      <c r="AF185" s="107"/>
      <c r="AP185" s="107"/>
      <c r="AZ185" s="107"/>
      <c r="BA185" s="107"/>
      <c r="BJ185" s="107"/>
      <c r="BK185" s="107"/>
      <c r="BT185" s="107"/>
      <c r="BU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6"/>
      <c r="B186" s="107"/>
      <c r="L186" s="107"/>
      <c r="V186" s="107"/>
      <c r="AF186" s="107"/>
      <c r="AP186" s="107"/>
      <c r="AZ186" s="107"/>
      <c r="BA186" s="107"/>
      <c r="BJ186" s="107"/>
      <c r="BK186" s="107"/>
      <c r="BT186" s="107"/>
      <c r="BU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6"/>
      <c r="B187" s="107"/>
      <c r="L187" s="107"/>
      <c r="V187" s="107"/>
      <c r="AF187" s="107"/>
      <c r="AP187" s="107"/>
      <c r="AZ187" s="107"/>
      <c r="BA187" s="107"/>
      <c r="BJ187" s="107"/>
      <c r="BK187" s="107"/>
      <c r="BT187" s="107"/>
      <c r="BU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6"/>
      <c r="B188" s="107"/>
      <c r="L188" s="107"/>
      <c r="V188" s="107"/>
      <c r="AF188" s="107"/>
      <c r="AP188" s="107"/>
      <c r="AZ188" s="107"/>
      <c r="BA188" s="107"/>
      <c r="BJ188" s="107"/>
      <c r="BK188" s="107"/>
      <c r="BT188" s="107"/>
      <c r="BU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6"/>
      <c r="B189" s="107"/>
      <c r="L189" s="107"/>
      <c r="V189" s="107"/>
      <c r="AF189" s="107"/>
      <c r="AP189" s="107"/>
      <c r="AZ189" s="107"/>
      <c r="BA189" s="107"/>
      <c r="BJ189" s="107"/>
      <c r="BK189" s="107"/>
      <c r="BT189" s="107"/>
      <c r="BU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6"/>
      <c r="B190" s="107"/>
      <c r="L190" s="107"/>
      <c r="V190" s="107"/>
      <c r="AF190" s="107"/>
      <c r="AP190" s="107"/>
      <c r="AZ190" s="107"/>
      <c r="BA190" s="107"/>
      <c r="BJ190" s="107"/>
      <c r="BK190" s="107"/>
      <c r="BT190" s="107"/>
      <c r="BU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6"/>
      <c r="B191" s="107"/>
      <c r="L191" s="107"/>
      <c r="V191" s="107"/>
      <c r="AF191" s="107"/>
      <c r="AP191" s="107"/>
      <c r="AZ191" s="107"/>
      <c r="BA191" s="107"/>
      <c r="BJ191" s="107"/>
      <c r="BK191" s="107"/>
      <c r="BT191" s="107"/>
      <c r="BU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6"/>
      <c r="B192" s="107"/>
      <c r="L192" s="107"/>
      <c r="V192" s="107"/>
      <c r="AF192" s="107"/>
      <c r="AP192" s="107"/>
      <c r="AZ192" s="107"/>
      <c r="BA192" s="107"/>
      <c r="BJ192" s="107"/>
      <c r="BK192" s="107"/>
      <c r="BT192" s="107"/>
      <c r="BU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6"/>
      <c r="B193" s="107"/>
      <c r="L193" s="107"/>
      <c r="V193" s="107"/>
      <c r="AF193" s="107"/>
      <c r="AP193" s="107"/>
      <c r="AZ193" s="107"/>
      <c r="BA193" s="107"/>
      <c r="BJ193" s="107"/>
      <c r="BK193" s="107"/>
      <c r="BT193" s="107"/>
      <c r="BU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6"/>
      <c r="B194" s="107"/>
      <c r="L194" s="107"/>
      <c r="V194" s="107"/>
      <c r="AF194" s="107"/>
      <c r="AP194" s="107"/>
      <c r="AZ194" s="107"/>
      <c r="BA194" s="107"/>
      <c r="BJ194" s="107"/>
      <c r="BK194" s="107"/>
      <c r="BT194" s="107"/>
      <c r="BU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6"/>
      <c r="B195" s="107"/>
      <c r="L195" s="107"/>
      <c r="V195" s="107"/>
      <c r="AF195" s="107"/>
      <c r="AP195" s="107"/>
      <c r="AZ195" s="107"/>
      <c r="BA195" s="107"/>
      <c r="BJ195" s="107"/>
      <c r="BK195" s="107"/>
      <c r="BT195" s="107"/>
      <c r="BU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6"/>
      <c r="B196" s="107"/>
      <c r="L196" s="107"/>
      <c r="V196" s="107"/>
      <c r="AF196" s="107"/>
      <c r="AP196" s="107"/>
      <c r="AZ196" s="107"/>
      <c r="BA196" s="107"/>
      <c r="BJ196" s="107"/>
      <c r="BK196" s="107"/>
      <c r="BT196" s="107"/>
      <c r="BU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6"/>
      <c r="B197" s="107"/>
      <c r="L197" s="107"/>
      <c r="V197" s="107"/>
      <c r="AF197" s="107"/>
      <c r="AP197" s="107"/>
      <c r="AZ197" s="107"/>
      <c r="BA197" s="107"/>
      <c r="BJ197" s="107"/>
      <c r="BK197" s="107"/>
      <c r="BT197" s="107"/>
      <c r="BU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6"/>
      <c r="B198" s="107"/>
      <c r="L198" s="107"/>
      <c r="V198" s="107"/>
      <c r="AF198" s="107"/>
      <c r="AP198" s="107"/>
      <c r="AZ198" s="107"/>
      <c r="BA198" s="107"/>
      <c r="BJ198" s="107"/>
      <c r="BK198" s="107"/>
      <c r="BT198" s="107"/>
      <c r="BU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6"/>
      <c r="B199" s="107"/>
      <c r="L199" s="107"/>
      <c r="V199" s="107"/>
      <c r="AF199" s="107"/>
      <c r="AP199" s="107"/>
      <c r="AZ199" s="107"/>
      <c r="BA199" s="107"/>
      <c r="BJ199" s="107"/>
      <c r="BK199" s="107"/>
      <c r="BT199" s="107"/>
      <c r="BU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6"/>
      <c r="B200" s="107"/>
      <c r="L200" s="107"/>
      <c r="V200" s="107"/>
      <c r="AF200" s="107"/>
      <c r="AP200" s="107"/>
      <c r="AZ200" s="107"/>
      <c r="BA200" s="107"/>
      <c r="BJ200" s="107"/>
      <c r="BK200" s="107"/>
      <c r="BT200" s="107"/>
      <c r="BU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6"/>
      <c r="B201" s="107"/>
      <c r="L201" s="107"/>
      <c r="V201" s="107"/>
      <c r="AF201" s="107"/>
      <c r="AP201" s="107"/>
      <c r="AZ201" s="107"/>
      <c r="BA201" s="107"/>
      <c r="BJ201" s="107"/>
      <c r="BK201" s="107"/>
      <c r="BT201" s="107"/>
      <c r="BU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6"/>
      <c r="B202" s="107"/>
      <c r="L202" s="107"/>
      <c r="V202" s="107"/>
      <c r="AF202" s="107"/>
      <c r="AP202" s="107"/>
      <c r="AZ202" s="107"/>
      <c r="BA202" s="107"/>
      <c r="BJ202" s="107"/>
      <c r="BK202" s="107"/>
      <c r="BT202" s="107"/>
      <c r="BU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6"/>
      <c r="B203" s="107"/>
      <c r="L203" s="107"/>
      <c r="V203" s="107"/>
      <c r="AF203" s="107"/>
      <c r="AP203" s="107"/>
      <c r="AZ203" s="107"/>
      <c r="BA203" s="107"/>
      <c r="BJ203" s="107"/>
      <c r="BK203" s="107"/>
      <c r="BT203" s="107"/>
      <c r="BU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6"/>
      <c r="B204" s="107"/>
      <c r="L204" s="107"/>
      <c r="V204" s="107"/>
      <c r="AF204" s="107"/>
      <c r="AP204" s="107"/>
      <c r="AZ204" s="107"/>
      <c r="BA204" s="107"/>
      <c r="BJ204" s="107"/>
      <c r="BK204" s="107"/>
      <c r="BT204" s="107"/>
      <c r="BU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6"/>
      <c r="B205" s="107"/>
      <c r="L205" s="107"/>
      <c r="V205" s="107"/>
      <c r="AF205" s="107"/>
      <c r="AP205" s="107"/>
      <c r="AZ205" s="107"/>
      <c r="BA205" s="107"/>
      <c r="BJ205" s="107"/>
      <c r="BK205" s="107"/>
      <c r="BT205" s="107"/>
      <c r="BU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6"/>
      <c r="B206" s="107"/>
      <c r="L206" s="107"/>
      <c r="V206" s="107"/>
      <c r="AF206" s="107"/>
      <c r="AP206" s="107"/>
      <c r="AZ206" s="107"/>
      <c r="BA206" s="107"/>
      <c r="BJ206" s="107"/>
      <c r="BK206" s="107"/>
      <c r="BT206" s="107"/>
      <c r="BU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6"/>
      <c r="B207" s="107"/>
      <c r="L207" s="107"/>
      <c r="V207" s="107"/>
      <c r="AF207" s="107"/>
      <c r="AP207" s="107"/>
      <c r="AZ207" s="107"/>
      <c r="BA207" s="107"/>
      <c r="BJ207" s="107"/>
      <c r="BK207" s="107"/>
      <c r="BT207" s="107"/>
      <c r="BU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6"/>
      <c r="B208" s="107"/>
      <c r="L208" s="107"/>
      <c r="V208" s="107"/>
      <c r="AF208" s="107"/>
      <c r="AP208" s="107"/>
      <c r="AZ208" s="107"/>
      <c r="BA208" s="107"/>
      <c r="BJ208" s="107"/>
      <c r="BK208" s="107"/>
      <c r="BT208" s="107"/>
      <c r="BU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6"/>
      <c r="B209" s="107"/>
      <c r="L209" s="107"/>
      <c r="V209" s="107"/>
      <c r="AF209" s="107"/>
      <c r="AP209" s="107"/>
      <c r="AZ209" s="107"/>
      <c r="BA209" s="107"/>
      <c r="BJ209" s="107"/>
      <c r="BK209" s="107"/>
      <c r="BT209" s="107"/>
      <c r="BU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6"/>
      <c r="B210" s="107"/>
      <c r="L210" s="107"/>
      <c r="V210" s="107"/>
      <c r="AF210" s="107"/>
      <c r="AP210" s="107"/>
      <c r="AZ210" s="107"/>
      <c r="BA210" s="107"/>
      <c r="BJ210" s="107"/>
      <c r="BK210" s="107"/>
      <c r="BT210" s="107"/>
      <c r="BU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6"/>
      <c r="B211" s="107"/>
      <c r="L211" s="107"/>
      <c r="V211" s="107"/>
      <c r="AF211" s="107"/>
      <c r="AP211" s="107"/>
      <c r="AZ211" s="107"/>
      <c r="BA211" s="107"/>
      <c r="BJ211" s="107"/>
      <c r="BK211" s="107"/>
      <c r="BT211" s="107"/>
      <c r="BU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6"/>
      <c r="B212" s="107"/>
      <c r="L212" s="107"/>
      <c r="V212" s="107"/>
      <c r="AF212" s="107"/>
      <c r="AP212" s="107"/>
      <c r="AZ212" s="107"/>
      <c r="BA212" s="107"/>
      <c r="BJ212" s="107"/>
      <c r="BK212" s="107"/>
      <c r="BT212" s="107"/>
      <c r="BU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6"/>
      <c r="B213" s="107"/>
      <c r="L213" s="107"/>
      <c r="V213" s="107"/>
      <c r="AF213" s="107"/>
      <c r="AP213" s="107"/>
      <c r="AZ213" s="107"/>
      <c r="BA213" s="107"/>
      <c r="BJ213" s="107"/>
      <c r="BK213" s="107"/>
      <c r="BT213" s="107"/>
      <c r="BU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6"/>
      <c r="B214" s="107"/>
      <c r="L214" s="107"/>
      <c r="V214" s="107"/>
      <c r="AF214" s="107"/>
      <c r="AP214" s="107"/>
      <c r="AZ214" s="107"/>
      <c r="BA214" s="107"/>
      <c r="BJ214" s="107"/>
      <c r="BK214" s="107"/>
      <c r="BT214" s="107"/>
      <c r="BU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6"/>
      <c r="B215" s="107"/>
      <c r="L215" s="107"/>
      <c r="V215" s="107"/>
      <c r="AF215" s="107"/>
      <c r="AP215" s="107"/>
      <c r="AZ215" s="107"/>
      <c r="BA215" s="107"/>
      <c r="BJ215" s="107"/>
      <c r="BK215" s="107"/>
      <c r="BT215" s="107"/>
      <c r="BU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6"/>
      <c r="B216" s="107"/>
      <c r="L216" s="107"/>
      <c r="V216" s="107"/>
      <c r="AF216" s="107"/>
      <c r="AP216" s="107"/>
      <c r="AZ216" s="107"/>
      <c r="BA216" s="107"/>
      <c r="BJ216" s="107"/>
      <c r="BK216" s="107"/>
      <c r="BT216" s="107"/>
      <c r="BU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6"/>
      <c r="B217" s="107"/>
      <c r="L217" s="107"/>
      <c r="V217" s="107"/>
      <c r="AF217" s="107"/>
      <c r="AP217" s="107"/>
      <c r="AZ217" s="107"/>
      <c r="BA217" s="107"/>
      <c r="BJ217" s="107"/>
      <c r="BK217" s="107"/>
      <c r="BT217" s="107"/>
      <c r="BU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6"/>
      <c r="B218" s="107"/>
      <c r="L218" s="107"/>
      <c r="V218" s="107"/>
      <c r="AF218" s="107"/>
      <c r="AP218" s="107"/>
      <c r="AZ218" s="107"/>
      <c r="BA218" s="107"/>
      <c r="BJ218" s="107"/>
      <c r="BK218" s="107"/>
      <c r="BT218" s="107"/>
      <c r="BU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6"/>
      <c r="B219" s="107"/>
      <c r="L219" s="107"/>
      <c r="V219" s="107"/>
      <c r="AF219" s="107"/>
      <c r="AP219" s="107"/>
      <c r="AZ219" s="107"/>
      <c r="BA219" s="107"/>
      <c r="BJ219" s="107"/>
      <c r="BK219" s="107"/>
      <c r="BT219" s="107"/>
      <c r="BU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6"/>
      <c r="B220" s="107"/>
      <c r="L220" s="107"/>
      <c r="V220" s="107"/>
      <c r="AF220" s="107"/>
      <c r="AP220" s="107"/>
      <c r="AZ220" s="107"/>
      <c r="BA220" s="107"/>
      <c r="BJ220" s="107"/>
      <c r="BK220" s="107"/>
      <c r="BT220" s="107"/>
      <c r="BU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6"/>
      <c r="B221" s="107"/>
      <c r="L221" s="107"/>
      <c r="V221" s="107"/>
      <c r="AF221" s="107"/>
      <c r="AP221" s="107"/>
      <c r="AZ221" s="107"/>
      <c r="BA221" s="107"/>
      <c r="BJ221" s="107"/>
      <c r="BK221" s="107"/>
      <c r="BT221" s="107"/>
      <c r="BU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6"/>
      <c r="B222" s="107"/>
      <c r="L222" s="107"/>
      <c r="V222" s="107"/>
      <c r="AF222" s="107"/>
      <c r="AP222" s="107"/>
      <c r="AZ222" s="107"/>
      <c r="BA222" s="107"/>
      <c r="BJ222" s="107"/>
      <c r="BK222" s="107"/>
      <c r="BT222" s="107"/>
      <c r="BU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6"/>
      <c r="B223" s="107"/>
      <c r="L223" s="107"/>
      <c r="V223" s="107"/>
      <c r="AF223" s="107"/>
      <c r="AP223" s="107"/>
      <c r="AZ223" s="107"/>
      <c r="BA223" s="107"/>
      <c r="BJ223" s="107"/>
      <c r="BK223" s="107"/>
      <c r="BT223" s="107"/>
      <c r="BU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6"/>
      <c r="B224" s="107"/>
      <c r="L224" s="107"/>
      <c r="V224" s="107"/>
      <c r="AF224" s="107"/>
      <c r="AP224" s="107"/>
      <c r="AZ224" s="107"/>
      <c r="BA224" s="107"/>
      <c r="BJ224" s="107"/>
      <c r="BK224" s="107"/>
      <c r="BT224" s="107"/>
      <c r="BU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6"/>
      <c r="B225" s="107"/>
      <c r="L225" s="107"/>
      <c r="V225" s="107"/>
      <c r="AF225" s="107"/>
      <c r="AP225" s="107"/>
      <c r="AZ225" s="107"/>
      <c r="BA225" s="107"/>
      <c r="BJ225" s="107"/>
      <c r="BK225" s="107"/>
      <c r="BT225" s="107"/>
      <c r="BU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6"/>
      <c r="B226" s="107"/>
      <c r="L226" s="107"/>
      <c r="V226" s="107"/>
      <c r="AF226" s="107"/>
      <c r="AP226" s="107"/>
      <c r="AZ226" s="107"/>
      <c r="BA226" s="107"/>
      <c r="BJ226" s="107"/>
      <c r="BK226" s="107"/>
      <c r="BT226" s="107"/>
      <c r="BU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6"/>
      <c r="B227" s="107"/>
      <c r="L227" s="107"/>
      <c r="V227" s="107"/>
      <c r="AF227" s="107"/>
      <c r="AP227" s="107"/>
      <c r="AZ227" s="107"/>
      <c r="BA227" s="107"/>
      <c r="BJ227" s="107"/>
      <c r="BK227" s="107"/>
      <c r="BT227" s="107"/>
      <c r="BU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6"/>
      <c r="B228" s="107"/>
      <c r="L228" s="107"/>
      <c r="V228" s="107"/>
      <c r="AF228" s="107"/>
      <c r="AP228" s="107"/>
      <c r="AZ228" s="107"/>
      <c r="BA228" s="107"/>
      <c r="BJ228" s="107"/>
      <c r="BK228" s="107"/>
      <c r="BT228" s="107"/>
      <c r="BU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6"/>
      <c r="B229" s="107"/>
      <c r="L229" s="107"/>
      <c r="V229" s="107"/>
      <c r="AF229" s="107"/>
      <c r="AP229" s="107"/>
      <c r="AZ229" s="107"/>
      <c r="BA229" s="107"/>
      <c r="BJ229" s="107"/>
      <c r="BK229" s="107"/>
      <c r="BT229" s="107"/>
      <c r="BU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6"/>
      <c r="B230" s="107"/>
      <c r="L230" s="107"/>
      <c r="V230" s="107"/>
      <c r="AF230" s="107"/>
      <c r="AP230" s="107"/>
      <c r="AZ230" s="107"/>
      <c r="BA230" s="107"/>
      <c r="BJ230" s="107"/>
      <c r="BK230" s="107"/>
      <c r="BT230" s="107"/>
      <c r="BU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6"/>
      <c r="B231" s="107"/>
      <c r="L231" s="107"/>
      <c r="V231" s="107"/>
      <c r="AF231" s="107"/>
      <c r="AP231" s="107"/>
      <c r="AZ231" s="107"/>
      <c r="BA231" s="107"/>
      <c r="BJ231" s="107"/>
      <c r="BK231" s="107"/>
      <c r="BT231" s="107"/>
      <c r="BU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6"/>
      <c r="B232" s="107"/>
      <c r="L232" s="107"/>
      <c r="V232" s="107"/>
      <c r="AF232" s="107"/>
      <c r="AP232" s="107"/>
      <c r="AZ232" s="107"/>
      <c r="BA232" s="107"/>
      <c r="BJ232" s="107"/>
      <c r="BK232" s="107"/>
      <c r="BT232" s="107"/>
      <c r="BU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6"/>
      <c r="B233" s="107"/>
      <c r="L233" s="107"/>
      <c r="V233" s="107"/>
      <c r="AF233" s="107"/>
      <c r="AP233" s="107"/>
      <c r="AZ233" s="107"/>
      <c r="BA233" s="107"/>
      <c r="BJ233" s="107"/>
      <c r="BK233" s="107"/>
      <c r="BT233" s="107"/>
      <c r="BU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6"/>
      <c r="B234" s="107"/>
      <c r="L234" s="107"/>
      <c r="V234" s="107"/>
      <c r="AF234" s="107"/>
      <c r="AP234" s="107"/>
      <c r="AZ234" s="107"/>
      <c r="BA234" s="107"/>
      <c r="BJ234" s="107"/>
      <c r="BK234" s="107"/>
      <c r="BT234" s="107"/>
      <c r="BU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6"/>
      <c r="B235" s="107"/>
      <c r="L235" s="107"/>
      <c r="V235" s="107"/>
      <c r="AF235" s="107"/>
      <c r="AP235" s="107"/>
      <c r="AZ235" s="107"/>
      <c r="BA235" s="107"/>
      <c r="BJ235" s="107"/>
      <c r="BK235" s="107"/>
      <c r="BT235" s="107"/>
      <c r="BU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6"/>
      <c r="B236" s="107"/>
      <c r="L236" s="107"/>
      <c r="V236" s="107"/>
      <c r="AF236" s="107"/>
      <c r="AP236" s="107"/>
      <c r="AZ236" s="107"/>
      <c r="BA236" s="107"/>
      <c r="BJ236" s="107"/>
      <c r="BK236" s="107"/>
      <c r="BT236" s="107"/>
      <c r="BU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6"/>
      <c r="B237" s="107"/>
      <c r="L237" s="107"/>
      <c r="V237" s="107"/>
      <c r="AF237" s="107"/>
      <c r="AP237" s="107"/>
      <c r="AZ237" s="107"/>
      <c r="BA237" s="107"/>
      <c r="BJ237" s="107"/>
      <c r="BK237" s="107"/>
      <c r="BT237" s="107"/>
      <c r="BU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6"/>
      <c r="B238" s="107"/>
      <c r="L238" s="107"/>
      <c r="V238" s="107"/>
      <c r="AF238" s="107"/>
      <c r="AP238" s="107"/>
      <c r="AZ238" s="107"/>
      <c r="BA238" s="107"/>
      <c r="BJ238" s="107"/>
      <c r="BK238" s="107"/>
      <c r="BT238" s="107"/>
      <c r="BU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6"/>
      <c r="B239" s="107"/>
      <c r="L239" s="107"/>
      <c r="V239" s="107"/>
      <c r="AF239" s="107"/>
      <c r="AP239" s="107"/>
      <c r="AZ239" s="107"/>
      <c r="BA239" s="107"/>
      <c r="BJ239" s="107"/>
      <c r="BK239" s="107"/>
      <c r="BT239" s="107"/>
      <c r="BU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6"/>
      <c r="B240" s="107"/>
      <c r="L240" s="107"/>
      <c r="V240" s="107"/>
      <c r="AF240" s="107"/>
      <c r="AP240" s="107"/>
      <c r="AZ240" s="107"/>
      <c r="BA240" s="107"/>
      <c r="BJ240" s="107"/>
      <c r="BK240" s="107"/>
      <c r="BT240" s="107"/>
      <c r="BU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6"/>
      <c r="B241" s="107"/>
      <c r="L241" s="107"/>
      <c r="V241" s="107"/>
      <c r="AF241" s="107"/>
      <c r="AP241" s="107"/>
      <c r="AZ241" s="107"/>
      <c r="BA241" s="107"/>
      <c r="BJ241" s="107"/>
      <c r="BK241" s="107"/>
      <c r="BT241" s="107"/>
      <c r="BU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6"/>
      <c r="B242" s="107"/>
      <c r="L242" s="107"/>
      <c r="V242" s="107"/>
      <c r="AF242" s="107"/>
      <c r="AP242" s="107"/>
      <c r="AZ242" s="107"/>
      <c r="BA242" s="107"/>
      <c r="BJ242" s="107"/>
      <c r="BK242" s="107"/>
      <c r="BT242" s="107"/>
      <c r="BU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6"/>
      <c r="B243" s="107"/>
      <c r="L243" s="107"/>
      <c r="V243" s="107"/>
      <c r="AF243" s="107"/>
      <c r="AP243" s="107"/>
      <c r="AZ243" s="107"/>
      <c r="BA243" s="107"/>
      <c r="BJ243" s="107"/>
      <c r="BK243" s="107"/>
      <c r="BT243" s="107"/>
      <c r="BU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6"/>
      <c r="B244" s="107"/>
      <c r="L244" s="107"/>
      <c r="V244" s="107"/>
      <c r="AF244" s="107"/>
      <c r="AP244" s="107"/>
      <c r="AZ244" s="107"/>
      <c r="BA244" s="107"/>
      <c r="BJ244" s="107"/>
      <c r="BK244" s="107"/>
      <c r="BT244" s="107"/>
      <c r="BU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6"/>
      <c r="B245" s="107"/>
      <c r="L245" s="107"/>
      <c r="V245" s="107"/>
      <c r="AF245" s="107"/>
      <c r="AP245" s="107"/>
      <c r="AZ245" s="107"/>
      <c r="BA245" s="107"/>
      <c r="BJ245" s="107"/>
      <c r="BK245" s="107"/>
      <c r="BT245" s="107"/>
      <c r="BU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6"/>
      <c r="B246" s="107"/>
      <c r="L246" s="107"/>
      <c r="V246" s="107"/>
      <c r="AF246" s="107"/>
      <c r="AP246" s="107"/>
      <c r="AZ246" s="107"/>
      <c r="BA246" s="107"/>
      <c r="BJ246" s="107"/>
      <c r="BK246" s="107"/>
      <c r="BT246" s="107"/>
      <c r="BU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6"/>
      <c r="B247" s="107"/>
      <c r="L247" s="107"/>
      <c r="V247" s="107"/>
      <c r="AF247" s="107"/>
      <c r="AP247" s="107"/>
      <c r="AZ247" s="107"/>
      <c r="BA247" s="107"/>
      <c r="BJ247" s="107"/>
      <c r="BK247" s="107"/>
      <c r="BT247" s="107"/>
      <c r="BU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6"/>
      <c r="B248" s="107"/>
      <c r="L248" s="107"/>
      <c r="V248" s="107"/>
      <c r="AF248" s="107"/>
      <c r="AP248" s="107"/>
      <c r="AZ248" s="107"/>
      <c r="BA248" s="107"/>
      <c r="BJ248" s="107"/>
      <c r="BK248" s="107"/>
      <c r="BT248" s="107"/>
      <c r="BU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6"/>
      <c r="B249" s="107"/>
      <c r="L249" s="107"/>
      <c r="V249" s="107"/>
      <c r="AF249" s="107"/>
      <c r="AP249" s="107"/>
      <c r="AZ249" s="107"/>
      <c r="BA249" s="107"/>
      <c r="BJ249" s="107"/>
      <c r="BK249" s="107"/>
      <c r="BT249" s="107"/>
      <c r="BU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6"/>
      <c r="B250" s="107"/>
      <c r="L250" s="107"/>
      <c r="V250" s="107"/>
      <c r="AF250" s="107"/>
      <c r="AP250" s="107"/>
      <c r="AZ250" s="107"/>
      <c r="BA250" s="107"/>
      <c r="BJ250" s="107"/>
      <c r="BK250" s="107"/>
      <c r="BT250" s="107"/>
      <c r="BU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6"/>
      <c r="B251" s="107"/>
      <c r="L251" s="107"/>
      <c r="V251" s="107"/>
      <c r="AF251" s="107"/>
      <c r="AP251" s="107"/>
      <c r="AZ251" s="107"/>
      <c r="BA251" s="107"/>
      <c r="BJ251" s="107"/>
      <c r="BK251" s="107"/>
      <c r="BT251" s="107"/>
      <c r="BU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6"/>
      <c r="B252" s="107"/>
      <c r="L252" s="107"/>
      <c r="V252" s="107"/>
      <c r="AF252" s="107"/>
      <c r="AP252" s="107"/>
      <c r="AZ252" s="107"/>
      <c r="BA252" s="107"/>
      <c r="BJ252" s="107"/>
      <c r="BK252" s="107"/>
      <c r="BT252" s="107"/>
      <c r="BU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6"/>
      <c r="B253" s="107"/>
      <c r="L253" s="107"/>
      <c r="V253" s="107"/>
      <c r="AF253" s="107"/>
      <c r="AP253" s="107"/>
      <c r="AZ253" s="107"/>
      <c r="BA253" s="107"/>
      <c r="BJ253" s="107"/>
      <c r="BK253" s="107"/>
      <c r="BT253" s="107"/>
      <c r="BU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6"/>
      <c r="B254" s="107"/>
      <c r="L254" s="107"/>
      <c r="V254" s="107"/>
      <c r="AF254" s="107"/>
      <c r="AP254" s="107"/>
      <c r="AZ254" s="107"/>
      <c r="BA254" s="107"/>
      <c r="BJ254" s="107"/>
      <c r="BK254" s="107"/>
      <c r="BT254" s="107"/>
      <c r="BU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6"/>
      <c r="B255" s="107"/>
      <c r="L255" s="107"/>
      <c r="V255" s="107"/>
      <c r="AF255" s="107"/>
      <c r="AP255" s="107"/>
      <c r="AZ255" s="107"/>
      <c r="BA255" s="107"/>
      <c r="BJ255" s="107"/>
      <c r="BK255" s="107"/>
      <c r="BT255" s="107"/>
      <c r="BU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6"/>
      <c r="B256" s="107"/>
      <c r="L256" s="107"/>
      <c r="V256" s="107"/>
      <c r="AF256" s="107"/>
      <c r="AP256" s="107"/>
      <c r="AZ256" s="107"/>
      <c r="BA256" s="107"/>
      <c r="BJ256" s="107"/>
      <c r="BK256" s="107"/>
      <c r="BT256" s="107"/>
      <c r="BU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6"/>
      <c r="B257" s="107"/>
      <c r="L257" s="107"/>
      <c r="V257" s="107"/>
      <c r="AF257" s="107"/>
      <c r="AP257" s="107"/>
      <c r="AZ257" s="107"/>
      <c r="BA257" s="107"/>
      <c r="BJ257" s="107"/>
      <c r="BK257" s="107"/>
      <c r="BT257" s="107"/>
      <c r="BU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6"/>
      <c r="B258" s="107"/>
      <c r="L258" s="107"/>
      <c r="V258" s="107"/>
      <c r="AF258" s="107"/>
      <c r="AP258" s="107"/>
      <c r="AZ258" s="107"/>
      <c r="BA258" s="107"/>
      <c r="BJ258" s="107"/>
      <c r="BK258" s="107"/>
      <c r="BT258" s="107"/>
      <c r="BU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6"/>
      <c r="B259" s="107"/>
      <c r="L259" s="107"/>
      <c r="V259" s="107"/>
      <c r="AF259" s="107"/>
      <c r="AP259" s="107"/>
      <c r="AZ259" s="107"/>
      <c r="BA259" s="107"/>
      <c r="BJ259" s="107"/>
      <c r="BK259" s="107"/>
      <c r="BT259" s="107"/>
      <c r="BU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6"/>
      <c r="B260" s="107"/>
      <c r="L260" s="107"/>
      <c r="V260" s="107"/>
      <c r="AF260" s="107"/>
      <c r="AP260" s="107"/>
      <c r="AZ260" s="107"/>
      <c r="BA260" s="107"/>
      <c r="BJ260" s="107"/>
      <c r="BK260" s="107"/>
      <c r="BT260" s="107"/>
      <c r="BU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6"/>
      <c r="B261" s="107"/>
      <c r="L261" s="107"/>
      <c r="V261" s="107"/>
      <c r="AF261" s="107"/>
      <c r="AP261" s="107"/>
      <c r="AZ261" s="107"/>
      <c r="BA261" s="107"/>
      <c r="BJ261" s="107"/>
      <c r="BK261" s="107"/>
      <c r="BT261" s="107"/>
      <c r="BU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6"/>
      <c r="B262" s="107"/>
      <c r="L262" s="107"/>
      <c r="V262" s="107"/>
      <c r="AF262" s="107"/>
      <c r="AP262" s="107"/>
      <c r="AZ262" s="107"/>
      <c r="BA262" s="107"/>
      <c r="BJ262" s="107"/>
      <c r="BK262" s="107"/>
      <c r="BT262" s="107"/>
      <c r="BU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6"/>
      <c r="B263" s="107"/>
      <c r="L263" s="107"/>
      <c r="V263" s="107"/>
      <c r="AF263" s="107"/>
      <c r="AP263" s="107"/>
      <c r="AZ263" s="107"/>
      <c r="BA263" s="107"/>
      <c r="BJ263" s="107"/>
      <c r="BK263" s="107"/>
      <c r="BT263" s="107"/>
      <c r="BU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6"/>
      <c r="B264" s="107"/>
      <c r="L264" s="107"/>
      <c r="V264" s="107"/>
      <c r="AF264" s="107"/>
      <c r="AP264" s="107"/>
      <c r="AZ264" s="107"/>
      <c r="BA264" s="107"/>
      <c r="BJ264" s="107"/>
      <c r="BK264" s="107"/>
      <c r="BT264" s="107"/>
      <c r="BU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6"/>
      <c r="B265" s="107"/>
      <c r="L265" s="107"/>
      <c r="V265" s="107"/>
      <c r="AF265" s="107"/>
      <c r="AP265" s="107"/>
      <c r="AZ265" s="107"/>
      <c r="BA265" s="107"/>
      <c r="BJ265" s="107"/>
      <c r="BK265" s="107"/>
      <c r="BT265" s="107"/>
      <c r="BU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6"/>
      <c r="B266" s="107"/>
      <c r="L266" s="107"/>
      <c r="V266" s="107"/>
      <c r="AF266" s="107"/>
      <c r="AP266" s="107"/>
      <c r="AZ266" s="107"/>
      <c r="BA266" s="107"/>
      <c r="BJ266" s="107"/>
      <c r="BK266" s="107"/>
      <c r="BT266" s="107"/>
      <c r="BU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6"/>
      <c r="B267" s="107"/>
      <c r="L267" s="107"/>
      <c r="V267" s="107"/>
      <c r="AF267" s="107"/>
      <c r="AP267" s="107"/>
      <c r="AZ267" s="107"/>
      <c r="BA267" s="107"/>
      <c r="BJ267" s="107"/>
      <c r="BK267" s="107"/>
      <c r="BT267" s="107"/>
      <c r="BU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6"/>
      <c r="B268" s="107"/>
      <c r="L268" s="107"/>
      <c r="V268" s="107"/>
      <c r="AF268" s="107"/>
      <c r="AP268" s="107"/>
      <c r="AZ268" s="107"/>
      <c r="BA268" s="107"/>
      <c r="BJ268" s="107"/>
      <c r="BK268" s="107"/>
      <c r="BT268" s="107"/>
      <c r="BU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6"/>
      <c r="B269" s="107"/>
      <c r="L269" s="107"/>
      <c r="V269" s="107"/>
      <c r="AF269" s="107"/>
      <c r="AP269" s="107"/>
      <c r="AZ269" s="107"/>
      <c r="BA269" s="107"/>
      <c r="BJ269" s="107"/>
      <c r="BK269" s="107"/>
      <c r="BT269" s="107"/>
      <c r="BU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6"/>
      <c r="B270" s="107"/>
      <c r="L270" s="107"/>
      <c r="V270" s="107"/>
      <c r="AF270" s="107"/>
      <c r="AP270" s="107"/>
      <c r="AZ270" s="107"/>
      <c r="BA270" s="107"/>
      <c r="BJ270" s="107"/>
      <c r="BK270" s="107"/>
      <c r="BT270" s="107"/>
      <c r="BU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6"/>
      <c r="B271" s="107"/>
      <c r="L271" s="107"/>
      <c r="V271" s="107"/>
      <c r="AF271" s="107"/>
      <c r="AP271" s="107"/>
      <c r="AZ271" s="107"/>
      <c r="BA271" s="107"/>
      <c r="BJ271" s="107"/>
      <c r="BK271" s="107"/>
      <c r="BT271" s="107"/>
      <c r="BU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6"/>
      <c r="B272" s="107"/>
      <c r="L272" s="107"/>
      <c r="V272" s="107"/>
      <c r="AF272" s="107"/>
      <c r="AP272" s="107"/>
      <c r="AZ272" s="107"/>
      <c r="BA272" s="107"/>
      <c r="BJ272" s="107"/>
      <c r="BK272" s="107"/>
      <c r="BT272" s="107"/>
      <c r="BU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6"/>
      <c r="B273" s="107"/>
      <c r="L273" s="107"/>
      <c r="V273" s="107"/>
      <c r="AF273" s="107"/>
      <c r="AP273" s="107"/>
      <c r="AZ273" s="107"/>
      <c r="BA273" s="107"/>
      <c r="BJ273" s="107"/>
      <c r="BK273" s="107"/>
      <c r="BT273" s="107"/>
      <c r="BU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6"/>
      <c r="B274" s="107"/>
      <c r="L274" s="107"/>
      <c r="V274" s="107"/>
      <c r="AF274" s="107"/>
      <c r="AP274" s="107"/>
      <c r="AZ274" s="107"/>
      <c r="BA274" s="107"/>
      <c r="BJ274" s="107"/>
      <c r="BK274" s="107"/>
      <c r="BT274" s="107"/>
      <c r="BU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6"/>
      <c r="B275" s="107"/>
      <c r="L275" s="107"/>
      <c r="V275" s="107"/>
      <c r="AF275" s="107"/>
      <c r="AP275" s="107"/>
      <c r="AZ275" s="107"/>
      <c r="BA275" s="107"/>
      <c r="BJ275" s="107"/>
      <c r="BK275" s="107"/>
      <c r="BT275" s="107"/>
      <c r="BU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6"/>
      <c r="B276" s="107"/>
      <c r="L276" s="107"/>
      <c r="V276" s="107"/>
      <c r="AF276" s="107"/>
      <c r="AP276" s="107"/>
      <c r="AZ276" s="107"/>
      <c r="BA276" s="107"/>
      <c r="BJ276" s="107"/>
      <c r="BK276" s="107"/>
      <c r="BT276" s="107"/>
      <c r="BU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6"/>
      <c r="B277" s="107"/>
      <c r="L277" s="107"/>
      <c r="V277" s="107"/>
      <c r="AF277" s="107"/>
      <c r="AP277" s="107"/>
      <c r="AZ277" s="107"/>
      <c r="BA277" s="107"/>
      <c r="BJ277" s="107"/>
      <c r="BK277" s="107"/>
      <c r="BT277" s="107"/>
      <c r="BU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6"/>
      <c r="B278" s="107"/>
      <c r="L278" s="107"/>
      <c r="V278" s="107"/>
      <c r="AF278" s="107"/>
      <c r="AP278" s="107"/>
      <c r="AZ278" s="107"/>
      <c r="BA278" s="107"/>
      <c r="BJ278" s="107"/>
      <c r="BK278" s="107"/>
      <c r="BT278" s="107"/>
      <c r="BU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6"/>
      <c r="B279" s="107"/>
      <c r="L279" s="107"/>
      <c r="V279" s="107"/>
      <c r="AF279" s="107"/>
      <c r="AP279" s="107"/>
      <c r="AZ279" s="107"/>
      <c r="BA279" s="107"/>
      <c r="BJ279" s="107"/>
      <c r="BK279" s="107"/>
      <c r="BT279" s="107"/>
      <c r="BU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6"/>
      <c r="B280" s="107"/>
      <c r="L280" s="107"/>
      <c r="V280" s="107"/>
      <c r="AF280" s="107"/>
      <c r="AP280" s="107"/>
      <c r="AZ280" s="107"/>
      <c r="BA280" s="107"/>
      <c r="BJ280" s="107"/>
      <c r="BK280" s="107"/>
      <c r="BT280" s="107"/>
      <c r="BU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6"/>
      <c r="B281" s="107"/>
      <c r="L281" s="107"/>
      <c r="V281" s="107"/>
      <c r="AF281" s="107"/>
      <c r="AP281" s="107"/>
      <c r="AZ281" s="107"/>
      <c r="BA281" s="107"/>
      <c r="BJ281" s="107"/>
      <c r="BK281" s="107"/>
      <c r="BT281" s="107"/>
      <c r="BU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6"/>
      <c r="B282" s="107"/>
      <c r="L282" s="107"/>
      <c r="V282" s="107"/>
      <c r="AF282" s="107"/>
      <c r="AP282" s="107"/>
      <c r="AZ282" s="107"/>
      <c r="BA282" s="107"/>
      <c r="BJ282" s="107"/>
      <c r="BK282" s="107"/>
      <c r="BT282" s="107"/>
      <c r="BU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6"/>
      <c r="B283" s="107"/>
      <c r="L283" s="107"/>
      <c r="V283" s="107"/>
      <c r="AF283" s="107"/>
      <c r="AP283" s="107"/>
      <c r="AZ283" s="107"/>
      <c r="BA283" s="107"/>
      <c r="BJ283" s="107"/>
      <c r="BK283" s="107"/>
      <c r="BT283" s="107"/>
      <c r="BU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6"/>
      <c r="B284" s="107"/>
      <c r="L284" s="107"/>
      <c r="V284" s="107"/>
      <c r="AF284" s="107"/>
      <c r="AP284" s="107"/>
      <c r="AZ284" s="107"/>
      <c r="BA284" s="107"/>
      <c r="BJ284" s="107"/>
      <c r="BK284" s="107"/>
      <c r="BT284" s="107"/>
      <c r="BU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6"/>
      <c r="B285" s="107"/>
      <c r="L285" s="107"/>
      <c r="V285" s="107"/>
      <c r="AF285" s="107"/>
      <c r="AP285" s="107"/>
      <c r="AZ285" s="107"/>
      <c r="BA285" s="107"/>
      <c r="BJ285" s="107"/>
      <c r="BK285" s="107"/>
      <c r="BT285" s="107"/>
      <c r="BU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6"/>
      <c r="B286" s="107"/>
      <c r="L286" s="107"/>
      <c r="V286" s="107"/>
      <c r="AF286" s="107"/>
      <c r="AP286" s="107"/>
      <c r="AZ286" s="107"/>
      <c r="BA286" s="107"/>
      <c r="BJ286" s="107"/>
      <c r="BK286" s="107"/>
      <c r="BT286" s="107"/>
      <c r="BU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6"/>
      <c r="B287" s="107"/>
      <c r="L287" s="107"/>
      <c r="V287" s="107"/>
      <c r="AF287" s="107"/>
      <c r="AP287" s="107"/>
      <c r="AZ287" s="107"/>
      <c r="BA287" s="107"/>
      <c r="BJ287" s="107"/>
      <c r="BK287" s="107"/>
      <c r="BT287" s="107"/>
      <c r="BU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6"/>
      <c r="B288" s="107"/>
      <c r="L288" s="107"/>
      <c r="V288" s="107"/>
      <c r="AF288" s="107"/>
      <c r="AP288" s="107"/>
      <c r="AZ288" s="107"/>
      <c r="BA288" s="107"/>
      <c r="BJ288" s="107"/>
      <c r="BK288" s="107"/>
      <c r="BT288" s="107"/>
      <c r="BU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6"/>
      <c r="B289" s="107"/>
      <c r="L289" s="107"/>
      <c r="V289" s="107"/>
      <c r="AF289" s="107"/>
      <c r="AP289" s="107"/>
      <c r="AZ289" s="107"/>
      <c r="BA289" s="107"/>
      <c r="BJ289" s="107"/>
      <c r="BK289" s="107"/>
      <c r="BT289" s="107"/>
      <c r="BU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6"/>
      <c r="B290" s="107"/>
      <c r="L290" s="107"/>
      <c r="V290" s="107"/>
      <c r="AF290" s="107"/>
      <c r="AP290" s="107"/>
      <c r="AZ290" s="107"/>
      <c r="BA290" s="107"/>
      <c r="BJ290" s="107"/>
      <c r="BK290" s="107"/>
      <c r="BT290" s="107"/>
      <c r="BU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6"/>
      <c r="B291" s="107"/>
      <c r="L291" s="107"/>
      <c r="V291" s="107"/>
      <c r="AF291" s="107"/>
      <c r="AP291" s="107"/>
      <c r="AZ291" s="107"/>
      <c r="BA291" s="107"/>
      <c r="BJ291" s="107"/>
      <c r="BK291" s="107"/>
      <c r="BT291" s="107"/>
      <c r="BU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6"/>
      <c r="B292" s="107"/>
      <c r="L292" s="107"/>
      <c r="V292" s="107"/>
      <c r="AF292" s="107"/>
      <c r="AP292" s="107"/>
      <c r="AZ292" s="107"/>
      <c r="BA292" s="107"/>
      <c r="BJ292" s="107"/>
      <c r="BK292" s="107"/>
      <c r="BT292" s="107"/>
      <c r="BU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6"/>
      <c r="B293" s="107"/>
      <c r="L293" s="107"/>
      <c r="V293" s="107"/>
      <c r="AF293" s="107"/>
      <c r="AP293" s="107"/>
      <c r="AZ293" s="107"/>
      <c r="BA293" s="107"/>
      <c r="BJ293" s="107"/>
      <c r="BK293" s="107"/>
      <c r="BT293" s="107"/>
      <c r="BU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6"/>
      <c r="B294" s="107"/>
      <c r="L294" s="107"/>
      <c r="V294" s="107"/>
      <c r="AF294" s="107"/>
      <c r="AP294" s="107"/>
      <c r="AZ294" s="107"/>
      <c r="BA294" s="107"/>
      <c r="BJ294" s="107"/>
      <c r="BK294" s="107"/>
      <c r="BT294" s="107"/>
      <c r="BU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6"/>
      <c r="B295" s="107"/>
      <c r="L295" s="107"/>
      <c r="V295" s="107"/>
      <c r="AF295" s="107"/>
      <c r="AP295" s="107"/>
      <c r="AZ295" s="107"/>
      <c r="BA295" s="107"/>
      <c r="BJ295" s="107"/>
      <c r="BK295" s="107"/>
      <c r="BT295" s="107"/>
      <c r="BU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6"/>
      <c r="B296" s="107"/>
      <c r="L296" s="107"/>
      <c r="V296" s="107"/>
      <c r="AF296" s="107"/>
      <c r="AP296" s="107"/>
      <c r="AZ296" s="107"/>
      <c r="BA296" s="107"/>
      <c r="BJ296" s="107"/>
      <c r="BK296" s="107"/>
      <c r="BT296" s="107"/>
      <c r="BU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6"/>
      <c r="B297" s="107"/>
      <c r="L297" s="107"/>
      <c r="V297" s="107"/>
      <c r="AF297" s="107"/>
      <c r="AP297" s="107"/>
      <c r="AZ297" s="107"/>
      <c r="BA297" s="107"/>
      <c r="BJ297" s="107"/>
      <c r="BK297" s="107"/>
      <c r="BT297" s="107"/>
      <c r="BU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6"/>
      <c r="B298" s="107"/>
      <c r="L298" s="107"/>
      <c r="V298" s="107"/>
      <c r="AF298" s="107"/>
      <c r="AP298" s="107"/>
      <c r="AZ298" s="107"/>
      <c r="BA298" s="107"/>
      <c r="BJ298" s="107"/>
      <c r="BK298" s="107"/>
      <c r="BT298" s="107"/>
      <c r="BU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6"/>
      <c r="B299" s="107"/>
      <c r="L299" s="107"/>
      <c r="V299" s="107"/>
      <c r="AF299" s="107"/>
      <c r="AP299" s="107"/>
      <c r="AZ299" s="107"/>
      <c r="BA299" s="107"/>
      <c r="BJ299" s="107"/>
      <c r="BK299" s="107"/>
      <c r="BT299" s="107"/>
      <c r="BU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6"/>
      <c r="B300" s="107"/>
      <c r="L300" s="107"/>
      <c r="V300" s="107"/>
      <c r="AF300" s="107"/>
      <c r="AP300" s="107"/>
      <c r="AZ300" s="107"/>
      <c r="BA300" s="107"/>
      <c r="BJ300" s="107"/>
      <c r="BK300" s="107"/>
      <c r="BT300" s="107"/>
      <c r="BU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6"/>
      <c r="B301" s="107"/>
      <c r="L301" s="107"/>
      <c r="V301" s="107"/>
      <c r="AF301" s="107"/>
      <c r="AP301" s="107"/>
      <c r="AZ301" s="107"/>
      <c r="BA301" s="107"/>
      <c r="BJ301" s="107"/>
      <c r="BK301" s="107"/>
      <c r="BT301" s="107"/>
      <c r="BU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6"/>
      <c r="B302" s="107"/>
      <c r="L302" s="107"/>
      <c r="V302" s="107"/>
      <c r="AF302" s="107"/>
      <c r="AP302" s="107"/>
      <c r="AZ302" s="107"/>
      <c r="BA302" s="107"/>
      <c r="BJ302" s="107"/>
      <c r="BK302" s="107"/>
      <c r="BT302" s="107"/>
      <c r="BU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6"/>
      <c r="B303" s="107"/>
      <c r="L303" s="107"/>
      <c r="V303" s="107"/>
      <c r="AF303" s="107"/>
      <c r="AP303" s="107"/>
      <c r="AZ303" s="107"/>
      <c r="BA303" s="107"/>
      <c r="BJ303" s="107"/>
      <c r="BK303" s="107"/>
      <c r="BT303" s="107"/>
      <c r="BU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6"/>
      <c r="B304" s="107"/>
      <c r="L304" s="107"/>
      <c r="V304" s="107"/>
      <c r="AF304" s="107"/>
      <c r="AP304" s="107"/>
      <c r="AZ304" s="107"/>
      <c r="BA304" s="107"/>
      <c r="BJ304" s="107"/>
      <c r="BK304" s="107"/>
      <c r="BT304" s="107"/>
      <c r="BU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6"/>
      <c r="B305" s="107"/>
      <c r="L305" s="107"/>
      <c r="V305" s="107"/>
      <c r="AF305" s="107"/>
      <c r="AP305" s="107"/>
      <c r="AZ305" s="107"/>
      <c r="BA305" s="107"/>
      <c r="BJ305" s="107"/>
      <c r="BK305" s="107"/>
      <c r="BT305" s="107"/>
      <c r="BU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6"/>
      <c r="B306" s="107"/>
      <c r="L306" s="107"/>
      <c r="V306" s="107"/>
      <c r="AF306" s="107"/>
      <c r="AP306" s="107"/>
      <c r="AZ306" s="107"/>
      <c r="BA306" s="107"/>
      <c r="BJ306" s="107"/>
      <c r="BK306" s="107"/>
      <c r="BT306" s="107"/>
      <c r="BU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6"/>
      <c r="B307" s="107"/>
      <c r="L307" s="107"/>
      <c r="V307" s="107"/>
      <c r="AF307" s="107"/>
      <c r="AP307" s="107"/>
      <c r="AZ307" s="107"/>
      <c r="BA307" s="107"/>
      <c r="BJ307" s="107"/>
      <c r="BK307" s="107"/>
      <c r="BT307" s="107"/>
      <c r="BU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6"/>
      <c r="B308" s="107"/>
      <c r="L308" s="107"/>
      <c r="V308" s="107"/>
      <c r="AF308" s="107"/>
      <c r="AP308" s="107"/>
      <c r="AZ308" s="107"/>
      <c r="BA308" s="107"/>
      <c r="BJ308" s="107"/>
      <c r="BK308" s="107"/>
      <c r="BT308" s="107"/>
      <c r="BU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6"/>
      <c r="B309" s="107"/>
      <c r="L309" s="107"/>
      <c r="V309" s="107"/>
      <c r="AF309" s="107"/>
      <c r="AP309" s="107"/>
      <c r="AZ309" s="107"/>
      <c r="BA309" s="107"/>
      <c r="BJ309" s="107"/>
      <c r="BK309" s="107"/>
      <c r="BT309" s="107"/>
      <c r="BU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6"/>
      <c r="B310" s="107"/>
      <c r="L310" s="107"/>
      <c r="V310" s="107"/>
      <c r="AF310" s="107"/>
      <c r="AP310" s="107"/>
      <c r="AZ310" s="107"/>
      <c r="BA310" s="107"/>
      <c r="BJ310" s="107"/>
      <c r="BK310" s="107"/>
      <c r="BT310" s="107"/>
      <c r="BU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6"/>
      <c r="B311" s="107"/>
      <c r="L311" s="107"/>
      <c r="V311" s="107"/>
      <c r="AF311" s="107"/>
      <c r="AP311" s="107"/>
      <c r="AZ311" s="107"/>
      <c r="BA311" s="107"/>
      <c r="BJ311" s="107"/>
      <c r="BK311" s="107"/>
      <c r="BT311" s="107"/>
      <c r="BU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6"/>
      <c r="B312" s="107"/>
      <c r="L312" s="107"/>
      <c r="V312" s="107"/>
      <c r="AF312" s="107"/>
      <c r="AP312" s="107"/>
      <c r="AZ312" s="107"/>
      <c r="BA312" s="107"/>
      <c r="BJ312" s="107"/>
      <c r="BK312" s="107"/>
      <c r="BT312" s="107"/>
      <c r="BU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6"/>
      <c r="B313" s="107"/>
      <c r="L313" s="107"/>
      <c r="V313" s="107"/>
      <c r="AF313" s="107"/>
      <c r="AP313" s="107"/>
      <c r="AZ313" s="107"/>
      <c r="BA313" s="107"/>
      <c r="BJ313" s="107"/>
      <c r="BK313" s="107"/>
      <c r="BT313" s="107"/>
      <c r="BU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6"/>
      <c r="B314" s="107"/>
      <c r="L314" s="107"/>
      <c r="V314" s="107"/>
      <c r="AF314" s="107"/>
      <c r="AP314" s="107"/>
      <c r="AZ314" s="107"/>
      <c r="BA314" s="107"/>
      <c r="BJ314" s="107"/>
      <c r="BK314" s="107"/>
      <c r="BT314" s="107"/>
      <c r="BU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6"/>
      <c r="B315" s="107"/>
      <c r="L315" s="107"/>
      <c r="V315" s="107"/>
      <c r="AF315" s="107"/>
      <c r="AP315" s="107"/>
      <c r="AZ315" s="107"/>
      <c r="BA315" s="107"/>
      <c r="BJ315" s="107"/>
      <c r="BK315" s="107"/>
      <c r="BT315" s="107"/>
      <c r="BU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6"/>
      <c r="B316" s="107"/>
      <c r="L316" s="107"/>
      <c r="V316" s="107"/>
      <c r="AF316" s="107"/>
      <c r="AP316" s="107"/>
      <c r="AZ316" s="107"/>
      <c r="BA316" s="107"/>
      <c r="BJ316" s="107"/>
      <c r="BK316" s="107"/>
      <c r="BT316" s="107"/>
      <c r="BU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6"/>
      <c r="B317" s="107"/>
      <c r="L317" s="107"/>
      <c r="V317" s="107"/>
      <c r="AF317" s="107"/>
      <c r="AP317" s="107"/>
      <c r="AZ317" s="107"/>
      <c r="BA317" s="107"/>
      <c r="BJ317" s="107"/>
      <c r="BK317" s="107"/>
      <c r="BT317" s="107"/>
      <c r="BU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6"/>
      <c r="B318" s="107"/>
      <c r="L318" s="107"/>
      <c r="V318" s="107"/>
      <c r="AF318" s="107"/>
      <c r="AP318" s="107"/>
      <c r="AZ318" s="107"/>
      <c r="BA318" s="107"/>
      <c r="BJ318" s="107"/>
      <c r="BK318" s="107"/>
      <c r="BT318" s="107"/>
      <c r="BU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6"/>
      <c r="B319" s="107"/>
      <c r="L319" s="107"/>
      <c r="V319" s="107"/>
      <c r="AF319" s="107"/>
      <c r="AP319" s="107"/>
      <c r="AZ319" s="107"/>
      <c r="BA319" s="107"/>
      <c r="BJ319" s="107"/>
      <c r="BK319" s="107"/>
      <c r="BT319" s="107"/>
      <c r="BU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6"/>
      <c r="B320" s="107"/>
      <c r="L320" s="107"/>
      <c r="V320" s="107"/>
      <c r="AF320" s="107"/>
      <c r="AP320" s="107"/>
      <c r="AZ320" s="107"/>
      <c r="BA320" s="107"/>
      <c r="BJ320" s="107"/>
      <c r="BK320" s="107"/>
      <c r="BT320" s="107"/>
      <c r="BU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6"/>
      <c r="B321" s="107"/>
      <c r="L321" s="107"/>
      <c r="V321" s="107"/>
      <c r="AF321" s="107"/>
      <c r="AP321" s="107"/>
      <c r="AZ321" s="107"/>
      <c r="BA321" s="107"/>
      <c r="BJ321" s="107"/>
      <c r="BK321" s="107"/>
      <c r="BT321" s="107"/>
      <c r="BU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6"/>
      <c r="B322" s="107"/>
      <c r="L322" s="107"/>
      <c r="V322" s="107"/>
      <c r="AF322" s="107"/>
      <c r="AP322" s="107"/>
      <c r="AZ322" s="107"/>
      <c r="BA322" s="107"/>
      <c r="BJ322" s="107"/>
      <c r="BK322" s="107"/>
      <c r="BT322" s="107"/>
      <c r="BU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6"/>
      <c r="B323" s="107"/>
      <c r="L323" s="107"/>
      <c r="V323" s="107"/>
      <c r="AF323" s="107"/>
      <c r="AP323" s="107"/>
      <c r="AZ323" s="107"/>
      <c r="BA323" s="107"/>
      <c r="BJ323" s="107"/>
      <c r="BK323" s="107"/>
      <c r="BT323" s="107"/>
      <c r="BU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6"/>
      <c r="B324" s="107"/>
      <c r="L324" s="107"/>
      <c r="V324" s="107"/>
      <c r="AF324" s="107"/>
      <c r="AP324" s="107"/>
      <c r="AZ324" s="107"/>
      <c r="BA324" s="107"/>
      <c r="BJ324" s="107"/>
      <c r="BK324" s="107"/>
      <c r="BT324" s="107"/>
      <c r="BU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6"/>
      <c r="B325" s="107"/>
      <c r="L325" s="107"/>
      <c r="V325" s="107"/>
      <c r="AF325" s="107"/>
      <c r="AP325" s="107"/>
      <c r="AZ325" s="107"/>
      <c r="BA325" s="107"/>
      <c r="BJ325" s="107"/>
      <c r="BK325" s="107"/>
      <c r="BT325" s="107"/>
      <c r="BU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6"/>
      <c r="B326" s="107"/>
      <c r="L326" s="107"/>
      <c r="V326" s="107"/>
      <c r="AF326" s="107"/>
      <c r="AP326" s="107"/>
      <c r="AZ326" s="107"/>
      <c r="BA326" s="107"/>
      <c r="BJ326" s="107"/>
      <c r="BK326" s="107"/>
      <c r="BT326" s="107"/>
      <c r="BU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6"/>
      <c r="B327" s="107"/>
      <c r="L327" s="107"/>
      <c r="V327" s="107"/>
      <c r="AF327" s="107"/>
      <c r="AP327" s="107"/>
      <c r="AZ327" s="107"/>
      <c r="BA327" s="107"/>
      <c r="BJ327" s="107"/>
      <c r="BK327" s="107"/>
      <c r="BT327" s="107"/>
      <c r="BU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6"/>
      <c r="B328" s="107"/>
      <c r="L328" s="107"/>
      <c r="V328" s="107"/>
      <c r="AF328" s="107"/>
      <c r="AP328" s="107"/>
      <c r="AZ328" s="107"/>
      <c r="BA328" s="107"/>
      <c r="BJ328" s="107"/>
      <c r="BK328" s="107"/>
      <c r="BT328" s="107"/>
      <c r="BU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6"/>
      <c r="B329" s="107"/>
      <c r="L329" s="107"/>
      <c r="V329" s="107"/>
      <c r="AF329" s="107"/>
      <c r="AP329" s="107"/>
      <c r="AZ329" s="107"/>
      <c r="BA329" s="107"/>
      <c r="BJ329" s="107"/>
      <c r="BK329" s="107"/>
      <c r="BT329" s="107"/>
      <c r="BU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6"/>
      <c r="B330" s="107"/>
      <c r="L330" s="107"/>
      <c r="V330" s="107"/>
      <c r="AF330" s="107"/>
      <c r="AP330" s="107"/>
      <c r="AZ330" s="107"/>
      <c r="BA330" s="107"/>
      <c r="BJ330" s="107"/>
      <c r="BK330" s="107"/>
      <c r="BT330" s="107"/>
      <c r="BU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6"/>
      <c r="B331" s="107"/>
      <c r="L331" s="107"/>
      <c r="V331" s="107"/>
      <c r="AF331" s="107"/>
      <c r="AP331" s="107"/>
      <c r="AZ331" s="107"/>
      <c r="BA331" s="107"/>
      <c r="BJ331" s="107"/>
      <c r="BK331" s="107"/>
      <c r="BT331" s="107"/>
      <c r="BU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6"/>
      <c r="B332" s="107"/>
      <c r="L332" s="107"/>
      <c r="V332" s="107"/>
      <c r="AF332" s="107"/>
      <c r="AP332" s="107"/>
      <c r="AZ332" s="107"/>
      <c r="BA332" s="107"/>
      <c r="BJ332" s="107"/>
      <c r="BK332" s="107"/>
      <c r="BT332" s="107"/>
      <c r="BU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6"/>
      <c r="B333" s="107"/>
      <c r="L333" s="107"/>
      <c r="V333" s="107"/>
      <c r="AF333" s="107"/>
      <c r="AP333" s="107"/>
      <c r="AZ333" s="107"/>
      <c r="BA333" s="107"/>
      <c r="BJ333" s="107"/>
      <c r="BK333" s="107"/>
      <c r="BT333" s="107"/>
      <c r="BU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6"/>
      <c r="B334" s="107"/>
      <c r="L334" s="107"/>
      <c r="V334" s="107"/>
      <c r="AF334" s="107"/>
      <c r="AP334" s="107"/>
      <c r="AZ334" s="107"/>
      <c r="BA334" s="107"/>
      <c r="BJ334" s="107"/>
      <c r="BK334" s="107"/>
      <c r="BT334" s="107"/>
      <c r="BU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6"/>
      <c r="B335" s="107"/>
      <c r="L335" s="107"/>
      <c r="V335" s="107"/>
      <c r="AF335" s="107"/>
      <c r="AP335" s="107"/>
      <c r="AZ335" s="107"/>
      <c r="BA335" s="107"/>
      <c r="BJ335" s="107"/>
      <c r="BK335" s="107"/>
      <c r="BT335" s="107"/>
      <c r="BU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6"/>
      <c r="B336" s="107"/>
      <c r="L336" s="107"/>
      <c r="V336" s="107"/>
      <c r="AF336" s="107"/>
      <c r="AP336" s="107"/>
      <c r="AZ336" s="107"/>
      <c r="BA336" s="107"/>
      <c r="BJ336" s="107"/>
      <c r="BK336" s="107"/>
      <c r="BT336" s="107"/>
      <c r="BU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6"/>
      <c r="B337" s="107"/>
      <c r="L337" s="107"/>
      <c r="V337" s="107"/>
      <c r="AF337" s="107"/>
      <c r="AP337" s="107"/>
      <c r="AZ337" s="107"/>
      <c r="BA337" s="107"/>
      <c r="BJ337" s="107"/>
      <c r="BK337" s="107"/>
      <c r="BT337" s="107"/>
      <c r="BU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6"/>
      <c r="B338" s="107"/>
      <c r="L338" s="107"/>
      <c r="V338" s="107"/>
      <c r="AF338" s="107"/>
      <c r="AP338" s="107"/>
      <c r="AZ338" s="107"/>
      <c r="BA338" s="107"/>
      <c r="BJ338" s="107"/>
      <c r="BK338" s="107"/>
      <c r="BT338" s="107"/>
      <c r="BU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6"/>
      <c r="B339" s="107"/>
      <c r="L339" s="107"/>
      <c r="V339" s="107"/>
      <c r="AF339" s="107"/>
      <c r="AP339" s="107"/>
      <c r="AZ339" s="107"/>
      <c r="BA339" s="107"/>
      <c r="BJ339" s="107"/>
      <c r="BK339" s="107"/>
      <c r="BT339" s="107"/>
      <c r="BU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6"/>
      <c r="B340" s="107"/>
      <c r="L340" s="107"/>
      <c r="V340" s="107"/>
      <c r="AF340" s="107"/>
      <c r="AP340" s="107"/>
      <c r="AZ340" s="107"/>
      <c r="BA340" s="107"/>
      <c r="BJ340" s="107"/>
      <c r="BK340" s="107"/>
      <c r="BT340" s="107"/>
      <c r="BU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6"/>
      <c r="B341" s="107"/>
      <c r="L341" s="107"/>
      <c r="V341" s="107"/>
      <c r="AF341" s="107"/>
      <c r="AP341" s="107"/>
      <c r="AZ341" s="107"/>
      <c r="BA341" s="107"/>
      <c r="BJ341" s="107"/>
      <c r="BK341" s="107"/>
      <c r="BT341" s="107"/>
      <c r="BU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6"/>
      <c r="B342" s="107"/>
      <c r="L342" s="107"/>
      <c r="V342" s="107"/>
      <c r="AF342" s="107"/>
      <c r="AP342" s="107"/>
      <c r="AZ342" s="107"/>
      <c r="BA342" s="107"/>
      <c r="BJ342" s="107"/>
      <c r="BK342" s="107"/>
      <c r="BT342" s="107"/>
      <c r="BU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6"/>
      <c r="B343" s="107"/>
      <c r="L343" s="107"/>
      <c r="V343" s="107"/>
      <c r="AF343" s="107"/>
      <c r="AP343" s="107"/>
      <c r="AZ343" s="107"/>
      <c r="BA343" s="107"/>
      <c r="BJ343" s="107"/>
      <c r="BK343" s="107"/>
      <c r="BT343" s="107"/>
      <c r="BU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6"/>
      <c r="B344" s="107"/>
      <c r="L344" s="107"/>
      <c r="V344" s="107"/>
      <c r="AF344" s="107"/>
      <c r="AP344" s="107"/>
      <c r="AZ344" s="107"/>
      <c r="BA344" s="107"/>
      <c r="BJ344" s="107"/>
      <c r="BK344" s="107"/>
      <c r="BT344" s="107"/>
      <c r="BU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6"/>
      <c r="B345" s="107"/>
      <c r="L345" s="107"/>
      <c r="V345" s="107"/>
      <c r="AF345" s="107"/>
      <c r="AP345" s="107"/>
      <c r="AZ345" s="107"/>
      <c r="BA345" s="107"/>
      <c r="BJ345" s="107"/>
      <c r="BK345" s="107"/>
      <c r="BT345" s="107"/>
      <c r="BU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6"/>
      <c r="B346" s="107"/>
      <c r="L346" s="107"/>
      <c r="V346" s="107"/>
      <c r="AF346" s="107"/>
      <c r="AP346" s="107"/>
      <c r="AZ346" s="107"/>
      <c r="BA346" s="107"/>
      <c r="BJ346" s="107"/>
      <c r="BK346" s="107"/>
      <c r="BT346" s="107"/>
      <c r="BU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6"/>
      <c r="B347" s="107"/>
      <c r="L347" s="107"/>
      <c r="V347" s="107"/>
      <c r="AF347" s="107"/>
      <c r="AP347" s="107"/>
      <c r="AZ347" s="107"/>
      <c r="BA347" s="107"/>
      <c r="BJ347" s="107"/>
      <c r="BK347" s="107"/>
      <c r="BT347" s="107"/>
      <c r="BU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6"/>
      <c r="B348" s="107"/>
      <c r="L348" s="107"/>
      <c r="V348" s="107"/>
      <c r="AF348" s="107"/>
      <c r="AP348" s="107"/>
      <c r="AZ348" s="107"/>
      <c r="BA348" s="107"/>
      <c r="BJ348" s="107"/>
      <c r="BK348" s="107"/>
      <c r="BT348" s="107"/>
      <c r="BU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6"/>
      <c r="B349" s="107"/>
      <c r="L349" s="107"/>
      <c r="V349" s="107"/>
      <c r="AF349" s="107"/>
      <c r="AP349" s="107"/>
      <c r="AZ349" s="107"/>
      <c r="BA349" s="107"/>
      <c r="BJ349" s="107"/>
      <c r="BK349" s="107"/>
      <c r="BT349" s="107"/>
      <c r="BU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6"/>
      <c r="B350" s="107"/>
      <c r="L350" s="107"/>
      <c r="V350" s="107"/>
      <c r="AF350" s="107"/>
      <c r="AP350" s="107"/>
      <c r="AZ350" s="107"/>
      <c r="BA350" s="107"/>
      <c r="BJ350" s="107"/>
      <c r="BK350" s="107"/>
      <c r="BT350" s="107"/>
      <c r="BU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6"/>
      <c r="B351" s="107"/>
      <c r="L351" s="107"/>
      <c r="V351" s="107"/>
      <c r="AF351" s="107"/>
      <c r="AP351" s="107"/>
      <c r="AZ351" s="107"/>
      <c r="BA351" s="107"/>
      <c r="BJ351" s="107"/>
      <c r="BK351" s="107"/>
      <c r="BT351" s="107"/>
      <c r="BU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6"/>
      <c r="B352" s="107"/>
      <c r="L352" s="107"/>
      <c r="V352" s="107"/>
      <c r="AF352" s="107"/>
      <c r="AP352" s="107"/>
      <c r="AZ352" s="107"/>
      <c r="BA352" s="107"/>
      <c r="BJ352" s="107"/>
      <c r="BK352" s="107"/>
      <c r="BT352" s="107"/>
      <c r="BU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6"/>
      <c r="B353" s="107"/>
      <c r="L353" s="107"/>
      <c r="V353" s="107"/>
      <c r="AF353" s="107"/>
      <c r="AP353" s="107"/>
      <c r="AZ353" s="107"/>
      <c r="BA353" s="107"/>
      <c r="BJ353" s="107"/>
      <c r="BK353" s="107"/>
      <c r="BT353" s="107"/>
      <c r="BU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6"/>
      <c r="B354" s="107"/>
      <c r="L354" s="107"/>
      <c r="V354" s="107"/>
      <c r="AF354" s="107"/>
      <c r="AP354" s="107"/>
      <c r="AZ354" s="107"/>
      <c r="BA354" s="107"/>
      <c r="BJ354" s="107"/>
      <c r="BK354" s="107"/>
      <c r="BT354" s="107"/>
      <c r="BU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6"/>
      <c r="B355" s="107"/>
      <c r="L355" s="107"/>
      <c r="V355" s="107"/>
      <c r="AF355" s="107"/>
      <c r="AP355" s="107"/>
      <c r="AZ355" s="107"/>
      <c r="BA355" s="107"/>
      <c r="BJ355" s="107"/>
      <c r="BK355" s="107"/>
      <c r="BT355" s="107"/>
      <c r="BU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6"/>
      <c r="B356" s="107"/>
      <c r="L356" s="107"/>
      <c r="V356" s="107"/>
      <c r="AF356" s="107"/>
      <c r="AP356" s="107"/>
      <c r="AZ356" s="107"/>
      <c r="BA356" s="107"/>
      <c r="BJ356" s="107"/>
      <c r="BK356" s="107"/>
      <c r="BT356" s="107"/>
      <c r="BU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6"/>
      <c r="B357" s="107"/>
      <c r="L357" s="107"/>
      <c r="V357" s="107"/>
      <c r="AF357" s="107"/>
      <c r="AP357" s="107"/>
      <c r="AZ357" s="107"/>
      <c r="BA357" s="107"/>
      <c r="BJ357" s="107"/>
      <c r="BK357" s="107"/>
      <c r="BT357" s="107"/>
      <c r="BU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6"/>
      <c r="B358" s="107"/>
      <c r="L358" s="107"/>
      <c r="V358" s="107"/>
      <c r="AF358" s="107"/>
      <c r="AP358" s="107"/>
      <c r="AZ358" s="107"/>
      <c r="BA358" s="107"/>
      <c r="BJ358" s="107"/>
      <c r="BK358" s="107"/>
      <c r="BT358" s="107"/>
      <c r="BU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6"/>
      <c r="B359" s="107"/>
      <c r="L359" s="107"/>
      <c r="V359" s="107"/>
      <c r="AF359" s="107"/>
      <c r="AP359" s="107"/>
      <c r="AZ359" s="107"/>
      <c r="BA359" s="107"/>
      <c r="BJ359" s="107"/>
      <c r="BK359" s="107"/>
      <c r="BT359" s="107"/>
      <c r="BU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6"/>
      <c r="B360" s="107"/>
      <c r="L360" s="107"/>
      <c r="V360" s="107"/>
      <c r="AF360" s="107"/>
      <c r="AP360" s="107"/>
      <c r="AZ360" s="107"/>
      <c r="BA360" s="107"/>
      <c r="BJ360" s="107"/>
      <c r="BK360" s="107"/>
      <c r="BT360" s="107"/>
      <c r="BU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6"/>
      <c r="B361" s="107"/>
      <c r="L361" s="107"/>
      <c r="V361" s="107"/>
      <c r="AF361" s="107"/>
      <c r="AP361" s="107"/>
      <c r="AZ361" s="107"/>
      <c r="BA361" s="107"/>
      <c r="BJ361" s="107"/>
      <c r="BK361" s="107"/>
      <c r="BT361" s="107"/>
      <c r="BU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6"/>
      <c r="B362" s="107"/>
      <c r="L362" s="107"/>
      <c r="V362" s="107"/>
      <c r="AF362" s="107"/>
      <c r="AP362" s="107"/>
      <c r="AZ362" s="107"/>
      <c r="BA362" s="107"/>
      <c r="BJ362" s="107"/>
      <c r="BK362" s="107"/>
      <c r="BT362" s="107"/>
      <c r="BU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6"/>
      <c r="B363" s="107"/>
      <c r="L363" s="107"/>
      <c r="V363" s="107"/>
      <c r="AF363" s="107"/>
      <c r="AP363" s="107"/>
      <c r="AZ363" s="107"/>
      <c r="BA363" s="107"/>
      <c r="BJ363" s="107"/>
      <c r="BK363" s="107"/>
      <c r="BT363" s="107"/>
      <c r="BU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6"/>
      <c r="B364" s="107"/>
      <c r="L364" s="107"/>
      <c r="V364" s="107"/>
      <c r="AF364" s="107"/>
      <c r="AP364" s="107"/>
      <c r="AZ364" s="107"/>
      <c r="BA364" s="107"/>
      <c r="BJ364" s="107"/>
      <c r="BK364" s="107"/>
      <c r="BT364" s="107"/>
      <c r="BU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6"/>
      <c r="B365" s="107"/>
      <c r="L365" s="107"/>
      <c r="V365" s="107"/>
      <c r="AF365" s="107"/>
      <c r="AP365" s="107"/>
      <c r="AZ365" s="107"/>
      <c r="BA365" s="107"/>
      <c r="BJ365" s="107"/>
      <c r="BK365" s="107"/>
      <c r="BT365" s="107"/>
      <c r="BU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6"/>
      <c r="B366" s="107"/>
      <c r="L366" s="107"/>
      <c r="V366" s="107"/>
      <c r="AF366" s="107"/>
      <c r="AP366" s="107"/>
      <c r="AZ366" s="107"/>
      <c r="BA366" s="107"/>
      <c r="BJ366" s="107"/>
      <c r="BK366" s="107"/>
      <c r="BT366" s="107"/>
      <c r="BU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6"/>
      <c r="B367" s="107"/>
      <c r="L367" s="107"/>
      <c r="V367" s="107"/>
      <c r="AF367" s="107"/>
      <c r="AP367" s="107"/>
      <c r="AZ367" s="107"/>
      <c r="BA367" s="107"/>
      <c r="BJ367" s="107"/>
      <c r="BK367" s="107"/>
      <c r="BT367" s="107"/>
      <c r="BU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6"/>
      <c r="B368" s="107"/>
      <c r="L368" s="107"/>
      <c r="V368" s="107"/>
      <c r="AF368" s="107"/>
      <c r="AP368" s="107"/>
      <c r="AZ368" s="107"/>
      <c r="BA368" s="107"/>
      <c r="BJ368" s="107"/>
      <c r="BK368" s="107"/>
      <c r="BT368" s="107"/>
      <c r="BU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6"/>
      <c r="B369" s="107"/>
      <c r="L369" s="107"/>
      <c r="V369" s="107"/>
      <c r="AF369" s="107"/>
      <c r="AP369" s="107"/>
      <c r="AZ369" s="107"/>
      <c r="BA369" s="107"/>
      <c r="BJ369" s="107"/>
      <c r="BK369" s="107"/>
      <c r="BT369" s="107"/>
      <c r="BU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6"/>
      <c r="B370" s="107"/>
      <c r="L370" s="107"/>
      <c r="V370" s="107"/>
      <c r="AF370" s="107"/>
      <c r="AP370" s="107"/>
      <c r="AZ370" s="107"/>
      <c r="BA370" s="107"/>
      <c r="BJ370" s="107"/>
      <c r="BK370" s="107"/>
      <c r="BT370" s="107"/>
      <c r="BU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6"/>
      <c r="B371" s="107"/>
      <c r="L371" s="107"/>
      <c r="V371" s="107"/>
      <c r="AF371" s="107"/>
      <c r="AP371" s="107"/>
      <c r="AZ371" s="107"/>
      <c r="BA371" s="107"/>
      <c r="BJ371" s="107"/>
      <c r="BK371" s="107"/>
      <c r="BT371" s="107"/>
      <c r="BU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6"/>
      <c r="B372" s="107"/>
      <c r="L372" s="107"/>
      <c r="V372" s="107"/>
      <c r="AF372" s="107"/>
      <c r="AP372" s="107"/>
      <c r="AZ372" s="107"/>
      <c r="BA372" s="107"/>
      <c r="BJ372" s="107"/>
      <c r="BK372" s="107"/>
      <c r="BT372" s="107"/>
      <c r="BU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6"/>
      <c r="B373" s="107"/>
      <c r="L373" s="107"/>
      <c r="V373" s="107"/>
      <c r="AF373" s="107"/>
      <c r="AP373" s="107"/>
      <c r="AZ373" s="107"/>
      <c r="BA373" s="107"/>
      <c r="BJ373" s="107"/>
      <c r="BK373" s="107"/>
      <c r="BT373" s="107"/>
      <c r="BU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6"/>
      <c r="B374" s="107"/>
      <c r="L374" s="107"/>
      <c r="V374" s="107"/>
      <c r="AF374" s="107"/>
      <c r="AP374" s="107"/>
      <c r="AZ374" s="107"/>
      <c r="BA374" s="107"/>
      <c r="BJ374" s="107"/>
      <c r="BK374" s="107"/>
      <c r="BT374" s="107"/>
      <c r="BU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6"/>
      <c r="B375" s="107"/>
      <c r="L375" s="107"/>
      <c r="V375" s="107"/>
      <c r="AF375" s="107"/>
      <c r="AP375" s="107"/>
      <c r="AZ375" s="107"/>
      <c r="BA375" s="107"/>
      <c r="BJ375" s="107"/>
      <c r="BK375" s="107"/>
      <c r="BT375" s="107"/>
      <c r="BU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6"/>
      <c r="B376" s="107"/>
      <c r="L376" s="107"/>
      <c r="V376" s="107"/>
      <c r="AF376" s="107"/>
      <c r="AP376" s="107"/>
      <c r="AZ376" s="107"/>
      <c r="BA376" s="107"/>
      <c r="BJ376" s="107"/>
      <c r="BK376" s="107"/>
      <c r="BT376" s="107"/>
      <c r="BU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6"/>
      <c r="B377" s="107"/>
      <c r="L377" s="107"/>
      <c r="V377" s="107"/>
      <c r="AF377" s="107"/>
      <c r="AP377" s="107"/>
      <c r="AZ377" s="107"/>
      <c r="BA377" s="107"/>
      <c r="BJ377" s="107"/>
      <c r="BK377" s="107"/>
      <c r="BT377" s="107"/>
      <c r="BU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6"/>
      <c r="B378" s="107"/>
      <c r="L378" s="107"/>
      <c r="V378" s="107"/>
      <c r="AF378" s="107"/>
      <c r="AP378" s="107"/>
      <c r="AZ378" s="107"/>
      <c r="BA378" s="107"/>
      <c r="BJ378" s="107"/>
      <c r="BK378" s="107"/>
      <c r="BT378" s="107"/>
      <c r="BU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6"/>
      <c r="B379" s="107"/>
      <c r="L379" s="107"/>
      <c r="V379" s="107"/>
      <c r="AF379" s="107"/>
      <c r="AP379" s="107"/>
      <c r="AZ379" s="107"/>
      <c r="BA379" s="107"/>
      <c r="BJ379" s="107"/>
      <c r="BK379" s="107"/>
      <c r="BT379" s="107"/>
      <c r="BU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6"/>
      <c r="B380" s="107"/>
      <c r="L380" s="107"/>
      <c r="V380" s="107"/>
      <c r="AF380" s="107"/>
      <c r="AP380" s="107"/>
      <c r="AZ380" s="107"/>
      <c r="BA380" s="107"/>
      <c r="BJ380" s="107"/>
      <c r="BK380" s="107"/>
      <c r="BT380" s="107"/>
      <c r="BU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6"/>
      <c r="B381" s="107"/>
      <c r="L381" s="107"/>
      <c r="V381" s="107"/>
      <c r="AF381" s="107"/>
      <c r="AP381" s="107"/>
      <c r="AZ381" s="107"/>
      <c r="BA381" s="107"/>
      <c r="BJ381" s="107"/>
      <c r="BK381" s="107"/>
      <c r="BT381" s="107"/>
      <c r="BU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6"/>
      <c r="B382" s="107"/>
      <c r="L382" s="107"/>
      <c r="V382" s="107"/>
      <c r="AF382" s="107"/>
      <c r="AP382" s="107"/>
      <c r="AZ382" s="107"/>
      <c r="BA382" s="107"/>
      <c r="BJ382" s="107"/>
      <c r="BK382" s="107"/>
      <c r="BT382" s="107"/>
      <c r="BU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6"/>
      <c r="B383" s="107"/>
      <c r="L383" s="107"/>
      <c r="V383" s="107"/>
      <c r="AF383" s="107"/>
      <c r="AP383" s="107"/>
      <c r="AZ383" s="107"/>
      <c r="BA383" s="107"/>
      <c r="BJ383" s="107"/>
      <c r="BK383" s="107"/>
      <c r="BT383" s="107"/>
      <c r="BU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6"/>
      <c r="B384" s="107"/>
      <c r="L384" s="107"/>
      <c r="V384" s="107"/>
      <c r="AF384" s="107"/>
      <c r="AP384" s="107"/>
      <c r="AZ384" s="107"/>
      <c r="BA384" s="107"/>
      <c r="BJ384" s="107"/>
      <c r="BK384" s="107"/>
      <c r="BT384" s="107"/>
      <c r="BU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6"/>
      <c r="B385" s="107"/>
      <c r="L385" s="107"/>
      <c r="V385" s="107"/>
      <c r="AF385" s="107"/>
      <c r="AP385" s="107"/>
      <c r="AZ385" s="107"/>
      <c r="BA385" s="107"/>
      <c r="BJ385" s="107"/>
      <c r="BK385" s="107"/>
      <c r="BT385" s="107"/>
      <c r="BU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6"/>
      <c r="B386" s="107"/>
      <c r="L386" s="107"/>
      <c r="V386" s="107"/>
      <c r="AF386" s="107"/>
      <c r="AP386" s="107"/>
      <c r="AZ386" s="107"/>
      <c r="BA386" s="107"/>
      <c r="BJ386" s="107"/>
      <c r="BK386" s="107"/>
      <c r="BT386" s="107"/>
      <c r="BU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6"/>
      <c r="B387" s="107"/>
      <c r="L387" s="107"/>
      <c r="V387" s="107"/>
      <c r="AF387" s="107"/>
      <c r="AP387" s="107"/>
      <c r="AZ387" s="107"/>
      <c r="BA387" s="107"/>
      <c r="BJ387" s="107"/>
      <c r="BK387" s="107"/>
      <c r="BT387" s="107"/>
      <c r="BU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6"/>
      <c r="B388" s="107"/>
      <c r="L388" s="107"/>
      <c r="V388" s="107"/>
      <c r="AF388" s="107"/>
      <c r="AP388" s="107"/>
      <c r="AZ388" s="107"/>
      <c r="BA388" s="107"/>
      <c r="BJ388" s="107"/>
      <c r="BK388" s="107"/>
      <c r="BT388" s="107"/>
      <c r="BU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6"/>
      <c r="B389" s="107"/>
      <c r="L389" s="107"/>
      <c r="V389" s="107"/>
      <c r="AF389" s="107"/>
      <c r="AP389" s="107"/>
      <c r="AZ389" s="107"/>
      <c r="BA389" s="107"/>
      <c r="BJ389" s="107"/>
      <c r="BK389" s="107"/>
      <c r="BT389" s="107"/>
      <c r="BU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6"/>
      <c r="B390" s="107"/>
      <c r="L390" s="107"/>
      <c r="V390" s="107"/>
      <c r="AF390" s="107"/>
      <c r="AP390" s="107"/>
      <c r="AZ390" s="107"/>
      <c r="BA390" s="107"/>
      <c r="BJ390" s="107"/>
      <c r="BK390" s="107"/>
      <c r="BT390" s="107"/>
      <c r="BU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6"/>
      <c r="B391" s="107"/>
      <c r="L391" s="107"/>
      <c r="V391" s="107"/>
      <c r="AF391" s="107"/>
      <c r="AP391" s="107"/>
      <c r="AZ391" s="107"/>
      <c r="BA391" s="107"/>
      <c r="BJ391" s="107"/>
      <c r="BK391" s="107"/>
      <c r="BT391" s="107"/>
      <c r="BU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6"/>
      <c r="B392" s="107"/>
      <c r="L392" s="107"/>
      <c r="V392" s="107"/>
      <c r="AF392" s="107"/>
      <c r="AP392" s="107"/>
      <c r="AZ392" s="107"/>
      <c r="BA392" s="107"/>
      <c r="BJ392" s="107"/>
      <c r="BK392" s="107"/>
      <c r="BT392" s="107"/>
      <c r="BU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6"/>
      <c r="B393" s="107"/>
      <c r="L393" s="107"/>
      <c r="V393" s="107"/>
      <c r="AF393" s="107"/>
      <c r="AP393" s="107"/>
      <c r="AZ393" s="107"/>
      <c r="BA393" s="107"/>
      <c r="BJ393" s="107"/>
      <c r="BK393" s="107"/>
      <c r="BT393" s="107"/>
      <c r="BU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6"/>
      <c r="B394" s="107"/>
      <c r="L394" s="107"/>
      <c r="V394" s="107"/>
      <c r="AF394" s="107"/>
      <c r="AP394" s="107"/>
      <c r="AZ394" s="107"/>
      <c r="BA394" s="107"/>
      <c r="BJ394" s="107"/>
      <c r="BK394" s="107"/>
      <c r="BT394" s="107"/>
      <c r="BU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6"/>
      <c r="B395" s="107"/>
      <c r="L395" s="107"/>
      <c r="V395" s="107"/>
      <c r="AF395" s="107"/>
      <c r="AP395" s="107"/>
      <c r="AZ395" s="107"/>
      <c r="BA395" s="107"/>
      <c r="BJ395" s="107"/>
      <c r="BK395" s="107"/>
      <c r="BT395" s="107"/>
      <c r="BU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6"/>
      <c r="B396" s="107"/>
      <c r="L396" s="107"/>
      <c r="V396" s="107"/>
      <c r="AF396" s="107"/>
      <c r="AP396" s="107"/>
      <c r="AZ396" s="107"/>
      <c r="BA396" s="107"/>
      <c r="BJ396" s="107"/>
      <c r="BK396" s="107"/>
      <c r="BT396" s="107"/>
      <c r="BU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6"/>
      <c r="B397" s="107"/>
      <c r="L397" s="107"/>
      <c r="V397" s="107"/>
      <c r="AF397" s="107"/>
      <c r="AP397" s="107"/>
      <c r="AZ397" s="107"/>
      <c r="BA397" s="107"/>
      <c r="BJ397" s="107"/>
      <c r="BK397" s="107"/>
      <c r="BT397" s="107"/>
      <c r="BU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6"/>
      <c r="B398" s="107"/>
      <c r="L398" s="107"/>
      <c r="V398" s="107"/>
      <c r="AF398" s="107"/>
      <c r="AP398" s="107"/>
      <c r="AZ398" s="107"/>
      <c r="BA398" s="107"/>
      <c r="BJ398" s="107"/>
      <c r="BK398" s="107"/>
      <c r="BT398" s="107"/>
      <c r="BU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6"/>
      <c r="B399" s="107"/>
      <c r="L399" s="107"/>
      <c r="V399" s="107"/>
      <c r="AF399" s="107"/>
      <c r="AP399" s="107"/>
      <c r="AZ399" s="107"/>
      <c r="BA399" s="107"/>
      <c r="BJ399" s="107"/>
      <c r="BK399" s="107"/>
      <c r="BT399" s="107"/>
      <c r="BU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6"/>
      <c r="B400" s="107"/>
      <c r="L400" s="107"/>
      <c r="V400" s="107"/>
      <c r="AF400" s="107"/>
      <c r="AP400" s="107"/>
      <c r="AZ400" s="107"/>
      <c r="BA400" s="107"/>
      <c r="BJ400" s="107"/>
      <c r="BK400" s="107"/>
      <c r="BT400" s="107"/>
      <c r="BU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6"/>
      <c r="B401" s="107"/>
      <c r="L401" s="107"/>
      <c r="V401" s="107"/>
      <c r="AF401" s="107"/>
      <c r="AP401" s="107"/>
      <c r="AZ401" s="107"/>
      <c r="BA401" s="107"/>
      <c r="BJ401" s="107"/>
      <c r="BK401" s="107"/>
      <c r="BT401" s="107"/>
      <c r="BU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6"/>
      <c r="B402" s="107"/>
      <c r="L402" s="107"/>
      <c r="V402" s="107"/>
      <c r="AF402" s="107"/>
      <c r="AP402" s="107"/>
      <c r="AZ402" s="107"/>
      <c r="BA402" s="107"/>
      <c r="BJ402" s="107"/>
      <c r="BK402" s="107"/>
      <c r="BT402" s="107"/>
      <c r="BU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6"/>
      <c r="B403" s="107"/>
      <c r="L403" s="107"/>
      <c r="V403" s="107"/>
      <c r="AF403" s="107"/>
      <c r="AP403" s="107"/>
      <c r="AZ403" s="107"/>
      <c r="BA403" s="107"/>
      <c r="BJ403" s="107"/>
      <c r="BK403" s="107"/>
      <c r="BT403" s="107"/>
      <c r="BU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6"/>
      <c r="B404" s="107"/>
      <c r="L404" s="107"/>
      <c r="V404" s="107"/>
      <c r="AF404" s="107"/>
      <c r="AP404" s="107"/>
      <c r="AZ404" s="107"/>
      <c r="BA404" s="107"/>
      <c r="BJ404" s="107"/>
      <c r="BK404" s="107"/>
      <c r="BT404" s="107"/>
      <c r="BU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6"/>
      <c r="B405" s="107"/>
      <c r="L405" s="107"/>
      <c r="V405" s="107"/>
      <c r="AF405" s="107"/>
      <c r="AP405" s="107"/>
      <c r="AZ405" s="107"/>
      <c r="BA405" s="107"/>
      <c r="BJ405" s="107"/>
      <c r="BK405" s="107"/>
      <c r="BT405" s="107"/>
      <c r="BU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6"/>
      <c r="B406" s="107"/>
      <c r="L406" s="107"/>
      <c r="V406" s="107"/>
      <c r="AF406" s="107"/>
      <c r="AP406" s="107"/>
      <c r="AZ406" s="107"/>
      <c r="BA406" s="107"/>
      <c r="BJ406" s="107"/>
      <c r="BK406" s="107"/>
      <c r="BT406" s="107"/>
      <c r="BU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6"/>
      <c r="B407" s="107"/>
      <c r="L407" s="107"/>
      <c r="V407" s="107"/>
      <c r="AF407" s="107"/>
      <c r="AP407" s="107"/>
      <c r="AZ407" s="107"/>
      <c r="BA407" s="107"/>
      <c r="BJ407" s="107"/>
      <c r="BK407" s="107"/>
      <c r="BT407" s="107"/>
      <c r="BU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6"/>
      <c r="B408" s="107"/>
      <c r="L408" s="107"/>
      <c r="V408" s="107"/>
      <c r="AF408" s="107"/>
      <c r="AP408" s="107"/>
      <c r="AZ408" s="107"/>
      <c r="BA408" s="107"/>
      <c r="BJ408" s="107"/>
      <c r="BK408" s="107"/>
      <c r="BT408" s="107"/>
      <c r="BU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6"/>
      <c r="B409" s="107"/>
      <c r="L409" s="107"/>
      <c r="V409" s="107"/>
      <c r="AF409" s="107"/>
      <c r="AP409" s="107"/>
      <c r="AZ409" s="107"/>
      <c r="BA409" s="107"/>
      <c r="BJ409" s="107"/>
      <c r="BK409" s="107"/>
      <c r="BT409" s="107"/>
      <c r="BU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6"/>
      <c r="B410" s="107"/>
      <c r="L410" s="107"/>
      <c r="V410" s="107"/>
      <c r="AF410" s="107"/>
      <c r="AP410" s="107"/>
      <c r="AZ410" s="107"/>
      <c r="BA410" s="107"/>
      <c r="BJ410" s="107"/>
      <c r="BK410" s="107"/>
      <c r="BT410" s="107"/>
      <c r="BU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6"/>
      <c r="B411" s="107"/>
      <c r="L411" s="107"/>
      <c r="V411" s="107"/>
      <c r="AF411" s="107"/>
      <c r="AP411" s="107"/>
      <c r="AZ411" s="107"/>
      <c r="BA411" s="107"/>
      <c r="BJ411" s="107"/>
      <c r="BK411" s="107"/>
      <c r="BT411" s="107"/>
      <c r="BU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6"/>
      <c r="B412" s="107"/>
      <c r="L412" s="107"/>
      <c r="V412" s="107"/>
      <c r="AF412" s="107"/>
      <c r="AP412" s="107"/>
      <c r="AZ412" s="107"/>
      <c r="BA412" s="107"/>
      <c r="BJ412" s="107"/>
      <c r="BK412" s="107"/>
      <c r="BT412" s="107"/>
      <c r="BU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6"/>
      <c r="B413" s="107"/>
      <c r="L413" s="107"/>
      <c r="V413" s="107"/>
      <c r="AF413" s="107"/>
      <c r="AP413" s="107"/>
      <c r="AZ413" s="107"/>
      <c r="BA413" s="107"/>
      <c r="BJ413" s="107"/>
      <c r="BK413" s="107"/>
      <c r="BT413" s="107"/>
      <c r="BU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6"/>
      <c r="B414" s="107"/>
      <c r="L414" s="107"/>
      <c r="V414" s="107"/>
      <c r="AF414" s="107"/>
      <c r="AP414" s="107"/>
      <c r="AZ414" s="107"/>
      <c r="BA414" s="107"/>
      <c r="BJ414" s="107"/>
      <c r="BK414" s="107"/>
      <c r="BT414" s="107"/>
      <c r="BU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6"/>
      <c r="B415" s="107"/>
      <c r="L415" s="107"/>
      <c r="V415" s="107"/>
      <c r="AF415" s="107"/>
      <c r="AP415" s="107"/>
      <c r="AZ415" s="107"/>
      <c r="BA415" s="107"/>
      <c r="BJ415" s="107"/>
      <c r="BK415" s="107"/>
      <c r="BT415" s="107"/>
      <c r="BU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6"/>
      <c r="B416" s="107"/>
      <c r="L416" s="107"/>
      <c r="V416" s="107"/>
      <c r="AF416" s="107"/>
      <c r="AP416" s="107"/>
      <c r="AZ416" s="107"/>
      <c r="BA416" s="107"/>
      <c r="BJ416" s="107"/>
      <c r="BK416" s="107"/>
      <c r="BT416" s="107"/>
      <c r="BU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6"/>
      <c r="B417" s="107"/>
      <c r="L417" s="107"/>
      <c r="V417" s="107"/>
      <c r="AF417" s="107"/>
      <c r="AP417" s="107"/>
      <c r="AZ417" s="107"/>
      <c r="BA417" s="107"/>
      <c r="BJ417" s="107"/>
      <c r="BK417" s="107"/>
      <c r="BT417" s="107"/>
      <c r="BU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6"/>
      <c r="B418" s="107"/>
      <c r="L418" s="107"/>
      <c r="V418" s="107"/>
      <c r="AF418" s="107"/>
      <c r="AP418" s="107"/>
      <c r="AZ418" s="107"/>
      <c r="BA418" s="107"/>
      <c r="BJ418" s="107"/>
      <c r="BK418" s="107"/>
      <c r="BT418" s="107"/>
      <c r="BU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6"/>
      <c r="B419" s="107"/>
      <c r="L419" s="107"/>
      <c r="V419" s="107"/>
      <c r="AF419" s="107"/>
      <c r="AP419" s="107"/>
      <c r="AZ419" s="107"/>
      <c r="BA419" s="107"/>
      <c r="BJ419" s="107"/>
      <c r="BK419" s="107"/>
      <c r="BT419" s="107"/>
      <c r="BU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6"/>
      <c r="B420" s="107"/>
      <c r="L420" s="107"/>
      <c r="V420" s="107"/>
      <c r="AF420" s="107"/>
      <c r="AP420" s="107"/>
      <c r="AZ420" s="107"/>
      <c r="BA420" s="107"/>
      <c r="BJ420" s="107"/>
      <c r="BK420" s="107"/>
      <c r="BT420" s="107"/>
      <c r="BU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6"/>
      <c r="B421" s="107"/>
      <c r="L421" s="107"/>
      <c r="V421" s="107"/>
      <c r="AF421" s="107"/>
      <c r="AP421" s="107"/>
      <c r="AZ421" s="107"/>
      <c r="BA421" s="107"/>
      <c r="BJ421" s="107"/>
      <c r="BK421" s="107"/>
      <c r="BT421" s="107"/>
      <c r="BU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6"/>
      <c r="B422" s="107"/>
      <c r="L422" s="107"/>
      <c r="V422" s="107"/>
      <c r="AF422" s="107"/>
      <c r="AP422" s="107"/>
      <c r="AZ422" s="107"/>
      <c r="BA422" s="107"/>
      <c r="BJ422" s="107"/>
      <c r="BK422" s="107"/>
      <c r="BT422" s="107"/>
      <c r="BU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6"/>
      <c r="B423" s="107"/>
      <c r="L423" s="107"/>
      <c r="V423" s="107"/>
      <c r="AF423" s="107"/>
      <c r="AP423" s="107"/>
      <c r="AZ423" s="107"/>
      <c r="BA423" s="107"/>
      <c r="BJ423" s="107"/>
      <c r="BK423" s="107"/>
      <c r="BT423" s="107"/>
      <c r="BU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6"/>
      <c r="B424" s="107"/>
      <c r="L424" s="107"/>
      <c r="V424" s="107"/>
      <c r="AF424" s="107"/>
      <c r="AP424" s="107"/>
      <c r="AZ424" s="107"/>
      <c r="BA424" s="107"/>
      <c r="BJ424" s="107"/>
      <c r="BK424" s="107"/>
      <c r="BT424" s="107"/>
      <c r="BU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6"/>
      <c r="B425" s="107"/>
      <c r="L425" s="107"/>
      <c r="V425" s="107"/>
      <c r="AF425" s="107"/>
      <c r="AP425" s="107"/>
      <c r="AZ425" s="107"/>
      <c r="BA425" s="107"/>
      <c r="BJ425" s="107"/>
      <c r="BK425" s="107"/>
      <c r="BT425" s="107"/>
      <c r="BU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6"/>
      <c r="B426" s="107"/>
      <c r="L426" s="107"/>
      <c r="V426" s="107"/>
      <c r="AF426" s="107"/>
      <c r="AP426" s="107"/>
      <c r="AZ426" s="107"/>
      <c r="BA426" s="107"/>
      <c r="BJ426" s="107"/>
      <c r="BK426" s="107"/>
      <c r="BT426" s="107"/>
      <c r="BU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6"/>
      <c r="B427" s="107"/>
      <c r="L427" s="107"/>
      <c r="V427" s="107"/>
      <c r="AF427" s="107"/>
      <c r="AP427" s="107"/>
      <c r="AZ427" s="107"/>
      <c r="BA427" s="107"/>
      <c r="BJ427" s="107"/>
      <c r="BK427" s="107"/>
      <c r="BT427" s="107"/>
      <c r="BU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6"/>
      <c r="B428" s="107"/>
      <c r="L428" s="107"/>
      <c r="V428" s="107"/>
      <c r="AF428" s="107"/>
      <c r="AP428" s="107"/>
      <c r="AZ428" s="107"/>
      <c r="BA428" s="107"/>
      <c r="BJ428" s="107"/>
      <c r="BK428" s="107"/>
      <c r="BT428" s="107"/>
      <c r="BU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6"/>
      <c r="B429" s="107"/>
      <c r="L429" s="107"/>
      <c r="V429" s="107"/>
      <c r="AF429" s="107"/>
      <c r="AP429" s="107"/>
      <c r="AZ429" s="107"/>
      <c r="BA429" s="107"/>
      <c r="BJ429" s="107"/>
      <c r="BK429" s="107"/>
      <c r="BT429" s="107"/>
      <c r="BU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6"/>
      <c r="B430" s="107"/>
      <c r="L430" s="107"/>
      <c r="V430" s="107"/>
      <c r="AF430" s="107"/>
      <c r="AP430" s="107"/>
      <c r="AZ430" s="107"/>
      <c r="BA430" s="107"/>
      <c r="BJ430" s="107"/>
      <c r="BK430" s="107"/>
      <c r="BT430" s="107"/>
      <c r="BU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6"/>
      <c r="B431" s="107"/>
      <c r="L431" s="107"/>
      <c r="V431" s="107"/>
      <c r="AF431" s="107"/>
      <c r="AP431" s="107"/>
      <c r="AZ431" s="107"/>
      <c r="BA431" s="107"/>
      <c r="BJ431" s="107"/>
      <c r="BK431" s="107"/>
      <c r="BT431" s="107"/>
      <c r="BU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6"/>
      <c r="B432" s="107"/>
      <c r="L432" s="107"/>
      <c r="V432" s="107"/>
      <c r="AF432" s="107"/>
      <c r="AP432" s="107"/>
      <c r="AZ432" s="107"/>
      <c r="BA432" s="107"/>
      <c r="BJ432" s="107"/>
      <c r="BK432" s="107"/>
      <c r="BT432" s="107"/>
      <c r="BU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6"/>
      <c r="B433" s="107"/>
      <c r="L433" s="107"/>
      <c r="V433" s="107"/>
      <c r="AF433" s="107"/>
      <c r="AP433" s="107"/>
      <c r="AZ433" s="107"/>
      <c r="BA433" s="107"/>
      <c r="BJ433" s="107"/>
      <c r="BK433" s="107"/>
      <c r="BT433" s="107"/>
      <c r="BU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6"/>
      <c r="B434" s="107"/>
      <c r="L434" s="107"/>
      <c r="V434" s="107"/>
      <c r="AF434" s="107"/>
      <c r="AP434" s="107"/>
      <c r="AZ434" s="107"/>
      <c r="BA434" s="107"/>
      <c r="BJ434" s="107"/>
      <c r="BK434" s="107"/>
      <c r="BT434" s="107"/>
      <c r="BU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6"/>
      <c r="B435" s="107"/>
      <c r="L435" s="107"/>
      <c r="V435" s="107"/>
      <c r="AF435" s="107"/>
      <c r="AP435" s="107"/>
      <c r="AZ435" s="107"/>
      <c r="BA435" s="107"/>
      <c r="BJ435" s="107"/>
      <c r="BK435" s="107"/>
      <c r="BT435" s="107"/>
      <c r="BU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6"/>
      <c r="B436" s="107"/>
      <c r="L436" s="107"/>
      <c r="V436" s="107"/>
      <c r="AF436" s="107"/>
      <c r="AP436" s="107"/>
      <c r="AZ436" s="107"/>
      <c r="BA436" s="107"/>
      <c r="BJ436" s="107"/>
      <c r="BK436" s="107"/>
      <c r="BT436" s="107"/>
      <c r="BU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6"/>
      <c r="B437" s="107"/>
      <c r="L437" s="107"/>
      <c r="V437" s="107"/>
      <c r="AF437" s="107"/>
      <c r="AP437" s="107"/>
      <c r="AZ437" s="107"/>
      <c r="BA437" s="107"/>
      <c r="BJ437" s="107"/>
      <c r="BK437" s="107"/>
      <c r="BT437" s="107"/>
      <c r="BU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6"/>
      <c r="B438" s="107"/>
      <c r="L438" s="107"/>
      <c r="V438" s="107"/>
      <c r="AF438" s="107"/>
      <c r="AP438" s="107"/>
      <c r="AZ438" s="107"/>
      <c r="BA438" s="107"/>
      <c r="BJ438" s="107"/>
      <c r="BK438" s="107"/>
      <c r="BT438" s="107"/>
      <c r="BU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6"/>
      <c r="B439" s="107"/>
      <c r="L439" s="107"/>
      <c r="V439" s="107"/>
      <c r="AF439" s="107"/>
      <c r="AP439" s="107"/>
      <c r="AZ439" s="107"/>
      <c r="BA439" s="107"/>
      <c r="BJ439" s="107"/>
      <c r="BK439" s="107"/>
      <c r="BT439" s="107"/>
      <c r="BU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6"/>
      <c r="B440" s="107"/>
      <c r="L440" s="107"/>
      <c r="V440" s="107"/>
      <c r="AF440" s="107"/>
      <c r="AP440" s="107"/>
      <c r="AZ440" s="107"/>
      <c r="BA440" s="107"/>
      <c r="BJ440" s="107"/>
      <c r="BK440" s="107"/>
      <c r="BT440" s="107"/>
      <c r="BU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6"/>
      <c r="B441" s="107"/>
      <c r="L441" s="107"/>
      <c r="V441" s="107"/>
      <c r="AF441" s="107"/>
      <c r="AP441" s="107"/>
      <c r="AZ441" s="107"/>
      <c r="BA441" s="107"/>
      <c r="BJ441" s="107"/>
      <c r="BK441" s="107"/>
      <c r="BT441" s="107"/>
      <c r="BU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6"/>
      <c r="B442" s="107"/>
      <c r="L442" s="107"/>
      <c r="V442" s="107"/>
      <c r="AF442" s="107"/>
      <c r="AP442" s="107"/>
      <c r="AZ442" s="107"/>
      <c r="BA442" s="107"/>
      <c r="BJ442" s="107"/>
      <c r="BK442" s="107"/>
      <c r="BT442" s="107"/>
      <c r="BU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6"/>
      <c r="B443" s="107"/>
      <c r="L443" s="107"/>
      <c r="V443" s="107"/>
      <c r="AF443" s="107"/>
      <c r="AP443" s="107"/>
      <c r="AZ443" s="107"/>
      <c r="BA443" s="107"/>
      <c r="BJ443" s="107"/>
      <c r="BK443" s="107"/>
      <c r="BT443" s="107"/>
      <c r="BU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6"/>
      <c r="B444" s="107"/>
      <c r="L444" s="107"/>
      <c r="V444" s="107"/>
      <c r="AF444" s="107"/>
      <c r="AP444" s="107"/>
      <c r="AZ444" s="107"/>
      <c r="BA444" s="107"/>
      <c r="BJ444" s="107"/>
      <c r="BK444" s="107"/>
      <c r="BT444" s="107"/>
      <c r="BU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6"/>
      <c r="B445" s="107"/>
      <c r="L445" s="107"/>
      <c r="V445" s="107"/>
      <c r="AF445" s="107"/>
      <c r="AP445" s="107"/>
      <c r="AZ445" s="107"/>
      <c r="BA445" s="107"/>
      <c r="BJ445" s="107"/>
      <c r="BK445" s="107"/>
      <c r="BT445" s="107"/>
      <c r="BU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6"/>
      <c r="B446" s="107"/>
      <c r="L446" s="107"/>
      <c r="V446" s="107"/>
      <c r="AF446" s="107"/>
      <c r="AP446" s="107"/>
      <c r="AZ446" s="107"/>
      <c r="BA446" s="107"/>
      <c r="BJ446" s="107"/>
      <c r="BK446" s="107"/>
      <c r="BT446" s="107"/>
      <c r="BU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6"/>
      <c r="B447" s="107"/>
      <c r="L447" s="107"/>
      <c r="V447" s="107"/>
      <c r="AF447" s="107"/>
      <c r="AP447" s="107"/>
      <c r="AZ447" s="107"/>
      <c r="BA447" s="107"/>
      <c r="BJ447" s="107"/>
      <c r="BK447" s="107"/>
      <c r="BT447" s="107"/>
      <c r="BU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6"/>
      <c r="B448" s="107"/>
      <c r="L448" s="107"/>
      <c r="V448" s="107"/>
      <c r="AF448" s="107"/>
      <c r="AP448" s="107"/>
      <c r="AZ448" s="107"/>
      <c r="BA448" s="107"/>
      <c r="BJ448" s="107"/>
      <c r="BK448" s="107"/>
      <c r="BT448" s="107"/>
      <c r="BU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6"/>
      <c r="B449" s="107"/>
      <c r="L449" s="107"/>
      <c r="V449" s="107"/>
      <c r="AF449" s="107"/>
      <c r="AP449" s="107"/>
      <c r="AZ449" s="107"/>
      <c r="BA449" s="107"/>
      <c r="BJ449" s="107"/>
      <c r="BK449" s="107"/>
      <c r="BT449" s="107"/>
      <c r="BU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6"/>
      <c r="B450" s="107"/>
      <c r="L450" s="107"/>
      <c r="V450" s="107"/>
      <c r="AF450" s="107"/>
      <c r="AP450" s="107"/>
      <c r="AZ450" s="107"/>
      <c r="BA450" s="107"/>
      <c r="BJ450" s="107"/>
      <c r="BK450" s="107"/>
      <c r="BT450" s="107"/>
      <c r="BU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6"/>
      <c r="B451" s="107"/>
      <c r="L451" s="107"/>
      <c r="V451" s="107"/>
      <c r="AF451" s="107"/>
      <c r="AP451" s="107"/>
      <c r="AZ451" s="107"/>
      <c r="BA451" s="107"/>
      <c r="BJ451" s="107"/>
      <c r="BK451" s="107"/>
      <c r="BT451" s="107"/>
      <c r="BU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6"/>
      <c r="B452" s="107"/>
      <c r="L452" s="107"/>
      <c r="V452" s="107"/>
      <c r="AF452" s="107"/>
      <c r="AP452" s="107"/>
      <c r="AZ452" s="107"/>
      <c r="BA452" s="107"/>
      <c r="BJ452" s="107"/>
      <c r="BK452" s="107"/>
      <c r="BT452" s="107"/>
      <c r="BU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6"/>
      <c r="B453" s="107"/>
      <c r="L453" s="107"/>
      <c r="V453" s="107"/>
      <c r="AF453" s="107"/>
      <c r="AP453" s="107"/>
      <c r="AZ453" s="107"/>
      <c r="BA453" s="107"/>
      <c r="BJ453" s="107"/>
      <c r="BK453" s="107"/>
      <c r="BT453" s="107"/>
      <c r="BU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6"/>
      <c r="B454" s="107"/>
      <c r="L454" s="107"/>
      <c r="V454" s="107"/>
      <c r="AF454" s="107"/>
      <c r="AP454" s="107"/>
      <c r="AZ454" s="107"/>
      <c r="BA454" s="107"/>
      <c r="BJ454" s="107"/>
      <c r="BK454" s="107"/>
      <c r="BT454" s="107"/>
      <c r="BU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6"/>
      <c r="B455" s="107"/>
      <c r="L455" s="107"/>
      <c r="V455" s="107"/>
      <c r="AF455" s="107"/>
      <c r="AP455" s="107"/>
      <c r="AZ455" s="107"/>
      <c r="BA455" s="107"/>
      <c r="BJ455" s="107"/>
      <c r="BK455" s="107"/>
      <c r="BT455" s="107"/>
      <c r="BU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6"/>
      <c r="B456" s="107"/>
      <c r="L456" s="107"/>
      <c r="V456" s="107"/>
      <c r="AF456" s="107"/>
      <c r="AP456" s="107"/>
      <c r="AZ456" s="107"/>
      <c r="BA456" s="107"/>
      <c r="BJ456" s="107"/>
      <c r="BK456" s="107"/>
      <c r="BT456" s="107"/>
      <c r="BU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6"/>
      <c r="B457" s="107"/>
      <c r="L457" s="107"/>
      <c r="V457" s="107"/>
      <c r="AF457" s="107"/>
      <c r="AP457" s="107"/>
      <c r="AZ457" s="107"/>
      <c r="BA457" s="107"/>
      <c r="BJ457" s="107"/>
      <c r="BK457" s="107"/>
      <c r="BT457" s="107"/>
      <c r="BU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6"/>
      <c r="B458" s="107"/>
      <c r="L458" s="107"/>
      <c r="V458" s="107"/>
      <c r="AF458" s="107"/>
      <c r="AP458" s="107"/>
      <c r="AZ458" s="107"/>
      <c r="BA458" s="107"/>
      <c r="BJ458" s="107"/>
      <c r="BK458" s="107"/>
      <c r="BT458" s="107"/>
      <c r="BU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6"/>
      <c r="B459" s="107"/>
      <c r="L459" s="107"/>
      <c r="V459" s="107"/>
      <c r="AF459" s="107"/>
      <c r="AP459" s="107"/>
      <c r="AZ459" s="107"/>
      <c r="BA459" s="107"/>
      <c r="BJ459" s="107"/>
      <c r="BK459" s="107"/>
      <c r="BT459" s="107"/>
      <c r="BU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6"/>
      <c r="B460" s="107"/>
      <c r="L460" s="107"/>
      <c r="V460" s="107"/>
      <c r="AF460" s="107"/>
      <c r="AP460" s="107"/>
      <c r="AZ460" s="107"/>
      <c r="BA460" s="107"/>
      <c r="BJ460" s="107"/>
      <c r="BK460" s="107"/>
      <c r="BT460" s="107"/>
      <c r="BU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6"/>
      <c r="B461" s="107"/>
      <c r="L461" s="107"/>
      <c r="V461" s="107"/>
      <c r="AF461" s="107"/>
      <c r="AP461" s="107"/>
      <c r="AZ461" s="107"/>
      <c r="BA461" s="107"/>
      <c r="BJ461" s="107"/>
      <c r="BK461" s="107"/>
      <c r="BT461" s="107"/>
      <c r="BU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6"/>
      <c r="B462" s="107"/>
      <c r="L462" s="107"/>
      <c r="V462" s="107"/>
      <c r="AF462" s="107"/>
      <c r="AP462" s="107"/>
      <c r="AZ462" s="107"/>
      <c r="BA462" s="107"/>
      <c r="BJ462" s="107"/>
      <c r="BK462" s="107"/>
      <c r="BT462" s="107"/>
      <c r="BU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6"/>
      <c r="B463" s="107"/>
      <c r="L463" s="107"/>
      <c r="V463" s="107"/>
      <c r="AF463" s="107"/>
      <c r="AP463" s="107"/>
      <c r="AZ463" s="107"/>
      <c r="BA463" s="107"/>
      <c r="BJ463" s="107"/>
      <c r="BK463" s="107"/>
      <c r="BT463" s="107"/>
      <c r="BU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6"/>
      <c r="B464" s="107"/>
      <c r="L464" s="107"/>
      <c r="V464" s="107"/>
      <c r="AF464" s="107"/>
      <c r="AP464" s="107"/>
      <c r="AZ464" s="107"/>
      <c r="BA464" s="107"/>
      <c r="BJ464" s="107"/>
      <c r="BK464" s="107"/>
      <c r="BT464" s="107"/>
      <c r="BU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6"/>
      <c r="B465" s="107"/>
      <c r="L465" s="107"/>
      <c r="V465" s="107"/>
      <c r="AF465" s="107"/>
      <c r="AP465" s="107"/>
      <c r="AZ465" s="107"/>
      <c r="BA465" s="107"/>
      <c r="BJ465" s="107"/>
      <c r="BK465" s="107"/>
      <c r="BT465" s="107"/>
      <c r="BU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6"/>
      <c r="B466" s="107"/>
      <c r="L466" s="107"/>
      <c r="V466" s="107"/>
      <c r="AF466" s="107"/>
      <c r="AP466" s="107"/>
      <c r="AZ466" s="107"/>
      <c r="BA466" s="107"/>
      <c r="BJ466" s="107"/>
      <c r="BK466" s="107"/>
      <c r="BT466" s="107"/>
      <c r="BU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6"/>
      <c r="B467" s="107"/>
      <c r="L467" s="107"/>
      <c r="V467" s="107"/>
      <c r="AF467" s="107"/>
      <c r="AP467" s="107"/>
      <c r="AZ467" s="107"/>
      <c r="BA467" s="107"/>
      <c r="BJ467" s="107"/>
      <c r="BK467" s="107"/>
      <c r="BT467" s="107"/>
      <c r="BU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6"/>
      <c r="B468" s="107"/>
      <c r="L468" s="107"/>
      <c r="V468" s="107"/>
      <c r="AF468" s="107"/>
      <c r="AP468" s="107"/>
      <c r="AZ468" s="107"/>
      <c r="BA468" s="107"/>
      <c r="BJ468" s="107"/>
      <c r="BK468" s="107"/>
      <c r="BT468" s="107"/>
      <c r="BU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6"/>
      <c r="B469" s="107"/>
      <c r="L469" s="107"/>
      <c r="V469" s="107"/>
      <c r="AF469" s="107"/>
      <c r="AP469" s="107"/>
      <c r="AZ469" s="107"/>
      <c r="BA469" s="107"/>
      <c r="BJ469" s="107"/>
      <c r="BK469" s="107"/>
      <c r="BT469" s="107"/>
      <c r="BU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6"/>
      <c r="B470" s="107"/>
      <c r="L470" s="107"/>
      <c r="V470" s="107"/>
      <c r="AF470" s="107"/>
      <c r="AP470" s="107"/>
      <c r="AZ470" s="107"/>
      <c r="BA470" s="107"/>
      <c r="BJ470" s="107"/>
      <c r="BK470" s="107"/>
      <c r="BT470" s="107"/>
      <c r="BU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6"/>
      <c r="B471" s="107"/>
      <c r="L471" s="107"/>
      <c r="V471" s="107"/>
      <c r="AF471" s="107"/>
      <c r="AP471" s="107"/>
      <c r="AZ471" s="107"/>
      <c r="BA471" s="107"/>
      <c r="BJ471" s="107"/>
      <c r="BK471" s="107"/>
      <c r="BT471" s="107"/>
      <c r="BU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6"/>
      <c r="B472" s="107"/>
      <c r="L472" s="107"/>
      <c r="V472" s="107"/>
      <c r="AF472" s="107"/>
      <c r="AP472" s="107"/>
      <c r="AZ472" s="107"/>
      <c r="BA472" s="107"/>
      <c r="BJ472" s="107"/>
      <c r="BK472" s="107"/>
      <c r="BT472" s="107"/>
      <c r="BU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6"/>
      <c r="B473" s="107"/>
      <c r="L473" s="107"/>
      <c r="V473" s="107"/>
      <c r="AF473" s="107"/>
      <c r="AP473" s="107"/>
      <c r="AZ473" s="107"/>
      <c r="BA473" s="107"/>
      <c r="BJ473" s="107"/>
      <c r="BK473" s="107"/>
      <c r="BT473" s="107"/>
      <c r="BU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6"/>
      <c r="B474" s="107"/>
      <c r="L474" s="107"/>
      <c r="V474" s="107"/>
      <c r="AF474" s="107"/>
      <c r="AP474" s="107"/>
      <c r="AZ474" s="107"/>
      <c r="BA474" s="107"/>
      <c r="BJ474" s="107"/>
      <c r="BK474" s="107"/>
      <c r="BT474" s="107"/>
      <c r="BU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6"/>
      <c r="B475" s="107"/>
      <c r="L475" s="107"/>
      <c r="V475" s="107"/>
      <c r="AF475" s="107"/>
      <c r="AP475" s="107"/>
      <c r="AZ475" s="107"/>
      <c r="BA475" s="107"/>
      <c r="BJ475" s="107"/>
      <c r="BK475" s="107"/>
      <c r="BT475" s="107"/>
      <c r="BU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6"/>
      <c r="B476" s="107"/>
      <c r="L476" s="107"/>
      <c r="V476" s="107"/>
      <c r="AF476" s="107"/>
      <c r="AP476" s="107"/>
      <c r="AZ476" s="107"/>
      <c r="BA476" s="107"/>
      <c r="BJ476" s="107"/>
      <c r="BK476" s="107"/>
      <c r="BT476" s="107"/>
      <c r="BU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6"/>
      <c r="B477" s="107"/>
      <c r="L477" s="107"/>
      <c r="V477" s="107"/>
      <c r="AF477" s="107"/>
      <c r="AP477" s="107"/>
      <c r="AZ477" s="107"/>
      <c r="BA477" s="107"/>
      <c r="BJ477" s="107"/>
      <c r="BK477" s="107"/>
      <c r="BT477" s="107"/>
      <c r="BU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6"/>
      <c r="B478" s="107"/>
      <c r="L478" s="107"/>
      <c r="V478" s="107"/>
      <c r="AF478" s="107"/>
      <c r="AP478" s="107"/>
      <c r="AZ478" s="107"/>
      <c r="BA478" s="107"/>
      <c r="BJ478" s="107"/>
      <c r="BK478" s="107"/>
      <c r="BT478" s="107"/>
      <c r="BU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6"/>
      <c r="B479" s="107"/>
      <c r="L479" s="107"/>
      <c r="V479" s="107"/>
      <c r="AF479" s="107"/>
      <c r="AP479" s="107"/>
      <c r="AZ479" s="107"/>
      <c r="BA479" s="107"/>
      <c r="BJ479" s="107"/>
      <c r="BK479" s="107"/>
      <c r="BT479" s="107"/>
      <c r="BU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6"/>
      <c r="B480" s="107"/>
      <c r="L480" s="107"/>
      <c r="V480" s="107"/>
      <c r="AF480" s="107"/>
      <c r="AP480" s="107"/>
      <c r="AZ480" s="107"/>
      <c r="BA480" s="107"/>
      <c r="BJ480" s="107"/>
      <c r="BK480" s="107"/>
      <c r="BT480" s="107"/>
      <c r="BU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6"/>
      <c r="B481" s="107"/>
      <c r="L481" s="107"/>
      <c r="V481" s="107"/>
      <c r="AF481" s="107"/>
      <c r="AP481" s="107"/>
      <c r="AZ481" s="107"/>
      <c r="BA481" s="107"/>
      <c r="BJ481" s="107"/>
      <c r="BK481" s="107"/>
      <c r="BT481" s="107"/>
      <c r="BU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6"/>
      <c r="B482" s="107"/>
      <c r="L482" s="107"/>
      <c r="V482" s="107"/>
      <c r="AF482" s="107"/>
      <c r="AP482" s="107"/>
      <c r="AZ482" s="107"/>
      <c r="BA482" s="107"/>
      <c r="BJ482" s="107"/>
      <c r="BK482" s="107"/>
      <c r="BT482" s="107"/>
      <c r="BU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6"/>
      <c r="B483" s="107"/>
      <c r="L483" s="107"/>
      <c r="V483" s="107"/>
      <c r="AF483" s="107"/>
      <c r="AP483" s="107"/>
      <c r="AZ483" s="107"/>
      <c r="BA483" s="107"/>
      <c r="BJ483" s="107"/>
      <c r="BK483" s="107"/>
      <c r="BT483" s="107"/>
      <c r="BU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6"/>
      <c r="B484" s="107"/>
      <c r="L484" s="107"/>
      <c r="V484" s="107"/>
      <c r="AF484" s="107"/>
      <c r="AP484" s="107"/>
      <c r="AZ484" s="107"/>
      <c r="BA484" s="107"/>
      <c r="BJ484" s="107"/>
      <c r="BK484" s="107"/>
      <c r="BT484" s="107"/>
      <c r="BU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6"/>
      <c r="B485" s="107"/>
      <c r="L485" s="107"/>
      <c r="V485" s="107"/>
      <c r="AF485" s="107"/>
      <c r="AP485" s="107"/>
      <c r="AZ485" s="107"/>
      <c r="BA485" s="107"/>
      <c r="BJ485" s="107"/>
      <c r="BK485" s="107"/>
      <c r="BT485" s="107"/>
      <c r="BU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6"/>
      <c r="B486" s="107"/>
      <c r="L486" s="107"/>
      <c r="V486" s="107"/>
      <c r="AF486" s="107"/>
      <c r="AP486" s="107"/>
      <c r="AZ486" s="107"/>
      <c r="BA486" s="107"/>
      <c r="BJ486" s="107"/>
      <c r="BK486" s="107"/>
      <c r="BT486" s="107"/>
      <c r="BU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6"/>
      <c r="B487" s="107"/>
      <c r="L487" s="107"/>
      <c r="V487" s="107"/>
      <c r="AF487" s="107"/>
      <c r="AP487" s="107"/>
      <c r="AZ487" s="107"/>
      <c r="BA487" s="107"/>
      <c r="BJ487" s="107"/>
      <c r="BK487" s="107"/>
      <c r="BT487" s="107"/>
      <c r="BU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6"/>
      <c r="B488" s="107"/>
      <c r="L488" s="107"/>
      <c r="V488" s="107"/>
      <c r="AF488" s="107"/>
      <c r="AP488" s="107"/>
      <c r="AZ488" s="107"/>
      <c r="BA488" s="107"/>
      <c r="BJ488" s="107"/>
      <c r="BK488" s="107"/>
      <c r="BT488" s="107"/>
      <c r="BU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6"/>
      <c r="B489" s="107"/>
      <c r="L489" s="107"/>
      <c r="V489" s="107"/>
      <c r="AF489" s="107"/>
      <c r="AP489" s="107"/>
      <c r="AZ489" s="107"/>
      <c r="BA489" s="107"/>
      <c r="BJ489" s="107"/>
      <c r="BK489" s="107"/>
      <c r="BT489" s="107"/>
      <c r="BU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6"/>
      <c r="B490" s="107"/>
      <c r="L490" s="107"/>
      <c r="V490" s="107"/>
      <c r="AF490" s="107"/>
      <c r="AP490" s="107"/>
      <c r="AZ490" s="107"/>
      <c r="BA490" s="107"/>
      <c r="BJ490" s="107"/>
      <c r="BK490" s="107"/>
      <c r="BT490" s="107"/>
      <c r="BU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6"/>
      <c r="B491" s="107"/>
      <c r="L491" s="107"/>
      <c r="V491" s="107"/>
      <c r="AF491" s="107"/>
      <c r="AP491" s="107"/>
      <c r="AZ491" s="107"/>
      <c r="BA491" s="107"/>
      <c r="BJ491" s="107"/>
      <c r="BK491" s="107"/>
      <c r="BT491" s="107"/>
      <c r="BU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6"/>
      <c r="B492" s="107"/>
      <c r="L492" s="107"/>
      <c r="V492" s="107"/>
      <c r="AF492" s="107"/>
      <c r="AP492" s="107"/>
      <c r="AZ492" s="107"/>
      <c r="BA492" s="107"/>
      <c r="BJ492" s="107"/>
      <c r="BK492" s="107"/>
      <c r="BT492" s="107"/>
      <c r="BU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6"/>
      <c r="B493" s="107"/>
      <c r="L493" s="107"/>
      <c r="V493" s="107"/>
      <c r="AF493" s="107"/>
      <c r="AP493" s="107"/>
      <c r="AZ493" s="107"/>
      <c r="BA493" s="107"/>
      <c r="BJ493" s="107"/>
      <c r="BK493" s="107"/>
      <c r="BT493" s="107"/>
      <c r="BU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6"/>
      <c r="B494" s="107"/>
      <c r="L494" s="107"/>
      <c r="V494" s="107"/>
      <c r="AF494" s="107"/>
      <c r="AP494" s="107"/>
      <c r="AZ494" s="107"/>
      <c r="BA494" s="107"/>
      <c r="BJ494" s="107"/>
      <c r="BK494" s="107"/>
      <c r="BT494" s="107"/>
      <c r="BU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6"/>
      <c r="B495" s="107"/>
      <c r="L495" s="107"/>
      <c r="V495" s="107"/>
      <c r="AF495" s="107"/>
      <c r="AP495" s="107"/>
      <c r="AZ495" s="107"/>
      <c r="BA495" s="107"/>
      <c r="BJ495" s="107"/>
      <c r="BK495" s="107"/>
      <c r="BT495" s="107"/>
      <c r="BU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6"/>
      <c r="B496" s="107"/>
      <c r="L496" s="107"/>
      <c r="V496" s="107"/>
      <c r="AF496" s="107"/>
      <c r="AP496" s="107"/>
      <c r="AZ496" s="107"/>
      <c r="BA496" s="107"/>
      <c r="BJ496" s="107"/>
      <c r="BK496" s="107"/>
      <c r="BT496" s="107"/>
      <c r="BU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6"/>
      <c r="B497" s="107"/>
      <c r="L497" s="107"/>
      <c r="V497" s="107"/>
      <c r="AF497" s="107"/>
      <c r="AP497" s="107"/>
      <c r="AZ497" s="107"/>
      <c r="BA497" s="107"/>
      <c r="BJ497" s="107"/>
      <c r="BK497" s="107"/>
      <c r="BT497" s="107"/>
      <c r="BU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6"/>
      <c r="B498" s="107"/>
      <c r="L498" s="107"/>
      <c r="V498" s="107"/>
      <c r="AF498" s="107"/>
      <c r="AP498" s="107"/>
      <c r="AZ498" s="107"/>
      <c r="BA498" s="107"/>
      <c r="BJ498" s="107"/>
      <c r="BK498" s="107"/>
      <c r="BT498" s="107"/>
      <c r="BU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6"/>
      <c r="B499" s="107"/>
      <c r="L499" s="107"/>
      <c r="V499" s="107"/>
      <c r="AF499" s="107"/>
      <c r="AP499" s="107"/>
      <c r="AZ499" s="107"/>
      <c r="BA499" s="107"/>
      <c r="BJ499" s="107"/>
      <c r="BK499" s="107"/>
      <c r="BT499" s="107"/>
      <c r="BU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6"/>
      <c r="B500" s="107"/>
      <c r="L500" s="107"/>
      <c r="V500" s="107"/>
      <c r="AF500" s="107"/>
      <c r="AP500" s="107"/>
      <c r="AZ500" s="107"/>
      <c r="BA500" s="107"/>
      <c r="BJ500" s="107"/>
      <c r="BK500" s="107"/>
      <c r="BT500" s="107"/>
      <c r="BU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6"/>
      <c r="B501" s="107"/>
      <c r="L501" s="107"/>
      <c r="V501" s="107"/>
      <c r="AF501" s="107"/>
      <c r="AP501" s="107"/>
      <c r="AZ501" s="107"/>
      <c r="BA501" s="107"/>
      <c r="BJ501" s="107"/>
      <c r="BK501" s="107"/>
      <c r="BT501" s="107"/>
      <c r="BU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6"/>
      <c r="B502" s="107"/>
      <c r="L502" s="107"/>
      <c r="V502" s="107"/>
      <c r="AF502" s="107"/>
      <c r="AP502" s="107"/>
      <c r="AZ502" s="107"/>
      <c r="BA502" s="107"/>
      <c r="BJ502" s="107"/>
      <c r="BK502" s="107"/>
      <c r="BT502" s="107"/>
      <c r="BU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6"/>
      <c r="B503" s="107"/>
      <c r="L503" s="107"/>
      <c r="V503" s="107"/>
      <c r="AF503" s="107"/>
      <c r="AP503" s="107"/>
      <c r="AZ503" s="107"/>
      <c r="BA503" s="107"/>
      <c r="BJ503" s="107"/>
      <c r="BK503" s="107"/>
      <c r="BT503" s="107"/>
      <c r="BU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6"/>
      <c r="B504" s="107"/>
      <c r="L504" s="107"/>
      <c r="V504" s="107"/>
      <c r="AF504" s="107"/>
      <c r="AP504" s="107"/>
      <c r="AZ504" s="107"/>
      <c r="BA504" s="107"/>
      <c r="BJ504" s="107"/>
      <c r="BK504" s="107"/>
      <c r="BT504" s="107"/>
      <c r="BU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6"/>
      <c r="B505" s="107"/>
      <c r="L505" s="107"/>
      <c r="V505" s="107"/>
      <c r="AF505" s="107"/>
      <c r="AP505" s="107"/>
      <c r="AZ505" s="107"/>
      <c r="BA505" s="107"/>
      <c r="BJ505" s="107"/>
      <c r="BK505" s="107"/>
      <c r="BT505" s="107"/>
      <c r="BU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6"/>
      <c r="B506" s="107"/>
      <c r="L506" s="107"/>
      <c r="V506" s="107"/>
      <c r="AF506" s="107"/>
      <c r="AP506" s="107"/>
      <c r="AZ506" s="107"/>
      <c r="BA506" s="107"/>
      <c r="BJ506" s="107"/>
      <c r="BK506" s="107"/>
      <c r="BT506" s="107"/>
      <c r="BU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6"/>
      <c r="B507" s="107"/>
      <c r="L507" s="107"/>
      <c r="V507" s="107"/>
      <c r="AF507" s="107"/>
      <c r="AP507" s="107"/>
      <c r="AZ507" s="107"/>
      <c r="BA507" s="107"/>
      <c r="BJ507" s="107"/>
      <c r="BK507" s="107"/>
      <c r="BT507" s="107"/>
      <c r="BU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6"/>
      <c r="B508" s="107"/>
      <c r="L508" s="107"/>
      <c r="V508" s="107"/>
      <c r="AF508" s="107"/>
      <c r="AP508" s="107"/>
      <c r="AZ508" s="107"/>
      <c r="BA508" s="107"/>
      <c r="BJ508" s="107"/>
      <c r="BK508" s="107"/>
      <c r="BT508" s="107"/>
      <c r="BU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6"/>
      <c r="B509" s="107"/>
      <c r="L509" s="107"/>
      <c r="V509" s="107"/>
      <c r="AF509" s="107"/>
      <c r="AP509" s="107"/>
      <c r="AZ509" s="107"/>
      <c r="BA509" s="107"/>
      <c r="BJ509" s="107"/>
      <c r="BK509" s="107"/>
      <c r="BT509" s="107"/>
      <c r="BU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6"/>
      <c r="B510" s="107"/>
      <c r="L510" s="107"/>
      <c r="V510" s="107"/>
      <c r="AF510" s="107"/>
      <c r="AP510" s="107"/>
      <c r="AZ510" s="107"/>
      <c r="BA510" s="107"/>
      <c r="BJ510" s="107"/>
      <c r="BK510" s="107"/>
      <c r="BT510" s="107"/>
      <c r="BU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6"/>
      <c r="B511" s="107"/>
      <c r="L511" s="107"/>
      <c r="V511" s="107"/>
      <c r="AF511" s="107"/>
      <c r="AP511" s="107"/>
      <c r="AZ511" s="107"/>
      <c r="BA511" s="107"/>
      <c r="BJ511" s="107"/>
      <c r="BK511" s="107"/>
      <c r="BT511" s="107"/>
      <c r="BU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6"/>
      <c r="B512" s="107"/>
      <c r="L512" s="107"/>
      <c r="V512" s="107"/>
      <c r="AF512" s="107"/>
      <c r="AP512" s="107"/>
      <c r="AZ512" s="107"/>
      <c r="BA512" s="107"/>
      <c r="BJ512" s="107"/>
      <c r="BK512" s="107"/>
      <c r="BT512" s="107"/>
      <c r="BU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6"/>
      <c r="B513" s="107"/>
      <c r="L513" s="107"/>
      <c r="V513" s="107"/>
      <c r="AF513" s="107"/>
      <c r="AP513" s="107"/>
      <c r="AZ513" s="107"/>
      <c r="BA513" s="107"/>
      <c r="BJ513" s="107"/>
      <c r="BK513" s="107"/>
      <c r="BT513" s="107"/>
      <c r="BU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6"/>
      <c r="B514" s="107"/>
      <c r="L514" s="107"/>
      <c r="V514" s="107"/>
      <c r="AF514" s="107"/>
      <c r="AP514" s="107"/>
      <c r="AZ514" s="107"/>
      <c r="BA514" s="107"/>
      <c r="BJ514" s="107"/>
      <c r="BK514" s="107"/>
      <c r="BT514" s="107"/>
      <c r="BU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6"/>
      <c r="B515" s="107"/>
      <c r="L515" s="107"/>
      <c r="V515" s="107"/>
      <c r="AF515" s="107"/>
      <c r="AP515" s="107"/>
      <c r="AZ515" s="107"/>
      <c r="BA515" s="107"/>
      <c r="BJ515" s="107"/>
      <c r="BK515" s="107"/>
      <c r="BT515" s="107"/>
      <c r="BU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6"/>
      <c r="B516" s="107"/>
      <c r="L516" s="107"/>
      <c r="V516" s="107"/>
      <c r="AF516" s="107"/>
      <c r="AP516" s="107"/>
      <c r="AZ516" s="107"/>
      <c r="BA516" s="107"/>
      <c r="BJ516" s="107"/>
      <c r="BK516" s="107"/>
      <c r="BT516" s="107"/>
      <c r="BU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6"/>
      <c r="B517" s="107"/>
      <c r="L517" s="107"/>
      <c r="V517" s="107"/>
      <c r="AF517" s="107"/>
      <c r="AP517" s="107"/>
      <c r="AZ517" s="107"/>
      <c r="BA517" s="107"/>
      <c r="BJ517" s="107"/>
      <c r="BK517" s="107"/>
      <c r="BT517" s="107"/>
      <c r="BU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6"/>
      <c r="B518" s="107"/>
      <c r="L518" s="107"/>
      <c r="V518" s="107"/>
      <c r="AF518" s="107"/>
      <c r="AP518" s="107"/>
      <c r="AZ518" s="107"/>
      <c r="BA518" s="107"/>
      <c r="BJ518" s="107"/>
      <c r="BK518" s="107"/>
      <c r="BT518" s="107"/>
      <c r="BU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6"/>
      <c r="B519" s="107"/>
      <c r="L519" s="107"/>
      <c r="V519" s="107"/>
      <c r="AF519" s="107"/>
      <c r="AP519" s="107"/>
      <c r="AZ519" s="107"/>
      <c r="BA519" s="107"/>
      <c r="BJ519" s="107"/>
      <c r="BK519" s="107"/>
      <c r="BT519" s="107"/>
      <c r="BU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6"/>
      <c r="B520" s="107"/>
      <c r="L520" s="107"/>
      <c r="V520" s="107"/>
      <c r="AF520" s="107"/>
      <c r="AP520" s="107"/>
      <c r="AZ520" s="107"/>
      <c r="BA520" s="107"/>
      <c r="BJ520" s="107"/>
      <c r="BK520" s="107"/>
      <c r="BT520" s="107"/>
      <c r="BU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6"/>
      <c r="B521" s="107"/>
      <c r="L521" s="107"/>
      <c r="V521" s="107"/>
      <c r="AF521" s="107"/>
      <c r="AP521" s="107"/>
      <c r="AZ521" s="107"/>
      <c r="BA521" s="107"/>
      <c r="BJ521" s="107"/>
      <c r="BK521" s="107"/>
      <c r="BT521" s="107"/>
      <c r="BU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6"/>
      <c r="B522" s="107"/>
      <c r="L522" s="107"/>
      <c r="V522" s="107"/>
      <c r="AF522" s="107"/>
      <c r="AP522" s="107"/>
      <c r="AZ522" s="107"/>
      <c r="BA522" s="107"/>
      <c r="BJ522" s="107"/>
      <c r="BK522" s="107"/>
      <c r="BT522" s="107"/>
      <c r="BU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6"/>
      <c r="B523" s="107"/>
      <c r="L523" s="107"/>
      <c r="V523" s="107"/>
      <c r="AF523" s="107"/>
      <c r="AP523" s="107"/>
      <c r="AZ523" s="107"/>
      <c r="BA523" s="107"/>
      <c r="BJ523" s="107"/>
      <c r="BK523" s="107"/>
      <c r="BT523" s="107"/>
      <c r="BU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6"/>
      <c r="B524" s="107"/>
      <c r="L524" s="107"/>
      <c r="V524" s="107"/>
      <c r="AF524" s="107"/>
      <c r="AP524" s="107"/>
      <c r="AZ524" s="107"/>
      <c r="BA524" s="107"/>
      <c r="BJ524" s="107"/>
      <c r="BK524" s="107"/>
      <c r="BT524" s="107"/>
      <c r="BU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6"/>
      <c r="B525" s="107"/>
      <c r="L525" s="107"/>
      <c r="V525" s="107"/>
      <c r="AF525" s="107"/>
      <c r="AP525" s="107"/>
      <c r="AZ525" s="107"/>
      <c r="BA525" s="107"/>
      <c r="BJ525" s="107"/>
      <c r="BK525" s="107"/>
      <c r="BT525" s="107"/>
      <c r="BU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6"/>
      <c r="B526" s="107"/>
      <c r="L526" s="107"/>
      <c r="V526" s="107"/>
      <c r="AF526" s="107"/>
      <c r="AP526" s="107"/>
      <c r="AZ526" s="107"/>
      <c r="BA526" s="107"/>
      <c r="BJ526" s="107"/>
      <c r="BK526" s="107"/>
      <c r="BT526" s="107"/>
      <c r="BU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6"/>
      <c r="B527" s="107"/>
      <c r="L527" s="107"/>
      <c r="V527" s="107"/>
      <c r="AF527" s="107"/>
      <c r="AP527" s="107"/>
      <c r="AZ527" s="107"/>
      <c r="BA527" s="107"/>
      <c r="BJ527" s="107"/>
      <c r="BK527" s="107"/>
      <c r="BT527" s="107"/>
      <c r="BU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6"/>
      <c r="B528" s="107"/>
      <c r="L528" s="107"/>
      <c r="V528" s="107"/>
      <c r="AF528" s="107"/>
      <c r="AP528" s="107"/>
      <c r="AZ528" s="107"/>
      <c r="BA528" s="107"/>
      <c r="BJ528" s="107"/>
      <c r="BK528" s="107"/>
      <c r="BT528" s="107"/>
      <c r="BU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6"/>
      <c r="B529" s="107"/>
      <c r="L529" s="107"/>
      <c r="V529" s="107"/>
      <c r="AF529" s="107"/>
      <c r="AP529" s="107"/>
      <c r="AZ529" s="107"/>
      <c r="BA529" s="107"/>
      <c r="BJ529" s="107"/>
      <c r="BK529" s="107"/>
      <c r="BT529" s="107"/>
      <c r="BU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6"/>
      <c r="B530" s="107"/>
      <c r="L530" s="107"/>
      <c r="V530" s="107"/>
      <c r="AF530" s="107"/>
      <c r="AP530" s="107"/>
      <c r="AZ530" s="107"/>
      <c r="BA530" s="107"/>
      <c r="BJ530" s="107"/>
      <c r="BK530" s="107"/>
      <c r="BT530" s="107"/>
      <c r="BU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6"/>
      <c r="B531" s="107"/>
      <c r="L531" s="107"/>
      <c r="V531" s="107"/>
      <c r="AF531" s="107"/>
      <c r="AP531" s="107"/>
      <c r="AZ531" s="107"/>
      <c r="BA531" s="107"/>
      <c r="BJ531" s="107"/>
      <c r="BK531" s="107"/>
      <c r="BT531" s="107"/>
      <c r="BU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6"/>
      <c r="B532" s="107"/>
      <c r="L532" s="107"/>
      <c r="V532" s="107"/>
      <c r="AF532" s="107"/>
      <c r="AP532" s="107"/>
      <c r="AZ532" s="107"/>
      <c r="BA532" s="107"/>
      <c r="BJ532" s="107"/>
      <c r="BK532" s="107"/>
      <c r="BT532" s="107"/>
      <c r="BU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6"/>
      <c r="B533" s="107"/>
      <c r="L533" s="107"/>
      <c r="V533" s="107"/>
      <c r="AF533" s="107"/>
      <c r="AP533" s="107"/>
      <c r="AZ533" s="107"/>
      <c r="BA533" s="107"/>
      <c r="BJ533" s="107"/>
      <c r="BK533" s="107"/>
      <c r="BT533" s="107"/>
      <c r="BU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6"/>
      <c r="B534" s="107"/>
      <c r="L534" s="107"/>
      <c r="V534" s="107"/>
      <c r="AF534" s="107"/>
      <c r="AP534" s="107"/>
      <c r="AZ534" s="107"/>
      <c r="BA534" s="107"/>
      <c r="BJ534" s="107"/>
      <c r="BK534" s="107"/>
      <c r="BT534" s="107"/>
      <c r="BU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6"/>
      <c r="B535" s="107"/>
      <c r="L535" s="107"/>
      <c r="V535" s="107"/>
      <c r="AF535" s="107"/>
      <c r="AP535" s="107"/>
      <c r="AZ535" s="107"/>
      <c r="BA535" s="107"/>
      <c r="BJ535" s="107"/>
      <c r="BK535" s="107"/>
      <c r="BT535" s="107"/>
      <c r="BU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6"/>
      <c r="B536" s="107"/>
      <c r="L536" s="107"/>
      <c r="V536" s="107"/>
      <c r="AF536" s="107"/>
      <c r="AP536" s="107"/>
      <c r="AZ536" s="107"/>
      <c r="BA536" s="107"/>
      <c r="BJ536" s="107"/>
      <c r="BK536" s="107"/>
      <c r="BT536" s="107"/>
      <c r="BU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6"/>
      <c r="B537" s="107"/>
      <c r="L537" s="107"/>
      <c r="V537" s="107"/>
      <c r="AF537" s="107"/>
      <c r="AP537" s="107"/>
      <c r="AZ537" s="107"/>
      <c r="BA537" s="107"/>
      <c r="BJ537" s="107"/>
      <c r="BK537" s="107"/>
      <c r="BT537" s="107"/>
      <c r="BU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6"/>
      <c r="B538" s="107"/>
      <c r="L538" s="107"/>
      <c r="V538" s="107"/>
      <c r="AF538" s="107"/>
      <c r="AP538" s="107"/>
      <c r="AZ538" s="107"/>
      <c r="BA538" s="107"/>
      <c r="BJ538" s="107"/>
      <c r="BK538" s="107"/>
      <c r="BT538" s="107"/>
      <c r="BU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6"/>
      <c r="B539" s="107"/>
      <c r="L539" s="107"/>
      <c r="V539" s="107"/>
      <c r="AF539" s="107"/>
      <c r="AP539" s="107"/>
      <c r="AZ539" s="107"/>
      <c r="BA539" s="107"/>
      <c r="BJ539" s="107"/>
      <c r="BK539" s="107"/>
      <c r="BT539" s="107"/>
      <c r="BU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6"/>
      <c r="B540" s="107"/>
      <c r="L540" s="107"/>
      <c r="V540" s="107"/>
      <c r="AF540" s="107"/>
      <c r="AP540" s="107"/>
      <c r="AZ540" s="107"/>
      <c r="BA540" s="107"/>
      <c r="BJ540" s="107"/>
      <c r="BK540" s="107"/>
      <c r="BT540" s="107"/>
      <c r="BU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6"/>
      <c r="B541" s="107"/>
      <c r="L541" s="107"/>
      <c r="V541" s="107"/>
      <c r="AF541" s="107"/>
      <c r="AP541" s="107"/>
      <c r="AZ541" s="107"/>
      <c r="BA541" s="107"/>
      <c r="BJ541" s="107"/>
      <c r="BK541" s="107"/>
      <c r="BT541" s="107"/>
      <c r="BU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6"/>
      <c r="B542" s="107"/>
      <c r="L542" s="107"/>
      <c r="V542" s="107"/>
      <c r="AF542" s="107"/>
      <c r="AP542" s="107"/>
      <c r="AZ542" s="107"/>
      <c r="BA542" s="107"/>
      <c r="BJ542" s="107"/>
      <c r="BK542" s="107"/>
      <c r="BT542" s="107"/>
      <c r="BU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6"/>
      <c r="B543" s="107"/>
      <c r="L543" s="107"/>
      <c r="V543" s="107"/>
      <c r="AF543" s="107"/>
      <c r="AP543" s="107"/>
      <c r="AZ543" s="107"/>
      <c r="BA543" s="107"/>
      <c r="BJ543" s="107"/>
      <c r="BK543" s="107"/>
      <c r="BT543" s="107"/>
      <c r="BU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6"/>
      <c r="B544" s="107"/>
      <c r="L544" s="107"/>
      <c r="V544" s="107"/>
      <c r="AF544" s="107"/>
      <c r="AP544" s="107"/>
      <c r="AZ544" s="107"/>
      <c r="BA544" s="107"/>
      <c r="BJ544" s="107"/>
      <c r="BK544" s="107"/>
      <c r="BT544" s="107"/>
      <c r="BU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6"/>
      <c r="B545" s="107"/>
      <c r="L545" s="107"/>
      <c r="V545" s="107"/>
      <c r="AF545" s="107"/>
      <c r="AP545" s="107"/>
      <c r="AZ545" s="107"/>
      <c r="BA545" s="107"/>
      <c r="BJ545" s="107"/>
      <c r="BK545" s="107"/>
      <c r="BT545" s="107"/>
      <c r="BU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6"/>
      <c r="B546" s="107"/>
      <c r="L546" s="107"/>
      <c r="V546" s="107"/>
      <c r="AF546" s="107"/>
      <c r="AP546" s="107"/>
      <c r="AZ546" s="107"/>
      <c r="BA546" s="107"/>
      <c r="BJ546" s="107"/>
      <c r="BK546" s="107"/>
      <c r="BT546" s="107"/>
      <c r="BU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6"/>
      <c r="B547" s="107"/>
      <c r="L547" s="107"/>
      <c r="V547" s="107"/>
      <c r="AF547" s="107"/>
      <c r="AP547" s="107"/>
      <c r="AZ547" s="107"/>
      <c r="BA547" s="107"/>
      <c r="BJ547" s="107"/>
      <c r="BK547" s="107"/>
      <c r="BT547" s="107"/>
      <c r="BU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6"/>
      <c r="B548" s="107"/>
      <c r="L548" s="107"/>
      <c r="V548" s="107"/>
      <c r="AF548" s="107"/>
      <c r="AP548" s="107"/>
      <c r="AZ548" s="107"/>
      <c r="BA548" s="107"/>
      <c r="BJ548" s="107"/>
      <c r="BK548" s="107"/>
      <c r="BT548" s="107"/>
      <c r="BU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6"/>
      <c r="B549" s="107"/>
      <c r="L549" s="107"/>
      <c r="V549" s="107"/>
      <c r="AF549" s="107"/>
      <c r="AP549" s="107"/>
      <c r="AZ549" s="107"/>
      <c r="BA549" s="107"/>
      <c r="BJ549" s="107"/>
      <c r="BK549" s="107"/>
      <c r="BT549" s="107"/>
      <c r="BU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6"/>
      <c r="B550" s="107"/>
      <c r="L550" s="107"/>
      <c r="V550" s="107"/>
      <c r="AF550" s="107"/>
      <c r="AP550" s="107"/>
      <c r="AZ550" s="107"/>
      <c r="BA550" s="107"/>
      <c r="BJ550" s="107"/>
      <c r="BK550" s="107"/>
      <c r="BT550" s="107"/>
      <c r="BU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6"/>
      <c r="B551" s="107"/>
      <c r="L551" s="107"/>
      <c r="V551" s="107"/>
      <c r="AF551" s="107"/>
      <c r="AP551" s="107"/>
      <c r="AZ551" s="107"/>
      <c r="BA551" s="107"/>
      <c r="BJ551" s="107"/>
      <c r="BK551" s="107"/>
      <c r="BT551" s="107"/>
      <c r="BU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6"/>
      <c r="B552" s="107"/>
      <c r="L552" s="107"/>
      <c r="V552" s="107"/>
      <c r="AF552" s="107"/>
      <c r="AP552" s="107"/>
      <c r="AZ552" s="107"/>
      <c r="BA552" s="107"/>
      <c r="BJ552" s="107"/>
      <c r="BK552" s="107"/>
      <c r="BT552" s="107"/>
      <c r="BU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6"/>
      <c r="B553" s="107"/>
      <c r="L553" s="107"/>
      <c r="V553" s="107"/>
      <c r="AF553" s="107"/>
      <c r="AP553" s="107"/>
      <c r="AZ553" s="107"/>
      <c r="BA553" s="107"/>
      <c r="BJ553" s="107"/>
      <c r="BK553" s="107"/>
      <c r="BT553" s="107"/>
      <c r="BU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6"/>
      <c r="B554" s="107"/>
      <c r="L554" s="107"/>
      <c r="V554" s="107"/>
      <c r="AF554" s="107"/>
      <c r="AP554" s="107"/>
      <c r="AZ554" s="107"/>
      <c r="BA554" s="107"/>
      <c r="BJ554" s="107"/>
      <c r="BK554" s="107"/>
      <c r="BT554" s="107"/>
      <c r="BU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6"/>
      <c r="B555" s="107"/>
      <c r="L555" s="107"/>
      <c r="V555" s="107"/>
      <c r="AF555" s="107"/>
      <c r="AP555" s="107"/>
      <c r="AZ555" s="107"/>
      <c r="BA555" s="107"/>
      <c r="BJ555" s="107"/>
      <c r="BK555" s="107"/>
      <c r="BT555" s="107"/>
      <c r="BU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6"/>
      <c r="B556" s="107"/>
      <c r="L556" s="107"/>
      <c r="V556" s="107"/>
      <c r="AF556" s="107"/>
      <c r="AP556" s="107"/>
      <c r="AZ556" s="107"/>
      <c r="BA556" s="107"/>
      <c r="BJ556" s="107"/>
      <c r="BK556" s="107"/>
      <c r="BT556" s="107"/>
      <c r="BU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6"/>
      <c r="B557" s="107"/>
      <c r="L557" s="107"/>
      <c r="V557" s="107"/>
      <c r="AF557" s="107"/>
      <c r="AP557" s="107"/>
      <c r="AZ557" s="107"/>
      <c r="BA557" s="107"/>
      <c r="BJ557" s="107"/>
      <c r="BK557" s="107"/>
      <c r="BT557" s="107"/>
      <c r="BU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6"/>
      <c r="B558" s="107"/>
      <c r="L558" s="107"/>
      <c r="V558" s="107"/>
      <c r="AF558" s="107"/>
      <c r="AP558" s="107"/>
      <c r="AZ558" s="107"/>
      <c r="BA558" s="107"/>
      <c r="BJ558" s="107"/>
      <c r="BK558" s="107"/>
      <c r="BT558" s="107"/>
      <c r="BU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6"/>
      <c r="B559" s="107"/>
      <c r="L559" s="107"/>
      <c r="V559" s="107"/>
      <c r="AF559" s="107"/>
      <c r="AP559" s="107"/>
      <c r="AZ559" s="107"/>
      <c r="BA559" s="107"/>
      <c r="BJ559" s="107"/>
      <c r="BK559" s="107"/>
      <c r="BT559" s="107"/>
      <c r="BU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6"/>
      <c r="B560" s="107"/>
      <c r="L560" s="107"/>
      <c r="V560" s="107"/>
      <c r="AF560" s="107"/>
      <c r="AP560" s="107"/>
      <c r="AZ560" s="107"/>
      <c r="BA560" s="107"/>
      <c r="BJ560" s="107"/>
      <c r="BK560" s="107"/>
      <c r="BT560" s="107"/>
      <c r="BU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6"/>
      <c r="B561" s="107"/>
      <c r="L561" s="107"/>
      <c r="V561" s="107"/>
      <c r="AF561" s="107"/>
      <c r="AP561" s="107"/>
      <c r="AZ561" s="107"/>
      <c r="BA561" s="107"/>
      <c r="BJ561" s="107"/>
      <c r="BK561" s="107"/>
      <c r="BT561" s="107"/>
      <c r="BU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6"/>
      <c r="B562" s="107"/>
      <c r="L562" s="107"/>
      <c r="V562" s="107"/>
      <c r="AF562" s="107"/>
      <c r="AP562" s="107"/>
      <c r="AZ562" s="107"/>
      <c r="BA562" s="107"/>
      <c r="BJ562" s="107"/>
      <c r="BK562" s="107"/>
      <c r="BT562" s="107"/>
      <c r="BU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6"/>
      <c r="B563" s="107"/>
      <c r="L563" s="107"/>
      <c r="V563" s="107"/>
      <c r="AF563" s="107"/>
      <c r="AP563" s="107"/>
      <c r="AZ563" s="107"/>
      <c r="BA563" s="107"/>
      <c r="BJ563" s="107"/>
      <c r="BK563" s="107"/>
      <c r="BT563" s="107"/>
      <c r="BU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6"/>
      <c r="B564" s="107"/>
      <c r="L564" s="107"/>
      <c r="V564" s="107"/>
      <c r="AF564" s="107"/>
      <c r="AP564" s="107"/>
      <c r="AZ564" s="107"/>
      <c r="BA564" s="107"/>
      <c r="BJ564" s="107"/>
      <c r="BK564" s="107"/>
      <c r="BT564" s="107"/>
      <c r="BU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6"/>
      <c r="B565" s="107"/>
      <c r="L565" s="107"/>
      <c r="V565" s="107"/>
      <c r="AF565" s="107"/>
      <c r="AP565" s="107"/>
      <c r="AZ565" s="107"/>
      <c r="BA565" s="107"/>
      <c r="BJ565" s="107"/>
      <c r="BK565" s="107"/>
      <c r="BT565" s="107"/>
      <c r="BU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6"/>
      <c r="B566" s="107"/>
      <c r="L566" s="107"/>
      <c r="V566" s="107"/>
      <c r="AF566" s="107"/>
      <c r="AP566" s="107"/>
      <c r="AZ566" s="107"/>
      <c r="BA566" s="107"/>
      <c r="BJ566" s="107"/>
      <c r="BK566" s="107"/>
      <c r="BT566" s="107"/>
      <c r="BU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6"/>
      <c r="B567" s="107"/>
      <c r="L567" s="107"/>
      <c r="V567" s="107"/>
      <c r="AF567" s="107"/>
      <c r="AP567" s="107"/>
      <c r="AZ567" s="107"/>
      <c r="BA567" s="107"/>
      <c r="BJ567" s="107"/>
      <c r="BK567" s="107"/>
      <c r="BT567" s="107"/>
      <c r="BU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6"/>
      <c r="B568" s="107"/>
      <c r="L568" s="107"/>
      <c r="V568" s="107"/>
      <c r="AF568" s="107"/>
      <c r="AP568" s="107"/>
      <c r="AZ568" s="107"/>
      <c r="BA568" s="107"/>
      <c r="BJ568" s="107"/>
      <c r="BK568" s="107"/>
      <c r="BT568" s="107"/>
      <c r="BU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6"/>
      <c r="B569" s="107"/>
      <c r="L569" s="107"/>
      <c r="V569" s="107"/>
      <c r="AF569" s="107"/>
      <c r="AP569" s="107"/>
      <c r="AZ569" s="107"/>
      <c r="BA569" s="107"/>
      <c r="BJ569" s="107"/>
      <c r="BK569" s="107"/>
      <c r="BT569" s="107"/>
      <c r="BU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6"/>
      <c r="B570" s="107"/>
      <c r="L570" s="107"/>
      <c r="V570" s="107"/>
      <c r="AF570" s="107"/>
      <c r="AP570" s="107"/>
      <c r="AZ570" s="107"/>
      <c r="BA570" s="107"/>
      <c r="BJ570" s="107"/>
      <c r="BK570" s="107"/>
      <c r="BT570" s="107"/>
      <c r="BU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6"/>
      <c r="B571" s="107"/>
      <c r="L571" s="107"/>
      <c r="V571" s="107"/>
      <c r="AF571" s="107"/>
      <c r="AP571" s="107"/>
      <c r="AZ571" s="107"/>
      <c r="BA571" s="107"/>
      <c r="BJ571" s="107"/>
      <c r="BK571" s="107"/>
      <c r="BT571" s="107"/>
      <c r="BU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6"/>
      <c r="B572" s="107"/>
      <c r="L572" s="107"/>
      <c r="V572" s="107"/>
      <c r="AF572" s="107"/>
      <c r="AP572" s="107"/>
      <c r="AZ572" s="107"/>
      <c r="BA572" s="107"/>
      <c r="BJ572" s="107"/>
      <c r="BK572" s="107"/>
      <c r="BT572" s="107"/>
      <c r="BU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6"/>
      <c r="B573" s="107"/>
      <c r="L573" s="107"/>
      <c r="V573" s="107"/>
      <c r="AF573" s="107"/>
      <c r="AP573" s="107"/>
      <c r="AZ573" s="107"/>
      <c r="BA573" s="107"/>
      <c r="BJ573" s="107"/>
      <c r="BK573" s="107"/>
      <c r="BT573" s="107"/>
      <c r="BU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6"/>
      <c r="B574" s="107"/>
      <c r="L574" s="107"/>
      <c r="V574" s="107"/>
      <c r="AF574" s="107"/>
      <c r="AP574" s="107"/>
      <c r="AZ574" s="107"/>
      <c r="BA574" s="107"/>
      <c r="BJ574" s="107"/>
      <c r="BK574" s="107"/>
      <c r="BT574" s="107"/>
      <c r="BU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6"/>
      <c r="B575" s="107"/>
      <c r="L575" s="107"/>
      <c r="V575" s="107"/>
      <c r="AF575" s="107"/>
      <c r="AP575" s="107"/>
      <c r="AZ575" s="107"/>
      <c r="BA575" s="107"/>
      <c r="BJ575" s="107"/>
      <c r="BK575" s="107"/>
      <c r="BT575" s="107"/>
      <c r="BU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6"/>
      <c r="B576" s="107"/>
      <c r="L576" s="107"/>
      <c r="V576" s="107"/>
      <c r="AF576" s="107"/>
      <c r="AP576" s="107"/>
      <c r="AZ576" s="107"/>
      <c r="BA576" s="107"/>
      <c r="BJ576" s="107"/>
      <c r="BK576" s="107"/>
      <c r="BT576" s="107"/>
      <c r="BU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6"/>
      <c r="B577" s="107"/>
      <c r="L577" s="107"/>
      <c r="V577" s="107"/>
      <c r="AF577" s="107"/>
      <c r="AP577" s="107"/>
      <c r="AZ577" s="107"/>
      <c r="BA577" s="107"/>
      <c r="BJ577" s="107"/>
      <c r="BK577" s="107"/>
      <c r="BT577" s="107"/>
      <c r="BU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6"/>
      <c r="B578" s="107"/>
      <c r="L578" s="107"/>
      <c r="V578" s="107"/>
      <c r="AF578" s="107"/>
      <c r="AP578" s="107"/>
      <c r="AZ578" s="107"/>
      <c r="BA578" s="107"/>
      <c r="BJ578" s="107"/>
      <c r="BK578" s="107"/>
      <c r="BT578" s="107"/>
      <c r="BU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6"/>
      <c r="B579" s="107"/>
      <c r="L579" s="107"/>
      <c r="V579" s="107"/>
      <c r="AF579" s="107"/>
      <c r="AP579" s="107"/>
      <c r="AZ579" s="107"/>
      <c r="BA579" s="107"/>
      <c r="BJ579" s="107"/>
      <c r="BK579" s="107"/>
      <c r="BT579" s="107"/>
      <c r="BU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6"/>
      <c r="B580" s="107"/>
      <c r="L580" s="107"/>
      <c r="V580" s="107"/>
      <c r="AF580" s="107"/>
      <c r="AP580" s="107"/>
      <c r="AZ580" s="107"/>
      <c r="BA580" s="107"/>
      <c r="BJ580" s="107"/>
      <c r="BK580" s="107"/>
      <c r="BT580" s="107"/>
      <c r="BU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6"/>
      <c r="B581" s="107"/>
      <c r="L581" s="107"/>
      <c r="V581" s="107"/>
      <c r="AF581" s="107"/>
      <c r="AP581" s="107"/>
      <c r="AZ581" s="107"/>
      <c r="BA581" s="107"/>
      <c r="BJ581" s="107"/>
      <c r="BK581" s="107"/>
      <c r="BT581" s="107"/>
      <c r="BU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6"/>
      <c r="B582" s="107"/>
      <c r="L582" s="107"/>
      <c r="V582" s="107"/>
      <c r="AF582" s="107"/>
      <c r="AP582" s="107"/>
      <c r="AZ582" s="107"/>
      <c r="BA582" s="107"/>
      <c r="BJ582" s="107"/>
      <c r="BK582" s="107"/>
      <c r="BT582" s="107"/>
      <c r="BU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6"/>
      <c r="B583" s="107"/>
      <c r="L583" s="107"/>
      <c r="V583" s="107"/>
      <c r="AF583" s="107"/>
      <c r="AP583" s="107"/>
      <c r="AZ583" s="107"/>
      <c r="BA583" s="107"/>
      <c r="BJ583" s="107"/>
      <c r="BK583" s="107"/>
      <c r="BT583" s="107"/>
      <c r="BU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6"/>
      <c r="B584" s="107"/>
      <c r="L584" s="107"/>
      <c r="V584" s="107"/>
      <c r="AF584" s="107"/>
      <c r="AP584" s="107"/>
      <c r="AZ584" s="107"/>
      <c r="BA584" s="107"/>
      <c r="BJ584" s="107"/>
      <c r="BK584" s="107"/>
      <c r="BT584" s="107"/>
      <c r="BU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6"/>
      <c r="B585" s="107"/>
      <c r="L585" s="107"/>
      <c r="V585" s="107"/>
      <c r="AF585" s="107"/>
      <c r="AP585" s="107"/>
      <c r="AZ585" s="107"/>
      <c r="BA585" s="107"/>
      <c r="BJ585" s="107"/>
      <c r="BK585" s="107"/>
      <c r="BT585" s="107"/>
      <c r="BU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6"/>
      <c r="B586" s="107"/>
      <c r="L586" s="107"/>
      <c r="V586" s="107"/>
      <c r="AF586" s="107"/>
      <c r="AP586" s="107"/>
      <c r="AZ586" s="107"/>
      <c r="BA586" s="107"/>
      <c r="BJ586" s="107"/>
      <c r="BK586" s="107"/>
      <c r="BT586" s="107"/>
      <c r="BU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6"/>
      <c r="B587" s="107"/>
      <c r="L587" s="107"/>
      <c r="V587" s="107"/>
      <c r="AF587" s="107"/>
      <c r="AP587" s="107"/>
      <c r="AZ587" s="107"/>
      <c r="BA587" s="107"/>
      <c r="BJ587" s="107"/>
      <c r="BK587" s="107"/>
      <c r="BT587" s="107"/>
      <c r="BU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6"/>
      <c r="B588" s="107"/>
      <c r="L588" s="107"/>
      <c r="V588" s="107"/>
      <c r="AF588" s="107"/>
      <c r="AP588" s="107"/>
      <c r="AZ588" s="107"/>
      <c r="BA588" s="107"/>
      <c r="BJ588" s="107"/>
      <c r="BK588" s="107"/>
      <c r="BT588" s="107"/>
      <c r="BU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6"/>
      <c r="B589" s="107"/>
      <c r="L589" s="107"/>
      <c r="V589" s="107"/>
      <c r="AF589" s="107"/>
      <c r="AP589" s="107"/>
      <c r="AZ589" s="107"/>
      <c r="BA589" s="107"/>
      <c r="BJ589" s="107"/>
      <c r="BK589" s="107"/>
      <c r="BT589" s="107"/>
      <c r="BU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6"/>
      <c r="B590" s="107"/>
      <c r="L590" s="107"/>
      <c r="V590" s="107"/>
      <c r="AF590" s="107"/>
      <c r="AP590" s="107"/>
      <c r="AZ590" s="107"/>
      <c r="BA590" s="107"/>
      <c r="BJ590" s="107"/>
      <c r="BK590" s="107"/>
      <c r="BT590" s="107"/>
      <c r="BU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6"/>
      <c r="B591" s="107"/>
      <c r="L591" s="107"/>
      <c r="V591" s="107"/>
      <c r="AF591" s="107"/>
      <c r="AP591" s="107"/>
      <c r="AZ591" s="107"/>
      <c r="BA591" s="107"/>
      <c r="BJ591" s="107"/>
      <c r="BK591" s="107"/>
      <c r="BT591" s="107"/>
      <c r="BU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6"/>
      <c r="B592" s="107"/>
      <c r="L592" s="107"/>
      <c r="V592" s="107"/>
      <c r="AF592" s="107"/>
      <c r="AP592" s="107"/>
      <c r="AZ592" s="107"/>
      <c r="BA592" s="107"/>
      <c r="BJ592" s="107"/>
      <c r="BK592" s="107"/>
      <c r="BT592" s="107"/>
      <c r="BU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6"/>
      <c r="B593" s="107"/>
      <c r="L593" s="107"/>
      <c r="V593" s="107"/>
      <c r="AF593" s="107"/>
      <c r="AP593" s="107"/>
      <c r="AZ593" s="107"/>
      <c r="BA593" s="107"/>
      <c r="BJ593" s="107"/>
      <c r="BK593" s="107"/>
      <c r="BT593" s="107"/>
      <c r="BU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6"/>
      <c r="B594" s="107"/>
      <c r="L594" s="107"/>
      <c r="V594" s="107"/>
      <c r="AF594" s="107"/>
      <c r="AP594" s="107"/>
      <c r="AZ594" s="107"/>
      <c r="BA594" s="107"/>
      <c r="BJ594" s="107"/>
      <c r="BK594" s="107"/>
      <c r="BT594" s="107"/>
      <c r="BU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6"/>
      <c r="B595" s="107"/>
      <c r="L595" s="107"/>
      <c r="V595" s="107"/>
      <c r="AF595" s="107"/>
      <c r="AP595" s="107"/>
      <c r="AZ595" s="107"/>
      <c r="BA595" s="107"/>
      <c r="BJ595" s="107"/>
      <c r="BK595" s="107"/>
      <c r="BT595" s="107"/>
      <c r="BU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6"/>
      <c r="B596" s="107"/>
      <c r="L596" s="107"/>
      <c r="V596" s="107"/>
      <c r="AF596" s="107"/>
      <c r="AP596" s="107"/>
      <c r="AZ596" s="107"/>
      <c r="BA596" s="107"/>
      <c r="BJ596" s="107"/>
      <c r="BK596" s="107"/>
      <c r="BT596" s="107"/>
      <c r="BU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6"/>
      <c r="B597" s="107"/>
      <c r="L597" s="107"/>
      <c r="V597" s="107"/>
      <c r="AF597" s="107"/>
      <c r="AP597" s="107"/>
      <c r="AZ597" s="107"/>
      <c r="BA597" s="107"/>
      <c r="BJ597" s="107"/>
      <c r="BK597" s="107"/>
      <c r="BT597" s="107"/>
      <c r="BU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6"/>
      <c r="B598" s="107"/>
      <c r="L598" s="107"/>
      <c r="V598" s="107"/>
      <c r="AF598" s="107"/>
      <c r="AP598" s="107"/>
      <c r="AZ598" s="107"/>
      <c r="BA598" s="107"/>
      <c r="BJ598" s="107"/>
      <c r="BK598" s="107"/>
      <c r="BT598" s="107"/>
      <c r="BU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6"/>
      <c r="B599" s="107"/>
      <c r="L599" s="107"/>
      <c r="V599" s="107"/>
      <c r="AF599" s="107"/>
      <c r="AP599" s="107"/>
      <c r="AZ599" s="107"/>
      <c r="BA599" s="107"/>
      <c r="BJ599" s="107"/>
      <c r="BK599" s="107"/>
      <c r="BT599" s="107"/>
      <c r="BU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6"/>
      <c r="B600" s="107"/>
      <c r="L600" s="107"/>
      <c r="V600" s="107"/>
      <c r="AF600" s="107"/>
      <c r="AP600" s="107"/>
      <c r="AZ600" s="107"/>
      <c r="BA600" s="107"/>
      <c r="BJ600" s="107"/>
      <c r="BK600" s="107"/>
      <c r="BT600" s="107"/>
      <c r="BU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6"/>
      <c r="B601" s="107"/>
      <c r="L601" s="107"/>
      <c r="V601" s="107"/>
      <c r="AF601" s="107"/>
      <c r="AP601" s="107"/>
      <c r="AZ601" s="107"/>
      <c r="BA601" s="107"/>
      <c r="BJ601" s="107"/>
      <c r="BK601" s="107"/>
      <c r="BT601" s="107"/>
      <c r="BU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6"/>
      <c r="B602" s="107"/>
      <c r="L602" s="107"/>
      <c r="V602" s="107"/>
      <c r="AF602" s="107"/>
      <c r="AP602" s="107"/>
      <c r="AZ602" s="107"/>
      <c r="BA602" s="107"/>
      <c r="BJ602" s="107"/>
      <c r="BK602" s="107"/>
      <c r="BT602" s="107"/>
      <c r="BU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6"/>
      <c r="B603" s="107"/>
      <c r="L603" s="107"/>
      <c r="V603" s="107"/>
      <c r="AF603" s="107"/>
      <c r="AP603" s="107"/>
      <c r="AZ603" s="107"/>
      <c r="BA603" s="107"/>
      <c r="BJ603" s="107"/>
      <c r="BK603" s="107"/>
      <c r="BT603" s="107"/>
      <c r="BU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6"/>
      <c r="B604" s="107"/>
      <c r="L604" s="107"/>
      <c r="V604" s="107"/>
      <c r="AF604" s="107"/>
      <c r="AP604" s="107"/>
      <c r="AZ604" s="107"/>
      <c r="BA604" s="107"/>
      <c r="BJ604" s="107"/>
      <c r="BK604" s="107"/>
      <c r="BT604" s="107"/>
      <c r="BU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6"/>
      <c r="B605" s="107"/>
      <c r="L605" s="107"/>
      <c r="V605" s="107"/>
      <c r="AF605" s="107"/>
      <c r="AP605" s="107"/>
      <c r="AZ605" s="107"/>
      <c r="BA605" s="107"/>
      <c r="BJ605" s="107"/>
      <c r="BK605" s="107"/>
      <c r="BT605" s="107"/>
      <c r="BU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6"/>
      <c r="B606" s="107"/>
      <c r="L606" s="107"/>
      <c r="V606" s="107"/>
      <c r="AF606" s="107"/>
      <c r="AP606" s="107"/>
      <c r="AZ606" s="107"/>
      <c r="BA606" s="107"/>
      <c r="BJ606" s="107"/>
      <c r="BK606" s="107"/>
      <c r="BT606" s="107"/>
      <c r="BU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6"/>
      <c r="B607" s="107"/>
      <c r="L607" s="107"/>
      <c r="V607" s="107"/>
      <c r="AF607" s="107"/>
      <c r="AP607" s="107"/>
      <c r="AZ607" s="107"/>
      <c r="BA607" s="107"/>
      <c r="BJ607" s="107"/>
      <c r="BK607" s="107"/>
      <c r="BT607" s="107"/>
      <c r="BU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6"/>
      <c r="B608" s="107"/>
      <c r="L608" s="107"/>
      <c r="V608" s="107"/>
      <c r="AF608" s="107"/>
      <c r="AP608" s="107"/>
      <c r="AZ608" s="107"/>
      <c r="BA608" s="107"/>
      <c r="BJ608" s="107"/>
      <c r="BK608" s="107"/>
      <c r="BT608" s="107"/>
      <c r="BU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6"/>
      <c r="B609" s="107"/>
      <c r="L609" s="107"/>
      <c r="V609" s="107"/>
      <c r="AF609" s="107"/>
      <c r="AP609" s="107"/>
      <c r="AZ609" s="107"/>
      <c r="BA609" s="107"/>
      <c r="BJ609" s="107"/>
      <c r="BK609" s="107"/>
      <c r="BT609" s="107"/>
      <c r="BU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6"/>
      <c r="B610" s="107"/>
      <c r="L610" s="107"/>
      <c r="V610" s="107"/>
      <c r="AF610" s="107"/>
      <c r="AP610" s="107"/>
      <c r="AZ610" s="107"/>
      <c r="BA610" s="107"/>
      <c r="BJ610" s="107"/>
      <c r="BK610" s="107"/>
      <c r="BT610" s="107"/>
      <c r="BU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6"/>
      <c r="B611" s="107"/>
      <c r="L611" s="107"/>
      <c r="V611" s="107"/>
      <c r="AF611" s="107"/>
      <c r="AP611" s="107"/>
      <c r="AZ611" s="107"/>
      <c r="BA611" s="107"/>
      <c r="BJ611" s="107"/>
      <c r="BK611" s="107"/>
      <c r="BT611" s="107"/>
      <c r="BU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6"/>
      <c r="B612" s="107"/>
      <c r="L612" s="107"/>
      <c r="V612" s="107"/>
      <c r="AF612" s="107"/>
      <c r="AP612" s="107"/>
      <c r="AZ612" s="107"/>
      <c r="BA612" s="107"/>
      <c r="BJ612" s="107"/>
      <c r="BK612" s="107"/>
      <c r="BT612" s="107"/>
      <c r="BU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6"/>
      <c r="B613" s="107"/>
      <c r="L613" s="107"/>
      <c r="V613" s="107"/>
      <c r="AF613" s="107"/>
      <c r="AP613" s="107"/>
      <c r="AZ613" s="107"/>
      <c r="BA613" s="107"/>
      <c r="BJ613" s="107"/>
      <c r="BK613" s="107"/>
      <c r="BT613" s="107"/>
      <c r="BU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6"/>
      <c r="B614" s="107"/>
      <c r="L614" s="107"/>
      <c r="V614" s="107"/>
      <c r="AF614" s="107"/>
      <c r="AP614" s="107"/>
      <c r="AZ614" s="107"/>
      <c r="BA614" s="107"/>
      <c r="BJ614" s="107"/>
      <c r="BK614" s="107"/>
      <c r="BT614" s="107"/>
      <c r="BU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6"/>
      <c r="B615" s="107"/>
      <c r="L615" s="107"/>
      <c r="V615" s="107"/>
      <c r="AF615" s="107"/>
      <c r="AP615" s="107"/>
      <c r="AZ615" s="107"/>
      <c r="BA615" s="107"/>
      <c r="BJ615" s="107"/>
      <c r="BK615" s="107"/>
      <c r="BT615" s="107"/>
      <c r="BU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6"/>
      <c r="B616" s="107"/>
      <c r="L616" s="107"/>
      <c r="V616" s="107"/>
      <c r="AF616" s="107"/>
      <c r="AP616" s="107"/>
      <c r="AZ616" s="107"/>
      <c r="BA616" s="107"/>
      <c r="BJ616" s="107"/>
      <c r="BK616" s="107"/>
      <c r="BT616" s="107"/>
      <c r="BU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6"/>
      <c r="B617" s="107"/>
      <c r="L617" s="107"/>
      <c r="V617" s="107"/>
      <c r="AF617" s="107"/>
      <c r="AP617" s="107"/>
      <c r="AZ617" s="107"/>
      <c r="BA617" s="107"/>
      <c r="BJ617" s="107"/>
      <c r="BK617" s="107"/>
      <c r="BT617" s="107"/>
      <c r="BU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6"/>
      <c r="B618" s="107"/>
      <c r="L618" s="107"/>
      <c r="V618" s="107"/>
      <c r="AF618" s="107"/>
      <c r="AP618" s="107"/>
      <c r="AZ618" s="107"/>
      <c r="BA618" s="107"/>
      <c r="BJ618" s="107"/>
      <c r="BK618" s="107"/>
      <c r="BT618" s="107"/>
      <c r="BU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6"/>
      <c r="B619" s="107"/>
      <c r="L619" s="107"/>
      <c r="V619" s="107"/>
      <c r="AF619" s="107"/>
      <c r="AP619" s="107"/>
      <c r="AZ619" s="107"/>
      <c r="BA619" s="107"/>
      <c r="BJ619" s="107"/>
      <c r="BK619" s="107"/>
      <c r="BT619" s="107"/>
      <c r="BU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6"/>
      <c r="B620" s="107"/>
      <c r="L620" s="107"/>
      <c r="V620" s="107"/>
      <c r="AF620" s="107"/>
      <c r="AP620" s="107"/>
      <c r="AZ620" s="107"/>
      <c r="BA620" s="107"/>
      <c r="BJ620" s="107"/>
      <c r="BK620" s="107"/>
      <c r="BT620" s="107"/>
      <c r="BU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6"/>
      <c r="B621" s="107"/>
      <c r="L621" s="107"/>
      <c r="V621" s="107"/>
      <c r="AF621" s="107"/>
      <c r="AP621" s="107"/>
      <c r="AZ621" s="107"/>
      <c r="BA621" s="107"/>
      <c r="BJ621" s="107"/>
      <c r="BK621" s="107"/>
      <c r="BT621" s="107"/>
      <c r="BU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6"/>
      <c r="B622" s="107"/>
      <c r="L622" s="107"/>
      <c r="V622" s="107"/>
      <c r="AF622" s="107"/>
      <c r="AP622" s="107"/>
      <c r="AZ622" s="107"/>
      <c r="BA622" s="107"/>
      <c r="BJ622" s="107"/>
      <c r="BK622" s="107"/>
      <c r="BT622" s="107"/>
      <c r="BU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66"/>
      <c r="B623" s="107"/>
      <c r="L623" s="107"/>
      <c r="V623" s="107"/>
      <c r="AF623" s="107"/>
      <c r="AP623" s="107"/>
      <c r="AZ623" s="107"/>
      <c r="BA623" s="107"/>
      <c r="BJ623" s="107"/>
      <c r="BK623" s="107"/>
      <c r="BT623" s="107"/>
      <c r="BU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66"/>
      <c r="B624" s="107"/>
      <c r="L624" s="107"/>
      <c r="V624" s="107"/>
      <c r="AF624" s="107"/>
      <c r="AP624" s="107"/>
      <c r="AZ624" s="107"/>
      <c r="BA624" s="107"/>
      <c r="BJ624" s="107"/>
      <c r="BK624" s="107"/>
      <c r="BT624" s="107"/>
      <c r="BU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66"/>
      <c r="B625" s="107"/>
      <c r="L625" s="107"/>
      <c r="V625" s="107"/>
      <c r="AF625" s="107"/>
      <c r="AP625" s="107"/>
      <c r="AZ625" s="107"/>
      <c r="BA625" s="107"/>
      <c r="BJ625" s="107"/>
      <c r="BK625" s="107"/>
      <c r="BT625" s="107"/>
      <c r="BU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66"/>
      <c r="B626" s="107"/>
      <c r="L626" s="107"/>
      <c r="V626" s="107"/>
      <c r="AF626" s="107"/>
      <c r="AP626" s="107"/>
      <c r="AZ626" s="107"/>
      <c r="BA626" s="107"/>
      <c r="BJ626" s="107"/>
      <c r="BK626" s="107"/>
      <c r="BT626" s="107"/>
      <c r="BU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66"/>
      <c r="B627" s="107"/>
      <c r="L627" s="107"/>
      <c r="V627" s="107"/>
      <c r="AF627" s="107"/>
      <c r="AP627" s="107"/>
      <c r="AZ627" s="107"/>
      <c r="BA627" s="107"/>
      <c r="BJ627" s="107"/>
      <c r="BK627" s="107"/>
      <c r="BT627" s="107"/>
      <c r="BU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66"/>
      <c r="B628" s="107"/>
      <c r="L628" s="107"/>
      <c r="V628" s="107"/>
      <c r="AF628" s="107"/>
      <c r="AP628" s="107"/>
      <c r="AZ628" s="107"/>
      <c r="BA628" s="107"/>
      <c r="BJ628" s="107"/>
      <c r="BK628" s="107"/>
      <c r="BT628" s="107"/>
      <c r="BU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66"/>
      <c r="B629" s="107"/>
      <c r="L629" s="107"/>
      <c r="V629" s="107"/>
      <c r="AF629" s="107"/>
      <c r="AP629" s="107"/>
      <c r="AZ629" s="107"/>
      <c r="BA629" s="107"/>
      <c r="BJ629" s="107"/>
      <c r="BK629" s="107"/>
      <c r="BT629" s="107"/>
      <c r="BU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66"/>
      <c r="B630" s="107"/>
      <c r="L630" s="107"/>
      <c r="V630" s="107"/>
      <c r="AF630" s="107"/>
      <c r="AP630" s="107"/>
      <c r="AZ630" s="107"/>
      <c r="BA630" s="107"/>
      <c r="BJ630" s="107"/>
      <c r="BK630" s="107"/>
      <c r="BT630" s="107"/>
      <c r="BU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66"/>
      <c r="B631" s="107"/>
      <c r="L631" s="107"/>
      <c r="V631" s="107"/>
      <c r="AF631" s="107"/>
      <c r="AP631" s="107"/>
      <c r="AZ631" s="107"/>
      <c r="BA631" s="107"/>
      <c r="BJ631" s="107"/>
      <c r="BK631" s="107"/>
      <c r="BT631" s="107"/>
      <c r="BU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66"/>
      <c r="B632" s="107"/>
      <c r="L632" s="107"/>
      <c r="V632" s="107"/>
      <c r="AF632" s="107"/>
      <c r="AP632" s="107"/>
      <c r="AZ632" s="107"/>
      <c r="BA632" s="107"/>
      <c r="BJ632" s="107"/>
      <c r="BK632" s="107"/>
      <c r="BT632" s="107"/>
      <c r="BU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66"/>
      <c r="B633" s="107"/>
      <c r="L633" s="107"/>
      <c r="V633" s="107"/>
      <c r="AF633" s="107"/>
      <c r="AP633" s="107"/>
      <c r="AZ633" s="107"/>
      <c r="BA633" s="107"/>
      <c r="BJ633" s="107"/>
      <c r="BK633" s="107"/>
      <c r="BT633" s="107"/>
      <c r="BU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66"/>
      <c r="B634" s="107"/>
      <c r="L634" s="107"/>
      <c r="V634" s="107"/>
      <c r="AF634" s="107"/>
      <c r="AP634" s="107"/>
      <c r="AZ634" s="107"/>
      <c r="BA634" s="107"/>
      <c r="BJ634" s="107"/>
      <c r="BK634" s="107"/>
      <c r="BT634" s="107"/>
      <c r="BU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66"/>
      <c r="B635" s="107"/>
      <c r="L635" s="107"/>
      <c r="V635" s="107"/>
      <c r="AF635" s="107"/>
      <c r="AP635" s="107"/>
      <c r="AZ635" s="107"/>
      <c r="BA635" s="107"/>
      <c r="BJ635" s="107"/>
      <c r="BK635" s="107"/>
      <c r="BT635" s="107"/>
      <c r="BU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66"/>
      <c r="B636" s="107"/>
      <c r="L636" s="107"/>
      <c r="V636" s="107"/>
      <c r="AF636" s="107"/>
      <c r="AP636" s="107"/>
      <c r="AZ636" s="107"/>
      <c r="BA636" s="107"/>
      <c r="BJ636" s="107"/>
      <c r="BK636" s="107"/>
      <c r="BT636" s="107"/>
      <c r="BU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66"/>
      <c r="B637" s="107"/>
      <c r="L637" s="107"/>
      <c r="V637" s="107"/>
      <c r="AF637" s="107"/>
      <c r="AP637" s="107"/>
      <c r="AZ637" s="107"/>
      <c r="BA637" s="107"/>
      <c r="BJ637" s="107"/>
      <c r="BK637" s="107"/>
      <c r="BT637" s="107"/>
      <c r="BU637" s="107"/>
      <c r="CD637" s="107"/>
      <c r="CN637" s="107"/>
      <c r="CX637" s="107"/>
      <c r="DH637" s="107"/>
      <c r="DR637" s="107"/>
      <c r="EB637" s="107"/>
      <c r="EL637" s="107"/>
      <c r="EV637" s="107"/>
      <c r="FF637" s="107"/>
      <c r="FP637" s="107"/>
      <c r="FZ637" s="107"/>
      <c r="GJ637" s="107"/>
      <c r="GT637" s="107"/>
      <c r="HD637" s="107"/>
      <c r="HN637" s="107"/>
      <c r="HX637" s="107"/>
    </row>
    <row xmlns:x14ac="http://schemas.microsoft.com/office/spreadsheetml/2009/9/ac" r="638" s="3" customFormat="true" x14ac:dyDescent="0.25">
      <c r="A638" s="366"/>
      <c r="B638" s="107"/>
      <c r="L638" s="107"/>
      <c r="V638" s="107"/>
      <c r="AF638" s="107"/>
      <c r="AP638" s="107"/>
      <c r="AZ638" s="107"/>
      <c r="BA638" s="107"/>
      <c r="BJ638" s="107"/>
      <c r="BK638" s="107"/>
      <c r="BT638" s="107"/>
      <c r="BU638" s="107"/>
      <c r="CD638" s="107"/>
      <c r="CN638" s="107"/>
      <c r="CX638" s="107"/>
      <c r="DH638" s="107"/>
      <c r="DR638" s="107"/>
      <c r="EB638" s="107"/>
      <c r="EL638" s="107"/>
      <c r="EV638" s="107"/>
      <c r="FF638" s="107"/>
      <c r="FP638" s="107"/>
      <c r="FZ638" s="107"/>
      <c r="GJ638" s="107"/>
      <c r="GT638" s="107"/>
      <c r="HD638" s="107"/>
      <c r="HN638" s="107"/>
      <c r="HX638" s="107"/>
    </row>
    <row xmlns:x14ac="http://schemas.microsoft.com/office/spreadsheetml/2009/9/ac" r="639" s="3" customFormat="true" x14ac:dyDescent="0.25">
      <c r="A639" s="366"/>
      <c r="B639" s="107"/>
      <c r="L639" s="107"/>
      <c r="V639" s="107"/>
      <c r="AF639" s="107"/>
      <c r="AP639" s="107"/>
      <c r="AZ639" s="107"/>
      <c r="BA639" s="107"/>
      <c r="BJ639" s="107"/>
      <c r="BK639" s="107"/>
      <c r="BT639" s="107"/>
      <c r="BU639" s="107"/>
      <c r="CD639" s="107"/>
      <c r="CN639" s="107"/>
      <c r="CX639" s="107"/>
      <c r="DH639" s="107"/>
      <c r="DR639" s="107"/>
      <c r="EB639" s="107"/>
      <c r="EL639" s="107"/>
      <c r="EV639" s="107"/>
      <c r="FF639" s="107"/>
      <c r="FP639" s="107"/>
      <c r="FZ639" s="107"/>
      <c r="GJ639" s="107"/>
      <c r="GT639" s="107"/>
      <c r="HD639" s="107"/>
      <c r="HN639" s="107"/>
      <c r="HX639" s="107"/>
    </row>
    <row xmlns:x14ac="http://schemas.microsoft.com/office/spreadsheetml/2009/9/ac" r="640" s="3" customFormat="true" x14ac:dyDescent="0.25">
      <c r="A640" s="366"/>
      <c r="B640" s="107"/>
      <c r="L640" s="107"/>
      <c r="V640" s="107"/>
      <c r="AF640" s="107"/>
      <c r="AP640" s="107"/>
      <c r="AZ640" s="107"/>
      <c r="BA640" s="107"/>
      <c r="BJ640" s="107"/>
      <c r="BK640" s="107"/>
      <c r="BT640" s="107"/>
      <c r="BU640" s="107"/>
      <c r="CD640" s="107"/>
      <c r="CN640" s="107"/>
      <c r="CX640" s="107"/>
      <c r="DH640" s="107"/>
      <c r="DR640" s="107"/>
      <c r="EB640" s="107"/>
      <c r="EL640" s="107"/>
      <c r="EV640" s="107"/>
      <c r="FF640" s="107"/>
      <c r="FP640" s="107"/>
      <c r="FZ640" s="107"/>
      <c r="GJ640" s="107"/>
      <c r="GT640" s="107"/>
      <c r="HD640" s="107"/>
      <c r="HN640" s="107"/>
      <c r="HX640" s="107"/>
    </row>
  </sheetData>
  <mergeCells count="9">
    <mergeCell ref="BU27:CA27"/>
    <mergeCell ref="BK27:BQ2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24</vt:i4>
      </vt:variant>
    </vt:vector>
  </HeadingPairs>
  <TitlesOfParts>
    <vt:vector size="36"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myrangeS0</vt:lpstr>
      <vt:lpstr>myrangeS1</vt:lpstr>
      <vt:lpstr>myrangeS2</vt:lpstr>
      <vt:lpstr>myrangeS3</vt:lpstr>
      <vt:lpstr>myrangeS4</vt:lpstr>
      <vt:lpstr>myrangeS5</vt:lpstr>
      <vt:lpstr>myrangeS6</vt:lpstr>
      <vt:lpstr>myrangeS7</vt:lpstr>
      <vt:lpstr>myrangeW0</vt:lpstr>
      <vt:lpstr>myrangeW1</vt:lpstr>
      <vt:lpstr>myrangeW2</vt:lpstr>
      <vt:lpstr>myrangeW3</vt:lpstr>
      <vt:lpstr>myrangeW4</vt:lpstr>
      <vt:lpstr>myrangeW5</vt:lpstr>
      <vt:lpstr>myrangeW6</vt:lpstr>
      <vt:lpstr>myrangeW7</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2024-04-24T06:10:08Z</dcterms:modified>
</cp:coreProperties>
</file>