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6DE5D6E-1A1A-4A42-8086-458590E54A0B}" xr6:coauthVersionLast="47" xr6:coauthVersionMax="47" xr10:uidLastSave="{00000000-0000-0000-0000-000000000000}"/>
  <bookViews>
    <workbookView xWindow="1815" yWindow="1815" windowWidth="21600" windowHeight="11385"/>
  </bookViews>
  <sheets>
    <sheet name="Introduction" sheetId="35" r:id="rId1"/>
    <sheet name="Ladders" sheetId="37" r:id="rId2"/>
    <sheet name="Charts" sheetId="20" r:id="rId3"/>
    <sheet name="Chart Data" sheetId="25" state="hidden" r:id="rId4"/>
    <sheet name="Regressions" sheetId="32" state="hidden" r:id="rId5"/>
    <sheet name="Estimates" sheetId="33" r:id="rId6"/>
    <sheet name="Data Summary" sheetId="21" r:id="rId7"/>
    <sheet name="Water Data" sheetId="27" r:id="rId8"/>
    <sheet name="Sanitation Data" sheetId="28" r:id="rId9"/>
    <sheet name="Hygiene Data" sheetId="29" r:id="rId10"/>
    <sheet name="Population" sheetId="30" r:id="rId11"/>
    <sheet name="Guidance" sheetId="36"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24">'Hygiene Data'!$IH$1:$IQ$2</definedName>
    <definedName name="myrangeH25">'Hygiene Data'!$IR$1:$JA$2</definedName>
    <definedName name="myrangeH26">'Hygiene Data'!$JB$1:$JK$2</definedName>
    <definedName name="myrangeH27">'Hygiene Data'!$JL$1:$JU$2</definedName>
    <definedName name="myrangeH28">'Hygiene Data'!$JV$1:$KE$2</definedName>
    <definedName name="myrangeH29">'Hygiene Data'!$KF$1:$KO$2</definedName>
    <definedName name="myrangeH3">'Hygiene Data'!$AF$1:$AO$2</definedName>
    <definedName name="myrangeH30">'Hygiene Data'!$KP$1:$KY$2</definedName>
    <definedName name="myrangeH31">'Hygiene Data'!$KZ$1:$LI$2</definedName>
    <definedName name="myrangeH32">'Hygiene Data'!$LJ$1:$LS$2</definedName>
    <definedName name="myrangeH33">'Hygiene Data'!$LT$1:$MC$2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24">'Sanitation Data'!$IH$1:$IQ$2</definedName>
    <definedName name="myrangeS25">'Sanitation Data'!$IR$1:$JA$2</definedName>
    <definedName name="myrangeS26">'Sanitation Data'!$JB$1:$JK$2</definedName>
    <definedName name="myrangeS27">'Sanitation Data'!$JL$1:$JU$2</definedName>
    <definedName name="myrangeS28">'Sanitation Data'!$JV$1:$KE$2</definedName>
    <definedName name="myrangeS29">'Sanitation Data'!$KF$1:$KO$2</definedName>
    <definedName name="myrangeS3">'Sanitation Data'!$AF$1:$AO$2</definedName>
    <definedName name="myrangeS30">'Sanitation Data'!$KP$1:$KY$2</definedName>
    <definedName name="myrangeS31">'Sanitation Data'!$KZ$1:$LI$2</definedName>
    <definedName name="myrangeS32">'Sanitation Data'!$LJ$1:$LS$2</definedName>
    <definedName name="myrangeS33">'Sanitation Data'!$LT$1:$MC$2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24">'Water Data'!$IH$1:$IQ$2</definedName>
    <definedName name="myrangeW25">'Water Data'!$IR$1:$JA$2</definedName>
    <definedName name="myrangeW26">'Water Data'!$JB$1:$JK$2</definedName>
    <definedName name="myrangeW27">'Water Data'!$JL$1:$JU$2</definedName>
    <definedName name="myrangeW28">'Water Data'!$JV$1:$KE$2</definedName>
    <definedName name="myrangeW29">'Water Data'!$KF$1:$KO$2</definedName>
    <definedName name="myrangeW3">'Water Data'!$AF$1:$AO$2</definedName>
    <definedName name="myrangeW30">'Water Data'!$KP$1:$KY$2</definedName>
    <definedName name="myrangeW31">'Water Data'!$KZ$1:$LI$2</definedName>
    <definedName name="myrangeW32">'Water Data'!$LJ$1:$LS$2</definedName>
    <definedName name="myrangeW33">'Water Data'!$LT$1:$MC$2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<sst xmlns="http://schemas.openxmlformats.org/spreadsheetml/2006/main" xmlns:r="http://schemas.openxmlformats.org/officeDocument/2006/relationships" xmlns:xdr="http://schemas.openxmlformats.org/drawingml/2006/spreadsheetDrawing" count="4849" uniqueCount="424">
  <si>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</si>
  <si>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</si>
  <si>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</si>
  <si>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</si>
  <si>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</si>
  <si>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</si>
  <si>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</si>
  <si>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</si>
  <si>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</si>
  <si>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</si>
  <si>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</si>
  <si>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</si>
  <si>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</si>
  <si>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</si>
  <si>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</si>
  <si>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</si>
  <si>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</si>
  <si>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</si>
  <si>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</si>
  <si>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</si>
  <si>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</si>
  <si>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</si>
  <si>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</si>
  <si>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</si>
  <si>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</si>
  <si>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</si>
  <si>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</si>
  <si>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</si>
  <si>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Facility type estimates (%)</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</si>
  <si>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</si>
  <si>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</si>
  <si>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</si>
  <si>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</si>
  <si>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</si>
  <si>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</si>
  <si>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</si>
  <si>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</si>
  <si>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</si>
  <si>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</si>
  <si>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</si>
  <si>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</si>
  <si>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</si>
  <si>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</si>
  <si>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</si>
  <si>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</si>
  <si>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</si>
  <si>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</si>
  <si>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</si>
  <si>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</si>
  <si>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</si>
  <si>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</si>
  <si>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</si>
  <si>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</si>
  <si>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</si>
  <si>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</si>
  <si>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</si>
  <si>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</si>
  <si>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</si>
  <si>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</si>
  <si>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</si>
  <si>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</si>
  <si>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</si>
  <si>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</si>
  <si>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</si>
  <si>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</si>
  <si>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</si>
  <si>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</si>
  <si>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</si>
  <si>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</si>
  <si>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</si>
  <si>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</si>
  <si>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</si>
  <si>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</si>
  <si>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</si>
  <si>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</si>
  <si>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</si>
  <si>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</si>
  <si>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</si>
  <si>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</si>
  <si>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</si>
  <si>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</si>
  <si>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</si>
  <si>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</si>
  <si>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</si>
  <si>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</si>
  <si>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</si>
  <si>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</si>
  <si>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</si>
  <si>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</si>
  <si>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</si>
  <si>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</si>
  <si>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</si>
  <si>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</si>
  <si>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</si>
  <si>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</si>
  <si>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</si>
  <si>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</si>
  <si>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</si>
  <si>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</si>
  <si>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</si>
  <si>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</si>
  <si>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</si>
  <si>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</si>
  <si>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</si>
  <si>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</si>
  <si>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</si>
  <si>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</si>
  <si>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</si>
  <si>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</si>
  <si>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</si>
  <si>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</si>
  <si>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</si>
  <si>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</si>
  <si>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</si>
  <si>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</si>
  <si>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</si>
  <si>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</si>
  <si>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</si>
  <si>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</si>
  <si>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</si>
  <si>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</si>
  <si>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</si>
  <si>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</si>
  <si>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</si>
  <si>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</si>
  <si>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</si>
  <si>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</si>
  <si>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</si>
  <si>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</si>
  <si>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</si>
  <si>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</si>
  <si>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</si>
  <si>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</si>
  <si>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</si>
  <si>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</si>
  <si>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</si>
  <si>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</si>
  <si>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</si>
  <si>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</si>
  <si>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</si>
  <si>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</si>
  <si>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</si>
  <si>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</si>
  <si>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</si>
  <si>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Bangladesh</t>
  </si>
  <si>
    <t>Census</t>
  </si>
  <si>
    <t>Tap water</t>
  </si>
  <si>
    <t>Tube well</t>
  </si>
  <si>
    <t>Pond / river</t>
  </si>
  <si>
    <t>Yes</t>
  </si>
  <si>
    <t>At least one functioning toilet</t>
  </si>
  <si>
    <t>Separate toilet for girls</t>
  </si>
  <si>
    <t>Separate funcitoning toilets for girls</t>
  </si>
  <si>
    <t>Estimated from separate functioning toilets</t>
  </si>
  <si>
    <t>No handwashing data</t>
  </si>
  <si>
    <t>Bangladesh Primary Education Annual Sector Performance Report [ASPR-2012]</t>
  </si>
  <si>
    <t>Bangladesh National Hygiene Baseline Survey, Preliminary Report, 2014</t>
  </si>
  <si>
    <t>Survey</t>
  </si>
  <si>
    <t>Shallow tube well</t>
  </si>
  <si>
    <t>Deep tube well</t>
  </si>
  <si>
    <t>Protected dug well/spring</t>
  </si>
  <si>
    <t>Tap water into school compound</t>
  </si>
  <si>
    <t>Tap water outside compound/public</t>
  </si>
  <si>
    <t>Direct / unprotected channel</t>
  </si>
  <si>
    <t>Improved functional (spot check)</t>
  </si>
  <si>
    <t>Piped sewer system</t>
  </si>
  <si>
    <t>Septic tank</t>
  </si>
  <si>
    <t>Pit (sanitary/improved)</t>
  </si>
  <si>
    <t>Open pit (unimproved)</t>
  </si>
  <si>
    <t>Functional improved unlocked toilets for student use (spot check)</t>
  </si>
  <si>
    <t>Estimated from improved &amp; usable</t>
  </si>
  <si>
    <t>Handwashing locations available within school compound</t>
  </si>
  <si>
    <t>Handwashing locations with water available</t>
  </si>
  <si>
    <t>Handwashing locations with both soap and water available</t>
  </si>
  <si>
    <t>Performance Based Institutional Self-Assessment Summary (ISAS) Report 2014</t>
  </si>
  <si>
    <t>Adequate safe drinking water</t>
  </si>
  <si>
    <t>Safe drinking water</t>
  </si>
  <si>
    <t>Adequate toilet facilities</t>
  </si>
  <si>
    <t xml:space="preserve">90.73% of schools have toilets that are usable, but there may not be sufficient numbers of toilets, sufficient water supply or separation for boys, girls and teachers. </t>
  </si>
  <si>
    <t>No handwashing data.</t>
  </si>
  <si>
    <t>Bangladesh Bureau of Educational Information and Statistics (BANBEIS) 2016</t>
  </si>
  <si>
    <t xml:space="preserve">Data are for Chapter 5 (Madrasah schools). Chapters on primary and secondary data did not include WASH. The madrasah schools provide secondary school levels. </t>
  </si>
  <si>
    <t>Pure drinking water</t>
  </si>
  <si>
    <t xml:space="preserve">Data are for Chapter 5 (Madrasah schools). Chapters on primary and secondary data did not include WASH. The madrasah schools provide secondary school levels. 96.35% have toilet for girls, 84.44% have toilet for boys. The larger of these is used to estimate the presence of sanitation facilities, while the minimum is used to esimate single-sex toilets.  </t>
  </si>
  <si>
    <t>Toilet for boys (and girls assumed)</t>
  </si>
  <si>
    <t>Bangladesh Bureau of Educational Information and Statistics (BANBEIS) 2015</t>
  </si>
  <si>
    <t xml:space="preserve">Secondary school data includes public and private secondary schools (20297; 96.51%) and madrasahs (9319; 96.31%). The chapter on primary schools did not include drinking water data. </t>
  </si>
  <si>
    <t>Secondary school data includes madrasahs only (9319). The chapters on primary and secondary schools did not include sanitation data. 95.69% have toilet for girls, 81.89% have toilet for boys. The larger of these is used to estimate the presence of sanitation facilities, while the minimum is used to esimate single-sex toilets.</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</si>
  <si>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</si>
  <si>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</si>
  <si>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</si>
  <si>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</si>
  <si>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</si>
  <si>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</si>
  <si>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</si>
  <si>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</si>
  <si>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</si>
  <si>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</si>
  <si>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</si>
  <si>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</si>
  <si>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UNESCO UIS - data.unesco.uis.org</t>
  </si>
  <si>
    <t>Other</t>
  </si>
  <si>
    <t>Basic drinking water</t>
  </si>
  <si>
    <t>single-sex basic sanitation facilities</t>
  </si>
  <si>
    <t>Basic handwashing facilities</t>
  </si>
  <si>
    <t>No</t>
  </si>
  <si>
    <t>POPULATION OF SCHOOL AGE CHILDREN</t>
  </si>
  <si>
    <r>
      <t xml:space="preserve">School Age Population 
</t>
    </r>
    <r>
      <rPr>
        <sz val="8"/>
        <rFont val="Arial"/>
        <family val="2"/>
      </rPr>
      <t>Source: UN Population Div &amp; UNESCO</t>
    </r>
  </si>
  <si>
    <t xml:space="preserve">No data on drinking water. </t>
  </si>
  <si>
    <t xml:space="preserve">Secondary school data obtained from BANBEIS Educational Database, recording the proportion of secondary schools with toilets for girls. Based on later BEIS surveys these are treated as the proportion of schools with toilets from which no facilities has been calculated. </t>
  </si>
  <si>
    <t xml:space="preserve">Secondary school data obtained from BANBEIS Educational Database, recording the proportion of secondary schools with toilets for girls.  Based on later BEIS surveys these are treated as the proportion of schools with toilets from which no facilities has been calculated. </t>
  </si>
  <si>
    <t>Bangladesh Bureau of Educational Information and Statistics (BANBEIS) Database</t>
  </si>
  <si>
    <t xml:space="preserve">Safe drinking water assumed to refer to improved sources of drinking water. </t>
  </si>
  <si>
    <t xml:space="preserve">Based on later BEIS data these are treated as the proportion of schools with toilets from which no facilities has been calculated. </t>
  </si>
  <si>
    <t xml:space="preserve">Data assumed to refer to improved sources of drinking water. </t>
  </si>
  <si>
    <t>Bangladesh Primary Education Annual Sector Performance Report [ASPR-2014]</t>
  </si>
  <si>
    <t>At least one functional toilet</t>
  </si>
  <si>
    <t>Separate functioning toilets for girls</t>
  </si>
  <si>
    <t>Flush anywhere (unimproved)</t>
  </si>
  <si>
    <t>Further information on the definition of "safe drinking water" is not provided.</t>
  </si>
  <si>
    <t>Bangladesh Primary Education Annual Sector Performance Report [ASPR-2017]</t>
  </si>
  <si>
    <t>Separate functioning toilet for girls</t>
  </si>
  <si>
    <t>Estimated from usable &amp; single-sex</t>
  </si>
  <si>
    <t xml:space="preserve">GPS and NNPS primary schools are included. A national estimate is based on primary school data in the absence of additional information. The proportion with basic service is estimated from data on separate functioning toilet for girls in the absence of informaiton on facility types. </t>
  </si>
  <si>
    <t xml:space="preserve">Coverage figures include both GPS and RNGPS primary and pre-primary schools. Madrasahs are not included.  An estimate for basic water service is calculated by applying the proportion of tubewells that are functional (86%) to the proportion of schools with water from an improved source. A national estimate is based on primary school data in the absence of other information. </t>
  </si>
  <si>
    <t>Estimated from improved &amp; proportion functional tubewells</t>
  </si>
  <si>
    <t xml:space="preserve">Coverage figures include both GPS and RNGPS primary and pre-primary schools. Madrasahs are not included due to unavailable data. Data on the proportion of schools with water facility types are not included. A national estimate is based on primary school data in the absence of other information. 86% of schools with a tubewell have a functional well. </t>
  </si>
  <si>
    <t>Bangladesh Primary Education Annual Sector Performance Report [ASPR-2016]</t>
  </si>
  <si>
    <t xml:space="preserve">GPS and RNGPS primary schools are included. A national estimate is based on primary school data in the absence of additional information. The proportion with basic service is estimated from data on separate functioning toilet for girls in the absence of informaiton on facility types. </t>
  </si>
  <si>
    <t>Coverage figures include both GPS and RNGPS primary and pre-primary schools. Madrasahs are not included due to unavailable data.. It is unclear if the toilets are of an improved type or not. The proportion of schools with separate functioning toilets for girls is used as an estimate for 'basic' in the absence of other information. A national estimate is based on primary school data in the absence of other information.</t>
  </si>
  <si>
    <t xml:space="preserve">The secondary school estimate is based on coverage in lower and upper secondary schools and the school age population for each level. The national estimate is based on coverage in primary and secondary schools weighted by the number of schools included in the 2014 nationally representative National Hygiene Baseline Survey.  A national estimate is based on primary school data in the absence of other information. The estimates are not used since data from a primary data source is available for the same year. </t>
  </si>
  <si>
    <t xml:space="preserve">The secondary school estimate is based on coverage in lower and upper secondary schools and the school age population for each level. The national estimate is based on coverage in primary and secondary schools weighted by the number of primary schools in the ASPR13 (60,332) and the number of secondary schools in the ISAS14 (18,425). The estimates are not used since data from a primary data source is available for the same year.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</si>
  <si>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</si>
  <si>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</si>
  <si>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</si>
  <si>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</si>
  <si>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</si>
  <si>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</si>
  <si>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</si>
  <si>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</si>
  <si>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</si>
  <si>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</si>
  <si>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</si>
  <si>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</si>
  <si>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</si>
  <si>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</si>
  <si>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</si>
  <si>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</si>
  <si>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</si>
  <si>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</si>
  <si>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</si>
  <si>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</si>
  <si>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</si>
  <si>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</si>
  <si>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</si>
  <si>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</si>
  <si>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Basic sanitation</t>
  </si>
  <si>
    <t xml:space="preserve">Estimate not used based on comparison with data available from primary sources for other years. </t>
  </si>
  <si>
    <t>Tubewell</t>
  </si>
  <si>
    <t>Protected well/spring</t>
  </si>
  <si>
    <t>Piped water</t>
  </si>
  <si>
    <t>Surface water</t>
  </si>
  <si>
    <t>Bottled water</t>
  </si>
  <si>
    <t>Rainwater</t>
  </si>
  <si>
    <t>Improved and currently used for drinking</t>
  </si>
  <si>
    <t>Sewer</t>
  </si>
  <si>
    <t>Flush to pit</t>
  </si>
  <si>
    <t>Pit with slab and water seal</t>
  </si>
  <si>
    <t>Pit with slab and cover</t>
  </si>
  <si>
    <t>Ventilated latrine</t>
  </si>
  <si>
    <t>Composting toilet</t>
  </si>
  <si>
    <t>Flush to open drain/canal/river</t>
  </si>
  <si>
    <t xml:space="preserve">Includes public and private schools. Urban includes municipalities, city centers and slums. </t>
  </si>
  <si>
    <t>Usable latrines for students with doors which are unlocked</t>
  </si>
  <si>
    <t>Separate latrines for boys and girls (or single-sex school)</t>
  </si>
  <si>
    <t>Separate usable unlocked improved toilets for both boys and girls</t>
  </si>
  <si>
    <t>Includes public and private schools. Urban includes municipalities, city centers and slums.</t>
  </si>
  <si>
    <t>Tap or bucket water in or within 30 ft of at least one student toilet (Q3.3)</t>
  </si>
  <si>
    <t>Soap or powder in or within 30 ft of at least one student toilet (Q7.4)</t>
  </si>
  <si>
    <t>Soap or powder in or within 30 ft of at least one student toilet (Q3.3) AND tap or bucket water in or within 30 ft of at least one student toilet (Q7.4)</t>
  </si>
  <si>
    <t>Calculated - ratio of handwashing facilities to handwashing facilities with ‘enough water’ (Q7.10) multiplied by the proportion of schools with a tap or bucket water in or within 30 ft of at lease one student toilet (Q3.3)</t>
  </si>
  <si>
    <t>A nationally representative sample was selected including rural and urban government or registered primary or high school. Around three-quarters of the schools included were primary schools. Estimates are weighted values (as reported).</t>
  </si>
  <si>
    <t xml:space="preserve">A nationally representative sample was selected including rural and urban government or registered primary or high school. Around three-quarters of the schools included were primary schools. Estimates are weighted values (as reported). 84% of schools have functional improved toilet facilities for students; the estimate drops when availability (unlocked) is considered. This value is used to estimate basic service in the absence of data on sex-separation. </t>
  </si>
  <si>
    <t>National Hygiene Survey 2018, school component (microdata)</t>
  </si>
  <si>
    <t xml:space="preserve">Includes public and private schools. Urban includes municipalities, city centers and slums. The large number of facility type classifications were combined in the above figures (e.g. tubewells includes shallow, deep and pump). "Other" is classified as unimproved given the large number of improved options. </t>
  </si>
  <si>
    <t>BGD_2010_ASPR</t>
  </si>
  <si>
    <t>BGD_2010_BEIS</t>
  </si>
  <si>
    <t>BGD_2011_ASPR</t>
  </si>
  <si>
    <t>BGD_2011_BEIS</t>
  </si>
  <si>
    <t>BGD_2012_ASPR</t>
  </si>
  <si>
    <t>BGD_2012_BEIS</t>
  </si>
  <si>
    <t>BGD_2013_ASPR</t>
  </si>
  <si>
    <t>BGD_2013_BEIS</t>
  </si>
  <si>
    <t>BGD_2014_NHBS</t>
  </si>
  <si>
    <t>BGD_2014_ISAS</t>
  </si>
  <si>
    <t>BGD_2015_BEIS</t>
  </si>
  <si>
    <t>BGD_2015_ASPR</t>
  </si>
  <si>
    <t>BGD_2016_BEIS</t>
  </si>
  <si>
    <t>BGD_2016_UIS</t>
  </si>
  <si>
    <t>BGD_2016_ASPR</t>
  </si>
  <si>
    <t>BGD_2017_UIS</t>
  </si>
  <si>
    <t>BGD_2018_UIS</t>
  </si>
  <si>
    <t>BGD_2018_NHS</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</si>
  <si>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</si>
  <si>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</si>
  <si>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</si>
  <si>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</si>
  <si>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</si>
  <si>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</si>
  <si>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</si>
  <si>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</si>
  <si>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</si>
  <si>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</si>
  <si>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</si>
  <si>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</si>
  <si>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</si>
  <si>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</si>
  <si>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</si>
  <si>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</si>
  <si>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</si>
  <si>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</si>
  <si>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</si>
  <si>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</si>
  <si>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</si>
  <si>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</si>
  <si>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</si>
  <si>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</si>
  <si>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</si>
  <si>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BGD_2019_UIS</t>
  </si>
  <si>
    <t>BGD_2020_UIS</t>
  </si>
  <si>
    <t>No sanitation data</t>
  </si>
  <si>
    <t xml:space="preserve">Basic estimate used </t>
  </si>
  <si>
    <t/>
  </si>
  <si>
    <t>Pond/river/filter</t>
  </si>
  <si>
    <t>[Definition]</t>
  </si>
  <si>
    <t>[Facility type]</t>
  </si>
  <si>
    <t xml:space="preserve">Facility with water </t>
  </si>
  <si>
    <t xml:space="preserve">Facility with soap </t>
  </si>
  <si>
    <t>separate functioning WASH block for boys and girls</t>
  </si>
  <si>
    <t xml:space="preserve">The secondary school estimate is based on coverage in lower and upper secondary schools and the school age population for each level. The national estimate is based on coverage in primary and secondary schools weighted by the number of schools included in the 2014 nationally representative National Hygiene Baseline Survey. </t>
  </si>
  <si>
    <t>The JMP releases updated estimates every 2 years following consultations with national authorities: https://washdata.org/how-we-work/jmp-country-consultation</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</si>
  <si>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</si>
  <si>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country</t>
  </si>
  <si>
    <t>Bangladesh</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</si>
  <si>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</si>
  <si>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</si>
  <si>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</si>
  <si>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</si>
  <si>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</si>
  <si>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</si>
  <si>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</si>
  <si>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</si>
  <si>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</si>
  <si>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</si>
  <si>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</si>
  <si>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</si>
  <si>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</si>
  <si>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</si>
  <si>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</si>
  <si>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</si>
  <si>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</si>
  <si>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</si>
  <si>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</si>
  <si>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</si>
  <si>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</si>
  <si>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</si>
  <si>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</si>
  <si>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</si>
  <si>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</si>
  <si>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</si>
  <si>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</si>
  <si>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</si>
  <si>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</si>
  <si>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</si>
  <si>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</si>
  <si>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</si>
  <si>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BGD_2021_APSC</t>
  </si>
  <si>
    <t>Annual Primary School Census 2021</t>
  </si>
  <si>
    <t>Single-Sex Basic Sanitation Facilities</t>
  </si>
  <si>
    <t>BGD_2022_APSC</t>
  </si>
  <si>
    <t>Annual Primary School Census 2022</t>
  </si>
  <si>
    <t>BGD_2021_UIS</t>
  </si>
  <si>
    <t>BGD_2022_UIS</t>
  </si>
  <si>
    <t>Proportion of primary schools with access to basic drinking water</t>
  </si>
  <si>
    <t>Bangladesh Primary Education Annual Sector Performance Report [ASPR-2011]</t>
  </si>
  <si>
    <t>Functoinal tube well</t>
  </si>
  <si>
    <t>N/A</t>
  </si>
  <si>
    <t xml:space="preserve">Coverage figures include both GPS and RNGPS primary and pre-primary schools. Madrasahs are not included.  An estimate for basic water service is calculated by applying the proportion of tubewells that are functional in ASPR 2011 (86%) to the proportion of schools with water from an improved source. A national estimate is based on primary school data in the absence of other information. </t>
  </si>
  <si>
    <t>Bangladesh Primary Education Annual Sector Performance Report [ASPR-2013]</t>
  </si>
  <si>
    <t xml:space="preserve">Coverage figures include both GPS and RNGPS primary and pre-primary schools. Madrasahs are not included.  An estimate for basic water service is calculated by applying the proportion of tubewells that are functional to the proportion of schools with water from an improved source. A national estimate is based on primary school data in the absence of other information. </t>
  </si>
  <si>
    <t>BGD_2014_ASPR</t>
  </si>
  <si>
    <t xml:space="preserve">GPS and NNPS primary schools are included. A national estimate is based on primary school data in the absence of additional information. Schools that reported they have water, but were not included in estimates by facility type are assumed to have an "other" water source; 50% of these are assumed to be improved. An estimate for basic water service is calculated by applying the proportion of tubewells that are functional to the proportion of schools with water from an improved source. </t>
  </si>
  <si>
    <t>BGD_2018_ASPR</t>
  </si>
  <si>
    <t>Bangladesh Primary Education Annual Sector Performance Report [ASPR-2019]</t>
  </si>
  <si>
    <t>BGD_2019_ASPR</t>
  </si>
  <si>
    <t>Bangladesh Primary Education Annual Sector Performance Report [ASPR-2020]</t>
  </si>
  <si>
    <t xml:space="preserve">GPS and NNPS primary schools are included. A national estimate is based on primary school data in the absence of additional information. The proportion with basic service is estimated from data on separate functioning toilet for girls in the absence of information on facility types. 
</t>
  </si>
  <si>
    <t>GPS and NNPS primary schools are included. A national estimate is based on primary school data in the absence of additional information. The proportion with basic service is estimated from data on separate functioning toilet for girls in the absence of informaiton on facility types. 
From the report: "In 2016, the proportion of GPS and NNPS with separate toilets for girls was only 32.6% compared to 57.6% in 2015, which was reduced from the previous year, possibly because of the inclusion of the WASH block in calculations". Set to not used given the reference of the error on the report.</t>
  </si>
  <si>
    <t>BGD_2020_ASPR</t>
  </si>
  <si>
    <t>Bangladesh Primary Education Annual Sector Performance Report [ASPR-2021]</t>
  </si>
  <si>
    <r>
      <t xml:space="preserve">GPS and NNPS primary schools are included. A national estimate is based on primary school data in the absence of additional information. Schools that reported they have water, but were not included in estimates by facility type are assumed to have an "other" water source; 50% of these are assumed to be improved. An estimate for basic water service is calculated by applying the proportion of tubewells that are functional to the proportion of schools with water from an improved source. 
</t>
    </r>
    <r>
      <rPr>
        <b/>
        <sz val="8"/>
        <color theme="1"/>
        <rFont val="Arial"/>
        <family val="2"/>
      </rPr>
      <t>From the report the source for the data  is ASPC 2020.</t>
    </r>
  </si>
  <si>
    <t>Having toilets for boys and girls</t>
  </si>
  <si>
    <t>BGD_2017_BEIS</t>
  </si>
  <si>
    <t>Bangladesh Education Statistics (BANBEIS) 2022</t>
  </si>
  <si>
    <t xml:space="preserve">From the report "Bangladesh Education Statistics (BANBEIS) 2022" Partially (Includes School, College, Madrasah, TVET &amp; Voc. independent &amp; English Medium)
</t>
  </si>
  <si>
    <t xml:space="preserve">Estimate not used based on data available from primary sources for the same year. </t>
  </si>
  <si>
    <t>Basic hand washing facilities</t>
  </si>
  <si>
    <t>BGD_2018_BEIS</t>
  </si>
  <si>
    <t>BGD_2019_BEIS</t>
  </si>
  <si>
    <t>BGD_2020_BEIS</t>
  </si>
  <si>
    <t>Estimate not used for primary schools since primary data source is available for APSC and BEIS.</t>
  </si>
  <si>
    <t>BGD_2021_BEIS</t>
  </si>
  <si>
    <t>BGD_2022_BEIS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</si>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</sst>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3">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87">
    <fill>
      <patternFill patternType="none"/>
    </fill>
    <fill>
      <patternFill patternType="gray125"/>
    </fill>
    <fill>
      <patternFill patternType="solid">
        <fgColor theme="0"/>
        <bgColor indexed="64"/>
      </patternFill>
    </fill>
    <fill>
      <patternFill patternType="solid">
        <fgColor theme="0" tint="-0.14999847407453"/>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indexed="22"/>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rgb="FFD6D0D2"/>
      </patternFill>
    </fill>
    <fill>
      <patternFill patternType="solid">
        <fgColor theme="4" tint="0.59996337778863"/>
        <bgColor indexed="64"/>
      </patternFill>
    </fill>
    <fill>
      <patternFill patternType="solid">
        <fgColor theme="6" tint="0.59996337778863"/>
        <bgColor indexed="64"/>
      </patternFill>
    </fill>
    <fill>
      <patternFill patternType="solid">
        <fgColor theme="7" tint="0.79995117038484"/>
        <bgColor indexed="64"/>
      </patternFill>
    </fill>
    <fill>
      <patternFill patternType="solid">
        <fgColor theme="7" tint="0.59996337778863"/>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theme="0" tint="-0.048890652180548"/>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48" fillId="0" borderId="0" applyNumberFormat="false" applyFill="false" applyBorder="false" applyAlignment="false" applyProtection="false"/>
    <xf numFmtId="0" fontId="56" fillId="11" borderId="0">
      <alignment horizontal="center" vertical="center"/>
    </xf>
    <xf numFmtId="0" fontId="19" fillId="0" borderId="0"/>
    <xf numFmtId="0" fontId="19" fillId="0" borderId="54"/>
    <xf numFmtId="0" fontId="15" fillId="0" borderId="54"/>
    <xf numFmtId="0" fontId="15" fillId="0" borderId="54"/>
    <xf numFmtId="0" fontId="15" fillId="0" borderId="69"/>
    <xf numFmtId="0" fontId="19" fillId="0" borderId="69"/>
    <xf numFmtId="0" fontId="15" fillId="0" borderId="69"/>
    <xf numFmtId="0" fontId="48" fillId="0" borderId="69" applyNumberFormat="false" applyFill="false" applyBorder="false" applyAlignment="false" applyProtection="false"/>
    <xf numFmtId="0" fontId="22" fillId="0" borderId="69" applyNumberFormat="false" applyFill="false" applyBorder="false" applyAlignment="false" applyProtection="false"/>
    <xf numFmtId="0" fontId="56" fillId="11" borderId="69">
      <alignment horizontal="center" vertical="center"/>
    </xf>
    <xf numFmtId="0" fontId="83" fillId="0" borderId="0" applyNumberFormat="false" applyFill="false" applyBorder="false" applyAlignment="false" applyProtection="false"/>
    <xf numFmtId="0" fontId="19" fillId="0" borderId="90"/>
    <xf numFmtId="0" fontId="19" fillId="0" borderId="92"/>
    <xf numFmtId="0" fontId="15" fillId="0" borderId="92"/>
    <xf numFmtId="0" fontId="19" fillId="0" borderId="92"/>
  </cellStyleXfs>
  <cellXfs count="106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2" xfId="0" applyNumberFormat="true" applyFont="true" applyFill="true" applyBorder="true" applyAlignment="true">
      <alignment horizontal="center" vertical="center"/>
    </xf>
    <xf numFmtId="164" fontId="3" fillId="2" borderId="12"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3"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3" borderId="3" xfId="0" applyFont="true" applyFill="true" applyBorder="true"/>
    <xf numFmtId="0" fontId="3" fillId="3" borderId="3" xfId="0" applyFont="true" applyFill="true" applyBorder="true" applyAlignment="true">
      <alignment vertical="center"/>
    </xf>
    <xf numFmtId="0" fontId="3" fillId="3"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3" borderId="0" xfId="0" applyFont="true" applyFill="true" applyBorder="true" applyAlignment="true">
      <alignment vertical="center"/>
    </xf>
    <xf numFmtId="0" fontId="3" fillId="3" borderId="5" xfId="0" applyFont="true" applyFill="true" applyBorder="true"/>
    <xf numFmtId="164" fontId="3" fillId="2" borderId="23" xfId="0" applyNumberFormat="true" applyFont="true" applyFill="true" applyBorder="true" applyAlignment="true">
      <alignment horizontal="center" vertical="center"/>
    </xf>
    <xf numFmtId="0" fontId="3" fillId="2" borderId="25" xfId="0" applyFont="true" applyFill="true" applyBorder="true" applyAlignment="true">
      <alignment horizontal="center" vertical="center"/>
    </xf>
    <xf numFmtId="0" fontId="3" fillId="0" borderId="27" xfId="0" applyFont="true" applyFill="true" applyBorder="true" applyAlignment="true">
      <alignment horizontal="left" vertical="center" wrapText="true"/>
    </xf>
    <xf numFmtId="1" fontId="3" fillId="2" borderId="27" xfId="0" applyNumberFormat="true" applyFont="true" applyFill="true" applyBorder="true" applyAlignment="true">
      <alignment horizontal="center" vertical="center"/>
    </xf>
    <xf numFmtId="1" fontId="3" fillId="2" borderId="28" xfId="0" applyNumberFormat="true" applyFont="true" applyFill="true" applyBorder="true" applyAlignment="true">
      <alignment horizontal="center" vertical="center"/>
    </xf>
    <xf numFmtId="164" fontId="3" fillId="2" borderId="24"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4"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7" fillId="0" borderId="0" xfId="2" applyFont="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7" borderId="31" xfId="3" applyFont="true" applyFill="true" applyBorder="true" applyAlignment="true">
      <alignment horizontal="center" textRotation="90"/>
    </xf>
    <xf numFmtId="0" fontId="4" fillId="6" borderId="31" xfId="3" applyFont="true" applyFill="true" applyBorder="true" applyAlignment="true">
      <alignment horizontal="center" textRotation="90"/>
    </xf>
    <xf numFmtId="0" fontId="4" fillId="5" borderId="31" xfId="3" applyFont="true" applyFill="true" applyBorder="true" applyAlignment="true">
      <alignment horizontal="center" textRotation="90"/>
    </xf>
    <xf numFmtId="0" fontId="43" fillId="2" borderId="0" xfId="3" applyFont="true"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1"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164" fontId="3" fillId="2" borderId="32"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3" xfId="0" applyNumberFormat="true" applyFont="true" applyBorder="true" applyAlignment="true">
      <alignment horizontal="center"/>
    </xf>
    <xf numFmtId="0" fontId="3" fillId="0" borderId="33" xfId="0" applyFont="true" applyFill="true" applyBorder="true" applyAlignment="true">
      <alignment horizontal="left" vertical="center" wrapText="true"/>
    </xf>
    <xf numFmtId="1" fontId="3" fillId="0" borderId="27" xfId="0" applyNumberFormat="true" applyFont="true" applyFill="true" applyBorder="true" applyAlignment="true">
      <alignment horizontal="center" vertical="center"/>
    </xf>
    <xf numFmtId="1" fontId="3" fillId="0" borderId="28" xfId="0" applyNumberFormat="true" applyFont="true" applyFill="true" applyBorder="true" applyAlignment="true">
      <alignment horizontal="center" vertical="center"/>
    </xf>
    <xf numFmtId="164" fontId="3" fillId="0" borderId="23"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4" xfId="0" applyFont="true" applyFill="true" applyBorder="true" applyAlignment="true">
      <alignment horizontal="center"/>
    </xf>
    <xf numFmtId="1" fontId="1" fillId="0" borderId="27" xfId="0" applyNumberFormat="true" applyFont="true" applyBorder="true" applyAlignment="true">
      <alignment horizontal="center"/>
    </xf>
    <xf numFmtId="0" fontId="1" fillId="0" borderId="27" xfId="0" applyFont="true" applyBorder="true" applyAlignment="true">
      <alignment horizontal="center"/>
    </xf>
    <xf numFmtId="1" fontId="1" fillId="0" borderId="28" xfId="0" applyNumberFormat="true" applyFont="true" applyBorder="true" applyAlignment="true">
      <alignment horizontal="center"/>
    </xf>
    <xf numFmtId="0" fontId="19" fillId="9" borderId="0" xfId="2" applyFill="true"/>
    <xf numFmtId="0" fontId="3" fillId="2" borderId="11" xfId="0" applyFont="true" applyFill="true" applyBorder="true" applyAlignment="true">
      <alignment horizontal="center" vertical="center"/>
    </xf>
    <xf numFmtId="0" fontId="4" fillId="7" borderId="12" xfId="3" applyFont="true" applyFill="true" applyBorder="true" applyAlignment="true">
      <alignment horizontal="center" textRotation="90"/>
    </xf>
    <xf numFmtId="0" fontId="4" fillId="5" borderId="12" xfId="3" applyFont="true" applyFill="true" applyBorder="true" applyAlignment="true">
      <alignment horizontal="center" textRotation="90"/>
    </xf>
    <xf numFmtId="0" fontId="4" fillId="2" borderId="12" xfId="0" applyFont="true" applyFill="true" applyBorder="true" applyAlignment="true">
      <alignment vertical="center"/>
    </xf>
    <xf numFmtId="0" fontId="4" fillId="2" borderId="12" xfId="0" applyFont="true" applyFill="true" applyBorder="true" applyAlignment="true">
      <alignment horizontal="left" vertical="center"/>
    </xf>
    <xf numFmtId="0" fontId="3" fillId="0" borderId="12" xfId="0" applyFont="true" applyFill="true" applyBorder="true" applyAlignment="true">
      <alignment horizontal="left" vertical="center" wrapText="true"/>
    </xf>
    <xf numFmtId="0" fontId="3" fillId="0" borderId="35" xfId="0" applyFont="true" applyFill="true" applyBorder="true" applyAlignment="true">
      <alignment horizontal="left" vertical="center" wrapText="true"/>
    </xf>
    <xf numFmtId="1" fontId="3" fillId="16" borderId="0" xfId="3" applyNumberFormat="true" applyFont="true" applyFill="true" applyAlignment="true">
      <alignment horizontal="center"/>
    </xf>
    <xf numFmtId="1" fontId="3" fillId="17" borderId="0" xfId="3" applyNumberFormat="true" applyFont="true" applyFill="true" applyAlignment="true">
      <alignment horizontal="center"/>
    </xf>
    <xf numFmtId="1" fontId="3" fillId="14" borderId="0" xfId="3" applyNumberFormat="true" applyFont="true" applyFill="true" applyAlignment="true">
      <alignment horizontal="center"/>
    </xf>
    <xf numFmtId="0" fontId="19" fillId="16" borderId="0" xfId="2" applyFill="true"/>
    <xf numFmtId="0" fontId="3" fillId="0" borderId="23"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3" fillId="0" borderId="12" xfId="0" applyFont="true" applyBorder="true" applyAlignment="true">
      <alignment horizontal="left" vertical="center" wrapText="true"/>
    </xf>
    <xf numFmtId="0" fontId="3" fillId="0" borderId="24" xfId="0" applyFont="true" applyBorder="true" applyAlignment="true">
      <alignment horizontal="center" vertical="center" wrapText="true"/>
    </xf>
    <xf numFmtId="0" fontId="38" fillId="8" borderId="11" xfId="8" applyFont="true" applyFill="true" applyBorder="true" applyAlignment="true">
      <alignment vertical="center"/>
    </xf>
    <xf numFmtId="0" fontId="38" fillId="8" borderId="31" xfId="8" applyFont="true" applyFill="true" applyBorder="true" applyAlignment="true">
      <alignment vertical="center"/>
    </xf>
    <xf numFmtId="0" fontId="38" fillId="8" borderId="31" xfId="8" applyFont="true" applyFill="true" applyBorder="true" applyAlignment="true">
      <alignment vertical="center" wrapText="true"/>
    </xf>
    <xf numFmtId="0" fontId="19" fillId="8" borderId="12" xfId="8" applyFont="true" applyFill="true" applyBorder="true" applyAlignment="true">
      <alignment vertical="center"/>
    </xf>
    <xf numFmtId="0" fontId="19" fillId="0" borderId="0" xfId="8"/>
    <xf numFmtId="0" fontId="40" fillId="8"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1" fillId="2" borderId="0" xfId="3" applyFont="true" applyFill="true"/>
    <xf numFmtId="0" fontId="6" fillId="0" borderId="22" xfId="0" applyFont="true" applyBorder="true" applyAlignment="true">
      <alignment horizontal="left" vertical="center"/>
    </xf>
    <xf numFmtId="0" fontId="6" fillId="0" borderId="22" xfId="0" applyFont="true" applyBorder="true" applyAlignment="true">
      <alignment horizontal="left"/>
    </xf>
    <xf numFmtId="0" fontId="6" fillId="2" borderId="22" xfId="0" applyFont="true" applyFill="true" applyBorder="true" applyAlignment="true">
      <alignment horizontal="left"/>
    </xf>
    <xf numFmtId="0" fontId="4" fillId="2" borderId="22" xfId="0" applyFont="true" applyFill="true" applyBorder="true" applyAlignment="true">
      <alignment horizontal="left" vertical="center"/>
    </xf>
    <xf numFmtId="0" fontId="0" fillId="0" borderId="22" xfId="0" applyBorder="true" applyAlignment="true">
      <alignment horizontal="left"/>
    </xf>
    <xf numFmtId="0" fontId="0" fillId="0" borderId="26"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4" xfId="0" applyNumberFormat="true" applyFont="true" applyFill="true" applyBorder="true" applyAlignment="true">
      <alignment horizontal="left" vertical="center"/>
    </xf>
    <xf numFmtId="0" fontId="4" fillId="0" borderId="2" xfId="0" applyFont="true" applyFill="true" applyBorder="true" applyAlignment="true">
      <alignment horizontal="left" vertical="center"/>
    </xf>
    <xf numFmtId="164" fontId="3" fillId="2" borderId="23" xfId="0" applyNumberFormat="true" applyFont="true" applyFill="true" applyBorder="true" applyAlignment="true">
      <alignment horizontal="left" vertical="center"/>
    </xf>
    <xf numFmtId="164" fontId="3" fillId="2" borderId="2" xfId="0" applyNumberFormat="true" applyFont="true" applyFill="true" applyBorder="true" applyAlignment="true">
      <alignment horizontal="left" vertical="center"/>
    </xf>
    <xf numFmtId="0" fontId="3" fillId="2" borderId="2" xfId="0" applyFont="true" applyFill="true" applyBorder="true" applyAlignment="true">
      <alignment horizontal="left"/>
    </xf>
    <xf numFmtId="0" fontId="3" fillId="2" borderId="8" xfId="0" applyFont="true" applyFill="true" applyBorder="true" applyAlignment="true">
      <alignment horizontal="left" vertical="center"/>
    </xf>
    <xf numFmtId="0" fontId="3" fillId="2" borderId="2" xfId="0" applyFont="true" applyFill="true" applyBorder="true" applyAlignment="true">
      <alignment horizontal="left" vertical="center"/>
    </xf>
    <xf numFmtId="0" fontId="3" fillId="2" borderId="11" xfId="0"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3" fillId="2" borderId="8" xfId="0" applyFont="true" applyFill="true" applyBorder="true" applyAlignment="true">
      <alignment horizontal="left"/>
    </xf>
    <xf numFmtId="0" fontId="0" fillId="2" borderId="8" xfId="0" applyFill="true" applyBorder="true" applyAlignment="true">
      <alignment horizontal="left"/>
    </xf>
    <xf numFmtId="0" fontId="3" fillId="2" borderId="25" xfId="0" applyFont="true" applyFill="true" applyBorder="true" applyAlignment="true">
      <alignment horizontal="left" vertical="center"/>
    </xf>
    <xf numFmtId="0" fontId="0" fillId="0" borderId="22" xfId="0" applyBorder="true" applyAlignment="true">
      <alignment horizontal="left" vertical="center"/>
    </xf>
    <xf numFmtId="0" fontId="4" fillId="16" borderId="43" xfId="3" applyFont="true" applyFill="true" applyBorder="true" applyAlignment="true">
      <alignment horizontal="center" textRotation="90"/>
    </xf>
    <xf numFmtId="0" fontId="10" fillId="19" borderId="44" xfId="3" applyFont="true" applyFill="true" applyBorder="true" applyAlignment="true">
      <alignment horizontal="center" textRotation="90"/>
    </xf>
    <xf numFmtId="0" fontId="10" fillId="19" borderId="45" xfId="3" applyFont="true" applyFill="true" applyBorder="true" applyAlignment="true">
      <alignment horizontal="center" textRotation="90"/>
    </xf>
    <xf numFmtId="0" fontId="10" fillId="19" borderId="46" xfId="3" applyFont="true" applyFill="true" applyBorder="true" applyAlignment="true">
      <alignment horizontal="center" textRotation="90"/>
    </xf>
    <xf numFmtId="0" fontId="10" fillId="20" borderId="48" xfId="3" applyFont="true" applyFill="true" applyBorder="true" applyAlignment="true">
      <alignment horizontal="center" textRotation="90"/>
    </xf>
    <xf numFmtId="0" fontId="4" fillId="20" borderId="48" xfId="3" applyFont="true" applyFill="true" applyBorder="true" applyAlignment="true">
      <alignment horizontal="center" textRotation="90"/>
    </xf>
    <xf numFmtId="0" fontId="10" fillId="20" borderId="49" xfId="3" applyFont="true" applyFill="true" applyBorder="true" applyAlignment="true">
      <alignment horizontal="center" textRotation="90"/>
    </xf>
    <xf numFmtId="0" fontId="10" fillId="20" borderId="50" xfId="3" applyFont="true" applyFill="true" applyBorder="true" applyAlignment="true">
      <alignment horizontal="center" textRotation="90"/>
    </xf>
    <xf numFmtId="0" fontId="10" fillId="21" borderId="52" xfId="3" applyFont="true" applyFill="true" applyBorder="true" applyAlignment="true">
      <alignment horizontal="center" textRotation="90"/>
    </xf>
    <xf numFmtId="0" fontId="10" fillId="21" borderId="53" xfId="3" applyFont="true" applyFill="true" applyBorder="true" applyAlignment="true">
      <alignment horizontal="center" textRotation="90"/>
    </xf>
    <xf numFmtId="0" fontId="3" fillId="0" borderId="24" xfId="0" applyFont="true" applyBorder="true" applyAlignment="true">
      <alignment horizontal="left" vertical="center" wrapText="true"/>
    </xf>
    <xf numFmtId="0" fontId="3" fillId="0" borderId="12"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4" fillId="17" borderId="47" xfId="3" applyFont="true" applyFill="true" applyBorder="true" applyAlignment="true">
      <alignment horizontal="center" textRotation="90"/>
    </xf>
    <xf numFmtId="0" fontId="4" fillId="14" borderId="51" xfId="3" applyFont="true" applyFill="true" applyBorder="true" applyAlignment="true">
      <alignment horizontal="center" textRotation="90"/>
    </xf>
    <xf numFmtId="0" fontId="4" fillId="10" borderId="11" xfId="3" applyFont="true" applyFill="true" applyBorder="true" applyAlignment="true">
      <alignment horizontal="center" textRotation="90"/>
    </xf>
    <xf numFmtId="0" fontId="4" fillId="12" borderId="31" xfId="3" applyFont="true" applyFill="true" applyBorder="true" applyAlignment="true">
      <alignment horizontal="center" textRotation="90"/>
    </xf>
    <xf numFmtId="0" fontId="4" fillId="17" borderId="11" xfId="3" applyFont="true" applyFill="true" applyBorder="true" applyAlignment="true">
      <alignment horizontal="center" textRotation="90"/>
    </xf>
    <xf numFmtId="0" fontId="4" fillId="13" borderId="31" xfId="3" applyFont="true" applyFill="true" applyBorder="true" applyAlignment="true">
      <alignment horizontal="center" textRotation="90"/>
    </xf>
    <xf numFmtId="0" fontId="4" fillId="15" borderId="11" xfId="3" applyFont="true" applyFill="true" applyBorder="true" applyAlignment="true">
      <alignment horizontal="center" textRotation="90"/>
    </xf>
    <xf numFmtId="0" fontId="19" fillId="17" borderId="0" xfId="2" applyFill="true"/>
    <xf numFmtId="0" fontId="19" fillId="14" borderId="0" xfId="2" applyFill="true"/>
    <xf numFmtId="0" fontId="3" fillId="0" borderId="24" xfId="0" applyFont="true" applyBorder="true" applyAlignment="true">
      <alignment horizontal="left" vertical="center" wrapText="true"/>
    </xf>
    <xf numFmtId="0" fontId="3" fillId="0" borderId="12" xfId="0" applyFont="true" applyBorder="true" applyAlignment="true">
      <alignment horizontal="left" vertical="center" wrapText="true"/>
    </xf>
    <xf numFmtId="0" fontId="13" fillId="10" borderId="54" xfId="11" applyFont="true" applyFill="true" applyBorder="true"/>
    <xf numFmtId="0" fontId="7" fillId="10" borderId="54" xfId="11" applyFont="true" applyFill="true" applyBorder="true" applyAlignment="true">
      <alignment horizontal="center"/>
    </xf>
    <xf numFmtId="0" fontId="7" fillId="10" borderId="54" xfId="11" applyFont="true" applyFill="true" applyBorder="true" applyAlignment="true"/>
    <xf numFmtId="0" fontId="15" fillId="10" borderId="54" xfId="11" applyFill="true" applyBorder="true"/>
    <xf numFmtId="0" fontId="19" fillId="0" borderId="54" xfId="9"/>
    <xf numFmtId="0" fontId="24" fillId="2" borderId="54" xfId="9" applyFont="true" applyFill="true"/>
    <xf numFmtId="0" fontId="19" fillId="2" borderId="54" xfId="9" applyFill="true" applyAlignment="true">
      <alignment horizontal="center"/>
    </xf>
    <xf numFmtId="0" fontId="19" fillId="2" borderId="54" xfId="9" applyFill="true"/>
    <xf numFmtId="0" fontId="7" fillId="2" borderId="54" xfId="11" applyFont="true" applyFill="true" applyBorder="true" applyAlignment="true">
      <alignment horizontal="center"/>
    </xf>
    <xf numFmtId="0" fontId="9" fillId="2" borderId="54" xfId="11" applyFont="true" applyFill="true" applyBorder="true" applyAlignment="true">
      <alignment horizontal="left"/>
    </xf>
    <xf numFmtId="0" fontId="7" fillId="2" borderId="54" xfId="11" applyFont="true" applyFill="true" applyBorder="true" applyAlignment="true"/>
    <xf numFmtId="0" fontId="15" fillId="2" borderId="54" xfId="11" applyFill="true" applyBorder="true"/>
    <xf numFmtId="0" fontId="32" fillId="2" borderId="54" xfId="11" applyFont="true" applyFill="true" applyBorder="true" applyAlignment="true">
      <alignment horizontal="left"/>
    </xf>
    <xf numFmtId="0" fontId="19" fillId="2" borderId="54" xfId="9" applyFont="true" applyFill="true" applyBorder="true" applyAlignment="true">
      <alignment horizontal="center"/>
    </xf>
    <xf numFmtId="0" fontId="19" fillId="2" borderId="54" xfId="9" applyFill="true" applyBorder="true"/>
    <xf numFmtId="0" fontId="32" fillId="2" borderId="54" xfId="11" applyFont="true" applyFill="true" applyBorder="true" applyAlignment="true">
      <alignment horizontal="left" wrapText="true"/>
    </xf>
    <xf numFmtId="0" fontId="32" fillId="2" borderId="54" xfId="9" applyFont="true" applyFill="true" applyBorder="true"/>
    <xf numFmtId="0" fontId="15" fillId="2" borderId="54" xfId="11" applyFill="true"/>
    <xf numFmtId="0" fontId="42" fillId="2" borderId="54" xfId="9" applyFont="true" applyFill="true"/>
    <xf numFmtId="0" fontId="7" fillId="2" borderId="54" xfId="11" applyFont="true" applyFill="true" applyAlignment="true">
      <alignment horizontal="center"/>
    </xf>
    <xf numFmtId="0" fontId="42" fillId="2" borderId="54" xfId="11" applyFont="true" applyFill="true" applyAlignment="true">
      <alignment horizontal="left"/>
    </xf>
    <xf numFmtId="0" fontId="42" fillId="2" borderId="54" xfId="11" applyFont="true" applyFill="true"/>
    <xf numFmtId="0" fontId="15" fillId="2" borderId="54" xfId="11" applyFill="true" applyAlignment="true">
      <alignment horizontal="center"/>
    </xf>
    <xf numFmtId="0" fontId="13" fillId="10" borderId="54" xfId="11" applyFont="true" applyFill="true"/>
    <xf numFmtId="0" fontId="15" fillId="10" borderId="54" xfId="11" applyFill="true" applyAlignment="true">
      <alignment horizontal="center"/>
    </xf>
    <xf numFmtId="0" fontId="15" fillId="10" borderId="54" xfId="11" applyFill="true"/>
    <xf numFmtId="0" fontId="19" fillId="10" borderId="54" xfId="9" applyFill="true"/>
    <xf numFmtId="0" fontId="14" fillId="2" borderId="54" xfId="11" applyFont="true" applyFill="true"/>
    <xf numFmtId="0" fontId="14" fillId="2" borderId="54" xfId="11" applyFont="true" applyFill="true" applyAlignment="true">
      <alignment horizontal="left"/>
    </xf>
    <xf numFmtId="0" fontId="25" fillId="0" borderId="54" xfId="9" applyFont="true"/>
    <xf numFmtId="0" fontId="14" fillId="0" borderId="54" xfId="10" applyFont="true"/>
    <xf numFmtId="0" fontId="24" fillId="0" borderId="54" xfId="9" applyFont="true"/>
    <xf numFmtId="0" fontId="34" fillId="0" borderId="54" xfId="9" applyFont="true" applyFill="true"/>
    <xf numFmtId="0" fontId="16" fillId="0" borderId="54" xfId="11" applyFont="true" applyFill="true"/>
    <xf numFmtId="0" fontId="34" fillId="0" borderId="54" xfId="9" applyFont="true"/>
    <xf numFmtId="0" fontId="16" fillId="2" borderId="54" xfId="11" applyFont="true" applyFill="true"/>
    <xf numFmtId="0" fontId="16" fillId="0" borderId="54" xfId="11" applyFont="true"/>
    <xf numFmtId="0" fontId="17" fillId="0" borderId="54" xfId="11" applyFont="true"/>
    <xf numFmtId="0" fontId="15" fillId="0" borderId="54" xfId="11"/>
    <xf numFmtId="0" fontId="15" fillId="0" borderId="54" xfId="11" applyAlignment="true">
      <alignment horizontal="center"/>
    </xf>
    <xf numFmtId="0" fontId="19" fillId="0" borderId="54" xfId="9" applyAlignment="true">
      <alignment horizontal="center"/>
    </xf>
    <xf numFmtId="0" fontId="31" fillId="2" borderId="42" xfId="11" applyFont="true" applyFill="true" applyBorder="true" applyAlignment="true">
      <alignment horizontal="left"/>
    </xf>
    <xf numFmtId="0" fontId="31" fillId="2" borderId="37" xfId="11" applyFont="true" applyFill="true" applyBorder="true" applyAlignment="true">
      <alignment horizontal="center"/>
    </xf>
    <xf numFmtId="0" fontId="31" fillId="2" borderId="54" xfId="11" applyFont="true" applyFill="true" applyBorder="true" applyAlignment="true">
      <alignment horizontal="center"/>
    </xf>
    <xf numFmtId="0" fontId="31" fillId="2" borderId="37" xfId="11" applyFont="true" applyFill="true" applyBorder="true" applyAlignment="true">
      <alignment horizontal="center" wrapText="true"/>
    </xf>
    <xf numFmtId="0" fontId="19" fillId="0" borderId="54" xfId="9" applyFill="true"/>
    <xf numFmtId="0" fontId="19" fillId="0" borderId="54" xfId="9" applyAlignment="true">
      <alignment horizontal="left"/>
    </xf>
    <xf numFmtId="0" fontId="19" fillId="0" borderId="54" xfId="9" applyAlignment="true">
      <alignment horizontal="right"/>
    </xf>
    <xf numFmtId="0" fontId="7" fillId="0" borderId="1" xfId="9" applyFont="true" applyFill="true" applyBorder="true"/>
    <xf numFmtId="0" fontId="7" fillId="0" borderId="54" xfId="9" applyFont="true" applyFill="true" applyBorder="true"/>
    <xf numFmtId="0" fontId="19" fillId="0" borderId="3" xfId="9" applyFill="true" applyBorder="true"/>
    <xf numFmtId="0" fontId="7" fillId="0" borderId="54" xfId="9" applyFont="true" applyFill="true"/>
    <xf numFmtId="0" fontId="33" fillId="0" borderId="54" xfId="9" applyFont="true" applyFill="true"/>
    <xf numFmtId="0" fontId="33" fillId="0" borderId="1" xfId="9" applyFont="true" applyFill="true" applyBorder="true"/>
    <xf numFmtId="0" fontId="33" fillId="0" borderId="3" xfId="9" applyFont="true" applyFill="true" applyBorder="true"/>
    <xf numFmtId="0" fontId="33" fillId="0" borderId="54" xfId="9" applyFont="true"/>
    <xf numFmtId="0" fontId="3" fillId="0" borderId="12" xfId="0" applyFont="true" applyBorder="true" applyAlignment="true">
      <alignment horizontal="left" vertical="center" wrapText="true"/>
    </xf>
    <xf numFmtId="1" fontId="63" fillId="23" borderId="62" xfId="0" applyNumberFormat="true" applyFont="true" applyFill="true" applyBorder="true" applyAlignment="true" applyProtection="true">
      <alignment horizontal="center" vertical="center"/>
    </xf>
    <xf numFmtId="1" fontId="64" fillId="24" borderId="63" xfId="0" applyNumberFormat="true" applyFont="true" applyFill="true" applyBorder="true" applyAlignment="true" applyProtection="true">
      <alignment horizontal="center" vertical="center"/>
    </xf>
    <xf numFmtId="164" fontId="70" fillId="30" borderId="64" xfId="0" applyNumberFormat="true" applyFont="true" applyFill="true" applyBorder="true" applyAlignment="true" applyProtection="true">
      <alignment horizontal="center"/>
    </xf>
    <xf numFmtId="0" fontId="71" fillId="31" borderId="65" xfId="0" applyNumberFormat="true" applyFont="true" applyFill="true" applyBorder="true" applyAlignment="true" applyProtection="true">
      <alignment horizontal="center"/>
    </xf>
    <xf numFmtId="0" fontId="72" fillId="32" borderId="66" xfId="0" applyNumberFormat="true" applyFont="true" applyFill="true" applyBorder="true" applyAlignment="true" applyProtection="true">
      <alignment horizontal="center"/>
    </xf>
    <xf numFmtId="0" fontId="73" fillId="33" borderId="67" xfId="0" applyNumberFormat="true" applyFont="true" applyFill="true" applyBorder="true" applyAlignment="true" applyProtection="true">
      <alignment horizontal="center"/>
    </xf>
    <xf numFmtId="0" fontId="74" fillId="34" borderId="68" xfId="0" applyNumberFormat="true" applyFont="true" applyFill="true" applyBorder="true" applyAlignment="true" applyProtection="true">
      <alignment horizontal="center"/>
    </xf>
    <xf numFmtId="0" fontId="3" fillId="0" borderId="12" xfId="0" applyFont="true" applyBorder="true" applyAlignment="true">
      <alignment horizontal="left" vertical="center" wrapText="true"/>
    </xf>
    <xf numFmtId="0" fontId="3" fillId="37" borderId="38" xfId="12" applyFont="true" applyFill="true" applyBorder="true" applyAlignment="true">
      <alignment horizontal="center"/>
    </xf>
    <xf numFmtId="0" fontId="3" fillId="3" borderId="69" xfId="12" applyFont="true" applyFill="true" applyBorder="true" applyAlignment="true">
      <alignment horizontal="center"/>
    </xf>
    <xf numFmtId="0" fontId="10" fillId="35" borderId="86" xfId="12" applyFont="true" applyFill="true" applyBorder="true" applyAlignment="true">
      <alignment vertical="center" textRotation="90" wrapText="true"/>
    </xf>
    <xf numFmtId="0" fontId="3" fillId="22" borderId="69" xfId="12" applyFont="true" applyFill="true" applyBorder="true" applyAlignment="true">
      <alignment horizontal="center"/>
    </xf>
    <xf numFmtId="0" fontId="3" fillId="38" borderId="39" xfId="12" applyFont="true" applyFill="true" applyBorder="true" applyAlignment="true">
      <alignment horizontal="center"/>
    </xf>
    <xf numFmtId="0" fontId="3" fillId="37" borderId="69" xfId="12" applyFont="true" applyFill="true" applyBorder="true" applyAlignment="true">
      <alignment horizontal="center"/>
    </xf>
    <xf numFmtId="0" fontId="10" fillId="36" borderId="86" xfId="12" applyFont="true" applyFill="true" applyBorder="true" applyAlignment="true">
      <alignment vertical="center" textRotation="90" wrapText="true"/>
    </xf>
    <xf numFmtId="0" fontId="3" fillId="38" borderId="69" xfId="12" applyFont="true" applyFill="true" applyBorder="true" applyAlignment="true">
      <alignment horizontal="center"/>
    </xf>
    <xf numFmtId="0" fontId="10" fillId="21" borderId="86" xfId="12" applyFont="true" applyFill="true" applyBorder="true" applyAlignment="true">
      <alignment vertical="center" textRotation="90" wrapText="true"/>
    </xf>
    <xf numFmtId="0" fontId="4" fillId="37" borderId="40" xfId="12" applyFont="true" applyFill="true" applyBorder="true" applyAlignment="true">
      <alignment horizontal="center" textRotation="90" wrapText="true"/>
    </xf>
    <xf numFmtId="0" fontId="4" fillId="3" borderId="37" xfId="12" applyFont="true" applyFill="true" applyBorder="true" applyAlignment="true">
      <alignment horizontal="center" textRotation="90" wrapText="true"/>
    </xf>
    <xf numFmtId="0" fontId="10" fillId="35" borderId="87" xfId="12" applyFont="true" applyFill="true" applyBorder="true" applyAlignment="true">
      <alignment horizontal="center" textRotation="90" wrapText="true"/>
    </xf>
    <xf numFmtId="0" fontId="4" fillId="22" borderId="37" xfId="12" applyFont="true" applyFill="true" applyBorder="true" applyAlignment="true">
      <alignment horizontal="center" textRotation="90" wrapText="true"/>
    </xf>
    <xf numFmtId="0" fontId="31" fillId="38" borderId="41" xfId="12" applyFont="true" applyFill="true" applyBorder="true" applyAlignment="true">
      <alignment horizontal="center" textRotation="90" wrapText="true"/>
    </xf>
    <xf numFmtId="0" fontId="4" fillId="37" borderId="37" xfId="12" applyFont="true" applyFill="true" applyBorder="true" applyAlignment="true">
      <alignment horizontal="center" textRotation="90" wrapText="true"/>
    </xf>
    <xf numFmtId="0" fontId="31" fillId="3" borderId="37" xfId="12" applyFont="true" applyFill="true" applyBorder="true" applyAlignment="true">
      <alignment horizontal="center" textRotation="90" wrapText="true"/>
    </xf>
    <xf numFmtId="0" fontId="10" fillId="36" borderId="87" xfId="12" applyFont="true" applyFill="true" applyBorder="true" applyAlignment="true">
      <alignment horizontal="center" textRotation="90" wrapText="true"/>
    </xf>
    <xf numFmtId="0" fontId="31" fillId="38" borderId="37" xfId="12" applyFont="true" applyFill="true" applyBorder="true" applyAlignment="true">
      <alignment horizontal="center" textRotation="90" wrapText="true"/>
    </xf>
    <xf numFmtId="0" fontId="10" fillId="21" borderId="87" xfId="12" applyFont="true" applyFill="true" applyBorder="true" applyAlignment="true">
      <alignment horizontal="center" textRotation="90" wrapText="true"/>
    </xf>
    <xf numFmtId="164" fontId="3" fillId="37" borderId="38" xfId="12" applyNumberFormat="true" applyFont="true" applyFill="true" applyBorder="true" applyAlignment="true">
      <alignment horizontal="center"/>
    </xf>
    <xf numFmtId="164" fontId="8" fillId="35" borderId="86" xfId="12" applyNumberFormat="true" applyFont="true" applyFill="true" applyBorder="true" applyAlignment="true">
      <alignment horizontal="center" wrapText="true"/>
    </xf>
    <xf numFmtId="164" fontId="3" fillId="38" borderId="39" xfId="12" applyNumberFormat="true" applyFont="true" applyFill="true" applyBorder="true" applyAlignment="true">
      <alignment horizontal="center"/>
    </xf>
    <xf numFmtId="164" fontId="8" fillId="36" borderId="86" xfId="12" applyNumberFormat="true" applyFont="true" applyFill="true" applyBorder="true" applyAlignment="true">
      <alignment horizontal="center" wrapText="true"/>
    </xf>
    <xf numFmtId="164" fontId="8" fillId="21" borderId="86" xfId="12" applyNumberFormat="true" applyFont="true" applyFill="true" applyBorder="true" applyAlignment="true">
      <alignment horizontal="center" wrapText="true"/>
    </xf>
    <xf numFmtId="0" fontId="75" fillId="2" borderId="0" xfId="3" applyFont="true" applyFill="true"/>
    <xf numFmtId="0" fontId="76" fillId="2" borderId="0" xfId="3" applyFont="true" applyFill="true"/>
    <xf numFmtId="0" fontId="10" fillId="35" borderId="44" xfId="3" applyFont="true" applyFill="true" applyBorder="true" applyAlignment="true">
      <alignment horizontal="center" textRotation="90"/>
    </xf>
    <xf numFmtId="0" fontId="10" fillId="35" borderId="45" xfId="3" applyFont="true" applyFill="true" applyBorder="true" applyAlignment="true">
      <alignment horizontal="center" textRotation="90"/>
    </xf>
    <xf numFmtId="0" fontId="10" fillId="35" borderId="46" xfId="3" applyFont="true" applyFill="true" applyBorder="true" applyAlignment="true">
      <alignment horizontal="center" textRotation="90"/>
    </xf>
    <xf numFmtId="0" fontId="8" fillId="35" borderId="5" xfId="0" applyFont="true" applyFill="true" applyBorder="true" applyAlignment="true">
      <alignment vertical="center"/>
    </xf>
    <xf numFmtId="0" fontId="10" fillId="35" borderId="20" xfId="0" applyFont="true" applyFill="true" applyBorder="true" applyAlignment="true">
      <alignment horizontal="left" vertical="center"/>
    </xf>
    <xf numFmtId="0" fontId="10" fillId="35" borderId="10" xfId="0" applyFont="true" applyFill="true" applyBorder="true" applyAlignment="true">
      <alignment vertical="center"/>
    </xf>
    <xf numFmtId="0" fontId="8" fillId="35" borderId="6" xfId="0" applyFont="true" applyFill="true" applyBorder="true" applyAlignment="true">
      <alignment horizontal="center" vertical="center"/>
    </xf>
    <xf numFmtId="0" fontId="8" fillId="35" borderId="10" xfId="0" applyFont="true" applyFill="true" applyBorder="true" applyAlignment="true">
      <alignment horizontal="center" vertical="center"/>
    </xf>
    <xf numFmtId="0" fontId="8" fillId="35" borderId="21" xfId="0" applyFont="true" applyFill="true" applyBorder="true" applyAlignment="true">
      <alignment horizontal="center" vertical="center"/>
    </xf>
    <xf numFmtId="0" fontId="8" fillId="3" borderId="0" xfId="0" applyFont="true" applyFill="true" applyBorder="true" applyAlignment="true">
      <alignment vertical="center"/>
    </xf>
    <xf numFmtId="0" fontId="10" fillId="35" borderId="10" xfId="0" applyFont="true" applyFill="true" applyBorder="true" applyAlignment="true">
      <alignment horizontal="left" vertical="center"/>
    </xf>
    <xf numFmtId="0" fontId="78" fillId="0" borderId="0" xfId="0" applyFont="true" applyAlignment="true">
      <alignment horizontal="left" vertical="center"/>
    </xf>
    <xf numFmtId="0" fontId="78" fillId="0" borderId="0" xfId="0" applyFont="true" applyAlignment="true">
      <alignment vertical="center"/>
    </xf>
    <xf numFmtId="0" fontId="10" fillId="19" borderId="22" xfId="0" applyFont="true" applyFill="true" applyBorder="true" applyAlignment="true">
      <alignment horizontal="left" vertical="center"/>
    </xf>
    <xf numFmtId="0" fontId="10" fillId="19" borderId="31" xfId="0" applyFont="true" applyFill="true" applyBorder="true" applyAlignment="true">
      <alignment horizontal="center" vertical="center" wrapText="true"/>
    </xf>
    <xf numFmtId="0" fontId="8" fillId="19" borderId="2" xfId="0" applyFont="true" applyFill="true" applyBorder="true" applyAlignment="true">
      <alignment vertical="center"/>
    </xf>
    <xf numFmtId="0" fontId="8" fillId="19" borderId="23" xfId="0" applyFont="true" applyFill="true" applyBorder="true" applyAlignment="true">
      <alignment vertical="center"/>
    </xf>
    <xf numFmtId="0" fontId="8" fillId="19" borderId="2" xfId="0" applyFont="true" applyFill="true" applyBorder="true" applyAlignment="true">
      <alignment horizontal="center" vertical="center"/>
    </xf>
    <xf numFmtId="0" fontId="8" fillId="19" borderId="23" xfId="0" applyFont="true" applyFill="true" applyBorder="true" applyAlignment="true">
      <alignment horizontal="center" vertical="center"/>
    </xf>
    <xf numFmtId="0" fontId="8" fillId="0" borderId="0" xfId="0" applyFont="true" applyAlignment="true">
      <alignment horizontal="left"/>
    </xf>
    <xf numFmtId="0" fontId="8" fillId="0" borderId="0" xfId="0" applyFont="true"/>
    <xf numFmtId="0" fontId="8" fillId="36" borderId="5" xfId="0" applyFont="true" applyFill="true" applyBorder="true" applyAlignment="true">
      <alignment vertical="center"/>
    </xf>
    <xf numFmtId="0" fontId="10" fillId="36" borderId="22" xfId="0" applyFont="true" applyFill="true" applyBorder="true" applyAlignment="true">
      <alignment horizontal="left" vertical="center"/>
    </xf>
    <xf numFmtId="0" fontId="10" fillId="36" borderId="10" xfId="0" applyFont="true" applyFill="true" applyBorder="true" applyAlignment="true">
      <alignment vertical="center"/>
    </xf>
    <xf numFmtId="0" fontId="8" fillId="36" borderId="6" xfId="0" applyFont="true" applyFill="true" applyBorder="true" applyAlignment="true">
      <alignment horizontal="center" vertical="center"/>
    </xf>
    <xf numFmtId="0" fontId="8" fillId="36" borderId="10" xfId="0" applyFont="true" applyFill="true" applyBorder="true" applyAlignment="true">
      <alignment horizontal="center" vertical="center"/>
    </xf>
    <xf numFmtId="0" fontId="8" fillId="36" borderId="21" xfId="0" applyFont="true" applyFill="true" applyBorder="true" applyAlignment="true">
      <alignment horizontal="center" vertical="center"/>
    </xf>
    <xf numFmtId="0" fontId="8" fillId="3" borderId="3" xfId="0" applyFont="true" applyFill="true" applyBorder="true" applyAlignment="true">
      <alignment vertical="center"/>
    </xf>
    <xf numFmtId="0" fontId="10" fillId="36" borderId="10" xfId="0" applyFont="true" applyFill="true" applyBorder="true" applyAlignment="true">
      <alignment horizontal="left" vertical="center"/>
    </xf>
    <xf numFmtId="0" fontId="10" fillId="36" borderId="31" xfId="0" applyFont="true" applyFill="true" applyBorder="true" applyAlignment="true">
      <alignment horizontal="center" vertical="center" wrapText="true"/>
    </xf>
    <xf numFmtId="0" fontId="8" fillId="36" borderId="2" xfId="0" applyFont="true" applyFill="true" applyBorder="true" applyAlignment="true">
      <alignment vertical="center"/>
    </xf>
    <xf numFmtId="0" fontId="8" fillId="36" borderId="8" xfId="0" applyFont="true" applyFill="true" applyBorder="true" applyAlignment="true">
      <alignment vertical="center"/>
    </xf>
    <xf numFmtId="0" fontId="8" fillId="36" borderId="25" xfId="0" applyFont="true" applyFill="true" applyBorder="true" applyAlignment="true">
      <alignment vertical="center"/>
    </xf>
    <xf numFmtId="0" fontId="8" fillId="36" borderId="2" xfId="0" applyFont="true" applyFill="true" applyBorder="true" applyAlignment="true">
      <alignment horizontal="center" vertical="center"/>
    </xf>
    <xf numFmtId="0" fontId="8" fillId="36" borderId="8" xfId="0" applyFont="true" applyFill="true" applyBorder="true" applyAlignment="true">
      <alignment horizontal="center" vertical="center"/>
    </xf>
    <xf numFmtId="0" fontId="8" fillId="36" borderId="25" xfId="0" applyFont="true" applyFill="true" applyBorder="true" applyAlignment="true">
      <alignment horizontal="center" vertical="center"/>
    </xf>
    <xf numFmtId="0" fontId="78" fillId="0" borderId="0" xfId="0" applyFont="true" applyFill="true" applyAlignment="true">
      <alignment horizontal="left" vertical="center"/>
    </xf>
    <xf numFmtId="0" fontId="78" fillId="0" borderId="0" xfId="0" applyFont="true" applyFill="true" applyAlignment="true">
      <alignment vertical="center"/>
    </xf>
    <xf numFmtId="0" fontId="8" fillId="21" borderId="5" xfId="0" applyFont="true" applyFill="true" applyBorder="true" applyAlignment="true">
      <alignment vertical="center"/>
    </xf>
    <xf numFmtId="0" fontId="5" fillId="2" borderId="69" xfId="12" applyFont="true" applyFill="true"/>
    <xf numFmtId="0" fontId="11" fillId="2" borderId="69" xfId="12" applyFont="true" applyFill="true"/>
    <xf numFmtId="0" fontId="19" fillId="2" borderId="69" xfId="13" applyFill="true"/>
    <xf numFmtId="0" fontId="19" fillId="0" borderId="69" xfId="13"/>
    <xf numFmtId="0" fontId="20" fillId="2" borderId="69" xfId="12" applyFont="true" applyFill="true" applyAlignment="true">
      <alignment horizontal="center"/>
    </xf>
    <xf numFmtId="0" fontId="19" fillId="2" borderId="69" xfId="13" applyFont="true" applyFill="true"/>
    <xf numFmtId="0" fontId="38" fillId="2" borderId="69" xfId="12" applyFont="true" applyFill="true" applyAlignment="true">
      <alignment horizontal="center" vertical="center" wrapText="true"/>
    </xf>
    <xf numFmtId="0" fontId="7" fillId="2" borderId="69" xfId="12" applyFont="true" applyFill="true" applyAlignment="true">
      <alignment horizontal="left" indent="1"/>
    </xf>
    <xf numFmtId="0" fontId="45" fillId="2" borderId="69" xfId="12" applyFont="true" applyFill="true" applyAlignment="true">
      <alignment horizontal="center" vertical="center" wrapText="true"/>
    </xf>
    <xf numFmtId="0" fontId="21" fillId="2" borderId="69" xfId="12" applyFont="true" applyFill="true" applyAlignment="true">
      <alignment horizontal="center"/>
    </xf>
    <xf numFmtId="0" fontId="46" fillId="2" borderId="69" xfId="12" applyFont="true" applyFill="true" applyAlignment="true">
      <alignment horizontal="center"/>
    </xf>
    <xf numFmtId="0" fontId="62" fillId="34" borderId="69" xfId="14" applyNumberFormat="true" applyFont="true" applyFill="true" applyBorder="true" applyAlignment="true" applyProtection="true">
      <alignment horizontal="center"/>
    </xf>
    <xf numFmtId="0" fontId="19" fillId="2" borderId="69" xfId="13" applyFill="true" applyBorder="true"/>
    <xf numFmtId="0" fontId="11" fillId="2" borderId="69" xfId="12" applyFont="true" applyFill="true" applyBorder="true"/>
    <xf numFmtId="0" fontId="6" fillId="2" borderId="69" xfId="12" applyFont="true" applyFill="true" applyBorder="true" applyAlignment="true">
      <alignment horizontal="center"/>
    </xf>
    <xf numFmtId="0" fontId="28" fillId="2" borderId="69" xfId="12" applyFont="true" applyFill="true" applyBorder="true" applyAlignment="true">
      <alignment horizontal="center"/>
    </xf>
    <xf numFmtId="0" fontId="47" fillId="2" borderId="69" xfId="12" applyFont="true" applyFill="true" applyBorder="true"/>
    <xf numFmtId="0" fontId="49" fillId="2" borderId="69" xfId="15" applyFont="true" applyFill="true" applyBorder="true" applyAlignment="true">
      <alignment horizontal="center"/>
    </xf>
    <xf numFmtId="0" fontId="49" fillId="2" borderId="69" xfId="16" applyFont="true" applyFill="true" applyBorder="true" applyAlignment="true">
      <alignment horizontal="center"/>
    </xf>
    <xf numFmtId="0" fontId="23" fillId="2" borderId="69" xfId="15" applyFont="true" applyFill="true" applyBorder="true" applyAlignment="true">
      <alignment horizontal="center"/>
    </xf>
    <xf numFmtId="0" fontId="27" fillId="2" borderId="69" xfId="12" applyFont="true" applyFill="true" applyBorder="true" applyAlignment="true">
      <alignment horizontal="center"/>
    </xf>
    <xf numFmtId="0" fontId="50" fillId="2" borderId="69" xfId="12" applyFont="true" applyFill="true" applyBorder="true"/>
    <xf numFmtId="0" fontId="51" fillId="2" borderId="69" xfId="15" applyFont="true" applyFill="true" applyBorder="true" applyAlignment="true">
      <alignment horizontal="center"/>
    </xf>
    <xf numFmtId="0" fontId="52" fillId="2" borderId="69" xfId="12" applyFont="true" applyFill="true" applyBorder="true"/>
    <xf numFmtId="0" fontId="53" fillId="2" borderId="69" xfId="12" applyFont="true" applyFill="true" applyBorder="true"/>
    <xf numFmtId="0" fontId="54" fillId="2" borderId="69" xfId="12" applyFont="true" applyFill="true" applyBorder="true"/>
    <xf numFmtId="0" fontId="55" fillId="2" borderId="69" xfId="15" applyFont="true" applyFill="true" applyBorder="true" applyAlignment="true">
      <alignment horizontal="center"/>
    </xf>
    <xf numFmtId="0" fontId="56" fillId="2" borderId="69" xfId="17" applyFill="true">
      <alignment horizontal="center" vertical="center"/>
    </xf>
    <xf numFmtId="0" fontId="57" fillId="39" borderId="69" xfId="17" applyFont="true" applyFill="true">
      <alignment horizontal="center" vertical="center"/>
    </xf>
    <xf numFmtId="0" fontId="2" fillId="2" borderId="69" xfId="12" applyFont="true" applyFill="true"/>
    <xf numFmtId="0" fontId="24" fillId="2" borderId="69" xfId="12" applyFont="true" applyFill="true" applyAlignment="true">
      <alignment horizontal="left" indent="1"/>
    </xf>
    <xf numFmtId="0" fontId="23" fillId="2" borderId="69" xfId="15" applyFont="true" applyFill="true" applyAlignment="true">
      <alignment horizontal="left" indent="1"/>
    </xf>
    <xf numFmtId="0" fontId="25" fillId="2" borderId="69" xfId="12" applyFont="true" applyFill="true" applyAlignment="true">
      <alignment horizontal="left" indent="1"/>
    </xf>
    <xf numFmtId="0" fontId="23" fillId="2" borderId="69" xfId="15" applyFont="true" applyFill="true" applyAlignment="true">
      <alignment horizontal="left" indent="2"/>
    </xf>
    <xf numFmtId="0" fontId="33" fillId="0" borderId="69" xfId="13" applyFont="true"/>
    <xf numFmtId="0" fontId="79" fillId="2" borderId="69" xfId="12" applyFont="true" applyFill="true" applyBorder="true" applyAlignment="true">
      <alignment horizontal="center"/>
    </xf>
    <xf numFmtId="0" fontId="77" fillId="36" borderId="14" xfId="0" applyFont="true" applyFill="true" applyBorder="true" applyAlignment="true">
      <alignment vertical="center"/>
    </xf>
    <xf numFmtId="0" fontId="8" fillId="3" borderId="9" xfId="0" applyFont="true" applyFill="true" applyBorder="true" applyAlignment="true"/>
    <xf numFmtId="0" fontId="8" fillId="3" borderId="7" xfId="0" applyFont="true" applyFill="true" applyBorder="true" applyAlignment="true"/>
    <xf numFmtId="0" fontId="77" fillId="36" borderId="15" xfId="0" applyFont="true" applyFill="true" applyBorder="true" applyAlignment="true">
      <alignment vertical="center"/>
    </xf>
    <xf numFmtId="0" fontId="78" fillId="0" borderId="0" xfId="0" applyFont="true" applyAlignment="true"/>
    <xf numFmtId="0" fontId="8" fillId="3" borderId="0" xfId="0" applyFont="true" applyFill="true" applyBorder="true" applyAlignment="true"/>
    <xf numFmtId="0" fontId="8" fillId="3" borderId="3" xfId="0" applyFont="true" applyFill="true" applyBorder="true" applyAlignment="true"/>
    <xf numFmtId="0" fontId="8" fillId="36" borderId="18" xfId="0" applyFont="true" applyFill="true" applyBorder="true" applyAlignment="true">
      <alignment vertical="center"/>
    </xf>
    <xf numFmtId="0" fontId="77" fillId="36" borderId="5" xfId="0" applyFont="true" applyFill="true" applyBorder="true" applyAlignment="true">
      <alignment vertical="center"/>
    </xf>
    <xf numFmtId="0" fontId="77" fillId="36" borderId="19" xfId="0" applyFont="true" applyFill="true" applyBorder="true" applyAlignment="true">
      <alignment vertical="center"/>
    </xf>
    <xf numFmtId="0" fontId="77" fillId="21" borderId="14" xfId="0" applyFont="true" applyFill="true" applyBorder="true" applyAlignment="true">
      <alignment vertical="center"/>
    </xf>
    <xf numFmtId="0" fontId="77" fillId="21" borderId="15" xfId="0" applyFont="true" applyFill="true" applyBorder="true" applyAlignment="true">
      <alignment vertical="center"/>
    </xf>
    <xf numFmtId="0" fontId="8" fillId="21" borderId="18" xfId="0" applyFont="true" applyFill="true" applyBorder="true" applyAlignment="true">
      <alignment vertical="center"/>
    </xf>
    <xf numFmtId="0" fontId="77" fillId="21" borderId="5" xfId="0" applyFont="true" applyFill="true" applyBorder="true" applyAlignment="true">
      <alignment vertical="center"/>
    </xf>
    <xf numFmtId="0" fontId="77" fillId="21" borderId="19" xfId="0" applyFont="true" applyFill="true" applyBorder="true" applyAlignment="true">
      <alignment vertical="center"/>
    </xf>
    <xf numFmtId="0" fontId="77" fillId="35" borderId="14" xfId="0" applyFont="true" applyFill="true" applyBorder="true" applyAlignment="true">
      <alignment vertical="center"/>
    </xf>
    <xf numFmtId="0" fontId="77" fillId="35" borderId="15" xfId="0" applyFont="true" applyFill="true" applyBorder="true" applyAlignment="true">
      <alignment vertical="center"/>
    </xf>
    <xf numFmtId="0" fontId="8" fillId="35" borderId="18" xfId="0" applyFont="true" applyFill="true" applyBorder="true" applyAlignment="true">
      <alignment vertical="center"/>
    </xf>
    <xf numFmtId="0" fontId="77" fillId="35" borderId="5" xfId="0" applyFont="true" applyFill="true" applyBorder="true" applyAlignment="true">
      <alignment vertical="center"/>
    </xf>
    <xf numFmtId="0" fontId="77" fillId="35" borderId="19" xfId="0" applyFont="true" applyFill="true" applyBorder="true" applyAlignment="true">
      <alignment vertical="center"/>
    </xf>
    <xf numFmtId="0" fontId="77" fillId="35" borderId="13" xfId="0" applyFont="true" applyFill="true" applyBorder="true" applyAlignment="true">
      <alignment vertical="center"/>
    </xf>
    <xf numFmtId="0" fontId="77" fillId="36" borderId="13" xfId="0" applyFont="true" applyFill="true" applyBorder="true" applyAlignment="true">
      <alignment vertical="center"/>
    </xf>
    <xf numFmtId="0" fontId="77" fillId="21" borderId="13" xfId="0" applyFont="true" applyFill="true" applyBorder="true" applyAlignment="true">
      <alignment vertical="center"/>
    </xf>
    <xf numFmtId="0" fontId="3" fillId="2" borderId="0" xfId="3" applyFont="true" applyFill="true" applyAlignment="true">
      <alignment horizontal="center"/>
    </xf>
    <xf numFmtId="0" fontId="3" fillId="2" borderId="69" xfId="12" applyFont="true" applyFill="true" applyAlignment="true">
      <alignment horizontal="left"/>
    </xf>
    <xf numFmtId="0" fontId="3" fillId="2" borderId="69" xfId="12" applyFont="true" applyFill="true" applyAlignment="true">
      <alignment horizontal="center"/>
    </xf>
    <xf numFmtId="0" fontId="3" fillId="2" borderId="55" xfId="12" applyFont="true" applyFill="true" applyBorder="true" applyAlignment="true">
      <alignment horizontal="right"/>
    </xf>
    <xf numFmtId="1" fontId="3" fillId="2" borderId="69" xfId="12" applyNumberFormat="true" applyFont="true" applyFill="true"/>
    <xf numFmtId="164" fontId="3" fillId="3" borderId="69" xfId="12" applyNumberFormat="true" applyFont="true" applyFill="true" applyAlignment="true">
      <alignment horizontal="center"/>
    </xf>
    <xf numFmtId="164" fontId="3" fillId="22" borderId="69" xfId="12" applyNumberFormat="true" applyFont="true" applyFill="true" applyAlignment="true">
      <alignment horizontal="center"/>
    </xf>
    <xf numFmtId="164" fontId="3" fillId="37" borderId="69" xfId="12" applyNumberFormat="true" applyFont="true" applyFill="true" applyAlignment="true">
      <alignment horizontal="center"/>
    </xf>
    <xf numFmtId="0" fontId="3" fillId="2" borderId="69" xfId="12" applyFont="true" applyFill="true" applyAlignment="true">
      <alignment horizontal="right"/>
    </xf>
    <xf numFmtId="0" fontId="3" fillId="2" borderId="37" xfId="12" applyFont="true" applyFill="true" applyBorder="true" applyAlignment="true">
      <alignment horizontal="left"/>
    </xf>
    <xf numFmtId="0" fontId="3" fillId="2" borderId="37" xfId="12" applyFont="true" applyFill="true" applyBorder="true" applyAlignment="true">
      <alignment horizontal="center"/>
    </xf>
    <xf numFmtId="0" fontId="3" fillId="2" borderId="37" xfId="12" applyFont="true" applyFill="true" applyBorder="true" applyAlignment="true">
      <alignment horizontal="right"/>
    </xf>
    <xf numFmtId="1" fontId="3" fillId="2" borderId="37" xfId="12" applyNumberFormat="true" applyFont="true" applyFill="true" applyBorder="true"/>
    <xf numFmtId="164" fontId="3" fillId="37" borderId="40" xfId="12" applyNumberFormat="true" applyFont="true" applyFill="true" applyBorder="true" applyAlignment="true">
      <alignment horizontal="center"/>
    </xf>
    <xf numFmtId="164" fontId="3" fillId="3" borderId="37" xfId="12" applyNumberFormat="true" applyFont="true" applyFill="true" applyBorder="true" applyAlignment="true">
      <alignment horizontal="center"/>
    </xf>
    <xf numFmtId="164" fontId="8" fillId="35" borderId="87" xfId="12" applyNumberFormat="true" applyFont="true" applyFill="true" applyBorder="true" applyAlignment="true">
      <alignment horizontal="center" wrapText="true"/>
    </xf>
    <xf numFmtId="164" fontId="3" fillId="22" borderId="37" xfId="12" applyNumberFormat="true" applyFont="true" applyFill="true" applyBorder="true" applyAlignment="true">
      <alignment horizontal="center"/>
    </xf>
    <xf numFmtId="164" fontId="3" fillId="38" borderId="41" xfId="12" applyNumberFormat="true" applyFont="true" applyFill="true" applyBorder="true" applyAlignment="true">
      <alignment horizontal="center"/>
    </xf>
    <xf numFmtId="164" fontId="3" fillId="37" borderId="37" xfId="12" applyNumberFormat="true" applyFont="true" applyFill="true" applyBorder="true" applyAlignment="true">
      <alignment horizontal="center"/>
    </xf>
    <xf numFmtId="164" fontId="8" fillId="36" borderId="87" xfId="12" applyNumberFormat="true" applyFont="true" applyFill="true" applyBorder="true" applyAlignment="true">
      <alignment horizontal="center" wrapText="true"/>
    </xf>
    <xf numFmtId="164" fontId="8" fillId="21" borderId="87" xfId="12" applyNumberFormat="true" applyFont="true" applyFill="true" applyBorder="true" applyAlignment="true">
      <alignment horizontal="center" wrapText="true"/>
    </xf>
    <xf numFmtId="0" fontId="65" fillId="25" borderId="68" xfId="0" applyNumberFormat="true" applyFont="true" applyFill="true" applyBorder="true" applyAlignment="true" applyProtection="true">
      <alignment horizontal="center"/>
    </xf>
    <xf numFmtId="164" fontId="66" fillId="26" borderId="68" xfId="0" applyNumberFormat="true" applyFont="true" applyFill="true" applyBorder="true" applyAlignment="true" applyProtection="true">
      <alignment horizontal="center"/>
    </xf>
    <xf numFmtId="0" fontId="67" fillId="27" borderId="68" xfId="0" applyNumberFormat="true" applyFont="true" applyFill="true" applyBorder="true" applyAlignment="true" applyProtection="true">
      <alignment horizontal="center"/>
    </xf>
    <xf numFmtId="0" fontId="68" fillId="28" borderId="68" xfId="0" applyNumberFormat="true" applyFont="true" applyFill="true" applyBorder="true" applyAlignment="true" applyProtection="true">
      <alignment horizontal="center"/>
    </xf>
    <xf numFmtId="0" fontId="69" fillId="29" borderId="68" xfId="0" applyNumberFormat="true" applyFont="true" applyFill="true" applyBorder="true" applyAlignment="true" applyProtection="true">
      <alignment horizontal="center"/>
    </xf>
    <xf numFmtId="0" fontId="10" fillId="36" borderId="20" xfId="0" applyFont="true" applyFill="true" applyBorder="true" applyAlignment="true">
      <alignment horizontal="left" vertical="center"/>
    </xf>
    <xf numFmtId="0" fontId="8" fillId="3" borderId="69" xfId="0" applyFont="true" applyFill="true" applyBorder="true" applyAlignment="true"/>
    <xf numFmtId="0" fontId="10" fillId="21" borderId="20" xfId="0" applyFont="true" applyFill="true" applyBorder="true" applyAlignment="true">
      <alignment horizontal="left" vertical="center"/>
    </xf>
    <xf numFmtId="0" fontId="10" fillId="21" borderId="6" xfId="0" applyFont="true" applyFill="true" applyBorder="true" applyAlignment="true">
      <alignment vertical="center"/>
    </xf>
    <xf numFmtId="0" fontId="8" fillId="21" borderId="10" xfId="0" applyFont="true" applyFill="true" applyBorder="true" applyAlignment="true">
      <alignment horizontal="center" vertical="center"/>
    </xf>
    <xf numFmtId="0" fontId="8" fillId="21" borderId="21" xfId="0" applyFont="true" applyFill="true" applyBorder="true" applyAlignment="true">
      <alignment horizontal="center" vertical="center"/>
    </xf>
    <xf numFmtId="0" fontId="10" fillId="21" borderId="6" xfId="0" applyFont="true" applyFill="true" applyBorder="true" applyAlignment="true">
      <alignment horizontal="left" vertical="center"/>
    </xf>
    <xf numFmtId="0" fontId="80" fillId="2" borderId="69" xfId="15" applyFont="true" applyFill="true" applyBorder="true" applyAlignment="true">
      <alignment horizontal="center"/>
    </xf>
    <xf numFmtId="0" fontId="81" fillId="2" borderId="69" xfId="15" applyFont="true" applyFill="true" applyBorder="true" applyAlignment="true">
      <alignment horizontal="center"/>
    </xf>
    <xf numFmtId="0" fontId="82" fillId="2" borderId="69" xfId="15"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0" borderId="88" xfId="0" applyFont="true" applyFill="true" applyBorder="true" applyAlignment="true">
      <alignment horizontal="center" vertical="center" wrapText="true"/>
    </xf>
    <xf numFmtId="0" fontId="3" fillId="41" borderId="88" xfId="0" applyFont="true" applyFill="true" applyBorder="true" applyAlignment="true">
      <alignment horizontal="left" vertical="center" wrapText="true"/>
    </xf>
    <xf numFmtId="0" fontId="84" fillId="0" borderId="0" xfId="0" applyFont="true"/>
    <xf numFmtId="0" fontId="85" fillId="0" borderId="0" xfId="0" applyFont="true" applyAlignment="true">
      <alignment vertical="top" wrapText="true"/>
    </xf>
    <xf numFmtId="0" fontId="86" fillId="0" borderId="0" xfId="0" applyFont="true"/>
    <xf numFmtId="0" fontId="87" fillId="0" borderId="0" xfId="18" applyFont="true" applyAlignment="true">
      <alignment vertical="top"/>
    </xf>
    <xf numFmtId="0" fontId="6" fillId="0" borderId="0" xfId="0" applyFont="true"/>
    <xf numFmtId="0" fontId="4" fillId="0" borderId="0" xfId="0" applyFont="true" applyAlignment="true">
      <alignment vertical="top"/>
    </xf>
    <xf numFmtId="0" fontId="3" fillId="0" borderId="12" xfId="0" applyFont="true" applyBorder="true" applyAlignment="true">
      <alignment horizontal="left" vertical="center" wrapText="true"/>
    </xf>
    <xf numFmtId="0" fontId="3" fillId="2" borderId="90" xfId="19" applyFont="true" applyFill="true" applyAlignment="true">
      <alignment horizontal="left"/>
    </xf>
    <xf numFmtId="164" fontId="3" fillId="2" borderId="89" xfId="0" applyNumberFormat="true" applyFont="true" applyFill="true" applyBorder="true" applyAlignment="true">
      <alignment horizontal="center" vertical="center"/>
    </xf>
    <xf numFmtId="164" fontId="3" fillId="0" borderId="89" xfId="0" applyNumberFormat="true" applyFont="true" applyBorder="true" applyAlignment="true">
      <alignment horizontal="center" vertical="center"/>
    </xf>
    <xf numFmtId="0" fontId="3" fillId="0" borderId="12" xfId="0" applyFont="true" applyBorder="true" applyAlignment="true">
      <alignment horizontal="left" vertical="center" wrapText="true"/>
    </xf>
    <xf numFmtId="0" fontId="0" fillId="0" borderId="91" xfId="0" applyFill="true" applyBorder="true"/>
    <xf numFmtId="0" fontId="89" fillId="0" borderId="0" xfId="18" applyFont="true" applyAlignment="true">
      <alignment vertical="center"/>
    </xf>
    <xf numFmtId="0" fontId="90" fillId="0" borderId="0" xfId="0" applyFont="true" applyAlignment="true">
      <alignment vertical="center"/>
    </xf>
    <xf numFmtId="0" fontId="91" fillId="0" borderId="0" xfId="18" applyFont="true" applyAlignment="true">
      <alignment vertical="center"/>
    </xf>
    <xf numFmtId="0" fontId="92" fillId="0" borderId="0" xfId="0" applyFont="true" applyAlignment="true">
      <alignment vertical="center"/>
    </xf>
    <xf numFmtId="0" fontId="93" fillId="0" borderId="0" xfId="18" applyFont="true" applyAlignment="true">
      <alignment vertical="center"/>
    </xf>
    <xf numFmtId="0" fontId="94" fillId="0" borderId="0" xfId="0" applyFont="true" applyAlignment="true">
      <alignment vertical="center"/>
    </xf>
    <xf numFmtId="0" fontId="19" fillId="0" borderId="91" xfId="9" applyBorder="true"/>
    <xf numFmtId="0" fontId="3" fillId="2" borderId="91" xfId="12" applyFont="true" applyFill="true" applyBorder="true" applyAlignment="true">
      <alignment horizontal="left"/>
    </xf>
    <xf numFmtId="0" fontId="3" fillId="2" borderId="91" xfId="12" applyFont="true" applyFill="true" applyBorder="true" applyAlignment="true">
      <alignment horizontal="center"/>
    </xf>
    <xf numFmtId="0" fontId="3" fillId="2" borderId="91" xfId="12" applyFont="true" applyFill="true" applyBorder="true" applyAlignment="true">
      <alignment horizontal="right"/>
    </xf>
    <xf numFmtId="1" fontId="3" fillId="2" borderId="91" xfId="12" applyNumberFormat="true" applyFont="true" applyFill="true" applyBorder="true"/>
    <xf numFmtId="164" fontId="3" fillId="3" borderId="91" xfId="12" applyNumberFormat="true" applyFont="true" applyFill="true" applyBorder="true" applyAlignment="true">
      <alignment horizontal="center"/>
    </xf>
    <xf numFmtId="164" fontId="3" fillId="22" borderId="91" xfId="12" applyNumberFormat="true" applyFont="true" applyFill="true" applyBorder="true" applyAlignment="true">
      <alignment horizontal="center"/>
    </xf>
    <xf numFmtId="164" fontId="3" fillId="37" borderId="91" xfId="12" applyNumberFormat="true" applyFont="true" applyFill="true" applyBorder="true" applyAlignment="true">
      <alignment horizontal="center"/>
    </xf>
    <xf numFmtId="164" fontId="8" fillId="35" borderId="91" xfId="12" applyNumberFormat="true" applyFont="true" applyFill="true" applyBorder="true" applyAlignment="true">
      <alignment horizontal="center" wrapText="true"/>
    </xf>
    <xf numFmtId="164" fontId="3" fillId="38" borderId="91" xfId="12" applyNumberFormat="true" applyFont="true" applyFill="true" applyBorder="true" applyAlignment="true">
      <alignment horizontal="center"/>
    </xf>
    <xf numFmtId="164" fontId="8" fillId="36" borderId="91" xfId="12" applyNumberFormat="true" applyFont="true" applyFill="true" applyBorder="true" applyAlignment="true">
      <alignment horizontal="center" wrapText="true"/>
    </xf>
    <xf numFmtId="164" fontId="8" fillId="21" borderId="91" xfId="12" applyNumberFormat="true" applyFont="true" applyFill="true" applyBorder="true" applyAlignment="true">
      <alignment horizontal="center" wrapText="true"/>
    </xf>
    <xf numFmtId="0" fontId="19" fillId="0" borderId="91" xfId="9" applyBorder="true" applyAlignment="true">
      <alignment horizontal="left"/>
    </xf>
    <xf numFmtId="0" fontId="19" fillId="0" borderId="91" xfId="9" applyBorder="true" applyAlignment="true">
      <alignment horizontal="center"/>
    </xf>
    <xf numFmtId="0" fontId="19" fillId="0" borderId="91" xfId="9" applyBorder="true" applyAlignment="true">
      <alignment horizontal="right"/>
    </xf>
    <xf numFmtId="0" fontId="7" fillId="0" borderId="91" xfId="9" applyFont="true" applyFill="true" applyBorder="true"/>
    <xf numFmtId="0" fontId="19" fillId="0" borderId="91" xfId="9" applyFill="true" applyBorder="true"/>
    <xf numFmtId="0" fontId="33" fillId="0" borderId="91" xfId="9" applyFont="true" applyFill="true" applyBorder="true"/>
    <xf numFmtId="0" fontId="33" fillId="0" borderId="91" xfId="9" applyFont="true" applyBorder="true"/>
    <xf numFmtId="0" fontId="95" fillId="0" borderId="92" xfId="0" applyNumberFormat="true" applyFont="true" applyBorder="true" applyAlignment="true" applyProtection="true"/>
    <xf numFmtId="0" fontId="3" fillId="0" borderId="12" xfId="0" applyFont="true" applyBorder="true" applyAlignment="true">
      <alignment horizontal="left" vertical="center" wrapText="true"/>
    </xf>
    <xf numFmtId="0" fontId="3" fillId="0" borderId="1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2"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164" fontId="3" fillId="0" borderId="12" xfId="0" applyNumberFormat="true" applyFont="true" applyBorder="true" applyAlignment="true">
      <alignment horizontal="center" vertical="center"/>
    </xf>
    <xf numFmtId="1" fontId="96" fillId="43" borderId="93" xfId="0" applyNumberFormat="true" applyFont="true" applyFill="true" applyBorder="true" applyAlignment="true" applyProtection="true">
      <alignment horizontal="center" vertical="center"/>
    </xf>
    <xf numFmtId="1" fontId="97" fillId="44" borderId="94" xfId="0" applyNumberFormat="true" applyFont="true" applyFill="true" applyBorder="true" applyAlignment="true" applyProtection="true">
      <alignment horizontal="center" vertical="center"/>
    </xf>
    <xf numFmtId="1" fontId="98" fillId="45" borderId="95" xfId="0" applyNumberFormat="true" applyFont="true" applyFill="true" applyBorder="true" applyAlignment="true" applyProtection="true">
      <alignment horizontal="center" vertical="center"/>
    </xf>
    <xf numFmtId="1" fontId="99" fillId="46" borderId="96" xfId="0" applyNumberFormat="true" applyFont="true" applyFill="true" applyBorder="true" applyAlignment="true" applyProtection="true">
      <alignment horizontal="center" vertical="center"/>
    </xf>
    <xf numFmtId="1" fontId="100" fillId="47" borderId="97" xfId="0" applyNumberFormat="true" applyFont="true" applyFill="true" applyBorder="true" applyAlignment="true" applyProtection="true">
      <alignment horizontal="center" vertical="center"/>
    </xf>
    <xf numFmtId="1" fontId="101" fillId="48" borderId="98" xfId="0" applyNumberFormat="true" applyFont="true" applyFill="true" applyBorder="true" applyAlignment="true" applyProtection="true">
      <alignment horizontal="center" vertical="center"/>
    </xf>
    <xf numFmtId="1" fontId="102" fillId="49" borderId="99" xfId="0" applyNumberFormat="true" applyFont="true" applyFill="true" applyBorder="true" applyAlignment="true" applyProtection="true">
      <alignment horizontal="center" vertical="center"/>
    </xf>
    <xf numFmtId="1" fontId="103" fillId="50" borderId="100" xfId="0" applyNumberFormat="true" applyFont="true" applyFill="true" applyBorder="true" applyAlignment="true" applyProtection="true">
      <alignment horizontal="center" vertical="center"/>
    </xf>
    <xf numFmtId="1" fontId="104" fillId="51" borderId="101" xfId="0" applyNumberFormat="true" applyFont="true" applyFill="true" applyBorder="true" applyAlignment="true" applyProtection="true">
      <alignment horizontal="center" vertical="center"/>
    </xf>
    <xf numFmtId="1" fontId="105" fillId="52" borderId="102" xfId="0" applyNumberFormat="true" applyFont="true" applyFill="true" applyBorder="true" applyAlignment="true" applyProtection="true">
      <alignment horizontal="center" vertical="center"/>
    </xf>
    <xf numFmtId="1" fontId="106" fillId="53" borderId="103" xfId="0" applyNumberFormat="true" applyFont="true" applyFill="true" applyBorder="true" applyAlignment="true" applyProtection="true">
      <alignment horizontal="center" vertical="center"/>
    </xf>
    <xf numFmtId="1" fontId="107" fillId="54" borderId="104" xfId="0" applyNumberFormat="true" applyFont="true" applyFill="true" applyBorder="true" applyAlignment="true" applyProtection="true">
      <alignment horizontal="center" vertical="center"/>
    </xf>
    <xf numFmtId="1" fontId="108" fillId="55" borderId="105" xfId="0" applyNumberFormat="true" applyFont="true" applyFill="true" applyBorder="true" applyAlignment="true" applyProtection="true">
      <alignment horizontal="center" vertical="center"/>
    </xf>
    <xf numFmtId="1" fontId="109" fillId="56" borderId="106" xfId="0" applyNumberFormat="true" applyFont="true" applyFill="true" applyBorder="true" applyAlignment="true" applyProtection="true">
      <alignment horizontal="center" vertical="center"/>
    </xf>
    <xf numFmtId="1" fontId="110" fillId="57" borderId="107" xfId="0" applyNumberFormat="true" applyFont="true" applyFill="true" applyBorder="true" applyAlignment="true" applyProtection="true">
      <alignment horizontal="center" vertical="center"/>
    </xf>
    <xf numFmtId="1" fontId="111" fillId="58" borderId="108" xfId="0" applyNumberFormat="true" applyFont="true" applyFill="true" applyBorder="true" applyAlignment="true" applyProtection="true">
      <alignment horizontal="center" vertical="center"/>
    </xf>
    <xf numFmtId="1" fontId="112" fillId="59" borderId="109" xfId="0" applyNumberFormat="true" applyFont="true" applyFill="true" applyBorder="true" applyAlignment="true" applyProtection="true">
      <alignment horizontal="center" vertical="center"/>
    </xf>
    <xf numFmtId="1" fontId="113" fillId="60" borderId="110" xfId="0" applyNumberFormat="true" applyFont="true" applyFill="true" applyBorder="true" applyAlignment="true" applyProtection="true">
      <alignment horizontal="center" vertical="center"/>
    </xf>
    <xf numFmtId="1" fontId="114" fillId="61" borderId="111" xfId="0" applyNumberFormat="true" applyFont="true" applyFill="true" applyBorder="true" applyAlignment="true" applyProtection="true">
      <alignment horizontal="center" vertical="center"/>
    </xf>
    <xf numFmtId="1" fontId="115" fillId="62" borderId="112" xfId="0" applyNumberFormat="true" applyFont="true" applyFill="true" applyBorder="true" applyAlignment="true" applyProtection="true">
      <alignment horizontal="center" vertical="center"/>
    </xf>
    <xf numFmtId="1" fontId="116" fillId="63" borderId="113" xfId="0" applyNumberFormat="true" applyFont="true" applyFill="true" applyBorder="true" applyAlignment="true" applyProtection="true">
      <alignment horizontal="center" vertical="center"/>
    </xf>
    <xf numFmtId="1" fontId="117" fillId="64" borderId="114" xfId="0" applyNumberFormat="true" applyFont="true" applyFill="true" applyBorder="true" applyAlignment="true" applyProtection="true">
      <alignment horizontal="center" vertical="center"/>
    </xf>
    <xf numFmtId="1" fontId="118" fillId="65" borderId="115" xfId="0" applyNumberFormat="true" applyFont="true" applyFill="true" applyBorder="true" applyAlignment="true" applyProtection="true">
      <alignment horizontal="center" vertical="center"/>
    </xf>
    <xf numFmtId="0" fontId="119" fillId="66" borderId="116" xfId="0" applyNumberFormat="true" applyFont="true" applyFill="true" applyBorder="true" applyAlignment="true" applyProtection="true">
      <alignment horizontal="center"/>
    </xf>
    <xf numFmtId="164" fontId="120" fillId="67" borderId="117" xfId="0" applyNumberFormat="true" applyFont="true" applyFill="true" applyBorder="true" applyAlignment="true" applyProtection="true">
      <alignment horizontal="center"/>
    </xf>
    <xf numFmtId="0" fontId="121" fillId="68" borderId="118" xfId="0" applyNumberFormat="true" applyFont="true" applyFill="true" applyBorder="true" applyAlignment="true" applyProtection="true">
      <alignment horizontal="center"/>
    </xf>
    <xf numFmtId="0" fontId="122" fillId="69" borderId="119" xfId="0" applyNumberFormat="true" applyFont="true" applyFill="true" applyBorder="true" applyAlignment="true" applyProtection="true">
      <alignment horizontal="center"/>
    </xf>
    <xf numFmtId="0" fontId="123" fillId="70" borderId="120" xfId="0" applyNumberFormat="true" applyFont="true" applyFill="true" applyBorder="true" applyAlignment="true" applyProtection="true">
      <alignment horizontal="center"/>
    </xf>
    <xf numFmtId="1" fontId="124" fillId="71" borderId="121" xfId="0" applyNumberFormat="true" applyFont="true" applyFill="true" applyBorder="true" applyAlignment="true" applyProtection="true">
      <alignment horizontal="center" vertical="center"/>
    </xf>
    <xf numFmtId="0" fontId="125" fillId="72" borderId="122" xfId="0" applyNumberFormat="true" applyFont="true" applyFill="true" applyBorder="true" applyAlignment="true" applyProtection="true">
      <alignment horizontal="center"/>
    </xf>
    <xf numFmtId="164" fontId="126" fillId="73" borderId="123" xfId="0" applyNumberFormat="true" applyFont="true" applyFill="true" applyBorder="true" applyAlignment="true" applyProtection="true">
      <alignment horizontal="center"/>
    </xf>
    <xf numFmtId="0" fontId="127" fillId="74" borderId="124" xfId="0" applyNumberFormat="true" applyFont="true" applyFill="true" applyBorder="true" applyAlignment="true" applyProtection="true">
      <alignment horizontal="center"/>
    </xf>
    <xf numFmtId="0" fontId="128" fillId="75" borderId="125" xfId="0" applyNumberFormat="true" applyFont="true" applyFill="true" applyBorder="true" applyAlignment="true" applyProtection="true">
      <alignment horizontal="center"/>
    </xf>
    <xf numFmtId="0" fontId="129" fillId="76" borderId="126" xfId="0" applyNumberFormat="true" applyFont="true" applyFill="true" applyBorder="true" applyAlignment="true" applyProtection="true">
      <alignment horizontal="center"/>
    </xf>
    <xf numFmtId="0" fontId="130" fillId="77" borderId="127" xfId="0" applyNumberFormat="true" applyFont="true" applyFill="true" applyBorder="true" applyAlignment="true" applyProtection="true">
      <alignment horizontal="center"/>
    </xf>
    <xf numFmtId="164" fontId="131" fillId="78" borderId="128" xfId="0" applyNumberFormat="true" applyFont="true" applyFill="true" applyBorder="true" applyAlignment="true" applyProtection="true">
      <alignment horizontal="center"/>
    </xf>
    <xf numFmtId="0" fontId="132" fillId="79" borderId="129" xfId="0" applyNumberFormat="true" applyFont="true" applyFill="true" applyBorder="true" applyAlignment="true" applyProtection="true">
      <alignment horizontal="center"/>
    </xf>
    <xf numFmtId="0" fontId="133" fillId="80" borderId="130" xfId="0" applyNumberFormat="true" applyFont="true" applyFill="true" applyBorder="true" applyAlignment="true" applyProtection="true">
      <alignment horizontal="center"/>
    </xf>
    <xf numFmtId="0" fontId="134" fillId="81" borderId="131" xfId="0" applyNumberFormat="true" applyFont="true" applyFill="true" applyBorder="true" applyAlignment="true" applyProtection="true">
      <alignment horizontal="center"/>
    </xf>
    <xf numFmtId="0" fontId="135" fillId="82" borderId="132" xfId="0" applyNumberFormat="true" applyFont="true" applyFill="true" applyBorder="true" applyAlignment="true" applyProtection="true">
      <alignment horizontal="center"/>
    </xf>
    <xf numFmtId="164" fontId="136" fillId="83" borderId="133" xfId="0" applyNumberFormat="true" applyFont="true" applyFill="true" applyBorder="true" applyAlignment="true" applyProtection="true">
      <alignment horizontal="center"/>
    </xf>
    <xf numFmtId="0" fontId="137" fillId="84" borderId="134" xfId="0" applyNumberFormat="true" applyFont="true" applyFill="true" applyBorder="true" applyAlignment="true" applyProtection="true">
      <alignment horizontal="center"/>
    </xf>
    <xf numFmtId="0" fontId="138" fillId="85" borderId="135" xfId="0" applyNumberFormat="true" applyFont="true" applyFill="true" applyBorder="true" applyAlignment="true" applyProtection="true">
      <alignment horizontal="center"/>
    </xf>
    <xf numFmtId="0" fontId="139" fillId="86" borderId="136" xfId="0" applyNumberFormat="true" applyFont="true" applyFill="true" applyBorder="true" applyAlignment="true" applyProtection="true">
      <alignment horizontal="center"/>
    </xf>
    <xf numFmtId="0" fontId="140" fillId="87" borderId="137" xfId="0" applyNumberFormat="true" applyFont="true" applyFill="true" applyBorder="true" applyAlignment="true" applyProtection="true">
      <alignment horizontal="center"/>
    </xf>
    <xf numFmtId="164" fontId="141" fillId="88" borderId="138" xfId="0" applyNumberFormat="true" applyFont="true" applyFill="true" applyBorder="true" applyAlignment="true" applyProtection="true">
      <alignment horizontal="center"/>
    </xf>
    <xf numFmtId="0" fontId="142" fillId="89" borderId="139" xfId="0" applyNumberFormat="true" applyFont="true" applyFill="true" applyBorder="true" applyAlignment="true" applyProtection="true">
      <alignment horizontal="center"/>
    </xf>
    <xf numFmtId="0" fontId="143" fillId="90" borderId="140" xfId="0" applyNumberFormat="true" applyFont="true" applyFill="true" applyBorder="true" applyAlignment="true" applyProtection="true">
      <alignment horizontal="center"/>
    </xf>
    <xf numFmtId="0" fontId="144" fillId="91" borderId="141" xfId="0" applyNumberFormat="true" applyFont="true" applyFill="true" applyBorder="true" applyAlignment="true" applyProtection="true">
      <alignment horizontal="center"/>
    </xf>
    <xf numFmtId="0" fontId="145" fillId="92" borderId="142" xfId="0" applyNumberFormat="true" applyFont="true" applyFill="true" applyBorder="true" applyAlignment="true" applyProtection="true">
      <alignment horizontal="center"/>
    </xf>
    <xf numFmtId="164" fontId="146" fillId="93" borderId="143" xfId="0" applyNumberFormat="true" applyFont="true" applyFill="true" applyBorder="true" applyAlignment="true" applyProtection="true">
      <alignment horizontal="center"/>
    </xf>
    <xf numFmtId="0" fontId="147" fillId="94" borderId="144" xfId="0" applyNumberFormat="true" applyFont="true" applyFill="true" applyBorder="true" applyAlignment="true" applyProtection="true">
      <alignment horizontal="center"/>
    </xf>
    <xf numFmtId="0" fontId="148" fillId="95" borderId="145" xfId="0" applyNumberFormat="true" applyFont="true" applyFill="true" applyBorder="true" applyAlignment="true" applyProtection="true">
      <alignment horizontal="center"/>
    </xf>
    <xf numFmtId="0" fontId="149" fillId="96" borderId="146" xfId="0" applyNumberFormat="true" applyFont="true" applyFill="true" applyBorder="true" applyAlignment="true" applyProtection="true">
      <alignment horizontal="center"/>
    </xf>
    <xf numFmtId="0" fontId="150" fillId="97" borderId="147" xfId="0" applyNumberFormat="true" applyFont="true" applyFill="true" applyBorder="true" applyAlignment="true" applyProtection="true">
      <alignment horizontal="center"/>
    </xf>
    <xf numFmtId="164" fontId="151" fillId="98" borderId="148" xfId="0" applyNumberFormat="true" applyFont="true" applyFill="true" applyBorder="true" applyAlignment="true" applyProtection="true">
      <alignment horizontal="center"/>
    </xf>
    <xf numFmtId="0" fontId="152" fillId="99" borderId="149" xfId="0" applyNumberFormat="true" applyFont="true" applyFill="true" applyBorder="true" applyAlignment="true" applyProtection="true">
      <alignment horizontal="center"/>
    </xf>
    <xf numFmtId="0" fontId="153" fillId="100" borderId="150" xfId="0" applyNumberFormat="true" applyFont="true" applyFill="true" applyBorder="true" applyAlignment="true" applyProtection="true">
      <alignment horizontal="center"/>
    </xf>
    <xf numFmtId="0" fontId="154" fillId="101" borderId="151" xfId="0" applyNumberFormat="true" applyFont="true" applyFill="true" applyBorder="true" applyAlignment="true" applyProtection="true">
      <alignment horizontal="center"/>
    </xf>
    <xf numFmtId="0" fontId="155" fillId="102" borderId="152" xfId="0" applyNumberFormat="true" applyFont="true" applyFill="true" applyBorder="true" applyAlignment="true" applyProtection="true">
      <alignment horizontal="center"/>
    </xf>
    <xf numFmtId="164" fontId="156" fillId="103" borderId="153" xfId="0" applyNumberFormat="true" applyFont="true" applyFill="true" applyBorder="true" applyAlignment="true" applyProtection="true">
      <alignment horizontal="center"/>
    </xf>
    <xf numFmtId="0" fontId="157" fillId="104" borderId="154" xfId="0" applyNumberFormat="true" applyFont="true" applyFill="true" applyBorder="true" applyAlignment="true" applyProtection="true">
      <alignment horizontal="center"/>
    </xf>
    <xf numFmtId="0" fontId="158" fillId="105" borderId="155" xfId="0" applyNumberFormat="true" applyFont="true" applyFill="true" applyBorder="true" applyAlignment="true" applyProtection="true">
      <alignment horizontal="center"/>
    </xf>
    <xf numFmtId="0" fontId="159" fillId="106" borderId="156" xfId="0" applyNumberFormat="true" applyFont="true" applyFill="true" applyBorder="true" applyAlignment="true" applyProtection="true">
      <alignment horizontal="center"/>
    </xf>
    <xf numFmtId="0" fontId="160" fillId="107" borderId="157" xfId="0" applyNumberFormat="true" applyFont="true" applyFill="true" applyBorder="true" applyAlignment="true" applyProtection="true">
      <alignment horizontal="center"/>
    </xf>
    <xf numFmtId="164" fontId="161" fillId="108" borderId="158" xfId="0" applyNumberFormat="true" applyFont="true" applyFill="true" applyBorder="true" applyAlignment="true" applyProtection="true">
      <alignment horizontal="center"/>
    </xf>
    <xf numFmtId="0" fontId="162" fillId="109" borderId="159" xfId="0" applyNumberFormat="true" applyFont="true" applyFill="true" applyBorder="true" applyAlignment="true" applyProtection="true">
      <alignment horizontal="center"/>
    </xf>
    <xf numFmtId="0" fontId="163" fillId="110" borderId="160" xfId="0" applyNumberFormat="true" applyFont="true" applyFill="true" applyBorder="true" applyAlignment="true" applyProtection="true">
      <alignment horizontal="center"/>
    </xf>
    <xf numFmtId="0" fontId="164" fillId="111" borderId="161" xfId="0" applyNumberFormat="true" applyFont="true" applyFill="true" applyBorder="true" applyAlignment="true" applyProtection="true">
      <alignment horizontal="center"/>
    </xf>
    <xf numFmtId="0" fontId="165" fillId="112" borderId="162" xfId="0" applyNumberFormat="true" applyFont="true" applyFill="true" applyBorder="true" applyAlignment="true" applyProtection="true">
      <alignment horizontal="center"/>
    </xf>
    <xf numFmtId="164" fontId="166" fillId="113" borderId="163" xfId="0" applyNumberFormat="true" applyFont="true" applyFill="true" applyBorder="true" applyAlignment="true" applyProtection="true">
      <alignment horizontal="center"/>
    </xf>
    <xf numFmtId="0" fontId="167" fillId="114" borderId="164" xfId="0" applyNumberFormat="true" applyFont="true" applyFill="true" applyBorder="true" applyAlignment="true" applyProtection="true">
      <alignment horizontal="center"/>
    </xf>
    <xf numFmtId="0" fontId="168" fillId="115" borderId="165" xfId="0" applyNumberFormat="true" applyFont="true" applyFill="true" applyBorder="true" applyAlignment="true" applyProtection="true">
      <alignment horizontal="center"/>
    </xf>
    <xf numFmtId="0" fontId="169" fillId="116" borderId="166" xfId="0" applyNumberFormat="true" applyFont="true" applyFill="true" applyBorder="true" applyAlignment="true" applyProtection="true">
      <alignment horizontal="center"/>
    </xf>
    <xf numFmtId="0" fontId="170" fillId="117" borderId="167" xfId="0" applyNumberFormat="true" applyFont="true" applyFill="true" applyBorder="true" applyAlignment="true" applyProtection="true">
      <alignment horizontal="center"/>
    </xf>
    <xf numFmtId="164" fontId="171" fillId="118" borderId="168" xfId="0" applyNumberFormat="true" applyFont="true" applyFill="true" applyBorder="true" applyAlignment="true" applyProtection="true">
      <alignment horizontal="center"/>
    </xf>
    <xf numFmtId="0" fontId="172" fillId="119" borderId="169" xfId="0" applyNumberFormat="true" applyFont="true" applyFill="true" applyBorder="true" applyAlignment="true" applyProtection="true">
      <alignment horizontal="center"/>
    </xf>
    <xf numFmtId="0" fontId="173" fillId="120" borderId="170" xfId="0" applyNumberFormat="true" applyFont="true" applyFill="true" applyBorder="true" applyAlignment="true" applyProtection="true">
      <alignment horizontal="center"/>
    </xf>
    <xf numFmtId="0" fontId="174" fillId="121" borderId="171" xfId="0" applyNumberFormat="true" applyFont="true" applyFill="true" applyBorder="true" applyAlignment="true" applyProtection="true">
      <alignment horizontal="center"/>
    </xf>
    <xf numFmtId="0" fontId="175" fillId="122" borderId="172" xfId="0" applyNumberFormat="true" applyFont="true" applyFill="true" applyBorder="true" applyAlignment="true" applyProtection="true">
      <alignment horizontal="center"/>
    </xf>
    <xf numFmtId="164" fontId="176" fillId="123" borderId="173" xfId="0" applyNumberFormat="true" applyFont="true" applyFill="true" applyBorder="true" applyAlignment="true" applyProtection="true">
      <alignment horizontal="center"/>
    </xf>
    <xf numFmtId="0" fontId="177" fillId="124" borderId="174" xfId="0" applyNumberFormat="true" applyFont="true" applyFill="true" applyBorder="true" applyAlignment="true" applyProtection="true">
      <alignment horizontal="center"/>
    </xf>
    <xf numFmtId="0" fontId="178" fillId="125" borderId="175" xfId="0" applyNumberFormat="true" applyFont="true" applyFill="true" applyBorder="true" applyAlignment="true" applyProtection="true">
      <alignment horizontal="center"/>
    </xf>
    <xf numFmtId="0" fontId="179" fillId="126" borderId="176" xfId="0" applyNumberFormat="true" applyFont="true" applyFill="true" applyBorder="true" applyAlignment="true" applyProtection="true">
      <alignment horizontal="center"/>
    </xf>
    <xf numFmtId="0" fontId="180" fillId="127" borderId="177" xfId="0" applyNumberFormat="true" applyFont="true" applyFill="true" applyBorder="true" applyAlignment="true" applyProtection="true">
      <alignment horizontal="center"/>
    </xf>
    <xf numFmtId="164" fontId="181" fillId="128" borderId="178" xfId="0" applyNumberFormat="true" applyFont="true" applyFill="true" applyBorder="true" applyAlignment="true" applyProtection="true">
      <alignment horizontal="center"/>
    </xf>
    <xf numFmtId="0" fontId="182" fillId="129" borderId="179" xfId="0" applyNumberFormat="true" applyFont="true" applyFill="true" applyBorder="true" applyAlignment="true" applyProtection="true">
      <alignment horizontal="center"/>
    </xf>
    <xf numFmtId="0" fontId="183" fillId="130" borderId="180" xfId="0" applyNumberFormat="true" applyFont="true" applyFill="true" applyBorder="true" applyAlignment="true" applyProtection="true">
      <alignment horizontal="center"/>
    </xf>
    <xf numFmtId="0" fontId="184" fillId="131" borderId="181" xfId="0" applyNumberFormat="true" applyFont="true" applyFill="true" applyBorder="true" applyAlignment="true" applyProtection="true">
      <alignment horizontal="center"/>
    </xf>
    <xf numFmtId="0" fontId="185" fillId="132" borderId="182" xfId="0" applyNumberFormat="true" applyFont="true" applyFill="true" applyBorder="true" applyAlignment="true" applyProtection="true">
      <alignment horizontal="center"/>
    </xf>
    <xf numFmtId="164" fontId="186" fillId="133" borderId="183" xfId="0" applyNumberFormat="true" applyFont="true" applyFill="true" applyBorder="true" applyAlignment="true" applyProtection="true">
      <alignment horizontal="center"/>
    </xf>
    <xf numFmtId="0" fontId="187" fillId="134" borderId="184" xfId="0" applyNumberFormat="true" applyFont="true" applyFill="true" applyBorder="true" applyAlignment="true" applyProtection="true">
      <alignment horizontal="center"/>
    </xf>
    <xf numFmtId="0" fontId="188" fillId="135" borderId="185" xfId="0" applyNumberFormat="true" applyFont="true" applyFill="true" applyBorder="true" applyAlignment="true" applyProtection="true">
      <alignment horizontal="center"/>
    </xf>
    <xf numFmtId="0" fontId="189" fillId="136" borderId="186" xfId="0" applyNumberFormat="true" applyFont="true" applyFill="true" applyBorder="true" applyAlignment="true" applyProtection="true">
      <alignment horizontal="center"/>
    </xf>
    <xf numFmtId="0" fontId="190" fillId="137" borderId="187" xfId="0" applyNumberFormat="true" applyFont="true" applyFill="true" applyBorder="true" applyAlignment="true" applyProtection="true">
      <alignment horizontal="center"/>
    </xf>
    <xf numFmtId="164" fontId="191" fillId="138" borderId="188" xfId="0" applyNumberFormat="true" applyFont="true" applyFill="true" applyBorder="true" applyAlignment="true" applyProtection="true">
      <alignment horizontal="center"/>
    </xf>
    <xf numFmtId="0" fontId="192" fillId="139" borderId="189" xfId="0" applyNumberFormat="true" applyFont="true" applyFill="true" applyBorder="true" applyAlignment="true" applyProtection="true">
      <alignment horizontal="center"/>
    </xf>
    <xf numFmtId="0" fontId="193" fillId="140" borderId="190" xfId="0" applyNumberFormat="true" applyFont="true" applyFill="true" applyBorder="true" applyAlignment="true" applyProtection="true">
      <alignment horizontal="center"/>
    </xf>
    <xf numFmtId="0" fontId="194" fillId="141" borderId="191" xfId="0" applyNumberFormat="true" applyFont="true" applyFill="true" applyBorder="true" applyAlignment="true" applyProtection="true">
      <alignment horizontal="center"/>
    </xf>
    <xf numFmtId="0" fontId="195" fillId="142" borderId="192" xfId="0" applyNumberFormat="true" applyFont="true" applyFill="true" applyBorder="true" applyAlignment="true" applyProtection="true">
      <alignment horizontal="center"/>
    </xf>
    <xf numFmtId="164" fontId="196" fillId="143" borderId="193" xfId="0" applyNumberFormat="true" applyFont="true" applyFill="true" applyBorder="true" applyAlignment="true" applyProtection="true">
      <alignment horizontal="center"/>
    </xf>
    <xf numFmtId="0" fontId="197" fillId="144" borderId="194" xfId="0" applyNumberFormat="true" applyFont="true" applyFill="true" applyBorder="true" applyAlignment="true" applyProtection="true">
      <alignment horizontal="center"/>
    </xf>
    <xf numFmtId="0" fontId="198" fillId="145" borderId="195" xfId="0" applyNumberFormat="true" applyFont="true" applyFill="true" applyBorder="true" applyAlignment="true" applyProtection="true">
      <alignment horizontal="center"/>
    </xf>
    <xf numFmtId="0" fontId="199" fillId="146" borderId="196" xfId="0" applyNumberFormat="true" applyFont="true" applyFill="true" applyBorder="true" applyAlignment="true" applyProtection="true">
      <alignment horizontal="center"/>
    </xf>
    <xf numFmtId="0" fontId="200" fillId="147" borderId="197" xfId="0" applyNumberFormat="true" applyFont="true" applyFill="true" applyBorder="true" applyAlignment="true" applyProtection="true">
      <alignment horizontal="center"/>
    </xf>
    <xf numFmtId="164" fontId="201" fillId="148" borderId="198" xfId="0" applyNumberFormat="true" applyFont="true" applyFill="true" applyBorder="true" applyAlignment="true" applyProtection="true">
      <alignment horizontal="center"/>
    </xf>
    <xf numFmtId="0" fontId="202" fillId="149" borderId="199" xfId="0" applyNumberFormat="true" applyFont="true" applyFill="true" applyBorder="true" applyAlignment="true" applyProtection="true">
      <alignment horizontal="center"/>
    </xf>
    <xf numFmtId="0" fontId="203" fillId="150" borderId="200" xfId="0" applyNumberFormat="true" applyFont="true" applyFill="true" applyBorder="true" applyAlignment="true" applyProtection="true">
      <alignment horizontal="center"/>
    </xf>
    <xf numFmtId="0" fontId="204" fillId="151" borderId="201" xfId="0" applyNumberFormat="true" applyFont="true" applyFill="true" applyBorder="true" applyAlignment="true" applyProtection="true">
      <alignment horizontal="center"/>
    </xf>
    <xf numFmtId="0" fontId="205" fillId="152" borderId="202" xfId="0" applyNumberFormat="true" applyFont="true" applyFill="true" applyBorder="true" applyAlignment="true" applyProtection="true">
      <alignment horizontal="center"/>
    </xf>
    <xf numFmtId="164" fontId="206" fillId="153" borderId="203" xfId="0" applyNumberFormat="true" applyFont="true" applyFill="true" applyBorder="true" applyAlignment="true" applyProtection="true">
      <alignment horizontal="center"/>
    </xf>
    <xf numFmtId="0" fontId="207" fillId="154" borderId="204" xfId="0" applyNumberFormat="true" applyFont="true" applyFill="true" applyBorder="true" applyAlignment="true" applyProtection="true">
      <alignment horizontal="center"/>
    </xf>
    <xf numFmtId="0" fontId="208" fillId="155" borderId="205" xfId="0" applyNumberFormat="true" applyFont="true" applyFill="true" applyBorder="true" applyAlignment="true" applyProtection="true">
      <alignment horizontal="center"/>
    </xf>
    <xf numFmtId="0" fontId="209" fillId="156" borderId="206" xfId="0" applyNumberFormat="true" applyFont="true" applyFill="true" applyBorder="true" applyAlignment="true" applyProtection="true">
      <alignment horizontal="center"/>
    </xf>
    <xf numFmtId="0" fontId="210" fillId="157" borderId="207" xfId="0" applyNumberFormat="true" applyFont="true" applyFill="true" applyBorder="true" applyAlignment="true" applyProtection="true">
      <alignment horizontal="center"/>
    </xf>
    <xf numFmtId="164" fontId="211" fillId="158" borderId="208" xfId="0" applyNumberFormat="true" applyFont="true" applyFill="true" applyBorder="true" applyAlignment="true" applyProtection="true">
      <alignment horizontal="center"/>
    </xf>
    <xf numFmtId="0" fontId="212" fillId="159" borderId="209" xfId="0" applyNumberFormat="true" applyFont="true" applyFill="true" applyBorder="true" applyAlignment="true" applyProtection="true">
      <alignment horizontal="center"/>
    </xf>
    <xf numFmtId="0" fontId="213" fillId="160" borderId="210" xfId="0" applyNumberFormat="true" applyFont="true" applyFill="true" applyBorder="true" applyAlignment="true" applyProtection="true">
      <alignment horizontal="center"/>
    </xf>
    <xf numFmtId="0" fontId="214" fillId="161" borderId="211" xfId="0" applyNumberFormat="true" applyFont="true" applyFill="true" applyBorder="true" applyAlignment="true" applyProtection="true">
      <alignment horizontal="center"/>
    </xf>
    <xf numFmtId="0" fontId="215" fillId="162" borderId="212" xfId="0" applyNumberFormat="true" applyFont="true" applyFill="true" applyBorder="true" applyAlignment="true" applyProtection="true">
      <alignment horizontal="center"/>
    </xf>
    <xf numFmtId="164" fontId="216" fillId="163" borderId="213" xfId="0" applyNumberFormat="true" applyFont="true" applyFill="true" applyBorder="true" applyAlignment="true" applyProtection="true">
      <alignment horizontal="center"/>
    </xf>
    <xf numFmtId="0" fontId="217" fillId="164" borderId="214" xfId="0" applyNumberFormat="true" applyFont="true" applyFill="true" applyBorder="true" applyAlignment="true" applyProtection="true">
      <alignment horizontal="center"/>
    </xf>
    <xf numFmtId="0" fontId="218" fillId="165" borderId="215" xfId="0" applyNumberFormat="true" applyFont="true" applyFill="true" applyBorder="true" applyAlignment="true" applyProtection="true">
      <alignment horizontal="center"/>
    </xf>
    <xf numFmtId="0" fontId="219" fillId="166" borderId="216" xfId="0" applyNumberFormat="true" applyFont="true" applyFill="true" applyBorder="true" applyAlignment="true" applyProtection="true">
      <alignment horizontal="center"/>
    </xf>
    <xf numFmtId="0" fontId="220" fillId="167" borderId="217" xfId="0" applyNumberFormat="true" applyFont="true" applyFill="true" applyBorder="true" applyAlignment="true" applyProtection="true">
      <alignment horizontal="center"/>
    </xf>
    <xf numFmtId="164" fontId="221" fillId="168" borderId="218" xfId="0" applyNumberFormat="true" applyFont="true" applyFill="true" applyBorder="true" applyAlignment="true" applyProtection="true">
      <alignment horizontal="center"/>
    </xf>
    <xf numFmtId="0" fontId="222" fillId="169" borderId="219" xfId="0" applyNumberFormat="true" applyFont="true" applyFill="true" applyBorder="true" applyAlignment="true" applyProtection="true">
      <alignment horizontal="center"/>
    </xf>
    <xf numFmtId="0" fontId="223" fillId="170" borderId="220" xfId="0" applyNumberFormat="true" applyFont="true" applyFill="true" applyBorder="true" applyAlignment="true" applyProtection="true">
      <alignment horizontal="center"/>
    </xf>
    <xf numFmtId="0" fontId="224" fillId="171" borderId="221" xfId="0" applyNumberFormat="true" applyFont="true" applyFill="true" applyBorder="true" applyAlignment="true" applyProtection="true">
      <alignment horizontal="center"/>
    </xf>
    <xf numFmtId="0" fontId="225" fillId="172" borderId="222" xfId="0" applyNumberFormat="true" applyFont="true" applyFill="true" applyBorder="true" applyAlignment="true" applyProtection="true">
      <alignment horizontal="center"/>
    </xf>
    <xf numFmtId="164" fontId="226" fillId="173" borderId="223" xfId="0" applyNumberFormat="true" applyFont="true" applyFill="true" applyBorder="true" applyAlignment="true" applyProtection="true">
      <alignment horizontal="center"/>
    </xf>
    <xf numFmtId="0" fontId="227" fillId="174" borderId="224" xfId="0" applyNumberFormat="true" applyFont="true" applyFill="true" applyBorder="true" applyAlignment="true" applyProtection="true">
      <alignment horizontal="center"/>
    </xf>
    <xf numFmtId="0" fontId="228" fillId="175" borderId="225" xfId="0" applyNumberFormat="true" applyFont="true" applyFill="true" applyBorder="true" applyAlignment="true" applyProtection="true">
      <alignment horizontal="center"/>
    </xf>
    <xf numFmtId="0" fontId="229" fillId="176" borderId="226" xfId="0" applyNumberFormat="true" applyFont="true" applyFill="true" applyBorder="true" applyAlignment="true" applyProtection="true">
      <alignment horizontal="center"/>
    </xf>
    <xf numFmtId="0" fontId="230" fillId="177" borderId="227" xfId="0" applyNumberFormat="true" applyFont="true" applyFill="true" applyBorder="true" applyAlignment="true" applyProtection="true">
      <alignment horizontal="center"/>
    </xf>
    <xf numFmtId="164" fontId="231" fillId="178" borderId="228" xfId="0" applyNumberFormat="true" applyFont="true" applyFill="true" applyBorder="true" applyAlignment="true" applyProtection="true">
      <alignment horizontal="center"/>
    </xf>
    <xf numFmtId="0" fontId="232" fillId="179" borderId="229" xfId="0" applyNumberFormat="true" applyFont="true" applyFill="true" applyBorder="true" applyAlignment="true" applyProtection="true">
      <alignment horizontal="center"/>
    </xf>
    <xf numFmtId="0" fontId="233" fillId="180" borderId="230" xfId="0" applyNumberFormat="true" applyFont="true" applyFill="true" applyBorder="true" applyAlignment="true" applyProtection="true">
      <alignment horizontal="center"/>
    </xf>
    <xf numFmtId="0" fontId="234" fillId="181" borderId="231" xfId="0" applyNumberFormat="true" applyFont="true" applyFill="true" applyBorder="true" applyAlignment="true" applyProtection="true">
      <alignment horizontal="center"/>
    </xf>
    <xf numFmtId="0" fontId="235" fillId="182" borderId="232" xfId="0" applyNumberFormat="true" applyFont="true" applyFill="true" applyBorder="true" applyAlignment="true" applyProtection="true">
      <alignment horizontal="center"/>
    </xf>
    <xf numFmtId="164" fontId="236" fillId="183" borderId="233" xfId="0" applyNumberFormat="true" applyFont="true" applyFill="true" applyBorder="true" applyAlignment="true" applyProtection="true">
      <alignment horizontal="center"/>
    </xf>
    <xf numFmtId="0" fontId="237" fillId="184" borderId="234" xfId="0" applyNumberFormat="true" applyFont="true" applyFill="true" applyBorder="true" applyAlignment="true" applyProtection="true">
      <alignment horizontal="center"/>
    </xf>
    <xf numFmtId="0" fontId="238" fillId="185" borderId="235" xfId="0" applyNumberFormat="true" applyFont="true" applyFill="true" applyBorder="true" applyAlignment="true" applyProtection="true">
      <alignment horizontal="center"/>
    </xf>
    <xf numFmtId="0" fontId="239" fillId="186" borderId="236" xfId="0" applyNumberFormat="true" applyFont="true" applyFill="true" applyBorder="true" applyAlignment="true" applyProtection="true">
      <alignment horizontal="center"/>
    </xf>
    <xf numFmtId="0" fontId="3" fillId="0" borderId="11" xfId="0" applyFont="true" applyBorder="true" applyAlignment="true">
      <alignment horizontal="left" vertical="center" wrapText="true"/>
    </xf>
    <xf numFmtId="0" fontId="3" fillId="0" borderId="3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2" xfId="0" applyFont="true" applyBorder="true" applyAlignment="true">
      <alignment horizontal="left" vertical="center" wrapText="true"/>
    </xf>
    <xf numFmtId="1" fontId="3" fillId="0" borderId="23" xfId="0" applyNumberFormat="true" applyFont="true" applyBorder="true" applyAlignment="true">
      <alignment horizontal="center" vertical="center"/>
    </xf>
    <xf numFmtId="164" fontId="3" fillId="0" borderId="236" xfId="0" applyNumberFormat="true" applyFont="true" applyBorder="true" applyAlignment="true">
      <alignment horizontal="center" vertical="center"/>
    </xf>
    <xf numFmtId="164" fontId="3" fillId="2" borderId="236" xfId="0" applyNumberFormat="true" applyFont="true" applyFill="true" applyBorder="true" applyAlignment="true">
      <alignment horizontal="center" vertical="center"/>
    </xf>
    <xf numFmtId="0" fontId="3" fillId="0" borderId="236" xfId="0" applyFont="true" applyBorder="true" applyAlignment="true">
      <alignment horizontal="center" vertical="center" wrapText="true"/>
    </xf>
    <xf numFmtId="1" fontId="3" fillId="0" borderId="236" xfId="0" applyNumberFormat="true" applyFont="true" applyBorder="true" applyAlignment="true">
      <alignment horizontal="center" vertical="center"/>
    </xf>
    <xf numFmtId="0" fontId="3" fillId="0" borderId="35" xfId="0" applyFont="true" applyBorder="true" applyAlignment="true">
      <alignment horizontal="left" vertical="center" wrapText="true"/>
    </xf>
    <xf numFmtId="1" fontId="3" fillId="0" borderId="27" xfId="0" applyNumberFormat="true" applyFont="true" applyBorder="true" applyAlignment="true">
      <alignment horizontal="center" vertical="center"/>
    </xf>
    <xf numFmtId="1" fontId="3" fillId="0" borderId="28" xfId="0" applyNumberFormat="true" applyFont="true" applyBorder="true" applyAlignment="true">
      <alignment horizontal="center" vertical="center"/>
    </xf>
    <xf numFmtId="0" fontId="77" fillId="35" borderId="14" xfId="0" applyFont="true" applyFill="true" applyBorder="true" applyAlignment="true">
      <alignment horizontal="left" vertical="center"/>
    </xf>
    <xf numFmtId="0" fontId="77" fillId="36" borderId="14" xfId="0" applyFont="true" applyFill="true" applyBorder="true" applyAlignment="true">
      <alignment horizontal="left" vertical="center"/>
    </xf>
    <xf numFmtId="0" fontId="77" fillId="21" borderId="14" xfId="0" applyFont="true" applyFill="true" applyBorder="true" applyAlignment="true">
      <alignment horizontal="left" vertical="center"/>
    </xf>
    <xf numFmtId="0" fontId="7" fillId="10" borderId="54" xfId="11" applyFont="true" applyFill="true" applyBorder="true" applyAlignment="true">
      <alignment horizontal="center"/>
    </xf>
    <xf numFmtId="0" fontId="4" fillId="2" borderId="54" xfId="11" applyFont="true" applyFill="true" applyBorder="true" applyAlignment="true">
      <alignment horizontal="center" wrapText="true"/>
    </xf>
    <xf numFmtId="0" fontId="4" fillId="2" borderId="54" xfId="11" applyFont="true" applyFill="true" applyBorder="true" applyAlignment="true">
      <alignment horizontal="center"/>
    </xf>
    <xf numFmtId="0" fontId="58" fillId="35" borderId="38" xfId="12" applyFont="true" applyFill="true" applyBorder="true" applyAlignment="true">
      <alignment horizontal="center" vertical="center"/>
    </xf>
    <xf numFmtId="0" fontId="58" fillId="35" borderId="69" xfId="12" applyFont="true" applyFill="true" applyBorder="true" applyAlignment="true">
      <alignment horizontal="center" vertical="center"/>
    </xf>
    <xf numFmtId="0" fontId="58" fillId="35" borderId="39" xfId="12" applyFont="true" applyFill="true" applyBorder="true" applyAlignment="true">
      <alignment horizontal="center" vertical="center"/>
    </xf>
    <xf numFmtId="0" fontId="58" fillId="36" borderId="69" xfId="12" applyFont="true" applyFill="true" applyBorder="true" applyAlignment="true">
      <alignment horizontal="center" vertical="center"/>
    </xf>
    <xf numFmtId="0" fontId="58" fillId="21" borderId="38" xfId="12" applyFont="true" applyFill="true" applyBorder="true" applyAlignment="true">
      <alignment horizontal="center" vertical="center"/>
    </xf>
    <xf numFmtId="0" fontId="58" fillId="21" borderId="69" xfId="12" applyFont="true" applyFill="true" applyBorder="true" applyAlignment="true">
      <alignment horizontal="center" vertical="center"/>
    </xf>
    <xf numFmtId="0" fontId="58" fillId="21" borderId="39" xfId="12"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88" fillId="42" borderId="17" xfId="0" applyFont="true" applyFill="true" applyBorder="true" applyAlignment="true">
      <alignment horizontal="center" vertical="center" wrapText="true"/>
    </xf>
    <xf numFmtId="0" fontId="3" fillId="0" borderId="12"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24" fillId="8" borderId="2" xfId="8" applyFont="true" applyFill="true" applyBorder="true" applyAlignment="true">
      <alignment horizontal="center" vertical="center" wrapText="true"/>
    </xf>
    <xf numFmtId="0" fontId="19" fillId="8" borderId="2" xfId="8" applyFont="true" applyFill="true" applyBorder="true" applyAlignment="true">
      <alignment vertical="center"/>
    </xf>
    <xf numFmtId="0" fontId="4" fillId="0" borderId="69" xfId="0" applyFont="true" applyBorder="true" applyAlignment="true">
      <alignment horizontal="left" vertical="top" wrapText="true"/>
    </xf>
    <xf numFmtId="0" fontId="3" fillId="0" borderId="69" xfId="0" applyFont="true" applyBorder="true" applyAlignment="true">
      <alignment horizontal="left" vertical="top" wrapText="true"/>
    </xf>
    <xf numFmtId="0" fontId="59" fillId="18" borderId="92" xfId="20" applyFont="true" applyFill="true" applyAlignment="true">
      <alignment horizontal="center" vertical="center"/>
    </xf>
    <xf numFmtId="0" fontId="11" fillId="2" borderId="92" xfId="20" applyFont="true" applyFill="true"/>
    <xf numFmtId="0" fontId="59" fillId="2" borderId="92" xfId="20" applyFont="true" applyFill="true" applyAlignment="true">
      <alignment horizontal="center" vertical="center"/>
    </xf>
    <xf numFmtId="0" fontId="75" fillId="2" borderId="92" xfId="20" applyFont="true" applyFill="true"/>
    <xf numFmtId="0" fontId="26" fillId="2" borderId="92" xfId="20" applyFont="true" applyFill="true"/>
    <xf numFmtId="0" fontId="76" fillId="2" borderId="92" xfId="20" applyFont="true" applyFill="true"/>
    <xf numFmtId="0" fontId="61"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0" xfId="20" applyFont="true" applyBorder="true" applyAlignment="true">
      <alignment horizontal="center" vertical="center" wrapText="true"/>
    </xf>
    <xf numFmtId="0" fontId="60" fillId="35" borderId="14" xfId="20" applyFont="true" applyFill="true" applyBorder="true" applyAlignment="true">
      <alignment horizontal="center" vertical="center"/>
    </xf>
    <xf numFmtId="0" fontId="14" fillId="0" borderId="36" xfId="20" applyFont="true" applyBorder="true" applyAlignment="true">
      <alignment horizontal="center" vertical="center" wrapText="true"/>
    </xf>
    <xf numFmtId="0" fontId="60" fillId="36" borderId="56" xfId="20" applyFont="true" applyFill="true" applyBorder="true" applyAlignment="true">
      <alignment horizontal="center" vertical="center"/>
    </xf>
    <xf numFmtId="0" fontId="60" fillId="36" borderId="14" xfId="20" applyFont="true" applyFill="true" applyBorder="true" applyAlignment="true">
      <alignment horizontal="center" vertical="center"/>
    </xf>
    <xf numFmtId="0" fontId="14" fillId="2" borderId="57" xfId="20" applyFont="true" applyFill="true" applyBorder="true" applyAlignment="true">
      <alignment horizontal="center" vertical="center" wrapText="true"/>
    </xf>
    <xf numFmtId="0" fontId="60" fillId="21" borderId="14" xfId="20" applyFont="true" applyFill="true" applyBorder="true" applyAlignment="true">
      <alignment horizontal="center" vertical="center"/>
    </xf>
    <xf numFmtId="0" fontId="60" fillId="21" borderId="15" xfId="20" applyFont="true" applyFill="true" applyBorder="true" applyAlignment="true">
      <alignment horizontal="center" vertical="center"/>
    </xf>
    <xf numFmtId="0" fontId="14" fillId="0" borderId="16" xfId="20" applyFont="true" applyBorder="true" applyAlignment="true">
      <alignment horizontal="center" vertical="center" wrapText="true"/>
    </xf>
    <xf numFmtId="0" fontId="16" fillId="2" borderId="74" xfId="20" applyFont="true" applyFill="true" applyBorder="true" applyAlignment="true">
      <alignment horizontal="center"/>
    </xf>
    <xf numFmtId="0" fontId="16" fillId="2" borderId="92" xfId="20" applyFont="true" applyFill="true" applyAlignment="true">
      <alignment horizontal="center"/>
    </xf>
    <xf numFmtId="0" fontId="16" fillId="2" borderId="80" xfId="20" applyFont="true" applyFill="true" applyBorder="true" applyAlignment="true">
      <alignment horizontal="center"/>
    </xf>
    <xf numFmtId="0" fontId="14" fillId="2" borderId="16" xfId="20" applyFont="true" applyFill="true" applyBorder="true" applyAlignment="true">
      <alignment horizontal="center" vertical="center" wrapText="true"/>
    </xf>
    <xf numFmtId="0" fontId="16" fillId="2" borderId="84" xfId="20" applyFont="true" applyFill="true" applyBorder="true" applyAlignment="true">
      <alignment horizontal="center"/>
    </xf>
    <xf numFmtId="0" fontId="16" fillId="2" borderId="17" xfId="20" applyFont="true" applyFill="true" applyBorder="true" applyAlignment="true">
      <alignment horizontal="center"/>
    </xf>
    <xf numFmtId="1" fontId="16" fillId="2" borderId="75" xfId="20" applyNumberFormat="true" applyFont="true" applyFill="true" applyBorder="true" applyAlignment="true">
      <alignment horizontal="center"/>
    </xf>
    <xf numFmtId="0" fontId="16" fillId="2" borderId="76" xfId="20" applyFont="true" applyFill="true" applyBorder="true" applyAlignment="true">
      <alignment horizontal="center"/>
    </xf>
    <xf numFmtId="1" fontId="16" fillId="2" borderId="81" xfId="20" applyNumberFormat="true" applyFont="true" applyFill="true" applyBorder="true" applyAlignment="true">
      <alignment horizontal="center"/>
    </xf>
    <xf numFmtId="0" fontId="16" fillId="2" borderId="82" xfId="20" applyFont="true" applyFill="true" applyBorder="true" applyAlignment="true">
      <alignment horizontal="center"/>
    </xf>
    <xf numFmtId="1" fontId="16" fillId="2" borderId="85" xfId="20" applyNumberFormat="true" applyFont="true" applyFill="true" applyBorder="true" applyAlignment="true">
      <alignment horizontal="center"/>
    </xf>
    <xf numFmtId="1" fontId="16" fillId="2" borderId="5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0" fontId="16" fillId="2" borderId="72" xfId="20" applyFont="true" applyFill="true" applyBorder="true"/>
    <xf numFmtId="165" fontId="3" fillId="2" borderId="92" xfId="21" applyNumberFormat="true" applyFont="true" applyFill="true" applyAlignment="true">
      <alignment horizontal="center"/>
    </xf>
    <xf numFmtId="0" fontId="16" fillId="2" borderId="77" xfId="20" applyFont="true" applyFill="true" applyBorder="true"/>
    <xf numFmtId="0" fontId="16" fillId="2" borderId="83" xfId="20" applyFont="true" applyFill="true" applyBorder="true"/>
    <xf numFmtId="165" fontId="3" fillId="2" borderId="17" xfId="21" applyNumberFormat="true" applyFont="true" applyFill="true" applyBorder="true" applyAlignment="true">
      <alignment horizontal="center"/>
    </xf>
    <xf numFmtId="0" fontId="16" fillId="2" borderId="71" xfId="20" applyFont="true" applyFill="true" applyBorder="true"/>
    <xf numFmtId="0" fontId="16" fillId="2" borderId="78" xfId="20" applyFont="true" applyFill="true" applyBorder="true"/>
    <xf numFmtId="0" fontId="16" fillId="2" borderId="58" xfId="20" applyFont="true" applyFill="true" applyBorder="true"/>
    <xf numFmtId="0" fontId="16" fillId="2" borderId="78" xfId="20" applyFont="true" applyFill="true" applyBorder="true" applyAlignment="true">
      <alignment horizontal="left"/>
    </xf>
    <xf numFmtId="0" fontId="16" fillId="2" borderId="58" xfId="20" applyFont="true" applyFill="true" applyBorder="true" applyAlignment="true">
      <alignment horizontal="left"/>
    </xf>
    <xf numFmtId="0" fontId="16" fillId="2" borderId="73" xfId="20" applyFont="true" applyFill="true" applyBorder="true"/>
    <xf numFmtId="165" fontId="3" fillId="2" borderId="29" xfId="20" applyNumberFormat="true" applyFont="true" applyFill="true" applyBorder="true" applyAlignment="true">
      <alignment horizontal="center"/>
    </xf>
    <xf numFmtId="0" fontId="16" fillId="2" borderId="79" xfId="20" applyFont="true" applyFill="true" applyBorder="true" applyAlignment="true">
      <alignment horizontal="left"/>
    </xf>
    <xf numFmtId="165" fontId="3" fillId="2" borderId="29" xfId="21" applyNumberFormat="true" applyFont="true" applyFill="true" applyBorder="true" applyAlignment="true">
      <alignment horizontal="center"/>
    </xf>
    <xf numFmtId="0" fontId="16" fillId="2" borderId="61" xfId="20" applyFont="true" applyFill="true" applyBorder="true" applyAlignment="true">
      <alignment horizontal="left"/>
    </xf>
    <xf numFmtId="165" fontId="3" fillId="2" borderId="30"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0" fillId="35" borderId="92" xfId="22" applyFont="true" applyFill="true" applyAlignment="true">
      <alignment horizontal="left" vertical="center" wrapText="true"/>
    </xf>
    <xf numFmtId="0" fontId="240" fillId="36" borderId="237" xfId="22" applyFont="true" applyFill="true" applyBorder="true" applyAlignment="true">
      <alignment horizontal="left" vertical="center" wrapText="true"/>
    </xf>
    <xf numFmtId="0" fontId="240" fillId="36" borderId="92" xfId="22" applyFont="true" applyFill="true" applyAlignment="true">
      <alignment horizontal="left" vertical="center" wrapText="true"/>
    </xf>
    <xf numFmtId="0" fontId="240" fillId="21" borderId="92" xfId="22" applyFont="true" applyFill="true" applyAlignment="true">
      <alignment horizontal="left" vertical="center" wrapText="true"/>
    </xf>
    <xf numFmtId="0" fontId="16" fillId="187" borderId="92" xfId="22" applyFont="true" applyFill="true" applyAlignment="true">
      <alignment horizontal="left" vertical="center" wrapText="true"/>
    </xf>
    <xf numFmtId="0" fontId="16" fillId="38" borderId="92" xfId="22" applyFont="true" applyFill="true" applyAlignment="true">
      <alignment horizontal="left" vertical="center" wrapText="true"/>
    </xf>
    <xf numFmtId="0" fontId="16" fillId="188" borderId="92" xfId="22" applyFont="true" applyFill="true" applyAlignment="true">
      <alignment horizontal="left" vertical="center" wrapText="true"/>
    </xf>
    <xf numFmtId="1" fontId="241" fillId="189" borderId="238" xfId="0" applyNumberFormat="true" applyFont="true" applyFill="true" applyBorder="true" applyAlignment="true" applyProtection="true">
      <alignment horizontal="center" vertical="center" textRotation="0" wrapText="false" indent="0" shrinkToFit="false"/>
      <protection locked="true" hidden="false"/>
    </xf>
    <xf numFmtId="0" fontId="242" fillId="190" borderId="239" xfId="0" applyNumberFormat="true" applyFont="true" applyFill="true" applyBorder="true" applyAlignment="true" applyProtection="true">
      <alignment horizontal="center" vertical="bottom" textRotation="0" wrapText="false" indent="0" shrinkToFit="false"/>
      <protection locked="true" hidden="false"/>
    </xf>
    <xf numFmtId="164" fontId="243" fillId="191" borderId="240" xfId="0" applyNumberFormat="true" applyFont="true" applyFill="true" applyBorder="true" applyAlignment="true" applyProtection="true">
      <alignment horizontal="center" vertical="bottom" textRotation="0" wrapText="false" indent="0" shrinkToFit="false"/>
      <protection locked="true" hidden="false"/>
    </xf>
    <xf numFmtId="0" fontId="244" fillId="192" borderId="241" xfId="0" applyNumberFormat="true" applyFont="true" applyFill="true" applyBorder="true" applyAlignment="true" applyProtection="true">
      <alignment horizontal="center" vertical="bottom" textRotation="0" wrapText="false" indent="0" shrinkToFit="false"/>
      <protection locked="true" hidden="false"/>
    </xf>
    <xf numFmtId="0" fontId="245" fillId="193" borderId="242" xfId="0" applyNumberFormat="true" applyFont="true" applyFill="true" applyBorder="true" applyAlignment="true" applyProtection="true">
      <alignment horizontal="center" vertical="bottom" textRotation="0" wrapText="false" indent="0" shrinkToFit="false"/>
      <protection locked="true" hidden="false"/>
    </xf>
    <xf numFmtId="0" fontId="246" fillId="194" borderId="243" xfId="0" applyNumberFormat="true" applyFont="true" applyFill="true" applyBorder="true" applyAlignment="true" applyProtection="true">
      <alignment horizontal="center" vertical="bottom" textRotation="0" wrapText="false" indent="0" shrinkToFit="false"/>
      <protection locked="true" hidden="false"/>
    </xf>
    <xf numFmtId="1" fontId="247" fillId="195" borderId="244" xfId="0" applyNumberFormat="true" applyFont="true" applyFill="true" applyBorder="true" applyAlignment="true" applyProtection="true">
      <alignment horizontal="center" vertical="center" textRotation="0" wrapText="false" indent="0" shrinkToFit="false"/>
      <protection locked="true" hidden="false"/>
    </xf>
    <xf numFmtId="0" fontId="248" fillId="196" borderId="245" xfId="0" applyNumberFormat="true" applyFont="true" applyFill="true" applyBorder="true" applyAlignment="true" applyProtection="true">
      <alignment horizontal="center" vertical="bottom" textRotation="0" wrapText="false" indent="0" shrinkToFit="false"/>
      <protection locked="true" hidden="false"/>
    </xf>
    <xf numFmtId="164" fontId="249" fillId="197" borderId="246" xfId="0" applyNumberFormat="true" applyFont="true" applyFill="true" applyBorder="true" applyAlignment="true" applyProtection="true">
      <alignment horizontal="center" vertical="bottom" textRotation="0" wrapText="false" indent="0" shrinkToFit="false"/>
      <protection locked="true" hidden="false"/>
    </xf>
    <xf numFmtId="0" fontId="250" fillId="198" borderId="247" xfId="0" applyNumberFormat="true" applyFont="true" applyFill="true" applyBorder="true" applyAlignment="true" applyProtection="true">
      <alignment horizontal="center" vertical="bottom" textRotation="0" wrapText="false" indent="0" shrinkToFit="false"/>
      <protection locked="true" hidden="false"/>
    </xf>
    <xf numFmtId="0" fontId="251" fillId="199" borderId="248" xfId="0" applyNumberFormat="true" applyFont="true" applyFill="true" applyBorder="true" applyAlignment="true" applyProtection="true">
      <alignment horizontal="center" vertical="bottom" textRotation="0" wrapText="false" indent="0" shrinkToFit="false"/>
      <protection locked="true" hidden="false"/>
    </xf>
    <xf numFmtId="0" fontId="252" fillId="200" borderId="249" xfId="0" applyNumberFormat="true" applyFont="true" applyFill="true" applyBorder="true" applyAlignment="true" applyProtection="true">
      <alignment horizontal="center" vertical="bottom" textRotation="0" wrapText="false" indent="0" shrinkToFit="false"/>
      <protection locked="true" hidden="false"/>
    </xf>
    <xf numFmtId="1" fontId="253" fillId="201" borderId="250" xfId="0" applyNumberFormat="true" applyFont="true" applyFill="true" applyBorder="true" applyAlignment="true" applyProtection="true">
      <alignment horizontal="center" vertical="center" textRotation="0" wrapText="false" indent="0" shrinkToFit="false"/>
      <protection locked="true" hidden="false"/>
    </xf>
    <xf numFmtId="0" fontId="254" fillId="202" borderId="251" xfId="0" applyNumberFormat="true" applyFont="true" applyFill="true" applyBorder="true" applyAlignment="true" applyProtection="true">
      <alignment horizontal="center" vertical="bottom" textRotation="0" wrapText="false" indent="0" shrinkToFit="false"/>
      <protection locked="true" hidden="false"/>
    </xf>
    <xf numFmtId="164" fontId="255" fillId="203" borderId="252" xfId="0" applyNumberFormat="true" applyFont="true" applyFill="true" applyBorder="true" applyAlignment="true" applyProtection="true">
      <alignment horizontal="center" vertical="bottom" textRotation="0" wrapText="false" indent="0" shrinkToFit="false"/>
      <protection locked="true" hidden="false"/>
    </xf>
    <xf numFmtId="0" fontId="256" fillId="204" borderId="253" xfId="0" applyNumberFormat="true" applyFont="true" applyFill="true" applyBorder="true" applyAlignment="true" applyProtection="true">
      <alignment horizontal="center" vertical="bottom" textRotation="0" wrapText="false" indent="0" shrinkToFit="false"/>
      <protection locked="true" hidden="false"/>
    </xf>
    <xf numFmtId="0" fontId="257" fillId="205" borderId="254" xfId="0" applyNumberFormat="true" applyFont="true" applyFill="true" applyBorder="true" applyAlignment="true" applyProtection="true">
      <alignment horizontal="center" vertical="bottom" textRotation="0" wrapText="false" indent="0" shrinkToFit="false"/>
      <protection locked="true" hidden="false"/>
    </xf>
    <xf numFmtId="0" fontId="258" fillId="206" borderId="255" xfId="0" applyNumberFormat="true" applyFont="true" applyFill="true" applyBorder="true" applyAlignment="true" applyProtection="true">
      <alignment horizontal="center" vertical="bottom" textRotation="0" wrapText="false" indent="0" shrinkToFit="false"/>
      <protection locked="true" hidden="false"/>
    </xf>
    <xf numFmtId="1" fontId="259" fillId="207" borderId="256" xfId="0" applyNumberFormat="true" applyFont="true" applyFill="true" applyBorder="true" applyAlignment="true" applyProtection="true">
      <alignment horizontal="center" vertical="center" textRotation="0" wrapText="false" indent="0" shrinkToFit="false"/>
      <protection locked="true" hidden="false"/>
    </xf>
    <xf numFmtId="0" fontId="260" fillId="208" borderId="257" xfId="0" applyNumberFormat="true" applyFont="true" applyFill="true" applyBorder="true" applyAlignment="true" applyProtection="true">
      <alignment horizontal="center" vertical="bottom" textRotation="0" wrapText="false" indent="0" shrinkToFit="false"/>
      <protection locked="true" hidden="false"/>
    </xf>
    <xf numFmtId="164" fontId="261" fillId="209" borderId="258" xfId="0" applyNumberFormat="true" applyFont="true" applyFill="true" applyBorder="true" applyAlignment="true" applyProtection="true">
      <alignment horizontal="center" vertical="bottom" textRotation="0" wrapText="false" indent="0" shrinkToFit="false"/>
      <protection locked="true" hidden="false"/>
    </xf>
    <xf numFmtId="0" fontId="262" fillId="210" borderId="259" xfId="0" applyNumberFormat="true" applyFont="true" applyFill="true" applyBorder="true" applyAlignment="true" applyProtection="true">
      <alignment horizontal="center" vertical="bottom" textRotation="0" wrapText="false" indent="0" shrinkToFit="false"/>
      <protection locked="true" hidden="false"/>
    </xf>
    <xf numFmtId="0" fontId="263" fillId="211" borderId="260" xfId="0" applyNumberFormat="true" applyFont="true" applyFill="true" applyBorder="true" applyAlignment="true" applyProtection="true">
      <alignment horizontal="center" vertical="bottom" textRotation="0" wrapText="false" indent="0" shrinkToFit="false"/>
      <protection locked="true" hidden="false"/>
    </xf>
    <xf numFmtId="0" fontId="264" fillId="212" borderId="261" xfId="0" applyNumberFormat="true" applyFont="true" applyFill="true" applyBorder="true" applyAlignment="true" applyProtection="true">
      <alignment horizontal="center" vertical="bottom" textRotation="0" wrapText="false" indent="0" shrinkToFit="false"/>
      <protection locked="true" hidden="false"/>
    </xf>
    <xf numFmtId="1" fontId="265" fillId="213" borderId="262" xfId="0" applyNumberFormat="true" applyFont="true" applyFill="true" applyBorder="true" applyAlignment="true" applyProtection="true">
      <alignment horizontal="center" vertical="center" textRotation="0" wrapText="false" indent="0" shrinkToFit="false"/>
      <protection locked="true" hidden="false"/>
    </xf>
    <xf numFmtId="0" fontId="266" fillId="214" borderId="263" xfId="0" applyNumberFormat="true" applyFont="true" applyFill="true" applyBorder="true" applyAlignment="true" applyProtection="true">
      <alignment horizontal="center" vertical="bottom" textRotation="0" wrapText="false" indent="0" shrinkToFit="false"/>
      <protection locked="true" hidden="false"/>
    </xf>
    <xf numFmtId="164" fontId="267" fillId="215" borderId="264" xfId="0" applyNumberFormat="true" applyFont="true" applyFill="true" applyBorder="true" applyAlignment="true" applyProtection="true">
      <alignment horizontal="center" vertical="bottom" textRotation="0" wrapText="false" indent="0" shrinkToFit="false"/>
      <protection locked="true" hidden="false"/>
    </xf>
    <xf numFmtId="0" fontId="268" fillId="216" borderId="265" xfId="0" applyNumberFormat="true" applyFont="true" applyFill="true" applyBorder="true" applyAlignment="true" applyProtection="true">
      <alignment horizontal="center" vertical="bottom" textRotation="0" wrapText="false" indent="0" shrinkToFit="false"/>
      <protection locked="true" hidden="false"/>
    </xf>
    <xf numFmtId="0" fontId="269" fillId="217" borderId="266" xfId="0" applyNumberFormat="true" applyFont="true" applyFill="true" applyBorder="true" applyAlignment="true" applyProtection="true">
      <alignment horizontal="center" vertical="bottom" textRotation="0" wrapText="false" indent="0" shrinkToFit="false"/>
      <protection locked="true" hidden="false"/>
    </xf>
    <xf numFmtId="0" fontId="270" fillId="218" borderId="267" xfId="0" applyNumberFormat="true" applyFont="true" applyFill="true" applyBorder="true" applyAlignment="true" applyProtection="true">
      <alignment horizontal="center" vertical="bottom" textRotation="0" wrapText="false" indent="0" shrinkToFit="false"/>
      <protection locked="true" hidden="false"/>
    </xf>
    <xf numFmtId="1" fontId="271" fillId="219" borderId="268" xfId="0" applyNumberFormat="true" applyFont="true" applyFill="true" applyBorder="true" applyAlignment="true" applyProtection="true">
      <alignment horizontal="center" vertical="center" textRotation="0" wrapText="false" indent="0" shrinkToFit="false"/>
      <protection locked="true" hidden="false"/>
    </xf>
    <xf numFmtId="0" fontId="272" fillId="220" borderId="269" xfId="0" applyNumberFormat="true" applyFont="true" applyFill="true" applyBorder="true" applyAlignment="true" applyProtection="true">
      <alignment horizontal="center" vertical="bottom" textRotation="0" wrapText="false" indent="0" shrinkToFit="false"/>
      <protection locked="true" hidden="false"/>
    </xf>
    <xf numFmtId="164" fontId="273" fillId="221" borderId="270" xfId="0" applyNumberFormat="true" applyFont="true" applyFill="true" applyBorder="true" applyAlignment="true" applyProtection="true">
      <alignment horizontal="center" vertical="bottom" textRotation="0" wrapText="false" indent="0" shrinkToFit="false"/>
      <protection locked="true" hidden="false"/>
    </xf>
    <xf numFmtId="0" fontId="274" fillId="222" borderId="271" xfId="0" applyNumberFormat="true" applyFont="true" applyFill="true" applyBorder="true" applyAlignment="true" applyProtection="true">
      <alignment horizontal="center" vertical="bottom" textRotation="0" wrapText="false" indent="0" shrinkToFit="false"/>
      <protection locked="true" hidden="false"/>
    </xf>
    <xf numFmtId="0" fontId="275" fillId="223" borderId="272" xfId="0" applyNumberFormat="true" applyFont="true" applyFill="true" applyBorder="true" applyAlignment="true" applyProtection="true">
      <alignment horizontal="center" vertical="bottom" textRotation="0" wrapText="false" indent="0" shrinkToFit="false"/>
      <protection locked="true" hidden="false"/>
    </xf>
    <xf numFmtId="0" fontId="276" fillId="224" borderId="273" xfId="0" applyNumberFormat="true" applyFont="true" applyFill="true" applyBorder="true" applyAlignment="true" applyProtection="true">
      <alignment horizontal="center" vertical="bottom" textRotation="0" wrapText="false" indent="0" shrinkToFit="false"/>
      <protection locked="true" hidden="false"/>
    </xf>
    <xf numFmtId="1" fontId="277" fillId="225" borderId="274" xfId="0" applyNumberFormat="true" applyFont="true" applyFill="true" applyBorder="true" applyAlignment="true" applyProtection="true">
      <alignment horizontal="center" vertical="center" textRotation="0" wrapText="false" indent="0" shrinkToFit="false"/>
      <protection locked="true" hidden="false"/>
    </xf>
    <xf numFmtId="0" fontId="278" fillId="226" borderId="275" xfId="0" applyNumberFormat="true" applyFont="true" applyFill="true" applyBorder="true" applyAlignment="true" applyProtection="true">
      <alignment horizontal="center" vertical="bottom" textRotation="0" wrapText="false" indent="0" shrinkToFit="false"/>
      <protection locked="true" hidden="false"/>
    </xf>
    <xf numFmtId="164" fontId="279" fillId="227" borderId="276" xfId="0" applyNumberFormat="true" applyFont="true" applyFill="true" applyBorder="true" applyAlignment="true" applyProtection="true">
      <alignment horizontal="center" vertical="bottom" textRotation="0" wrapText="false" indent="0" shrinkToFit="false"/>
      <protection locked="true" hidden="false"/>
    </xf>
    <xf numFmtId="0" fontId="280" fillId="228" borderId="277" xfId="0" applyNumberFormat="true" applyFont="true" applyFill="true" applyBorder="true" applyAlignment="true" applyProtection="true">
      <alignment horizontal="center" vertical="bottom" textRotation="0" wrapText="false" indent="0" shrinkToFit="false"/>
      <protection locked="true" hidden="false"/>
    </xf>
    <xf numFmtId="0" fontId="281" fillId="229" borderId="278" xfId="0" applyNumberFormat="true" applyFont="true" applyFill="true" applyBorder="true" applyAlignment="true" applyProtection="true">
      <alignment horizontal="center" vertical="bottom" textRotation="0" wrapText="false" indent="0" shrinkToFit="false"/>
      <protection locked="true" hidden="false"/>
    </xf>
    <xf numFmtId="0" fontId="282" fillId="230" borderId="279" xfId="0" applyNumberFormat="true" applyFont="true" applyFill="true" applyBorder="true" applyAlignment="true" applyProtection="true">
      <alignment horizontal="center" vertical="bottom" textRotation="0" wrapText="false" indent="0" shrinkToFit="false"/>
      <protection locked="true" hidden="false"/>
    </xf>
    <xf numFmtId="1" fontId="283" fillId="231" borderId="280" xfId="0" applyNumberFormat="true" applyFont="true" applyFill="true" applyBorder="true" applyAlignment="true" applyProtection="true">
      <alignment horizontal="center" vertical="center" textRotation="0" wrapText="false" indent="0" shrinkToFit="false"/>
      <protection locked="true" hidden="false"/>
    </xf>
    <xf numFmtId="0" fontId="284" fillId="232" borderId="281" xfId="0" applyNumberFormat="true" applyFont="true" applyFill="true" applyBorder="true" applyAlignment="true" applyProtection="true">
      <alignment horizontal="center" vertical="bottom" textRotation="0" wrapText="false" indent="0" shrinkToFit="false"/>
      <protection locked="true" hidden="false"/>
    </xf>
    <xf numFmtId="164" fontId="285" fillId="233" borderId="282" xfId="0" applyNumberFormat="true" applyFont="true" applyFill="true" applyBorder="true" applyAlignment="true" applyProtection="true">
      <alignment horizontal="center" vertical="bottom" textRotation="0" wrapText="false" indent="0" shrinkToFit="false"/>
      <protection locked="true" hidden="false"/>
    </xf>
    <xf numFmtId="0" fontId="286" fillId="234" borderId="283" xfId="0" applyNumberFormat="true" applyFont="true" applyFill="true" applyBorder="true" applyAlignment="true" applyProtection="true">
      <alignment horizontal="center" vertical="bottom" textRotation="0" wrapText="false" indent="0" shrinkToFit="false"/>
      <protection locked="true" hidden="false"/>
    </xf>
    <xf numFmtId="0" fontId="287" fillId="235" borderId="284" xfId="0" applyNumberFormat="true" applyFont="true" applyFill="true" applyBorder="true" applyAlignment="true" applyProtection="true">
      <alignment horizontal="center" vertical="bottom" textRotation="0" wrapText="false" indent="0" shrinkToFit="false"/>
      <protection locked="true" hidden="false"/>
    </xf>
    <xf numFmtId="0" fontId="288" fillId="236" borderId="285" xfId="0" applyNumberFormat="true" applyFont="true" applyFill="true" applyBorder="true" applyAlignment="true" applyProtection="true">
      <alignment horizontal="center" vertical="bottom" textRotation="0" wrapText="false" indent="0" shrinkToFit="false"/>
      <protection locked="true" hidden="false"/>
    </xf>
    <xf numFmtId="1" fontId="289" fillId="237" borderId="286" xfId="0" applyNumberFormat="true" applyFont="true" applyFill="true" applyBorder="true" applyAlignment="true" applyProtection="true">
      <alignment horizontal="center" vertical="center" textRotation="0" wrapText="false" indent="0" shrinkToFit="false"/>
      <protection locked="true" hidden="false"/>
    </xf>
    <xf numFmtId="0" fontId="290" fillId="238" borderId="287" xfId="0" applyNumberFormat="true" applyFont="true" applyFill="true" applyBorder="true" applyAlignment="true" applyProtection="true">
      <alignment horizontal="center" vertical="bottom" textRotation="0" wrapText="false" indent="0" shrinkToFit="false"/>
      <protection locked="true" hidden="false"/>
    </xf>
    <xf numFmtId="164" fontId="291" fillId="239" borderId="288" xfId="0" applyNumberFormat="true" applyFont="true" applyFill="true" applyBorder="true" applyAlignment="true" applyProtection="true">
      <alignment horizontal="center" vertical="bottom" textRotation="0" wrapText="false" indent="0" shrinkToFit="false"/>
      <protection locked="true" hidden="false"/>
    </xf>
    <xf numFmtId="0" fontId="292" fillId="240" borderId="289" xfId="0" applyNumberFormat="true" applyFont="true" applyFill="true" applyBorder="true" applyAlignment="true" applyProtection="true">
      <alignment horizontal="center" vertical="bottom" textRotation="0" wrapText="false" indent="0" shrinkToFit="false"/>
      <protection locked="true" hidden="false"/>
    </xf>
    <xf numFmtId="0" fontId="293" fillId="241" borderId="290" xfId="0" applyNumberFormat="true" applyFont="true" applyFill="true" applyBorder="true" applyAlignment="true" applyProtection="true">
      <alignment horizontal="center" vertical="bottom" textRotation="0" wrapText="false" indent="0" shrinkToFit="false"/>
      <protection locked="true" hidden="false"/>
    </xf>
    <xf numFmtId="0" fontId="294" fillId="242" borderId="291" xfId="0" applyNumberFormat="true" applyFont="true" applyFill="true" applyBorder="true" applyAlignment="true" applyProtection="true">
      <alignment horizontal="center" vertical="bottom" textRotation="0" wrapText="false" indent="0" shrinkToFit="false"/>
      <protection locked="true" hidden="false"/>
    </xf>
    <xf numFmtId="1" fontId="295" fillId="243" borderId="292" xfId="0" applyNumberFormat="true" applyFont="true" applyFill="true" applyBorder="true" applyAlignment="true" applyProtection="true">
      <alignment horizontal="center" vertical="center" textRotation="0" wrapText="false" indent="0" shrinkToFit="false"/>
      <protection locked="true" hidden="false"/>
    </xf>
    <xf numFmtId="0" fontId="296" fillId="244" borderId="293" xfId="0" applyNumberFormat="true" applyFont="true" applyFill="true" applyBorder="true" applyAlignment="true" applyProtection="true">
      <alignment horizontal="center" vertical="bottom" textRotation="0" wrapText="false" indent="0" shrinkToFit="false"/>
      <protection locked="true" hidden="false"/>
    </xf>
    <xf numFmtId="164" fontId="297" fillId="245" borderId="294" xfId="0" applyNumberFormat="true" applyFont="true" applyFill="true" applyBorder="true" applyAlignment="true" applyProtection="true">
      <alignment horizontal="center" vertical="bottom" textRotation="0" wrapText="false" indent="0" shrinkToFit="false"/>
      <protection locked="true" hidden="false"/>
    </xf>
    <xf numFmtId="0" fontId="298" fillId="246" borderId="295" xfId="0" applyNumberFormat="true" applyFont="true" applyFill="true" applyBorder="true" applyAlignment="true" applyProtection="true">
      <alignment horizontal="center" vertical="bottom" textRotation="0" wrapText="false" indent="0" shrinkToFit="false"/>
      <protection locked="true" hidden="false"/>
    </xf>
    <xf numFmtId="0" fontId="299" fillId="247" borderId="296" xfId="0" applyNumberFormat="true" applyFont="true" applyFill="true" applyBorder="true" applyAlignment="true" applyProtection="true">
      <alignment horizontal="center" vertical="bottom" textRotation="0" wrapText="false" indent="0" shrinkToFit="false"/>
      <protection locked="true" hidden="false"/>
    </xf>
    <xf numFmtId="0" fontId="300" fillId="248" borderId="297" xfId="0" applyNumberFormat="true" applyFont="true" applyFill="true" applyBorder="true" applyAlignment="true" applyProtection="true">
      <alignment horizontal="center" vertical="bottom" textRotation="0" wrapText="false" indent="0" shrinkToFit="false"/>
      <protection locked="true" hidden="false"/>
    </xf>
    <xf numFmtId="1" fontId="301" fillId="249" borderId="298" xfId="0" applyNumberFormat="true" applyFont="true" applyFill="true" applyBorder="true" applyAlignment="true" applyProtection="true">
      <alignment horizontal="center" vertical="center" textRotation="0" wrapText="false" indent="0" shrinkToFit="false"/>
      <protection locked="true" hidden="false"/>
    </xf>
    <xf numFmtId="0" fontId="302" fillId="250" borderId="299" xfId="0" applyNumberFormat="true" applyFont="true" applyFill="true" applyBorder="true" applyAlignment="true" applyProtection="true">
      <alignment horizontal="center" vertical="bottom" textRotation="0" wrapText="false" indent="0" shrinkToFit="false"/>
      <protection locked="true" hidden="false"/>
    </xf>
    <xf numFmtId="164" fontId="303" fillId="251" borderId="300" xfId="0" applyNumberFormat="true" applyFont="true" applyFill="true" applyBorder="true" applyAlignment="true" applyProtection="true">
      <alignment horizontal="center" vertical="bottom" textRotation="0" wrapText="false" indent="0" shrinkToFit="false"/>
      <protection locked="true" hidden="false"/>
    </xf>
    <xf numFmtId="0" fontId="304" fillId="252" borderId="301" xfId="0" applyNumberFormat="true" applyFont="true" applyFill="true" applyBorder="true" applyAlignment="true" applyProtection="true">
      <alignment horizontal="center" vertical="bottom" textRotation="0" wrapText="false" indent="0" shrinkToFit="false"/>
      <protection locked="true" hidden="false"/>
    </xf>
    <xf numFmtId="0" fontId="305" fillId="253" borderId="302" xfId="0" applyNumberFormat="true" applyFont="true" applyFill="true" applyBorder="true" applyAlignment="true" applyProtection="true">
      <alignment horizontal="center" vertical="bottom" textRotation="0" wrapText="false" indent="0" shrinkToFit="false"/>
      <protection locked="true" hidden="false"/>
    </xf>
    <xf numFmtId="0" fontId="306" fillId="254" borderId="303" xfId="0" applyNumberFormat="true" applyFont="true" applyFill="true" applyBorder="true" applyAlignment="true" applyProtection="true">
      <alignment horizontal="center" vertical="bottom" textRotation="0" wrapText="false" indent="0" shrinkToFit="false"/>
      <protection locked="true" hidden="false"/>
    </xf>
    <xf numFmtId="1" fontId="307" fillId="255" borderId="304" xfId="0" applyNumberFormat="true" applyFont="true" applyFill="true" applyBorder="true" applyAlignment="true" applyProtection="true">
      <alignment horizontal="center" vertical="center" textRotation="0" wrapText="false" indent="0" shrinkToFit="false"/>
      <protection locked="true" hidden="false"/>
    </xf>
    <xf numFmtId="0" fontId="308" fillId="256" borderId="305" xfId="0" applyNumberFormat="true" applyFont="true" applyFill="true" applyBorder="true" applyAlignment="true" applyProtection="true">
      <alignment horizontal="center" vertical="bottom" textRotation="0" wrapText="false" indent="0" shrinkToFit="false"/>
      <protection locked="true" hidden="false"/>
    </xf>
    <xf numFmtId="164" fontId="309" fillId="257" borderId="306" xfId="0" applyNumberFormat="true" applyFont="true" applyFill="true" applyBorder="true" applyAlignment="true" applyProtection="true">
      <alignment horizontal="center" vertical="bottom" textRotation="0" wrapText="false" indent="0" shrinkToFit="false"/>
      <protection locked="true" hidden="false"/>
    </xf>
    <xf numFmtId="0" fontId="310" fillId="258" borderId="307" xfId="0" applyNumberFormat="true" applyFont="true" applyFill="true" applyBorder="true" applyAlignment="true" applyProtection="true">
      <alignment horizontal="center" vertical="bottom" textRotation="0" wrapText="false" indent="0" shrinkToFit="false"/>
      <protection locked="true" hidden="false"/>
    </xf>
    <xf numFmtId="0" fontId="311" fillId="259" borderId="308" xfId="0" applyNumberFormat="true" applyFont="true" applyFill="true" applyBorder="true" applyAlignment="true" applyProtection="true">
      <alignment horizontal="center" vertical="bottom" textRotation="0" wrapText="false" indent="0" shrinkToFit="false"/>
      <protection locked="true" hidden="false"/>
    </xf>
    <xf numFmtId="0" fontId="312" fillId="260" borderId="309" xfId="0" applyNumberFormat="true" applyFont="true" applyFill="true" applyBorder="true" applyAlignment="true" applyProtection="true">
      <alignment horizontal="center" vertical="bottom" textRotation="0" wrapText="false" indent="0" shrinkToFit="false"/>
      <protection locked="true" hidden="false"/>
    </xf>
    <xf numFmtId="1" fontId="313" fillId="261" borderId="310" xfId="0" applyNumberFormat="true" applyFont="true" applyFill="true" applyBorder="true" applyAlignment="true" applyProtection="true">
      <alignment horizontal="center" vertical="center" textRotation="0" wrapText="false" indent="0" shrinkToFit="false"/>
      <protection locked="true" hidden="false"/>
    </xf>
    <xf numFmtId="0" fontId="314" fillId="262" borderId="311" xfId="0" applyNumberFormat="true" applyFont="true" applyFill="true" applyBorder="true" applyAlignment="true" applyProtection="true">
      <alignment horizontal="center" vertical="bottom" textRotation="0" wrapText="false" indent="0" shrinkToFit="false"/>
      <protection locked="true" hidden="false"/>
    </xf>
    <xf numFmtId="164" fontId="315" fillId="263" borderId="312" xfId="0" applyNumberFormat="true" applyFont="true" applyFill="true" applyBorder="true" applyAlignment="true" applyProtection="true">
      <alignment horizontal="center" vertical="bottom" textRotation="0" wrapText="false" indent="0" shrinkToFit="false"/>
      <protection locked="true" hidden="false"/>
    </xf>
    <xf numFmtId="0" fontId="316" fillId="264" borderId="313" xfId="0" applyNumberFormat="true" applyFont="true" applyFill="true" applyBorder="true" applyAlignment="true" applyProtection="true">
      <alignment horizontal="center" vertical="bottom" textRotation="0" wrapText="false" indent="0" shrinkToFit="false"/>
      <protection locked="true" hidden="false"/>
    </xf>
    <xf numFmtId="0" fontId="317" fillId="265" borderId="314" xfId="0" applyNumberFormat="true" applyFont="true" applyFill="true" applyBorder="true" applyAlignment="true" applyProtection="true">
      <alignment horizontal="center" vertical="bottom" textRotation="0" wrapText="false" indent="0" shrinkToFit="false"/>
      <protection locked="true" hidden="false"/>
    </xf>
    <xf numFmtId="0" fontId="318" fillId="266" borderId="315" xfId="0" applyNumberFormat="true" applyFont="true" applyFill="true" applyBorder="true" applyAlignment="true" applyProtection="true">
      <alignment horizontal="center" vertical="bottom" textRotation="0" wrapText="false" indent="0" shrinkToFit="false"/>
      <protection locked="true" hidden="false"/>
    </xf>
    <xf numFmtId="1" fontId="319" fillId="267" borderId="316" xfId="0" applyNumberFormat="true" applyFont="true" applyFill="true" applyBorder="true" applyAlignment="true" applyProtection="true">
      <alignment horizontal="center" vertical="center" textRotation="0" wrapText="false" indent="0" shrinkToFit="false"/>
      <protection locked="true" hidden="false"/>
    </xf>
    <xf numFmtId="0" fontId="320" fillId="268" borderId="317" xfId="0" applyNumberFormat="true" applyFont="true" applyFill="true" applyBorder="true" applyAlignment="true" applyProtection="true">
      <alignment horizontal="center" vertical="bottom" textRotation="0" wrapText="false" indent="0" shrinkToFit="false"/>
      <protection locked="true" hidden="false"/>
    </xf>
    <xf numFmtId="164" fontId="321" fillId="269" borderId="318" xfId="0" applyNumberFormat="true" applyFont="true" applyFill="true" applyBorder="true" applyAlignment="true" applyProtection="true">
      <alignment horizontal="center" vertical="bottom" textRotation="0" wrapText="false" indent="0" shrinkToFit="false"/>
      <protection locked="true" hidden="false"/>
    </xf>
    <xf numFmtId="0" fontId="322" fillId="270" borderId="319" xfId="0" applyNumberFormat="true" applyFont="true" applyFill="true" applyBorder="true" applyAlignment="true" applyProtection="true">
      <alignment horizontal="center" vertical="bottom" textRotation="0" wrapText="false" indent="0" shrinkToFit="false"/>
      <protection locked="true" hidden="false"/>
    </xf>
    <xf numFmtId="0" fontId="323" fillId="271" borderId="320" xfId="0" applyNumberFormat="true" applyFont="true" applyFill="true" applyBorder="true" applyAlignment="true" applyProtection="true">
      <alignment horizontal="center" vertical="bottom" textRotation="0" wrapText="false" indent="0" shrinkToFit="false"/>
      <protection locked="true" hidden="false"/>
    </xf>
    <xf numFmtId="0" fontId="324" fillId="272" borderId="321" xfId="0" applyNumberFormat="true" applyFont="true" applyFill="true" applyBorder="true" applyAlignment="true" applyProtection="true">
      <alignment horizontal="center" vertical="bottom" textRotation="0" wrapText="false" indent="0" shrinkToFit="false"/>
      <protection locked="true" hidden="false"/>
    </xf>
    <xf numFmtId="1" fontId="325" fillId="273" borderId="322" xfId="0" applyNumberFormat="true" applyFont="true" applyFill="true" applyBorder="true" applyAlignment="true" applyProtection="true">
      <alignment horizontal="center" vertical="center" textRotation="0" wrapText="false" indent="0" shrinkToFit="false"/>
      <protection locked="true" hidden="false"/>
    </xf>
    <xf numFmtId="0" fontId="326" fillId="274" borderId="323" xfId="0" applyNumberFormat="true" applyFont="true" applyFill="true" applyBorder="true" applyAlignment="true" applyProtection="true">
      <alignment horizontal="center" vertical="bottom" textRotation="0" wrapText="false" indent="0" shrinkToFit="false"/>
      <protection locked="true" hidden="false"/>
    </xf>
    <xf numFmtId="164" fontId="327" fillId="275" borderId="324" xfId="0" applyNumberFormat="true" applyFont="true" applyFill="true" applyBorder="true" applyAlignment="true" applyProtection="true">
      <alignment horizontal="center" vertical="bottom" textRotation="0" wrapText="false" indent="0" shrinkToFit="false"/>
      <protection locked="true" hidden="false"/>
    </xf>
    <xf numFmtId="0" fontId="328" fillId="276" borderId="325" xfId="0" applyNumberFormat="true" applyFont="true" applyFill="true" applyBorder="true" applyAlignment="true" applyProtection="true">
      <alignment horizontal="center" vertical="bottom" textRotation="0" wrapText="false" indent="0" shrinkToFit="false"/>
      <protection locked="true" hidden="false"/>
    </xf>
    <xf numFmtId="0" fontId="329" fillId="277" borderId="326" xfId="0" applyNumberFormat="true" applyFont="true" applyFill="true" applyBorder="true" applyAlignment="true" applyProtection="true">
      <alignment horizontal="center" vertical="bottom" textRotation="0" wrapText="false" indent="0" shrinkToFit="false"/>
      <protection locked="true" hidden="false"/>
    </xf>
    <xf numFmtId="0" fontId="330" fillId="278" borderId="327" xfId="0" applyNumberFormat="true" applyFont="true" applyFill="true" applyBorder="true" applyAlignment="true" applyProtection="true">
      <alignment horizontal="center" vertical="bottom" textRotation="0" wrapText="false" indent="0" shrinkToFit="false"/>
      <protection locked="true" hidden="false"/>
    </xf>
    <xf numFmtId="1" fontId="331" fillId="279" borderId="328" xfId="0" applyNumberFormat="true" applyFont="true" applyFill="true" applyBorder="true" applyAlignment="true" applyProtection="true">
      <alignment horizontal="center" vertical="center" textRotation="0" wrapText="false" indent="0" shrinkToFit="false"/>
      <protection locked="true" hidden="false"/>
    </xf>
    <xf numFmtId="0" fontId="332" fillId="280" borderId="329" xfId="0" applyNumberFormat="true" applyFont="true" applyFill="true" applyBorder="true" applyAlignment="true" applyProtection="true">
      <alignment horizontal="center" vertical="bottom" textRotation="0" wrapText="false" indent="0" shrinkToFit="false"/>
      <protection locked="true" hidden="false"/>
    </xf>
    <xf numFmtId="164" fontId="333" fillId="281" borderId="330" xfId="0" applyNumberFormat="true" applyFont="true" applyFill="true" applyBorder="true" applyAlignment="true" applyProtection="true">
      <alignment horizontal="center" vertical="bottom" textRotation="0" wrapText="false" indent="0" shrinkToFit="false"/>
      <protection locked="true" hidden="false"/>
    </xf>
    <xf numFmtId="0" fontId="334" fillId="282" borderId="331" xfId="0" applyNumberFormat="true" applyFont="true" applyFill="true" applyBorder="true" applyAlignment="true" applyProtection="true">
      <alignment horizontal="center" vertical="bottom" textRotation="0" wrapText="false" indent="0" shrinkToFit="false"/>
      <protection locked="true" hidden="false"/>
    </xf>
    <xf numFmtId="0" fontId="335" fillId="283" borderId="332" xfId="0" applyNumberFormat="true" applyFont="true" applyFill="true" applyBorder="true" applyAlignment="true" applyProtection="true">
      <alignment horizontal="center" vertical="bottom" textRotation="0" wrapText="false" indent="0" shrinkToFit="false"/>
      <protection locked="true" hidden="false"/>
    </xf>
    <xf numFmtId="0" fontId="336" fillId="284" borderId="333" xfId="0" applyNumberFormat="true" applyFont="true" applyFill="true" applyBorder="true" applyAlignment="true" applyProtection="true">
      <alignment horizontal="center" vertical="bottom" textRotation="0" wrapText="false" indent="0" shrinkToFit="false"/>
      <protection locked="true" hidden="false"/>
    </xf>
    <xf numFmtId="1" fontId="337" fillId="285" borderId="334" xfId="0" applyNumberFormat="true" applyFont="true" applyFill="true" applyBorder="true" applyAlignment="true" applyProtection="true">
      <alignment horizontal="center" vertical="center" textRotation="0" wrapText="false" indent="0" shrinkToFit="false"/>
      <protection locked="true" hidden="false"/>
    </xf>
    <xf numFmtId="0" fontId="338" fillId="286" borderId="335" xfId="0" applyNumberFormat="true" applyFont="true" applyFill="true" applyBorder="true" applyAlignment="true" applyProtection="true">
      <alignment horizontal="center" vertical="bottom" textRotation="0" wrapText="false" indent="0" shrinkToFit="false"/>
      <protection locked="true" hidden="false"/>
    </xf>
    <xf numFmtId="164" fontId="339" fillId="287" borderId="336" xfId="0" applyNumberFormat="true" applyFont="true" applyFill="true" applyBorder="true" applyAlignment="true" applyProtection="true">
      <alignment horizontal="center" vertical="bottom" textRotation="0" wrapText="false" indent="0" shrinkToFit="false"/>
      <protection locked="true" hidden="false"/>
    </xf>
    <xf numFmtId="0" fontId="340" fillId="288" borderId="337" xfId="0" applyNumberFormat="true" applyFont="true" applyFill="true" applyBorder="true" applyAlignment="true" applyProtection="true">
      <alignment horizontal="center" vertical="bottom" textRotation="0" wrapText="false" indent="0" shrinkToFit="false"/>
      <protection locked="true" hidden="false"/>
    </xf>
    <xf numFmtId="0" fontId="341" fillId="289" borderId="338" xfId="0" applyNumberFormat="true" applyFont="true" applyFill="true" applyBorder="true" applyAlignment="true" applyProtection="true">
      <alignment horizontal="center" vertical="bottom" textRotation="0" wrapText="false" indent="0" shrinkToFit="false"/>
      <protection locked="true" hidden="false"/>
    </xf>
    <xf numFmtId="0" fontId="342" fillId="290" borderId="339" xfId="0" applyNumberFormat="true" applyFont="true" applyFill="true" applyBorder="true" applyAlignment="true" applyProtection="true">
      <alignment horizontal="center" vertical="bottom" textRotation="0" wrapText="false" indent="0" shrinkToFit="false"/>
      <protection locked="true" hidden="false"/>
    </xf>
    <xf numFmtId="1" fontId="343" fillId="291" borderId="340" xfId="0" applyNumberFormat="true" applyFont="true" applyFill="true" applyBorder="true" applyAlignment="true" applyProtection="true">
      <alignment horizontal="center" vertical="center" textRotation="0" wrapText="false" indent="0" shrinkToFit="false"/>
      <protection locked="true" hidden="false"/>
    </xf>
    <xf numFmtId="0" fontId="344" fillId="292" borderId="341" xfId="0" applyNumberFormat="true" applyFont="true" applyFill="true" applyBorder="true" applyAlignment="true" applyProtection="true">
      <alignment horizontal="center" vertical="bottom" textRotation="0" wrapText="false" indent="0" shrinkToFit="false"/>
      <protection locked="true" hidden="false"/>
    </xf>
    <xf numFmtId="164" fontId="345" fillId="293" borderId="342" xfId="0" applyNumberFormat="true" applyFont="true" applyFill="true" applyBorder="true" applyAlignment="true" applyProtection="true">
      <alignment horizontal="center" vertical="bottom" textRotation="0" wrapText="false" indent="0" shrinkToFit="false"/>
      <protection locked="true" hidden="false"/>
    </xf>
    <xf numFmtId="0" fontId="346" fillId="294" borderId="343" xfId="0" applyNumberFormat="true" applyFont="true" applyFill="true" applyBorder="true" applyAlignment="true" applyProtection="true">
      <alignment horizontal="center" vertical="bottom" textRotation="0" wrapText="false" indent="0" shrinkToFit="false"/>
      <protection locked="true" hidden="false"/>
    </xf>
    <xf numFmtId="0" fontId="347" fillId="295" borderId="344" xfId="0" applyNumberFormat="true" applyFont="true" applyFill="true" applyBorder="true" applyAlignment="true" applyProtection="true">
      <alignment horizontal="center" vertical="bottom" textRotation="0" wrapText="false" indent="0" shrinkToFit="false"/>
      <protection locked="true" hidden="false"/>
    </xf>
    <xf numFmtId="0" fontId="348" fillId="296" borderId="345" xfId="0" applyNumberFormat="true" applyFont="true" applyFill="true" applyBorder="true" applyAlignment="true" applyProtection="true">
      <alignment horizontal="center" vertical="bottom" textRotation="0" wrapText="false" indent="0" shrinkToFit="false"/>
      <protection locked="true" hidden="false"/>
    </xf>
    <xf numFmtId="1" fontId="349" fillId="297" borderId="346" xfId="0" applyNumberFormat="true" applyFont="true" applyFill="true" applyBorder="true" applyAlignment="true" applyProtection="true">
      <alignment horizontal="center" vertical="center" textRotation="0" wrapText="false" indent="0" shrinkToFit="false"/>
      <protection locked="true" hidden="false"/>
    </xf>
    <xf numFmtId="0" fontId="350" fillId="298" borderId="347" xfId="0" applyNumberFormat="true" applyFont="true" applyFill="true" applyBorder="true" applyAlignment="true" applyProtection="true">
      <alignment horizontal="center" vertical="bottom" textRotation="0" wrapText="false" indent="0" shrinkToFit="false"/>
      <protection locked="true" hidden="false"/>
    </xf>
    <xf numFmtId="164" fontId="351" fillId="299" borderId="348" xfId="0" applyNumberFormat="true" applyFont="true" applyFill="true" applyBorder="true" applyAlignment="true" applyProtection="true">
      <alignment horizontal="center" vertical="bottom" textRotation="0" wrapText="false" indent="0" shrinkToFit="false"/>
      <protection locked="true" hidden="false"/>
    </xf>
    <xf numFmtId="0" fontId="352" fillId="300" borderId="349" xfId="0" applyNumberFormat="true" applyFont="true" applyFill="true" applyBorder="true" applyAlignment="true" applyProtection="true">
      <alignment horizontal="center" vertical="bottom" textRotation="0" wrapText="false" indent="0" shrinkToFit="false"/>
      <protection locked="true" hidden="false"/>
    </xf>
    <xf numFmtId="0" fontId="353" fillId="301" borderId="350" xfId="0" applyNumberFormat="true" applyFont="true" applyFill="true" applyBorder="true" applyAlignment="true" applyProtection="true">
      <alignment horizontal="center" vertical="bottom" textRotation="0" wrapText="false" indent="0" shrinkToFit="false"/>
      <protection locked="true" hidden="false"/>
    </xf>
    <xf numFmtId="0" fontId="354" fillId="302" borderId="351" xfId="0" applyNumberFormat="true" applyFont="true" applyFill="true" applyBorder="true" applyAlignment="true" applyProtection="true">
      <alignment horizontal="center" vertical="bottom" textRotation="0" wrapText="false" indent="0" shrinkToFit="false"/>
      <protection locked="true" hidden="false"/>
    </xf>
    <xf numFmtId="1" fontId="355" fillId="303" borderId="352" xfId="0" applyNumberFormat="true" applyFont="true" applyFill="true" applyBorder="true" applyAlignment="true" applyProtection="true">
      <alignment horizontal="center" vertical="center" textRotation="0" wrapText="false" indent="0" shrinkToFit="false"/>
      <protection locked="true" hidden="false"/>
    </xf>
    <xf numFmtId="0" fontId="356" fillId="304" borderId="353" xfId="0" applyNumberFormat="true" applyFont="true" applyFill="true" applyBorder="true" applyAlignment="true" applyProtection="true">
      <alignment horizontal="center" vertical="bottom" textRotation="0" wrapText="false" indent="0" shrinkToFit="false"/>
      <protection locked="true" hidden="false"/>
    </xf>
    <xf numFmtId="164" fontId="357" fillId="305" borderId="354" xfId="0" applyNumberFormat="true" applyFont="true" applyFill="true" applyBorder="true" applyAlignment="true" applyProtection="true">
      <alignment horizontal="center" vertical="bottom" textRotation="0" wrapText="false" indent="0" shrinkToFit="false"/>
      <protection locked="true" hidden="false"/>
    </xf>
    <xf numFmtId="0" fontId="358" fillId="306" borderId="355" xfId="0" applyNumberFormat="true" applyFont="true" applyFill="true" applyBorder="true" applyAlignment="true" applyProtection="true">
      <alignment horizontal="center" vertical="bottom" textRotation="0" wrapText="false" indent="0" shrinkToFit="false"/>
      <protection locked="true" hidden="false"/>
    </xf>
    <xf numFmtId="0" fontId="359" fillId="307" borderId="356" xfId="0" applyNumberFormat="true" applyFont="true" applyFill="true" applyBorder="true" applyAlignment="true" applyProtection="true">
      <alignment horizontal="center" vertical="bottom" textRotation="0" wrapText="false" indent="0" shrinkToFit="false"/>
      <protection locked="true" hidden="false"/>
    </xf>
    <xf numFmtId="0" fontId="360" fillId="308" borderId="357" xfId="0" applyNumberFormat="true" applyFont="true" applyFill="true" applyBorder="true" applyAlignment="true" applyProtection="true">
      <alignment horizontal="center" vertical="bottom" textRotation="0" wrapText="false" indent="0" shrinkToFit="false"/>
      <protection locked="true" hidden="false"/>
    </xf>
    <xf numFmtId="1" fontId="361" fillId="309" borderId="358" xfId="0" applyNumberFormat="true" applyFont="true" applyFill="true" applyBorder="true" applyAlignment="true" applyProtection="true">
      <alignment horizontal="center" vertical="center" textRotation="0" wrapText="false" indent="0" shrinkToFit="false"/>
      <protection locked="true" hidden="false"/>
    </xf>
    <xf numFmtId="0" fontId="362" fillId="310" borderId="359" xfId="0" applyNumberFormat="true" applyFont="true" applyFill="true" applyBorder="true" applyAlignment="true" applyProtection="true">
      <alignment horizontal="center" vertical="bottom" textRotation="0" wrapText="false" indent="0" shrinkToFit="false"/>
      <protection locked="true" hidden="false"/>
    </xf>
    <xf numFmtId="164" fontId="363" fillId="311" borderId="360" xfId="0" applyNumberFormat="true" applyFont="true" applyFill="true" applyBorder="true" applyAlignment="true" applyProtection="true">
      <alignment horizontal="center" vertical="bottom" textRotation="0" wrapText="false" indent="0" shrinkToFit="false"/>
      <protection locked="true" hidden="false"/>
    </xf>
    <xf numFmtId="0" fontId="364" fillId="312" borderId="361" xfId="0" applyNumberFormat="true" applyFont="true" applyFill="true" applyBorder="true" applyAlignment="true" applyProtection="true">
      <alignment horizontal="center" vertical="bottom" textRotation="0" wrapText="false" indent="0" shrinkToFit="false"/>
      <protection locked="true" hidden="false"/>
    </xf>
    <xf numFmtId="0" fontId="365" fillId="313" borderId="362" xfId="0" applyNumberFormat="true" applyFont="true" applyFill="true" applyBorder="true" applyAlignment="true" applyProtection="true">
      <alignment horizontal="center" vertical="bottom" textRotation="0" wrapText="false" indent="0" shrinkToFit="false"/>
      <protection locked="true" hidden="false"/>
    </xf>
    <xf numFmtId="0" fontId="366" fillId="314" borderId="363" xfId="0" applyNumberFormat="true" applyFont="true" applyFill="true" applyBorder="true" applyAlignment="true" applyProtection="true">
      <alignment horizontal="center" vertical="bottom" textRotation="0" wrapText="false" indent="0" shrinkToFit="false"/>
      <protection locked="true" hidden="false"/>
    </xf>
    <xf numFmtId="1" fontId="367" fillId="315" borderId="364" xfId="0" applyNumberFormat="true" applyFont="true" applyFill="true" applyBorder="true" applyAlignment="true" applyProtection="true">
      <alignment horizontal="center" vertical="center" textRotation="0" wrapText="false" indent="0" shrinkToFit="false"/>
      <protection locked="true" hidden="false"/>
    </xf>
    <xf numFmtId="0" fontId="368" fillId="316" borderId="365" xfId="0" applyNumberFormat="true" applyFont="true" applyFill="true" applyBorder="true" applyAlignment="true" applyProtection="true">
      <alignment horizontal="center" vertical="bottom" textRotation="0" wrapText="false" indent="0" shrinkToFit="false"/>
      <protection locked="true" hidden="false"/>
    </xf>
    <xf numFmtId="164" fontId="369" fillId="317" borderId="366" xfId="0" applyNumberFormat="true" applyFont="true" applyFill="true" applyBorder="true" applyAlignment="true" applyProtection="true">
      <alignment horizontal="center" vertical="bottom" textRotation="0" wrapText="false" indent="0" shrinkToFit="false"/>
      <protection locked="true" hidden="false"/>
    </xf>
    <xf numFmtId="0" fontId="370" fillId="318" borderId="367" xfId="0" applyNumberFormat="true" applyFont="true" applyFill="true" applyBorder="true" applyAlignment="true" applyProtection="true">
      <alignment horizontal="center" vertical="bottom" textRotation="0" wrapText="false" indent="0" shrinkToFit="false"/>
      <protection locked="true" hidden="false"/>
    </xf>
    <xf numFmtId="0" fontId="371" fillId="319" borderId="368" xfId="0" applyNumberFormat="true" applyFont="true" applyFill="true" applyBorder="true" applyAlignment="true" applyProtection="true">
      <alignment horizontal="center" vertical="bottom" textRotation="0" wrapText="false" indent="0" shrinkToFit="false"/>
      <protection locked="true" hidden="false"/>
    </xf>
    <xf numFmtId="0" fontId="372" fillId="320" borderId="369" xfId="0" applyNumberFormat="true" applyFont="true" applyFill="true" applyBorder="true" applyAlignment="true" applyProtection="true">
      <alignment horizontal="center" vertical="bottom" textRotation="0" wrapText="false" indent="0" shrinkToFit="false"/>
      <protection locked="true" hidden="false"/>
    </xf>
    <xf numFmtId="1" fontId="373" fillId="321" borderId="370" xfId="0" applyNumberFormat="true" applyFont="true" applyFill="true" applyBorder="true" applyAlignment="true" applyProtection="true">
      <alignment horizontal="center" vertical="center" textRotation="0" wrapText="false" indent="0" shrinkToFit="false"/>
      <protection locked="true" hidden="false"/>
    </xf>
    <xf numFmtId="0" fontId="374" fillId="322" borderId="371" xfId="0" applyNumberFormat="true" applyFont="true" applyFill="true" applyBorder="true" applyAlignment="true" applyProtection="true">
      <alignment horizontal="center" vertical="bottom" textRotation="0" wrapText="false" indent="0" shrinkToFit="false"/>
      <protection locked="true" hidden="false"/>
    </xf>
    <xf numFmtId="164" fontId="375" fillId="323" borderId="372" xfId="0" applyNumberFormat="true" applyFont="true" applyFill="true" applyBorder="true" applyAlignment="true" applyProtection="true">
      <alignment horizontal="center" vertical="bottom" textRotation="0" wrapText="false" indent="0" shrinkToFit="false"/>
      <protection locked="true" hidden="false"/>
    </xf>
    <xf numFmtId="0" fontId="376" fillId="324" borderId="373" xfId="0" applyNumberFormat="true" applyFont="true" applyFill="true" applyBorder="true" applyAlignment="true" applyProtection="true">
      <alignment horizontal="center" vertical="bottom" textRotation="0" wrapText="false" indent="0" shrinkToFit="false"/>
      <protection locked="true" hidden="false"/>
    </xf>
    <xf numFmtId="0" fontId="377" fillId="325" borderId="374" xfId="0" applyNumberFormat="true" applyFont="true" applyFill="true" applyBorder="true" applyAlignment="true" applyProtection="true">
      <alignment horizontal="center" vertical="bottom" textRotation="0" wrapText="false" indent="0" shrinkToFit="false"/>
      <protection locked="true" hidden="false"/>
    </xf>
    <xf numFmtId="0" fontId="378" fillId="326" borderId="375" xfId="0" applyNumberFormat="true" applyFont="true" applyFill="true" applyBorder="true" applyAlignment="true" applyProtection="true">
      <alignment horizontal="center" vertical="bottom" textRotation="0" wrapText="false" indent="0" shrinkToFit="false"/>
      <protection locked="true" hidden="false"/>
    </xf>
    <xf numFmtId="1" fontId="379" fillId="327" borderId="376" xfId="0" applyNumberFormat="true" applyFont="true" applyFill="true" applyBorder="true" applyAlignment="true" applyProtection="true">
      <alignment horizontal="center" vertical="center" textRotation="0" wrapText="false" indent="0" shrinkToFit="false"/>
      <protection locked="true" hidden="false"/>
    </xf>
    <xf numFmtId="0" fontId="380" fillId="328" borderId="377" xfId="0" applyNumberFormat="true" applyFont="true" applyFill="true" applyBorder="true" applyAlignment="true" applyProtection="true">
      <alignment horizontal="center" vertical="bottom" textRotation="0" wrapText="false" indent="0" shrinkToFit="false"/>
      <protection locked="true" hidden="false"/>
    </xf>
    <xf numFmtId="164" fontId="381" fillId="329" borderId="378" xfId="0" applyNumberFormat="true" applyFont="true" applyFill="true" applyBorder="true" applyAlignment="true" applyProtection="true">
      <alignment horizontal="center" vertical="bottom" textRotation="0" wrapText="false" indent="0" shrinkToFit="false"/>
      <protection locked="true" hidden="false"/>
    </xf>
    <xf numFmtId="0" fontId="382" fillId="330" borderId="379" xfId="0" applyNumberFormat="true" applyFont="true" applyFill="true" applyBorder="true" applyAlignment="true" applyProtection="true">
      <alignment horizontal="center" vertical="bottom" textRotation="0" wrapText="false" indent="0" shrinkToFit="false"/>
      <protection locked="true" hidden="false"/>
    </xf>
    <xf numFmtId="0" fontId="383" fillId="331" borderId="380" xfId="0" applyNumberFormat="true" applyFont="true" applyFill="true" applyBorder="true" applyAlignment="true" applyProtection="true">
      <alignment horizontal="center" vertical="bottom" textRotation="0" wrapText="false" indent="0" shrinkToFit="false"/>
      <protection locked="true" hidden="false"/>
    </xf>
    <xf numFmtId="0" fontId="384" fillId="332" borderId="381" xfId="0" applyNumberFormat="true" applyFont="true" applyFill="true" applyBorder="true" applyAlignment="true" applyProtection="true">
      <alignment horizontal="center" vertical="bottom" textRotation="0" wrapText="false" indent="0" shrinkToFit="false"/>
      <protection locked="true" hidden="false"/>
    </xf>
    <xf numFmtId="1" fontId="386" fillId="333" borderId="382" xfId="0" applyNumberFormat="true" applyFont="true" applyFill="true" applyBorder="true" applyAlignment="true" applyProtection="true">
      <alignment horizontal="center" vertical="center" textRotation="0" wrapText="false" indent="0" shrinkToFit="false"/>
      <protection locked="true" hidden="false"/>
    </xf>
    <xf numFmtId="0" fontId="388" fillId="334" borderId="383" xfId="0" applyNumberFormat="true" applyFont="true" applyFill="true" applyBorder="true" applyAlignment="true" applyProtection="true">
      <alignment horizontal="center" vertical="bottom" textRotation="0" wrapText="false" indent="0" shrinkToFit="false"/>
      <protection locked="true" hidden="false"/>
    </xf>
    <xf numFmtId="164" fontId="390" fillId="335" borderId="384" xfId="0" applyNumberFormat="true" applyFont="true" applyFill="true" applyBorder="true" applyAlignment="true" applyProtection="true">
      <alignment horizontal="center" vertical="bottom" textRotation="0" wrapText="false" indent="0" shrinkToFit="false"/>
      <protection locked="true" hidden="false"/>
    </xf>
    <xf numFmtId="0" fontId="392" fillId="336" borderId="385" xfId="0" applyNumberFormat="true" applyFont="true" applyFill="true" applyBorder="true" applyAlignment="true" applyProtection="true">
      <alignment horizontal="center" vertical="bottom" textRotation="0" wrapText="false" indent="0" shrinkToFit="false"/>
      <protection locked="true" hidden="false"/>
    </xf>
    <xf numFmtId="0" fontId="394" fillId="337" borderId="386" xfId="0" applyNumberFormat="true" applyFont="true" applyFill="true" applyBorder="true" applyAlignment="true" applyProtection="true">
      <alignment horizontal="center" vertical="bottom" textRotation="0" wrapText="false" indent="0" shrinkToFit="false"/>
      <protection locked="true" hidden="false"/>
    </xf>
    <xf numFmtId="0" fontId="396" fillId="338" borderId="387" xfId="0" applyNumberFormat="true" applyFont="true" applyFill="true" applyBorder="true" applyAlignment="true" applyProtection="true">
      <alignment horizontal="center" vertical="bottom" textRotation="0" wrapText="false" indent="0" shrinkToFit="false"/>
      <protection locked="true" hidden="false"/>
    </xf>
    <xf numFmtId="1" fontId="398" fillId="339" borderId="388" xfId="0" applyNumberFormat="true" applyFont="true" applyFill="true" applyBorder="true" applyAlignment="true" applyProtection="true">
      <alignment horizontal="center" vertical="center" textRotation="0" wrapText="false" indent="0" shrinkToFit="false"/>
      <protection locked="true" hidden="false"/>
    </xf>
    <xf numFmtId="0" fontId="400" fillId="340" borderId="389" xfId="0" applyNumberFormat="true" applyFont="true" applyFill="true" applyBorder="true" applyAlignment="true" applyProtection="true">
      <alignment horizontal="center" vertical="bottom" textRotation="0" wrapText="false" indent="0" shrinkToFit="false"/>
      <protection locked="true" hidden="false"/>
    </xf>
    <xf numFmtId="164" fontId="402" fillId="341" borderId="390" xfId="0" applyNumberFormat="true" applyFont="true" applyFill="true" applyBorder="true" applyAlignment="true" applyProtection="true">
      <alignment horizontal="center" vertical="bottom" textRotation="0" wrapText="false" indent="0" shrinkToFit="false"/>
      <protection locked="true" hidden="false"/>
    </xf>
    <xf numFmtId="0" fontId="404" fillId="342" borderId="391" xfId="0" applyNumberFormat="true" applyFont="true" applyFill="true" applyBorder="true" applyAlignment="true" applyProtection="true">
      <alignment horizontal="center" vertical="bottom" textRotation="0" wrapText="false" indent="0" shrinkToFit="false"/>
      <protection locked="true" hidden="false"/>
    </xf>
    <xf numFmtId="0" fontId="406" fillId="343" borderId="392" xfId="0" applyNumberFormat="true" applyFont="true" applyFill="true" applyBorder="true" applyAlignment="true" applyProtection="true">
      <alignment horizontal="center" vertical="bottom" textRotation="0" wrapText="false" indent="0" shrinkToFit="false"/>
      <protection locked="true" hidden="false"/>
    </xf>
    <xf numFmtId="0" fontId="408" fillId="344" borderId="393" xfId="0" applyNumberFormat="true" applyFont="true" applyFill="true" applyBorder="true" applyAlignment="true" applyProtection="true">
      <alignment horizontal="center" vertical="bottom" textRotation="0" wrapText="false" indent="0" shrinkToFit="false"/>
      <protection locked="true" hidden="false"/>
    </xf>
    <xf numFmtId="1" fontId="410" fillId="345" borderId="394" xfId="0" applyNumberFormat="true" applyFont="true" applyFill="true" applyBorder="true" applyAlignment="true" applyProtection="true">
      <alignment horizontal="center" vertical="center" textRotation="0" wrapText="false" indent="0" shrinkToFit="false"/>
      <protection locked="true" hidden="false"/>
    </xf>
    <xf numFmtId="0" fontId="412" fillId="346" borderId="395" xfId="0" applyNumberFormat="true" applyFont="true" applyFill="true" applyBorder="true" applyAlignment="true" applyProtection="true">
      <alignment horizontal="center" vertical="bottom" textRotation="0" wrapText="false" indent="0" shrinkToFit="false"/>
      <protection locked="true" hidden="false"/>
    </xf>
    <xf numFmtId="164" fontId="414" fillId="347" borderId="396" xfId="0" applyNumberFormat="true" applyFont="true" applyFill="true" applyBorder="true" applyAlignment="true" applyProtection="true">
      <alignment horizontal="center" vertical="bottom" textRotation="0" wrapText="false" indent="0" shrinkToFit="false"/>
      <protection locked="true" hidden="false"/>
    </xf>
    <xf numFmtId="0" fontId="416" fillId="348" borderId="397" xfId="0" applyNumberFormat="true" applyFont="true" applyFill="true" applyBorder="true" applyAlignment="true" applyProtection="true">
      <alignment horizontal="center" vertical="bottom" textRotation="0" wrapText="false" indent="0" shrinkToFit="false"/>
      <protection locked="true" hidden="false"/>
    </xf>
    <xf numFmtId="0" fontId="418" fillId="349" borderId="398" xfId="0" applyNumberFormat="true" applyFont="true" applyFill="true" applyBorder="true" applyAlignment="true" applyProtection="true">
      <alignment horizontal="center" vertical="bottom" textRotation="0" wrapText="false" indent="0" shrinkToFit="false"/>
      <protection locked="true" hidden="false"/>
    </xf>
    <xf numFmtId="0" fontId="420" fillId="350" borderId="399" xfId="0" applyNumberFormat="true" applyFont="true" applyFill="true" applyBorder="true" applyAlignment="true" applyProtection="true">
      <alignment horizontal="center" vertical="bottom" textRotation="0" wrapText="false" indent="0" shrinkToFit="false"/>
      <protection locked="true" hidden="false"/>
    </xf>
    <xf numFmtId="1" fontId="422" fillId="351" borderId="400" xfId="0" applyNumberFormat="true" applyFont="true" applyFill="true" applyBorder="true" applyAlignment="true" applyProtection="true">
      <alignment horizontal="center" vertical="center" textRotation="0" wrapText="false" indent="0" shrinkToFit="false"/>
      <protection locked="true" hidden="false"/>
    </xf>
    <xf numFmtId="0" fontId="424" fillId="352" borderId="401" xfId="0" applyNumberFormat="true" applyFont="true" applyFill="true" applyBorder="true" applyAlignment="true" applyProtection="true">
      <alignment horizontal="center" vertical="bottom" textRotation="0" wrapText="false" indent="0" shrinkToFit="false"/>
      <protection locked="true" hidden="false"/>
    </xf>
    <xf numFmtId="164" fontId="426" fillId="353" borderId="402" xfId="0" applyNumberFormat="true" applyFont="true" applyFill="true" applyBorder="true" applyAlignment="true" applyProtection="true">
      <alignment horizontal="center" vertical="bottom" textRotation="0" wrapText="false" indent="0" shrinkToFit="false"/>
      <protection locked="true" hidden="false"/>
    </xf>
    <xf numFmtId="0" fontId="428" fillId="354" borderId="403" xfId="0" applyNumberFormat="true" applyFont="true" applyFill="true" applyBorder="true" applyAlignment="true" applyProtection="true">
      <alignment horizontal="center" vertical="bottom" textRotation="0" wrapText="false" indent="0" shrinkToFit="false"/>
      <protection locked="true" hidden="false"/>
    </xf>
    <xf numFmtId="0" fontId="430" fillId="355" borderId="404" xfId="0" applyNumberFormat="true" applyFont="true" applyFill="true" applyBorder="true" applyAlignment="true" applyProtection="true">
      <alignment horizontal="center" vertical="bottom" textRotation="0" wrapText="false" indent="0" shrinkToFit="false"/>
      <protection locked="true" hidden="false"/>
    </xf>
    <xf numFmtId="0" fontId="432" fillId="356" borderId="405" xfId="0" applyNumberFormat="true" applyFont="true" applyFill="true" applyBorder="true" applyAlignment="true" applyProtection="true">
      <alignment horizontal="center" vertical="bottom" textRotation="0" wrapText="false" indent="0" shrinkToFit="false"/>
      <protection locked="true" hidden="false"/>
    </xf>
    <xf numFmtId="1" fontId="434" fillId="357" borderId="406" xfId="0" applyNumberFormat="true" applyFont="true" applyFill="true" applyBorder="true" applyAlignment="true" applyProtection="true">
      <alignment horizontal="center" vertical="center" textRotation="0" wrapText="false" indent="0" shrinkToFit="false"/>
      <protection locked="true" hidden="false"/>
    </xf>
    <xf numFmtId="0" fontId="436" fillId="358" borderId="407" xfId="0" applyNumberFormat="true" applyFont="true" applyFill="true" applyBorder="true" applyAlignment="true" applyProtection="true">
      <alignment horizontal="center" vertical="bottom" textRotation="0" wrapText="false" indent="0" shrinkToFit="false"/>
      <protection locked="true" hidden="false"/>
    </xf>
    <xf numFmtId="164" fontId="438" fillId="359" borderId="408" xfId="0" applyNumberFormat="true" applyFont="true" applyFill="true" applyBorder="true" applyAlignment="true" applyProtection="true">
      <alignment horizontal="center" vertical="bottom" textRotation="0" wrapText="false" indent="0" shrinkToFit="false"/>
      <protection locked="true" hidden="false"/>
    </xf>
    <xf numFmtId="0" fontId="440" fillId="360" borderId="409" xfId="0" applyNumberFormat="true" applyFont="true" applyFill="true" applyBorder="true" applyAlignment="true" applyProtection="true">
      <alignment horizontal="center" vertical="bottom" textRotation="0" wrapText="false" indent="0" shrinkToFit="false"/>
      <protection locked="true" hidden="false"/>
    </xf>
    <xf numFmtId="0" fontId="442" fillId="361" borderId="410" xfId="0" applyNumberFormat="true" applyFont="true" applyFill="true" applyBorder="true" applyAlignment="true" applyProtection="true">
      <alignment horizontal="center" vertical="bottom" textRotation="0" wrapText="false" indent="0" shrinkToFit="false"/>
      <protection locked="true" hidden="false"/>
    </xf>
    <xf numFmtId="0" fontId="444" fillId="362" borderId="411" xfId="0" applyNumberFormat="true" applyFont="true" applyFill="true" applyBorder="true" applyAlignment="true" applyProtection="true">
      <alignment horizontal="center" vertical="bottom" textRotation="0" wrapText="false" indent="0" shrinkToFit="false"/>
      <protection locked="true" hidden="false"/>
    </xf>
    <xf numFmtId="1" fontId="446" fillId="363" borderId="412" xfId="0" applyNumberFormat="true" applyFont="true" applyFill="true" applyBorder="true" applyAlignment="true" applyProtection="true">
      <alignment horizontal="center" vertical="center" textRotation="0" wrapText="false" indent="0" shrinkToFit="false"/>
      <protection locked="true" hidden="false"/>
    </xf>
    <xf numFmtId="0" fontId="448" fillId="364" borderId="413" xfId="0" applyNumberFormat="true" applyFont="true" applyFill="true" applyBorder="true" applyAlignment="true" applyProtection="true">
      <alignment horizontal="center" vertical="bottom" textRotation="0" wrapText="false" indent="0" shrinkToFit="false"/>
      <protection locked="true" hidden="false"/>
    </xf>
    <xf numFmtId="164" fontId="450" fillId="365" borderId="414" xfId="0" applyNumberFormat="true" applyFont="true" applyFill="true" applyBorder="true" applyAlignment="true" applyProtection="true">
      <alignment horizontal="center" vertical="bottom" textRotation="0" wrapText="false" indent="0" shrinkToFit="false"/>
      <protection locked="true" hidden="false"/>
    </xf>
    <xf numFmtId="0" fontId="452" fillId="366" borderId="415" xfId="0" applyNumberFormat="true" applyFont="true" applyFill="true" applyBorder="true" applyAlignment="true" applyProtection="true">
      <alignment horizontal="center" vertical="bottom" textRotation="0" wrapText="false" indent="0" shrinkToFit="false"/>
      <protection locked="true" hidden="false"/>
    </xf>
    <xf numFmtId="0" fontId="454" fillId="367" borderId="416" xfId="0" applyNumberFormat="true" applyFont="true" applyFill="true" applyBorder="true" applyAlignment="true" applyProtection="true">
      <alignment horizontal="center" vertical="bottom" textRotation="0" wrapText="false" indent="0" shrinkToFit="false"/>
      <protection locked="true" hidden="false"/>
    </xf>
    <xf numFmtId="0" fontId="456" fillId="368" borderId="417" xfId="0" applyNumberFormat="true" applyFont="true" applyFill="true" applyBorder="true" applyAlignment="true" applyProtection="true">
      <alignment horizontal="center" vertical="bottom" textRotation="0" wrapText="false" indent="0" shrinkToFit="false"/>
      <protection locked="true" hidden="false"/>
    </xf>
    <xf numFmtId="1" fontId="458" fillId="369" borderId="418" xfId="0" applyNumberFormat="true" applyFont="true" applyFill="true" applyBorder="true" applyAlignment="true" applyProtection="true">
      <alignment horizontal="center" vertical="center" textRotation="0" wrapText="false" indent="0" shrinkToFit="false"/>
      <protection locked="true" hidden="false"/>
    </xf>
    <xf numFmtId="0" fontId="460" fillId="370" borderId="419" xfId="0" applyNumberFormat="true" applyFont="true" applyFill="true" applyBorder="true" applyAlignment="true" applyProtection="true">
      <alignment horizontal="center" vertical="bottom" textRotation="0" wrapText="false" indent="0" shrinkToFit="false"/>
      <protection locked="true" hidden="false"/>
    </xf>
    <xf numFmtId="164" fontId="462" fillId="371" borderId="420" xfId="0" applyNumberFormat="true" applyFont="true" applyFill="true" applyBorder="true" applyAlignment="true" applyProtection="true">
      <alignment horizontal="center" vertical="bottom" textRotation="0" wrapText="false" indent="0" shrinkToFit="false"/>
      <protection locked="true" hidden="false"/>
    </xf>
    <xf numFmtId="0" fontId="464" fillId="372" borderId="421" xfId="0" applyNumberFormat="true" applyFont="true" applyFill="true" applyBorder="true" applyAlignment="true" applyProtection="true">
      <alignment horizontal="center" vertical="bottom" textRotation="0" wrapText="false" indent="0" shrinkToFit="false"/>
      <protection locked="true" hidden="false"/>
    </xf>
    <xf numFmtId="0" fontId="466" fillId="373" borderId="422" xfId="0" applyNumberFormat="true" applyFont="true" applyFill="true" applyBorder="true" applyAlignment="true" applyProtection="true">
      <alignment horizontal="center" vertical="bottom" textRotation="0" wrapText="false" indent="0" shrinkToFit="false"/>
      <protection locked="true" hidden="false"/>
    </xf>
    <xf numFmtId="0" fontId="468" fillId="374" borderId="423" xfId="0" applyNumberFormat="true" applyFont="true" applyFill="true" applyBorder="true" applyAlignment="true" applyProtection="true">
      <alignment horizontal="center" vertical="bottom" textRotation="0" wrapText="false" indent="0" shrinkToFit="false"/>
      <protection locked="true" hidden="false"/>
    </xf>
    <xf numFmtId="1" fontId="470" fillId="375" borderId="424" xfId="0" applyNumberFormat="true" applyFont="true" applyFill="true" applyBorder="true" applyAlignment="true" applyProtection="true">
      <alignment horizontal="center" vertical="center" textRotation="0" wrapText="false" indent="0" shrinkToFit="false"/>
      <protection locked="true" hidden="false"/>
    </xf>
    <xf numFmtId="0" fontId="472" fillId="376" borderId="425" xfId="0" applyNumberFormat="true" applyFont="true" applyFill="true" applyBorder="true" applyAlignment="true" applyProtection="true">
      <alignment horizontal="center" vertical="bottom" textRotation="0" wrapText="false" indent="0" shrinkToFit="false"/>
      <protection locked="true" hidden="false"/>
    </xf>
    <xf numFmtId="164" fontId="474" fillId="377" borderId="426" xfId="0" applyNumberFormat="true" applyFont="true" applyFill="true" applyBorder="true" applyAlignment="true" applyProtection="true">
      <alignment horizontal="center" vertical="bottom" textRotation="0" wrapText="false" indent="0" shrinkToFit="false"/>
      <protection locked="true" hidden="false"/>
    </xf>
    <xf numFmtId="0" fontId="476" fillId="378" borderId="427" xfId="0" applyNumberFormat="true" applyFont="true" applyFill="true" applyBorder="true" applyAlignment="true" applyProtection="true">
      <alignment horizontal="center" vertical="bottom" textRotation="0" wrapText="false" indent="0" shrinkToFit="false"/>
      <protection locked="true" hidden="false"/>
    </xf>
    <xf numFmtId="0" fontId="478" fillId="379" borderId="428" xfId="0" applyNumberFormat="true" applyFont="true" applyFill="true" applyBorder="true" applyAlignment="true" applyProtection="true">
      <alignment horizontal="center" vertical="bottom" textRotation="0" wrapText="false" indent="0" shrinkToFit="false"/>
      <protection locked="true" hidden="false"/>
    </xf>
    <xf numFmtId="0" fontId="480" fillId="380" borderId="429" xfId="0" applyNumberFormat="true" applyFont="true" applyFill="true" applyBorder="true" applyAlignment="true" applyProtection="true">
      <alignment horizontal="center" vertical="bottom" textRotation="0" wrapText="false" indent="0" shrinkToFit="false"/>
      <protection locked="true" hidden="false"/>
    </xf>
    <xf numFmtId="1" fontId="482" fillId="381" borderId="430" xfId="0" applyNumberFormat="true" applyFont="true" applyFill="true" applyBorder="true" applyAlignment="true" applyProtection="true">
      <alignment horizontal="center" vertical="center" textRotation="0" wrapText="false" indent="0" shrinkToFit="false"/>
      <protection locked="true" hidden="false"/>
    </xf>
    <xf numFmtId="0" fontId="484" fillId="382" borderId="431" xfId="0" applyNumberFormat="true" applyFont="true" applyFill="true" applyBorder="true" applyAlignment="true" applyProtection="true">
      <alignment horizontal="center" vertical="bottom" textRotation="0" wrapText="false" indent="0" shrinkToFit="false"/>
      <protection locked="true" hidden="false"/>
    </xf>
    <xf numFmtId="164" fontId="486" fillId="383" borderId="432" xfId="0" applyNumberFormat="true" applyFont="true" applyFill="true" applyBorder="true" applyAlignment="true" applyProtection="true">
      <alignment horizontal="center" vertical="bottom" textRotation="0" wrapText="false" indent="0" shrinkToFit="false"/>
      <protection locked="true" hidden="false"/>
    </xf>
    <xf numFmtId="0" fontId="488" fillId="384" borderId="433" xfId="0" applyNumberFormat="true" applyFont="true" applyFill="true" applyBorder="true" applyAlignment="true" applyProtection="true">
      <alignment horizontal="center" vertical="bottom" textRotation="0" wrapText="false" indent="0" shrinkToFit="false"/>
      <protection locked="true" hidden="false"/>
    </xf>
    <xf numFmtId="0" fontId="490" fillId="385" borderId="434" xfId="0" applyNumberFormat="true" applyFont="true" applyFill="true" applyBorder="true" applyAlignment="true" applyProtection="true">
      <alignment horizontal="center" vertical="bottom" textRotation="0" wrapText="false" indent="0" shrinkToFit="false"/>
      <protection locked="true" hidden="false"/>
    </xf>
    <xf numFmtId="0" fontId="492" fillId="386" borderId="435" xfId="0" applyNumberFormat="true" applyFont="true" applyFill="true" applyBorder="true" applyAlignment="true" applyProtection="true">
      <alignment horizontal="center" vertical="bottom" textRotation="0" wrapText="false" indent="0" shrinkToFit="false"/>
      <protection locked="true" hidden="false"/>
    </xf>
    <xf numFmtId="1" fontId="494" fillId="387" borderId="436" xfId="0" applyNumberFormat="true" applyFont="true" applyFill="true" applyBorder="true" applyAlignment="true" applyProtection="true">
      <alignment horizontal="center" vertical="center" textRotation="0" wrapText="false" indent="0" shrinkToFit="false"/>
      <protection locked="true" hidden="false"/>
    </xf>
    <xf numFmtId="0" fontId="496" fillId="388" borderId="437" xfId="0" applyNumberFormat="true" applyFont="true" applyFill="true" applyBorder="true" applyAlignment="true" applyProtection="true">
      <alignment horizontal="center" vertical="bottom" textRotation="0" wrapText="false" indent="0" shrinkToFit="false"/>
      <protection locked="true" hidden="false"/>
    </xf>
    <xf numFmtId="164" fontId="498" fillId="389" borderId="438" xfId="0" applyNumberFormat="true" applyFont="true" applyFill="true" applyBorder="true" applyAlignment="true" applyProtection="true">
      <alignment horizontal="center" vertical="bottom" textRotation="0" wrapText="false" indent="0" shrinkToFit="false"/>
      <protection locked="true" hidden="false"/>
    </xf>
    <xf numFmtId="0" fontId="500" fillId="390" borderId="439" xfId="0" applyNumberFormat="true" applyFont="true" applyFill="true" applyBorder="true" applyAlignment="true" applyProtection="true">
      <alignment horizontal="center" vertical="bottom" textRotation="0" wrapText="false" indent="0" shrinkToFit="false"/>
      <protection locked="true" hidden="false"/>
    </xf>
    <xf numFmtId="0" fontId="502" fillId="391" borderId="440" xfId="0" applyNumberFormat="true" applyFont="true" applyFill="true" applyBorder="true" applyAlignment="true" applyProtection="true">
      <alignment horizontal="center" vertical="bottom" textRotation="0" wrapText="false" indent="0" shrinkToFit="false"/>
      <protection locked="true" hidden="false"/>
    </xf>
    <xf numFmtId="0" fontId="504" fillId="392" borderId="441" xfId="0" applyNumberFormat="true" applyFont="true" applyFill="true" applyBorder="true" applyAlignment="true" applyProtection="true">
      <alignment horizontal="center" vertical="bottom" textRotation="0" wrapText="false" indent="0" shrinkToFit="false"/>
      <protection locked="true" hidden="false"/>
    </xf>
    <xf numFmtId="1" fontId="506" fillId="393" borderId="442" xfId="0" applyNumberFormat="true" applyFont="true" applyFill="true" applyBorder="true" applyAlignment="true" applyProtection="true">
      <alignment horizontal="center" vertical="center" textRotation="0" wrapText="false" indent="0" shrinkToFit="false"/>
      <protection locked="true" hidden="false"/>
    </xf>
    <xf numFmtId="0" fontId="508" fillId="394" borderId="443" xfId="0" applyNumberFormat="true" applyFont="true" applyFill="true" applyBorder="true" applyAlignment="true" applyProtection="true">
      <alignment horizontal="center" vertical="bottom" textRotation="0" wrapText="false" indent="0" shrinkToFit="false"/>
      <protection locked="true" hidden="false"/>
    </xf>
    <xf numFmtId="164" fontId="510" fillId="395" borderId="444" xfId="0" applyNumberFormat="true" applyFont="true" applyFill="true" applyBorder="true" applyAlignment="true" applyProtection="true">
      <alignment horizontal="center" vertical="bottom" textRotation="0" wrapText="false" indent="0" shrinkToFit="false"/>
      <protection locked="true" hidden="false"/>
    </xf>
    <xf numFmtId="0" fontId="512" fillId="396" borderId="445" xfId="0" applyNumberFormat="true" applyFont="true" applyFill="true" applyBorder="true" applyAlignment="true" applyProtection="true">
      <alignment horizontal="center" vertical="bottom" textRotation="0" wrapText="false" indent="0" shrinkToFit="false"/>
      <protection locked="true" hidden="false"/>
    </xf>
    <xf numFmtId="0" fontId="514" fillId="397" borderId="446" xfId="0" applyNumberFormat="true" applyFont="true" applyFill="true" applyBorder="true" applyAlignment="true" applyProtection="true">
      <alignment horizontal="center" vertical="bottom" textRotation="0" wrapText="false" indent="0" shrinkToFit="false"/>
      <protection locked="true" hidden="false"/>
    </xf>
    <xf numFmtId="0" fontId="516" fillId="398" borderId="447" xfId="0" applyNumberFormat="true" applyFont="true" applyFill="true" applyBorder="true" applyAlignment="true" applyProtection="true">
      <alignment horizontal="center" vertical="bottom" textRotation="0" wrapText="false" indent="0" shrinkToFit="false"/>
      <protection locked="true" hidden="false"/>
    </xf>
    <xf numFmtId="1" fontId="518" fillId="399" borderId="448" xfId="0" applyNumberFormat="true" applyFont="true" applyFill="true" applyBorder="true" applyAlignment="true" applyProtection="true">
      <alignment horizontal="center" vertical="center" textRotation="0" wrapText="false" indent="0" shrinkToFit="false"/>
      <protection locked="true" hidden="false"/>
    </xf>
    <xf numFmtId="0" fontId="520" fillId="400" borderId="449" xfId="0" applyNumberFormat="true" applyFont="true" applyFill="true" applyBorder="true" applyAlignment="true" applyProtection="true">
      <alignment horizontal="center" vertical="bottom" textRotation="0" wrapText="false" indent="0" shrinkToFit="false"/>
      <protection locked="true" hidden="false"/>
    </xf>
    <xf numFmtId="164" fontId="522" fillId="401" borderId="450" xfId="0" applyNumberFormat="true" applyFont="true" applyFill="true" applyBorder="true" applyAlignment="true" applyProtection="true">
      <alignment horizontal="center" vertical="bottom" textRotation="0" wrapText="false" indent="0" shrinkToFit="false"/>
      <protection locked="true" hidden="false"/>
    </xf>
    <xf numFmtId="0" fontId="524" fillId="402" borderId="451" xfId="0" applyNumberFormat="true" applyFont="true" applyFill="true" applyBorder="true" applyAlignment="true" applyProtection="true">
      <alignment horizontal="center" vertical="bottom" textRotation="0" wrapText="false" indent="0" shrinkToFit="false"/>
      <protection locked="true" hidden="false"/>
    </xf>
    <xf numFmtId="0" fontId="526" fillId="403" borderId="452" xfId="0" applyNumberFormat="true" applyFont="true" applyFill="true" applyBorder="true" applyAlignment="true" applyProtection="true">
      <alignment horizontal="center" vertical="bottom" textRotation="0" wrapText="false" indent="0" shrinkToFit="false"/>
      <protection locked="true" hidden="false"/>
    </xf>
    <xf numFmtId="0" fontId="528" fillId="404" borderId="453" xfId="0" applyNumberFormat="true" applyFont="true" applyFill="true" applyBorder="true" applyAlignment="true" applyProtection="true">
      <alignment horizontal="center" vertical="bottom" textRotation="0" wrapText="false" indent="0" shrinkToFit="false"/>
      <protection locked="true" hidden="false"/>
    </xf>
    <xf numFmtId="1" fontId="530" fillId="405" borderId="454" xfId="0" applyNumberFormat="true" applyFont="true" applyFill="true" applyBorder="true" applyAlignment="true" applyProtection="true">
      <alignment horizontal="center" vertical="center" textRotation="0" wrapText="false" indent="0" shrinkToFit="false"/>
      <protection locked="true" hidden="false"/>
    </xf>
    <xf numFmtId="0" fontId="532" fillId="406" borderId="455" xfId="0" applyNumberFormat="true" applyFont="true" applyFill="true" applyBorder="true" applyAlignment="true" applyProtection="true">
      <alignment horizontal="center" vertical="bottom" textRotation="0" wrapText="false" indent="0" shrinkToFit="false"/>
      <protection locked="true" hidden="false"/>
    </xf>
    <xf numFmtId="164" fontId="534" fillId="407" borderId="456" xfId="0" applyNumberFormat="true" applyFont="true" applyFill="true" applyBorder="true" applyAlignment="true" applyProtection="true">
      <alignment horizontal="center" vertical="bottom" textRotation="0" wrapText="false" indent="0" shrinkToFit="false"/>
      <protection locked="true" hidden="false"/>
    </xf>
    <xf numFmtId="0" fontId="536" fillId="408" borderId="457" xfId="0" applyNumberFormat="true" applyFont="true" applyFill="true" applyBorder="true" applyAlignment="true" applyProtection="true">
      <alignment horizontal="center" vertical="bottom" textRotation="0" wrapText="false" indent="0" shrinkToFit="false"/>
      <protection locked="true" hidden="false"/>
    </xf>
    <xf numFmtId="0" fontId="538" fillId="409" borderId="458" xfId="0" applyNumberFormat="true" applyFont="true" applyFill="true" applyBorder="true" applyAlignment="true" applyProtection="true">
      <alignment horizontal="center" vertical="bottom" textRotation="0" wrapText="false" indent="0" shrinkToFit="false"/>
      <protection locked="true" hidden="false"/>
    </xf>
    <xf numFmtId="0" fontId="540" fillId="410" borderId="459" xfId="0" applyNumberFormat="true" applyFont="true" applyFill="true" applyBorder="true" applyAlignment="true" applyProtection="true">
      <alignment horizontal="center" vertical="bottom" textRotation="0" wrapText="false" indent="0" shrinkToFit="false"/>
      <protection locked="true" hidden="false"/>
    </xf>
    <xf numFmtId="1" fontId="542" fillId="411" borderId="460" xfId="0" applyNumberFormat="true" applyFont="true" applyFill="true" applyBorder="true" applyAlignment="true" applyProtection="true">
      <alignment horizontal="center" vertical="center" textRotation="0" wrapText="false" indent="0" shrinkToFit="false"/>
      <protection locked="true" hidden="false"/>
    </xf>
    <xf numFmtId="0" fontId="544" fillId="412" borderId="461" xfId="0" applyNumberFormat="true" applyFont="true" applyFill="true" applyBorder="true" applyAlignment="true" applyProtection="true">
      <alignment horizontal="center" vertical="bottom" textRotation="0" wrapText="false" indent="0" shrinkToFit="false"/>
      <protection locked="true" hidden="false"/>
    </xf>
    <xf numFmtId="164" fontId="546" fillId="413" borderId="462" xfId="0" applyNumberFormat="true" applyFont="true" applyFill="true" applyBorder="true" applyAlignment="true" applyProtection="true">
      <alignment horizontal="center" vertical="bottom" textRotation="0" wrapText="false" indent="0" shrinkToFit="false"/>
      <protection locked="true" hidden="false"/>
    </xf>
    <xf numFmtId="0" fontId="548" fillId="414" borderId="463" xfId="0" applyNumberFormat="true" applyFont="true" applyFill="true" applyBorder="true" applyAlignment="true" applyProtection="true">
      <alignment horizontal="center" vertical="bottom" textRotation="0" wrapText="false" indent="0" shrinkToFit="false"/>
      <protection locked="true" hidden="false"/>
    </xf>
    <xf numFmtId="0" fontId="550" fillId="415" borderId="464" xfId="0" applyNumberFormat="true" applyFont="true" applyFill="true" applyBorder="true" applyAlignment="true" applyProtection="true">
      <alignment horizontal="center" vertical="bottom" textRotation="0" wrapText="false" indent="0" shrinkToFit="false"/>
      <protection locked="true" hidden="false"/>
    </xf>
    <xf numFmtId="0" fontId="552" fillId="416" borderId="465" xfId="0" applyNumberFormat="true" applyFont="true" applyFill="true" applyBorder="true" applyAlignment="true" applyProtection="true">
      <alignment horizontal="center" vertical="bottom" textRotation="0" wrapText="false" indent="0" shrinkToFit="false"/>
      <protection locked="true" hidden="false"/>
    </xf>
    <xf numFmtId="1" fontId="554" fillId="417" borderId="466" xfId="0" applyNumberFormat="true" applyFont="true" applyFill="true" applyBorder="true" applyAlignment="true" applyProtection="true">
      <alignment horizontal="center" vertical="center" textRotation="0" wrapText="false" indent="0" shrinkToFit="false"/>
      <protection locked="true" hidden="false"/>
    </xf>
    <xf numFmtId="0" fontId="556" fillId="418" borderId="467" xfId="0" applyNumberFormat="true" applyFont="true" applyFill="true" applyBorder="true" applyAlignment="true" applyProtection="true">
      <alignment horizontal="center" vertical="bottom" textRotation="0" wrapText="false" indent="0" shrinkToFit="false"/>
      <protection locked="true" hidden="false"/>
    </xf>
    <xf numFmtId="164" fontId="558" fillId="419" borderId="468" xfId="0" applyNumberFormat="true" applyFont="true" applyFill="true" applyBorder="true" applyAlignment="true" applyProtection="true">
      <alignment horizontal="center" vertical="bottom" textRotation="0" wrapText="false" indent="0" shrinkToFit="false"/>
      <protection locked="true" hidden="false"/>
    </xf>
    <xf numFmtId="0" fontId="560" fillId="420" borderId="469" xfId="0" applyNumberFormat="true" applyFont="true" applyFill="true" applyBorder="true" applyAlignment="true" applyProtection="true">
      <alignment horizontal="center" vertical="bottom" textRotation="0" wrapText="false" indent="0" shrinkToFit="false"/>
      <protection locked="true" hidden="false"/>
    </xf>
    <xf numFmtId="0" fontId="562" fillId="421" borderId="470" xfId="0" applyNumberFormat="true" applyFont="true" applyFill="true" applyBorder="true" applyAlignment="true" applyProtection="true">
      <alignment horizontal="center" vertical="bottom" textRotation="0" wrapText="false" indent="0" shrinkToFit="false"/>
      <protection locked="true" hidden="false"/>
    </xf>
    <xf numFmtId="0" fontId="564" fillId="422" borderId="471" xfId="0" applyNumberFormat="true" applyFont="true" applyFill="true" applyBorder="true" applyAlignment="true" applyProtection="true">
      <alignment horizontal="center" vertical="bottom" textRotation="0" wrapText="false" indent="0" shrinkToFit="false"/>
      <protection locked="true" hidden="false"/>
    </xf>
    <xf numFmtId="1" fontId="566" fillId="423" borderId="472" xfId="0" applyNumberFormat="true" applyFont="true" applyFill="true" applyBorder="true" applyAlignment="true" applyProtection="true">
      <alignment horizontal="center" vertical="center" textRotation="0" wrapText="false" indent="0" shrinkToFit="false"/>
      <protection locked="true" hidden="false"/>
    </xf>
    <xf numFmtId="0" fontId="568" fillId="424" borderId="473" xfId="0" applyNumberFormat="true" applyFont="true" applyFill="true" applyBorder="true" applyAlignment="true" applyProtection="true">
      <alignment horizontal="center" vertical="bottom" textRotation="0" wrapText="false" indent="0" shrinkToFit="false"/>
      <protection locked="true" hidden="false"/>
    </xf>
    <xf numFmtId="164" fontId="570" fillId="425" borderId="474" xfId="0" applyNumberFormat="true" applyFont="true" applyFill="true" applyBorder="true" applyAlignment="true" applyProtection="true">
      <alignment horizontal="center" vertical="bottom" textRotation="0" wrapText="false" indent="0" shrinkToFit="false"/>
      <protection locked="true" hidden="false"/>
    </xf>
    <xf numFmtId="0" fontId="572" fillId="426" borderId="475" xfId="0" applyNumberFormat="true" applyFont="true" applyFill="true" applyBorder="true" applyAlignment="true" applyProtection="true">
      <alignment horizontal="center" vertical="bottom" textRotation="0" wrapText="false" indent="0" shrinkToFit="false"/>
      <protection locked="true" hidden="false"/>
    </xf>
    <xf numFmtId="0" fontId="574" fillId="427" borderId="476" xfId="0" applyNumberFormat="true" applyFont="true" applyFill="true" applyBorder="true" applyAlignment="true" applyProtection="true">
      <alignment horizontal="center" vertical="bottom" textRotation="0" wrapText="false" indent="0" shrinkToFit="false"/>
      <protection locked="true" hidden="false"/>
    </xf>
    <xf numFmtId="0" fontId="576" fillId="428" borderId="477" xfId="0" applyNumberFormat="true" applyFont="true" applyFill="true" applyBorder="true" applyAlignment="true" applyProtection="true">
      <alignment horizontal="center" vertical="bottom" textRotation="0" wrapText="false" indent="0" shrinkToFit="false"/>
      <protection locked="true" hidden="false"/>
    </xf>
    <xf numFmtId="1" fontId="578" fillId="429" borderId="478" xfId="0" applyNumberFormat="true" applyFont="true" applyFill="true" applyBorder="true" applyAlignment="true" applyProtection="true">
      <alignment horizontal="center" vertical="center" textRotation="0" wrapText="false" indent="0" shrinkToFit="false"/>
      <protection locked="true" hidden="false"/>
    </xf>
    <xf numFmtId="0" fontId="580" fillId="430" borderId="479" xfId="0" applyNumberFormat="true" applyFont="true" applyFill="true" applyBorder="true" applyAlignment="true" applyProtection="true">
      <alignment horizontal="center" vertical="bottom" textRotation="0" wrapText="false" indent="0" shrinkToFit="false"/>
      <protection locked="true" hidden="false"/>
    </xf>
    <xf numFmtId="164" fontId="582" fillId="431" borderId="480" xfId="0" applyNumberFormat="true" applyFont="true" applyFill="true" applyBorder="true" applyAlignment="true" applyProtection="true">
      <alignment horizontal="center" vertical="bottom" textRotation="0" wrapText="false" indent="0" shrinkToFit="false"/>
      <protection locked="true" hidden="false"/>
    </xf>
    <xf numFmtId="0" fontId="584" fillId="432" borderId="481" xfId="0" applyNumberFormat="true" applyFont="true" applyFill="true" applyBorder="true" applyAlignment="true" applyProtection="true">
      <alignment horizontal="center" vertical="bottom" textRotation="0" wrapText="false" indent="0" shrinkToFit="false"/>
      <protection locked="true" hidden="false"/>
    </xf>
    <xf numFmtId="0" fontId="586" fillId="433" borderId="482" xfId="0" applyNumberFormat="true" applyFont="true" applyFill="true" applyBorder="true" applyAlignment="true" applyProtection="true">
      <alignment horizontal="center" vertical="bottom" textRotation="0" wrapText="false" indent="0" shrinkToFit="false"/>
      <protection locked="true" hidden="false"/>
    </xf>
    <xf numFmtId="0" fontId="588" fillId="434" borderId="483" xfId="0" applyNumberFormat="true" applyFont="true" applyFill="true" applyBorder="true" applyAlignment="true" applyProtection="true">
      <alignment horizontal="center" vertical="bottom" textRotation="0" wrapText="false" indent="0" shrinkToFit="false"/>
      <protection locked="true" hidden="false"/>
    </xf>
    <xf numFmtId="1" fontId="590" fillId="435" borderId="484" xfId="0" applyNumberFormat="true" applyFont="true" applyFill="true" applyBorder="true" applyAlignment="true" applyProtection="true">
      <alignment horizontal="center" vertical="center" textRotation="0" wrapText="false" indent="0" shrinkToFit="false"/>
      <protection locked="true" hidden="false"/>
    </xf>
    <xf numFmtId="0" fontId="592" fillId="436" borderId="485" xfId="0" applyNumberFormat="true" applyFont="true" applyFill="true" applyBorder="true" applyAlignment="true" applyProtection="true">
      <alignment horizontal="center" vertical="bottom" textRotation="0" wrapText="false" indent="0" shrinkToFit="false"/>
      <protection locked="true" hidden="false"/>
    </xf>
    <xf numFmtId="164" fontId="594" fillId="437" borderId="486" xfId="0" applyNumberFormat="true" applyFont="true" applyFill="true" applyBorder="true" applyAlignment="true" applyProtection="true">
      <alignment horizontal="center" vertical="bottom" textRotation="0" wrapText="false" indent="0" shrinkToFit="false"/>
      <protection locked="true" hidden="false"/>
    </xf>
    <xf numFmtId="0" fontId="596" fillId="438" borderId="487" xfId="0" applyNumberFormat="true" applyFont="true" applyFill="true" applyBorder="true" applyAlignment="true" applyProtection="true">
      <alignment horizontal="center" vertical="bottom" textRotation="0" wrapText="false" indent="0" shrinkToFit="false"/>
      <protection locked="true" hidden="false"/>
    </xf>
    <xf numFmtId="0" fontId="598" fillId="439" borderId="488" xfId="0" applyNumberFormat="true" applyFont="true" applyFill="true" applyBorder="true" applyAlignment="true" applyProtection="true">
      <alignment horizontal="center" vertical="bottom" textRotation="0" wrapText="false" indent="0" shrinkToFit="false"/>
      <protection locked="true" hidden="false"/>
    </xf>
    <xf numFmtId="0" fontId="600" fillId="440" borderId="489" xfId="0" applyNumberFormat="true" applyFont="true" applyFill="true" applyBorder="true" applyAlignment="true" applyProtection="true">
      <alignment horizontal="center" vertical="bottom" textRotation="0" wrapText="false" indent="0" shrinkToFit="false"/>
      <protection locked="true" hidden="false"/>
    </xf>
    <xf numFmtId="1" fontId="602" fillId="441" borderId="490" xfId="0" applyNumberFormat="true" applyFont="true" applyFill="true" applyBorder="true" applyAlignment="true" applyProtection="true">
      <alignment horizontal="center" vertical="center" textRotation="0" wrapText="false" indent="0" shrinkToFit="false"/>
      <protection locked="true" hidden="false"/>
    </xf>
    <xf numFmtId="0" fontId="604" fillId="442" borderId="491" xfId="0" applyNumberFormat="true" applyFont="true" applyFill="true" applyBorder="true" applyAlignment="true" applyProtection="true">
      <alignment horizontal="center" vertical="bottom" textRotation="0" wrapText="false" indent="0" shrinkToFit="false"/>
      <protection locked="true" hidden="false"/>
    </xf>
    <xf numFmtId="164" fontId="606" fillId="443" borderId="492" xfId="0" applyNumberFormat="true" applyFont="true" applyFill="true" applyBorder="true" applyAlignment="true" applyProtection="true">
      <alignment horizontal="center" vertical="bottom" textRotation="0" wrapText="false" indent="0" shrinkToFit="false"/>
      <protection locked="true" hidden="false"/>
    </xf>
    <xf numFmtId="0" fontId="608" fillId="444" borderId="493" xfId="0" applyNumberFormat="true" applyFont="true" applyFill="true" applyBorder="true" applyAlignment="true" applyProtection="true">
      <alignment horizontal="center" vertical="bottom" textRotation="0" wrapText="false" indent="0" shrinkToFit="false"/>
      <protection locked="true" hidden="false"/>
    </xf>
    <xf numFmtId="0" fontId="610" fillId="445" borderId="494" xfId="0" applyNumberFormat="true" applyFont="true" applyFill="true" applyBorder="true" applyAlignment="true" applyProtection="true">
      <alignment horizontal="center" vertical="bottom" textRotation="0" wrapText="false" indent="0" shrinkToFit="false"/>
      <protection locked="true" hidden="false"/>
    </xf>
    <xf numFmtId="0" fontId="612" fillId="446" borderId="495" xfId="0" applyNumberFormat="true" applyFont="true" applyFill="true" applyBorder="true" applyAlignment="true" applyProtection="true">
      <alignment horizontal="center" vertical="bottom" textRotation="0" wrapText="false" indent="0" shrinkToFit="false"/>
      <protection locked="true" hidden="false"/>
    </xf>
    <xf numFmtId="1" fontId="614" fillId="447" borderId="496" xfId="0" applyNumberFormat="true" applyFont="true" applyFill="true" applyBorder="true" applyAlignment="true" applyProtection="true">
      <alignment horizontal="center" vertical="center" textRotation="0" wrapText="false" indent="0" shrinkToFit="false"/>
      <protection locked="true" hidden="false"/>
    </xf>
    <xf numFmtId="0" fontId="616" fillId="448" borderId="497" xfId="0" applyNumberFormat="true" applyFont="true" applyFill="true" applyBorder="true" applyAlignment="true" applyProtection="true">
      <alignment horizontal="center" vertical="bottom" textRotation="0" wrapText="false" indent="0" shrinkToFit="false"/>
      <protection locked="true" hidden="false"/>
    </xf>
    <xf numFmtId="164" fontId="618" fillId="449" borderId="498" xfId="0" applyNumberFormat="true" applyFont="true" applyFill="true" applyBorder="true" applyAlignment="true" applyProtection="true">
      <alignment horizontal="center" vertical="bottom" textRotation="0" wrapText="false" indent="0" shrinkToFit="false"/>
      <protection locked="true" hidden="false"/>
    </xf>
    <xf numFmtId="0" fontId="620" fillId="450" borderId="499" xfId="0" applyNumberFormat="true" applyFont="true" applyFill="true" applyBorder="true" applyAlignment="true" applyProtection="true">
      <alignment horizontal="center" vertical="bottom" textRotation="0" wrapText="false" indent="0" shrinkToFit="false"/>
      <protection locked="true" hidden="false"/>
    </xf>
    <xf numFmtId="0" fontId="622" fillId="451" borderId="500" xfId="0" applyNumberFormat="true" applyFont="true" applyFill="true" applyBorder="true" applyAlignment="true" applyProtection="true">
      <alignment horizontal="center" vertical="bottom" textRotation="0" wrapText="false" indent="0" shrinkToFit="false"/>
      <protection locked="true" hidden="false"/>
    </xf>
    <xf numFmtId="0" fontId="624" fillId="452" borderId="501" xfId="0" applyNumberFormat="true" applyFont="true" applyFill="true" applyBorder="true" applyAlignment="true" applyProtection="true">
      <alignment horizontal="center" vertical="bottom" textRotation="0" wrapText="false" indent="0" shrinkToFit="false"/>
      <protection locked="true" hidden="false"/>
    </xf>
    <xf numFmtId="1" fontId="626" fillId="453" borderId="502" xfId="0" applyNumberFormat="true" applyFont="true" applyFill="true" applyBorder="true" applyAlignment="true" applyProtection="true">
      <alignment horizontal="center" vertical="center" textRotation="0" wrapText="false" indent="0" shrinkToFit="false"/>
      <protection locked="true" hidden="false"/>
    </xf>
    <xf numFmtId="0" fontId="628" fillId="454" borderId="503" xfId="0" applyNumberFormat="true" applyFont="true" applyFill="true" applyBorder="true" applyAlignment="true" applyProtection="true">
      <alignment horizontal="center" vertical="bottom" textRotation="0" wrapText="false" indent="0" shrinkToFit="false"/>
      <protection locked="true" hidden="false"/>
    </xf>
    <xf numFmtId="164" fontId="630" fillId="455" borderId="504" xfId="0" applyNumberFormat="true" applyFont="true" applyFill="true" applyBorder="true" applyAlignment="true" applyProtection="true">
      <alignment horizontal="center" vertical="bottom" textRotation="0" wrapText="false" indent="0" shrinkToFit="false"/>
      <protection locked="true" hidden="false"/>
    </xf>
    <xf numFmtId="0" fontId="632" fillId="456" borderId="505" xfId="0" applyNumberFormat="true" applyFont="true" applyFill="true" applyBorder="true" applyAlignment="true" applyProtection="true">
      <alignment horizontal="center" vertical="bottom" textRotation="0" wrapText="false" indent="0" shrinkToFit="false"/>
      <protection locked="true" hidden="false"/>
    </xf>
    <xf numFmtId="0" fontId="634" fillId="457" borderId="506" xfId="0" applyNumberFormat="true" applyFont="true" applyFill="true" applyBorder="true" applyAlignment="true" applyProtection="true">
      <alignment horizontal="center" vertical="bottom" textRotation="0" wrapText="false" indent="0" shrinkToFit="false"/>
      <protection locked="true" hidden="false"/>
    </xf>
    <xf numFmtId="0" fontId="636" fillId="458" borderId="507" xfId="0" applyNumberFormat="true" applyFont="true" applyFill="true" applyBorder="true" applyAlignment="true" applyProtection="true">
      <alignment horizontal="center" vertical="bottom" textRotation="0" wrapText="false" indent="0" shrinkToFit="false"/>
      <protection locked="true" hidden="false"/>
    </xf>
    <xf numFmtId="1" fontId="638" fillId="459" borderId="508" xfId="0" applyNumberFormat="true" applyFont="true" applyFill="true" applyBorder="true" applyAlignment="true" applyProtection="true">
      <alignment horizontal="center" vertical="center" textRotation="0" wrapText="false" indent="0" shrinkToFit="false"/>
      <protection locked="true" hidden="false"/>
    </xf>
    <xf numFmtId="0" fontId="640" fillId="460" borderId="509" xfId="0" applyNumberFormat="true" applyFont="true" applyFill="true" applyBorder="true" applyAlignment="true" applyProtection="true">
      <alignment horizontal="center" vertical="bottom" textRotation="0" wrapText="false" indent="0" shrinkToFit="false"/>
      <protection locked="true" hidden="false"/>
    </xf>
    <xf numFmtId="164" fontId="642" fillId="461" borderId="510" xfId="0" applyNumberFormat="true" applyFont="true" applyFill="true" applyBorder="true" applyAlignment="true" applyProtection="true">
      <alignment horizontal="center" vertical="bottom" textRotation="0" wrapText="false" indent="0" shrinkToFit="false"/>
      <protection locked="true" hidden="false"/>
    </xf>
    <xf numFmtId="0" fontId="644" fillId="462" borderId="511" xfId="0" applyNumberFormat="true" applyFont="true" applyFill="true" applyBorder="true" applyAlignment="true" applyProtection="true">
      <alignment horizontal="center" vertical="bottom" textRotation="0" wrapText="false" indent="0" shrinkToFit="false"/>
      <protection locked="true" hidden="false"/>
    </xf>
    <xf numFmtId="0" fontId="646" fillId="463" borderId="512" xfId="0" applyNumberFormat="true" applyFont="true" applyFill="true" applyBorder="true" applyAlignment="true" applyProtection="true">
      <alignment horizontal="center" vertical="bottom" textRotation="0" wrapText="false" indent="0" shrinkToFit="false"/>
      <protection locked="true" hidden="false"/>
    </xf>
    <xf numFmtId="0" fontId="648" fillId="464" borderId="513" xfId="0" applyNumberFormat="true" applyFont="true" applyFill="true" applyBorder="true" applyAlignment="true" applyProtection="true">
      <alignment horizontal="center" vertical="bottom" textRotation="0" wrapText="false" indent="0" shrinkToFit="false"/>
      <protection locked="true" hidden="false"/>
    </xf>
    <xf numFmtId="1" fontId="650" fillId="465" borderId="514" xfId="0" applyNumberFormat="true" applyFont="true" applyFill="true" applyBorder="true" applyAlignment="true" applyProtection="true">
      <alignment horizontal="center" vertical="center" textRotation="0" wrapText="false" indent="0" shrinkToFit="false"/>
      <protection locked="true" hidden="false"/>
    </xf>
    <xf numFmtId="0" fontId="652" fillId="466" borderId="515" xfId="0" applyNumberFormat="true" applyFont="true" applyFill="true" applyBorder="true" applyAlignment="true" applyProtection="true">
      <alignment horizontal="center" vertical="bottom" textRotation="0" wrapText="false" indent="0" shrinkToFit="false"/>
      <protection locked="true" hidden="false"/>
    </xf>
    <xf numFmtId="164" fontId="654" fillId="467" borderId="516" xfId="0" applyNumberFormat="true" applyFont="true" applyFill="true" applyBorder="true" applyAlignment="true" applyProtection="true">
      <alignment horizontal="center" vertical="bottom" textRotation="0" wrapText="false" indent="0" shrinkToFit="false"/>
      <protection locked="true" hidden="false"/>
    </xf>
    <xf numFmtId="0" fontId="656" fillId="468" borderId="517" xfId="0" applyNumberFormat="true" applyFont="true" applyFill="true" applyBorder="true" applyAlignment="true" applyProtection="true">
      <alignment horizontal="center" vertical="bottom" textRotation="0" wrapText="false" indent="0" shrinkToFit="false"/>
      <protection locked="true" hidden="false"/>
    </xf>
    <xf numFmtId="0" fontId="658" fillId="469" borderId="518" xfId="0" applyNumberFormat="true" applyFont="true" applyFill="true" applyBorder="true" applyAlignment="true" applyProtection="true">
      <alignment horizontal="center" vertical="bottom" textRotation="0" wrapText="false" indent="0" shrinkToFit="false"/>
      <protection locked="true" hidden="false"/>
    </xf>
    <xf numFmtId="0" fontId="660" fillId="470" borderId="519" xfId="0" applyNumberFormat="true" applyFont="true" applyFill="true" applyBorder="true" applyAlignment="true" applyProtection="true">
      <alignment horizontal="center" vertical="bottom" textRotation="0" wrapText="false" indent="0" shrinkToFit="false"/>
      <protection locked="true" hidden="false"/>
    </xf>
    <xf numFmtId="1" fontId="662" fillId="471" borderId="520" xfId="0" applyNumberFormat="true" applyFont="true" applyFill="true" applyBorder="true" applyAlignment="true" applyProtection="true">
      <alignment horizontal="center" vertical="center" textRotation="0" wrapText="false" indent="0" shrinkToFit="false"/>
      <protection locked="true" hidden="false"/>
    </xf>
    <xf numFmtId="0" fontId="664" fillId="472" borderId="521" xfId="0" applyNumberFormat="true" applyFont="true" applyFill="true" applyBorder="true" applyAlignment="true" applyProtection="true">
      <alignment horizontal="center" vertical="bottom" textRotation="0" wrapText="false" indent="0" shrinkToFit="false"/>
      <protection locked="true" hidden="false"/>
    </xf>
    <xf numFmtId="164" fontId="666" fillId="473" borderId="522" xfId="0" applyNumberFormat="true" applyFont="true" applyFill="true" applyBorder="true" applyAlignment="true" applyProtection="true">
      <alignment horizontal="center" vertical="bottom" textRotation="0" wrapText="false" indent="0" shrinkToFit="false"/>
      <protection locked="true" hidden="false"/>
    </xf>
    <xf numFmtId="0" fontId="668" fillId="474" borderId="523" xfId="0" applyNumberFormat="true" applyFont="true" applyFill="true" applyBorder="true" applyAlignment="true" applyProtection="true">
      <alignment horizontal="center" vertical="bottom" textRotation="0" wrapText="false" indent="0" shrinkToFit="false"/>
      <protection locked="true" hidden="false"/>
    </xf>
    <xf numFmtId="0" fontId="670" fillId="475" borderId="524" xfId="0" applyNumberFormat="true" applyFont="true" applyFill="true" applyBorder="true" applyAlignment="true" applyProtection="true">
      <alignment horizontal="center" vertical="bottom" textRotation="0" wrapText="false" indent="0" shrinkToFit="false"/>
      <protection locked="true" hidden="false"/>
    </xf>
    <xf numFmtId="0" fontId="672" fillId="476" borderId="525" xfId="0" applyNumberFormat="true" applyFont="true" applyFill="true" applyBorder="true" applyAlignment="true" applyProtection="true">
      <alignment horizontal="center" vertical="bottom" textRotation="0" wrapText="false" indent="0" shrinkToFit="false"/>
      <protection locked="true" hidden="false"/>
    </xf>
    <xf numFmtId="0" fontId="673" fillId="477" borderId="526" xfId="0" applyNumberFormat="true" applyFont="true" applyFill="true" applyBorder="true" applyAlignment="true" applyProtection="true">
      <alignment horizontal="center" vertical="bottom" textRotation="0" wrapText="false" indent="0" shrinkToFit="false"/>
      <protection locked="true" hidden="false"/>
    </xf>
    <xf numFmtId="164" fontId="674" fillId="478" borderId="527" xfId="0" applyNumberFormat="true" applyFont="true" applyFill="true" applyBorder="true" applyAlignment="true" applyProtection="true">
      <alignment horizontal="center" vertical="bottom" textRotation="0" wrapText="false" indent="0" shrinkToFit="false"/>
      <protection locked="true" hidden="false"/>
    </xf>
    <xf numFmtId="0" fontId="675" fillId="479" borderId="528" xfId="0" applyNumberFormat="true" applyFont="true" applyFill="true" applyBorder="true" applyAlignment="true" applyProtection="true">
      <alignment horizontal="center" vertical="bottom" textRotation="0" wrapText="false" indent="0" shrinkToFit="false"/>
      <protection locked="true" hidden="false"/>
    </xf>
    <xf numFmtId="0" fontId="676" fillId="480" borderId="529" xfId="0" applyNumberFormat="true" applyFont="true" applyFill="true" applyBorder="true" applyAlignment="true" applyProtection="true">
      <alignment horizontal="center" vertical="bottom" textRotation="0" wrapText="false" indent="0" shrinkToFit="false"/>
      <protection locked="true" hidden="false"/>
    </xf>
    <xf numFmtId="0" fontId="677" fillId="481" borderId="530" xfId="0" applyNumberFormat="true" applyFont="true" applyFill="true" applyBorder="true" applyAlignment="true" applyProtection="true">
      <alignment horizontal="center" vertical="bottom" textRotation="0" wrapText="false" indent="0" shrinkToFit="false"/>
      <protection locked="true" hidden="false"/>
    </xf>
    <xf numFmtId="0" fontId="678" fillId="482" borderId="531" xfId="0" applyNumberFormat="true" applyFont="true" applyFill="true" applyBorder="true" applyAlignment="true" applyProtection="true">
      <alignment horizontal="center" vertical="bottom" textRotation="0" wrapText="false" indent="0" shrinkToFit="false"/>
      <protection locked="true" hidden="false"/>
    </xf>
    <xf numFmtId="164" fontId="679" fillId="483" borderId="532" xfId="0" applyNumberFormat="true" applyFont="true" applyFill="true" applyBorder="true" applyAlignment="true" applyProtection="true">
      <alignment horizontal="center" vertical="bottom" textRotation="0" wrapText="false" indent="0" shrinkToFit="false"/>
      <protection locked="true" hidden="false"/>
    </xf>
    <xf numFmtId="0" fontId="680" fillId="484" borderId="533" xfId="0" applyNumberFormat="true" applyFont="true" applyFill="true" applyBorder="true" applyAlignment="true" applyProtection="true">
      <alignment horizontal="center" vertical="bottom" textRotation="0" wrapText="false" indent="0" shrinkToFit="false"/>
      <protection locked="true" hidden="false"/>
    </xf>
    <xf numFmtId="0" fontId="681" fillId="485" borderId="534" xfId="0" applyNumberFormat="true" applyFont="true" applyFill="true" applyBorder="true" applyAlignment="true" applyProtection="true">
      <alignment horizontal="center" vertical="bottom" textRotation="0" wrapText="false" indent="0" shrinkToFit="false"/>
      <protection locked="true" hidden="false"/>
    </xf>
    <xf numFmtId="0" fontId="682" fillId="486" borderId="535" xfId="0" applyNumberFormat="true" applyFont="true" applyFill="true" applyBorder="true" applyAlignment="true" applyProtection="true">
      <alignment horizontal="center" vertical="bottom" textRotation="0" wrapText="false" indent="0" shrinkToFit="false"/>
      <protection locked="true" hidden="false"/>
    </xf>
    <xf numFmtId="0" fontId="683" fillId="487" borderId="536" xfId="0" applyNumberFormat="true" applyFont="true" applyFill="true" applyBorder="true" applyAlignment="true" applyProtection="true">
      <alignment horizontal="center" vertical="bottom" textRotation="0" wrapText="false" indent="0" shrinkToFit="false"/>
      <protection locked="true" hidden="false"/>
    </xf>
    <xf numFmtId="164" fontId="684" fillId="488" borderId="537" xfId="0" applyNumberFormat="true" applyFont="true" applyFill="true" applyBorder="true" applyAlignment="true" applyProtection="true">
      <alignment horizontal="center" vertical="bottom" textRotation="0" wrapText="false" indent="0" shrinkToFit="false"/>
      <protection locked="true" hidden="false"/>
    </xf>
    <xf numFmtId="0" fontId="685" fillId="489" borderId="538" xfId="0" applyNumberFormat="true" applyFont="true" applyFill="true" applyBorder="true" applyAlignment="true" applyProtection="true">
      <alignment horizontal="center" vertical="bottom" textRotation="0" wrapText="false" indent="0" shrinkToFit="false"/>
      <protection locked="true" hidden="false"/>
    </xf>
    <xf numFmtId="0" fontId="686" fillId="490" borderId="539" xfId="0" applyNumberFormat="true" applyFont="true" applyFill="true" applyBorder="true" applyAlignment="true" applyProtection="true">
      <alignment horizontal="center" vertical="bottom" textRotation="0" wrapText="false" indent="0" shrinkToFit="false"/>
      <protection locked="true" hidden="false"/>
    </xf>
    <xf numFmtId="0" fontId="687" fillId="491" borderId="540" xfId="0" applyNumberFormat="true" applyFont="true" applyFill="true" applyBorder="true" applyAlignment="true" applyProtection="true">
      <alignment horizontal="center" vertical="bottom" textRotation="0" wrapText="false" indent="0" shrinkToFit="false"/>
      <protection locked="true" hidden="false"/>
    </xf>
    <xf numFmtId="0" fontId="688" fillId="492" borderId="541" xfId="0" applyNumberFormat="true" applyFont="true" applyFill="true" applyBorder="true" applyAlignment="true" applyProtection="true">
      <alignment horizontal="center" vertical="bottom" textRotation="0" wrapText="false" indent="0" shrinkToFit="false"/>
      <protection locked="true" hidden="false"/>
    </xf>
    <xf numFmtId="164" fontId="689" fillId="493" borderId="542" xfId="0" applyNumberFormat="true" applyFont="true" applyFill="true" applyBorder="true" applyAlignment="true" applyProtection="true">
      <alignment horizontal="center" vertical="bottom" textRotation="0" wrapText="false" indent="0" shrinkToFit="false"/>
      <protection locked="true" hidden="false"/>
    </xf>
    <xf numFmtId="0" fontId="690" fillId="494" borderId="543" xfId="0" applyNumberFormat="true" applyFont="true" applyFill="true" applyBorder="true" applyAlignment="true" applyProtection="true">
      <alignment horizontal="center" vertical="bottom" textRotation="0" wrapText="false" indent="0" shrinkToFit="false"/>
      <protection locked="true" hidden="false"/>
    </xf>
    <xf numFmtId="0" fontId="691" fillId="495" borderId="544" xfId="0" applyNumberFormat="true" applyFont="true" applyFill="true" applyBorder="true" applyAlignment="true" applyProtection="true">
      <alignment horizontal="center" vertical="bottom" textRotation="0" wrapText="false" indent="0" shrinkToFit="false"/>
      <protection locked="true" hidden="false"/>
    </xf>
    <xf numFmtId="0" fontId="692" fillId="496" borderId="545" xfId="0" applyNumberFormat="true" applyFont="true" applyFill="true" applyBorder="true" applyAlignment="true" applyProtection="true">
      <alignment horizontal="center" vertical="bottom" textRotation="0" wrapText="false" indent="0" shrinkToFit="false"/>
      <protection locked="true" hidden="false"/>
    </xf>
    <xf numFmtId="0" fontId="693" fillId="497" borderId="546" xfId="0" applyNumberFormat="true" applyFont="true" applyFill="true" applyBorder="true" applyAlignment="true" applyProtection="true">
      <alignment horizontal="center" vertical="bottom" textRotation="0" wrapText="false" indent="0" shrinkToFit="false"/>
      <protection locked="true" hidden="false"/>
    </xf>
    <xf numFmtId="164" fontId="694" fillId="498" borderId="547" xfId="0" applyNumberFormat="true" applyFont="true" applyFill="true" applyBorder="true" applyAlignment="true" applyProtection="true">
      <alignment horizontal="center" vertical="bottom" textRotation="0" wrapText="false" indent="0" shrinkToFit="false"/>
      <protection locked="true" hidden="false"/>
    </xf>
    <xf numFmtId="0" fontId="695" fillId="499" borderId="548" xfId="0" applyNumberFormat="true" applyFont="true" applyFill="true" applyBorder="true" applyAlignment="true" applyProtection="true">
      <alignment horizontal="center" vertical="bottom" textRotation="0" wrapText="false" indent="0" shrinkToFit="false"/>
      <protection locked="true" hidden="false"/>
    </xf>
    <xf numFmtId="0" fontId="696" fillId="500" borderId="549" xfId="0" applyNumberFormat="true" applyFont="true" applyFill="true" applyBorder="true" applyAlignment="true" applyProtection="true">
      <alignment horizontal="center" vertical="bottom" textRotation="0" wrapText="false" indent="0" shrinkToFit="false"/>
      <protection locked="true" hidden="false"/>
    </xf>
    <xf numFmtId="0" fontId="697" fillId="501" borderId="550" xfId="0" applyNumberFormat="true" applyFont="true" applyFill="true" applyBorder="true" applyAlignment="true" applyProtection="true">
      <alignment horizontal="center" vertical="bottom" textRotation="0" wrapText="false" indent="0" shrinkToFit="false"/>
      <protection locked="true" hidden="false"/>
    </xf>
    <xf numFmtId="0" fontId="698" fillId="502" borderId="551" xfId="0" applyNumberFormat="true" applyFont="true" applyFill="true" applyBorder="true" applyAlignment="true" applyProtection="true">
      <alignment horizontal="center" vertical="bottom" textRotation="0" wrapText="false" indent="0" shrinkToFit="false"/>
      <protection locked="true" hidden="false"/>
    </xf>
    <xf numFmtId="164" fontId="699" fillId="503" borderId="552" xfId="0" applyNumberFormat="true" applyFont="true" applyFill="true" applyBorder="true" applyAlignment="true" applyProtection="true">
      <alignment horizontal="center" vertical="bottom" textRotation="0" wrapText="false" indent="0" shrinkToFit="false"/>
      <protection locked="true" hidden="false"/>
    </xf>
    <xf numFmtId="0" fontId="700" fillId="504" borderId="553" xfId="0" applyNumberFormat="true" applyFont="true" applyFill="true" applyBorder="true" applyAlignment="true" applyProtection="true">
      <alignment horizontal="center" vertical="bottom" textRotation="0" wrapText="false" indent="0" shrinkToFit="false"/>
      <protection locked="true" hidden="false"/>
    </xf>
    <xf numFmtId="0" fontId="701" fillId="505" borderId="554" xfId="0" applyNumberFormat="true" applyFont="true" applyFill="true" applyBorder="true" applyAlignment="true" applyProtection="true">
      <alignment horizontal="center" vertical="bottom" textRotation="0" wrapText="false" indent="0" shrinkToFit="false"/>
      <protection locked="true" hidden="false"/>
    </xf>
    <xf numFmtId="0" fontId="702" fillId="506" borderId="555" xfId="0" applyNumberFormat="true" applyFont="true" applyFill="true" applyBorder="true" applyAlignment="true" applyProtection="true">
      <alignment horizontal="center" vertical="bottom" textRotation="0" wrapText="false" indent="0" shrinkToFit="false"/>
      <protection locked="true" hidden="false"/>
    </xf>
    <xf numFmtId="0" fontId="703" fillId="507" borderId="556" xfId="0" applyNumberFormat="true" applyFont="true" applyFill="true" applyBorder="true" applyAlignment="true" applyProtection="true">
      <alignment horizontal="center" vertical="bottom" textRotation="0" wrapText="false" indent="0" shrinkToFit="false"/>
      <protection locked="true" hidden="false"/>
    </xf>
    <xf numFmtId="164" fontId="704" fillId="508" borderId="557" xfId="0" applyNumberFormat="true" applyFont="true" applyFill="true" applyBorder="true" applyAlignment="true" applyProtection="true">
      <alignment horizontal="center" vertical="bottom" textRotation="0" wrapText="false" indent="0" shrinkToFit="false"/>
      <protection locked="true" hidden="false"/>
    </xf>
    <xf numFmtId="0" fontId="705" fillId="509" borderId="558" xfId="0" applyNumberFormat="true" applyFont="true" applyFill="true" applyBorder="true" applyAlignment="true" applyProtection="true">
      <alignment horizontal="center" vertical="bottom" textRotation="0" wrapText="false" indent="0" shrinkToFit="false"/>
      <protection locked="true" hidden="false"/>
    </xf>
    <xf numFmtId="0" fontId="706" fillId="510" borderId="559" xfId="0" applyNumberFormat="true" applyFont="true" applyFill="true" applyBorder="true" applyAlignment="true" applyProtection="true">
      <alignment horizontal="center" vertical="bottom" textRotation="0" wrapText="false" indent="0" shrinkToFit="false"/>
      <protection locked="true" hidden="false"/>
    </xf>
    <xf numFmtId="0" fontId="707" fillId="511" borderId="560" xfId="0" applyNumberFormat="true" applyFont="true" applyFill="true" applyBorder="true" applyAlignment="true" applyProtection="true">
      <alignment horizontal="center" vertical="bottom" textRotation="0" wrapText="false" indent="0" shrinkToFit="false"/>
      <protection locked="true" hidden="false"/>
    </xf>
    <xf numFmtId="0" fontId="708" fillId="512" borderId="561" xfId="0" applyNumberFormat="true" applyFont="true" applyFill="true" applyBorder="true" applyAlignment="true" applyProtection="true">
      <alignment horizontal="center" vertical="bottom" textRotation="0" wrapText="false" indent="0" shrinkToFit="false"/>
      <protection locked="true" hidden="false"/>
    </xf>
    <xf numFmtId="164" fontId="709" fillId="513" borderId="562" xfId="0" applyNumberFormat="true" applyFont="true" applyFill="true" applyBorder="true" applyAlignment="true" applyProtection="true">
      <alignment horizontal="center" vertical="bottom" textRotation="0" wrapText="false" indent="0" shrinkToFit="false"/>
      <protection locked="true" hidden="false"/>
    </xf>
    <xf numFmtId="0" fontId="710" fillId="514" borderId="563" xfId="0" applyNumberFormat="true" applyFont="true" applyFill="true" applyBorder="true" applyAlignment="true" applyProtection="true">
      <alignment horizontal="center" vertical="bottom" textRotation="0" wrapText="false" indent="0" shrinkToFit="false"/>
      <protection locked="true" hidden="false"/>
    </xf>
    <xf numFmtId="0" fontId="711" fillId="515" borderId="564" xfId="0" applyNumberFormat="true" applyFont="true" applyFill="true" applyBorder="true" applyAlignment="true" applyProtection="true">
      <alignment horizontal="center" vertical="bottom" textRotation="0" wrapText="false" indent="0" shrinkToFit="false"/>
      <protection locked="true" hidden="false"/>
    </xf>
    <xf numFmtId="0" fontId="712" fillId="516" borderId="565" xfId="0" applyNumberFormat="true" applyFont="true" applyFill="true" applyBorder="true" applyAlignment="true" applyProtection="true">
      <alignment horizontal="center" vertical="bottom" textRotation="0" wrapText="false" indent="0" shrinkToFit="false"/>
      <protection locked="true" hidden="false"/>
    </xf>
    <xf numFmtId="0" fontId="713" fillId="517" borderId="566" xfId="0" applyNumberFormat="true" applyFont="true" applyFill="true" applyBorder="true" applyAlignment="true" applyProtection="true">
      <alignment horizontal="center" vertical="bottom" textRotation="0" wrapText="false" indent="0" shrinkToFit="false"/>
      <protection locked="true" hidden="false"/>
    </xf>
    <xf numFmtId="164" fontId="714" fillId="518" borderId="567" xfId="0" applyNumberFormat="true" applyFont="true" applyFill="true" applyBorder="true" applyAlignment="true" applyProtection="true">
      <alignment horizontal="center" vertical="bottom" textRotation="0" wrapText="false" indent="0" shrinkToFit="false"/>
      <protection locked="true" hidden="false"/>
    </xf>
    <xf numFmtId="0" fontId="715" fillId="519" borderId="568" xfId="0" applyNumberFormat="true" applyFont="true" applyFill="true" applyBorder="true" applyAlignment="true" applyProtection="true">
      <alignment horizontal="center" vertical="bottom" textRotation="0" wrapText="false" indent="0" shrinkToFit="false"/>
      <protection locked="true" hidden="false"/>
    </xf>
    <xf numFmtId="0" fontId="716" fillId="520" borderId="569" xfId="0" applyNumberFormat="true" applyFont="true" applyFill="true" applyBorder="true" applyAlignment="true" applyProtection="true">
      <alignment horizontal="center" vertical="bottom" textRotation="0" wrapText="false" indent="0" shrinkToFit="false"/>
      <protection locked="true" hidden="false"/>
    </xf>
    <xf numFmtId="0" fontId="717" fillId="521" borderId="570" xfId="0" applyNumberFormat="true" applyFont="true" applyFill="true" applyBorder="true" applyAlignment="true" applyProtection="true">
      <alignment horizontal="center" vertical="bottom" textRotation="0" wrapText="false" indent="0" shrinkToFit="false"/>
      <protection locked="true" hidden="false"/>
    </xf>
    <xf numFmtId="0" fontId="718" fillId="522" borderId="571" xfId="0" applyNumberFormat="true" applyFont="true" applyFill="true" applyBorder="true" applyAlignment="true" applyProtection="true">
      <alignment horizontal="center" vertical="bottom" textRotation="0" wrapText="false" indent="0" shrinkToFit="false"/>
      <protection locked="true" hidden="false"/>
    </xf>
    <xf numFmtId="164" fontId="719" fillId="523" borderId="572" xfId="0" applyNumberFormat="true" applyFont="true" applyFill="true" applyBorder="true" applyAlignment="true" applyProtection="true">
      <alignment horizontal="center" vertical="bottom" textRotation="0" wrapText="false" indent="0" shrinkToFit="false"/>
      <protection locked="true" hidden="false"/>
    </xf>
    <xf numFmtId="0" fontId="720" fillId="524" borderId="573" xfId="0" applyNumberFormat="true" applyFont="true" applyFill="true" applyBorder="true" applyAlignment="true" applyProtection="true">
      <alignment horizontal="center" vertical="bottom" textRotation="0" wrapText="false" indent="0" shrinkToFit="false"/>
      <protection locked="true" hidden="false"/>
    </xf>
    <xf numFmtId="0" fontId="721" fillId="525" borderId="574" xfId="0" applyNumberFormat="true" applyFont="true" applyFill="true" applyBorder="true" applyAlignment="true" applyProtection="true">
      <alignment horizontal="center" vertical="bottom" textRotation="0" wrapText="false" indent="0" shrinkToFit="false"/>
      <protection locked="true" hidden="false"/>
    </xf>
    <xf numFmtId="0" fontId="722" fillId="526" borderId="575" xfId="0" applyNumberFormat="true" applyFont="true" applyFill="true" applyBorder="true" applyAlignment="true" applyProtection="true">
      <alignment horizontal="center" vertical="bottom" textRotation="0" wrapText="false" indent="0" shrinkToFit="false"/>
      <protection locked="true" hidden="false"/>
    </xf>
    <xf numFmtId="0" fontId="723" fillId="527" borderId="576" xfId="0" applyNumberFormat="true" applyFont="true" applyFill="true" applyBorder="true" applyAlignment="true" applyProtection="true">
      <alignment horizontal="center" vertical="bottom" textRotation="0" wrapText="false" indent="0" shrinkToFit="false"/>
      <protection locked="true" hidden="false"/>
    </xf>
    <xf numFmtId="164" fontId="724" fillId="528" borderId="577" xfId="0" applyNumberFormat="true" applyFont="true" applyFill="true" applyBorder="true" applyAlignment="true" applyProtection="true">
      <alignment horizontal="center" vertical="bottom" textRotation="0" wrapText="false" indent="0" shrinkToFit="false"/>
      <protection locked="true" hidden="false"/>
    </xf>
    <xf numFmtId="0" fontId="725" fillId="529" borderId="578" xfId="0" applyNumberFormat="true" applyFont="true" applyFill="true" applyBorder="true" applyAlignment="true" applyProtection="true">
      <alignment horizontal="center" vertical="bottom" textRotation="0" wrapText="false" indent="0" shrinkToFit="false"/>
      <protection locked="true" hidden="false"/>
    </xf>
    <xf numFmtId="0" fontId="726" fillId="530" borderId="579" xfId="0" applyNumberFormat="true" applyFont="true" applyFill="true" applyBorder="true" applyAlignment="true" applyProtection="true">
      <alignment horizontal="center" vertical="bottom" textRotation="0" wrapText="false" indent="0" shrinkToFit="false"/>
      <protection locked="true" hidden="false"/>
    </xf>
    <xf numFmtId="0" fontId="727" fillId="531" borderId="580" xfId="0" applyNumberFormat="true" applyFont="true" applyFill="true" applyBorder="true" applyAlignment="true" applyProtection="true">
      <alignment horizontal="center" vertical="bottom" textRotation="0" wrapText="false" indent="0" shrinkToFit="false"/>
      <protection locked="true" hidden="false"/>
    </xf>
    <xf numFmtId="0" fontId="728" fillId="532" borderId="581" xfId="0" applyNumberFormat="true" applyFont="true" applyFill="true" applyBorder="true" applyAlignment="true" applyProtection="true">
      <alignment horizontal="center" vertical="bottom" textRotation="0" wrapText="false" indent="0" shrinkToFit="false"/>
      <protection locked="true" hidden="false"/>
    </xf>
    <xf numFmtId="164" fontId="729" fillId="533" borderId="582" xfId="0" applyNumberFormat="true" applyFont="true" applyFill="true" applyBorder="true" applyAlignment="true" applyProtection="true">
      <alignment horizontal="center" vertical="bottom" textRotation="0" wrapText="false" indent="0" shrinkToFit="false"/>
      <protection locked="true" hidden="false"/>
    </xf>
    <xf numFmtId="0" fontId="730" fillId="534" borderId="583" xfId="0" applyNumberFormat="true" applyFont="true" applyFill="true" applyBorder="true" applyAlignment="true" applyProtection="true">
      <alignment horizontal="center" vertical="bottom" textRotation="0" wrapText="false" indent="0" shrinkToFit="false"/>
      <protection locked="true" hidden="false"/>
    </xf>
    <xf numFmtId="0" fontId="731" fillId="535" borderId="584" xfId="0" applyNumberFormat="true" applyFont="true" applyFill="true" applyBorder="true" applyAlignment="true" applyProtection="true">
      <alignment horizontal="center" vertical="bottom" textRotation="0" wrapText="false" indent="0" shrinkToFit="false"/>
      <protection locked="true" hidden="false"/>
    </xf>
    <xf numFmtId="0" fontId="732" fillId="536" borderId="585" xfId="0" applyNumberFormat="true" applyFont="true" applyFill="true" applyBorder="true" applyAlignment="true" applyProtection="true">
      <alignment horizontal="center" vertical="bottom" textRotation="0" wrapText="false" indent="0" shrinkToFit="false"/>
      <protection locked="true" hidden="false"/>
    </xf>
    <xf numFmtId="0" fontId="733" fillId="537" borderId="586" xfId="0" applyNumberFormat="true" applyFont="true" applyFill="true" applyBorder="true" applyAlignment="true" applyProtection="true">
      <alignment horizontal="center" vertical="bottom" textRotation="0" wrapText="false" indent="0" shrinkToFit="false"/>
      <protection locked="true" hidden="false"/>
    </xf>
    <xf numFmtId="164" fontId="734" fillId="538" borderId="587" xfId="0" applyNumberFormat="true" applyFont="true" applyFill="true" applyBorder="true" applyAlignment="true" applyProtection="true">
      <alignment horizontal="center" vertical="bottom" textRotation="0" wrapText="false" indent="0" shrinkToFit="false"/>
      <protection locked="true" hidden="false"/>
    </xf>
    <xf numFmtId="0" fontId="735" fillId="539" borderId="588" xfId="0" applyNumberFormat="true" applyFont="true" applyFill="true" applyBorder="true" applyAlignment="true" applyProtection="true">
      <alignment horizontal="center" vertical="bottom" textRotation="0" wrapText="false" indent="0" shrinkToFit="false"/>
      <protection locked="true" hidden="false"/>
    </xf>
    <xf numFmtId="0" fontId="736" fillId="540" borderId="589" xfId="0" applyNumberFormat="true" applyFont="true" applyFill="true" applyBorder="true" applyAlignment="true" applyProtection="true">
      <alignment horizontal="center" vertical="bottom" textRotation="0" wrapText="false" indent="0" shrinkToFit="false"/>
      <protection locked="true" hidden="false"/>
    </xf>
    <xf numFmtId="0" fontId="737" fillId="541" borderId="590" xfId="0" applyNumberFormat="true" applyFont="true" applyFill="true" applyBorder="true" applyAlignment="true" applyProtection="true">
      <alignment horizontal="center" vertical="bottom" textRotation="0" wrapText="false" indent="0" shrinkToFit="false"/>
      <protection locked="true" hidden="false"/>
    </xf>
    <xf numFmtId="0" fontId="738" fillId="542" borderId="591" xfId="0" applyNumberFormat="true" applyFont="true" applyFill="true" applyBorder="true" applyAlignment="true" applyProtection="true">
      <alignment horizontal="center" vertical="bottom" textRotation="0" wrapText="false" indent="0" shrinkToFit="false"/>
      <protection locked="true" hidden="false"/>
    </xf>
    <xf numFmtId="164" fontId="739" fillId="543" borderId="592" xfId="0" applyNumberFormat="true" applyFont="true" applyFill="true" applyBorder="true" applyAlignment="true" applyProtection="true">
      <alignment horizontal="center" vertical="bottom" textRotation="0" wrapText="false" indent="0" shrinkToFit="false"/>
      <protection locked="true" hidden="false"/>
    </xf>
    <xf numFmtId="0" fontId="740" fillId="544" borderId="593" xfId="0" applyNumberFormat="true" applyFont="true" applyFill="true" applyBorder="true" applyAlignment="true" applyProtection="true">
      <alignment horizontal="center" vertical="bottom" textRotation="0" wrapText="false" indent="0" shrinkToFit="false"/>
      <protection locked="true" hidden="false"/>
    </xf>
    <xf numFmtId="0" fontId="741" fillId="545" borderId="594" xfId="0" applyNumberFormat="true" applyFont="true" applyFill="true" applyBorder="true" applyAlignment="true" applyProtection="true">
      <alignment horizontal="center" vertical="bottom" textRotation="0" wrapText="false" indent="0" shrinkToFit="false"/>
      <protection locked="true" hidden="false"/>
    </xf>
    <xf numFmtId="0" fontId="742" fillId="546" borderId="595" xfId="0" applyNumberFormat="true" applyFont="true" applyFill="true" applyBorder="true" applyAlignment="true" applyProtection="true">
      <alignment horizontal="center" vertical="bottom" textRotation="0" wrapText="false" indent="0" shrinkToFit="false"/>
      <protection locked="true" hidden="false"/>
    </xf>
    <xf numFmtId="0" fontId="743" fillId="547" borderId="596" xfId="0" applyNumberFormat="true" applyFont="true" applyFill="true" applyBorder="true" applyAlignment="true" applyProtection="true">
      <alignment horizontal="center" vertical="bottom" textRotation="0" wrapText="false" indent="0" shrinkToFit="false"/>
      <protection locked="true" hidden="false"/>
    </xf>
    <xf numFmtId="164" fontId="744" fillId="548" borderId="597" xfId="0" applyNumberFormat="true" applyFont="true" applyFill="true" applyBorder="true" applyAlignment="true" applyProtection="true">
      <alignment horizontal="center" vertical="bottom" textRotation="0" wrapText="false" indent="0" shrinkToFit="false"/>
      <protection locked="true" hidden="false"/>
    </xf>
    <xf numFmtId="0" fontId="745" fillId="549" borderId="598" xfId="0" applyNumberFormat="true" applyFont="true" applyFill="true" applyBorder="true" applyAlignment="true" applyProtection="true">
      <alignment horizontal="center" vertical="bottom" textRotation="0" wrapText="false" indent="0" shrinkToFit="false"/>
      <protection locked="true" hidden="false"/>
    </xf>
    <xf numFmtId="0" fontId="746" fillId="550" borderId="599" xfId="0" applyNumberFormat="true" applyFont="true" applyFill="true" applyBorder="true" applyAlignment="true" applyProtection="true">
      <alignment horizontal="center" vertical="bottom" textRotation="0" wrapText="false" indent="0" shrinkToFit="false"/>
      <protection locked="true" hidden="false"/>
    </xf>
    <xf numFmtId="0" fontId="747" fillId="551" borderId="600" xfId="0" applyNumberFormat="true" applyFont="true" applyFill="true" applyBorder="true" applyAlignment="true" applyProtection="true">
      <alignment horizontal="center" vertical="bottom" textRotation="0" wrapText="false" indent="0" shrinkToFit="false"/>
      <protection locked="true" hidden="false"/>
    </xf>
    <xf numFmtId="0" fontId="748" fillId="552" borderId="601" xfId="0" applyNumberFormat="true" applyFont="true" applyFill="true" applyBorder="true" applyAlignment="true" applyProtection="true">
      <alignment horizontal="center" vertical="bottom" textRotation="0" wrapText="false" indent="0" shrinkToFit="false"/>
      <protection locked="true" hidden="false"/>
    </xf>
    <xf numFmtId="164" fontId="749" fillId="553" borderId="602" xfId="0" applyNumberFormat="true" applyFont="true" applyFill="true" applyBorder="true" applyAlignment="true" applyProtection="true">
      <alignment horizontal="center" vertical="bottom" textRotation="0" wrapText="false" indent="0" shrinkToFit="false"/>
      <protection locked="true" hidden="false"/>
    </xf>
    <xf numFmtId="0" fontId="750" fillId="554" borderId="603" xfId="0" applyNumberFormat="true" applyFont="true" applyFill="true" applyBorder="true" applyAlignment="true" applyProtection="true">
      <alignment horizontal="center" vertical="bottom" textRotation="0" wrapText="false" indent="0" shrinkToFit="false"/>
      <protection locked="true" hidden="false"/>
    </xf>
    <xf numFmtId="0" fontId="751" fillId="555" borderId="604" xfId="0" applyNumberFormat="true" applyFont="true" applyFill="true" applyBorder="true" applyAlignment="true" applyProtection="true">
      <alignment horizontal="center" vertical="bottom" textRotation="0" wrapText="false" indent="0" shrinkToFit="false"/>
      <protection locked="true" hidden="false"/>
    </xf>
    <xf numFmtId="0" fontId="752" fillId="556" borderId="605" xfId="0" applyNumberFormat="true" applyFont="true" applyFill="true" applyBorder="true" applyAlignment="true" applyProtection="true">
      <alignment horizontal="center" vertical="bottom" textRotation="0" wrapText="false" indent="0" shrinkToFit="false"/>
      <protection locked="true" hidden="false"/>
    </xf>
    <xf numFmtId="0" fontId="753" fillId="557" borderId="606" xfId="0" applyNumberFormat="true" applyFont="true" applyFill="true" applyBorder="true" applyAlignment="true" applyProtection="true">
      <alignment horizontal="center" vertical="bottom" textRotation="0" wrapText="false" indent="0" shrinkToFit="false"/>
      <protection locked="true" hidden="false"/>
    </xf>
    <xf numFmtId="164" fontId="754" fillId="558" borderId="607" xfId="0" applyNumberFormat="true" applyFont="true" applyFill="true" applyBorder="true" applyAlignment="true" applyProtection="true">
      <alignment horizontal="center" vertical="bottom" textRotation="0" wrapText="false" indent="0" shrinkToFit="false"/>
      <protection locked="true" hidden="false"/>
    </xf>
    <xf numFmtId="0" fontId="755" fillId="559" borderId="608" xfId="0" applyNumberFormat="true" applyFont="true" applyFill="true" applyBorder="true" applyAlignment="true" applyProtection="true">
      <alignment horizontal="center" vertical="bottom" textRotation="0" wrapText="false" indent="0" shrinkToFit="false"/>
      <protection locked="true" hidden="false"/>
    </xf>
    <xf numFmtId="0" fontId="756" fillId="560" borderId="609" xfId="0" applyNumberFormat="true" applyFont="true" applyFill="true" applyBorder="true" applyAlignment="true" applyProtection="true">
      <alignment horizontal="center" vertical="bottom" textRotation="0" wrapText="false" indent="0" shrinkToFit="false"/>
      <protection locked="true" hidden="false"/>
    </xf>
    <xf numFmtId="0" fontId="757" fillId="561" borderId="610" xfId="0" applyNumberFormat="true" applyFont="true" applyFill="true" applyBorder="true" applyAlignment="true" applyProtection="true">
      <alignment horizontal="center" vertical="bottom" textRotation="0" wrapText="false" indent="0" shrinkToFit="false"/>
      <protection locked="true" hidden="false"/>
    </xf>
    <xf numFmtId="0" fontId="758" fillId="562" borderId="611" xfId="0" applyNumberFormat="true" applyFont="true" applyFill="true" applyBorder="true" applyAlignment="true" applyProtection="true">
      <alignment horizontal="center" vertical="bottom" textRotation="0" wrapText="false" indent="0" shrinkToFit="false"/>
      <protection locked="true" hidden="false"/>
    </xf>
    <xf numFmtId="164" fontId="759" fillId="563" borderId="612" xfId="0" applyNumberFormat="true" applyFont="true" applyFill="true" applyBorder="true" applyAlignment="true" applyProtection="true">
      <alignment horizontal="center" vertical="bottom" textRotation="0" wrapText="false" indent="0" shrinkToFit="false"/>
      <protection locked="true" hidden="false"/>
    </xf>
    <xf numFmtId="0" fontId="760" fillId="564" borderId="613" xfId="0" applyNumberFormat="true" applyFont="true" applyFill="true" applyBorder="true" applyAlignment="true" applyProtection="true">
      <alignment horizontal="center" vertical="bottom" textRotation="0" wrapText="false" indent="0" shrinkToFit="false"/>
      <protection locked="true" hidden="false"/>
    </xf>
    <xf numFmtId="0" fontId="761" fillId="565" borderId="614" xfId="0" applyNumberFormat="true" applyFont="true" applyFill="true" applyBorder="true" applyAlignment="true" applyProtection="true">
      <alignment horizontal="center" vertical="bottom" textRotation="0" wrapText="false" indent="0" shrinkToFit="false"/>
      <protection locked="true" hidden="false"/>
    </xf>
    <xf numFmtId="0" fontId="762" fillId="566" borderId="615" xfId="0" applyNumberFormat="true" applyFont="true" applyFill="true" applyBorder="true" applyAlignment="true" applyProtection="true">
      <alignment horizontal="center" vertical="bottom" textRotation="0" wrapText="false" indent="0" shrinkToFit="false"/>
      <protection locked="true" hidden="false"/>
    </xf>
    <xf numFmtId="0" fontId="763" fillId="567" borderId="616" xfId="0" applyNumberFormat="true" applyFont="true" applyFill="true" applyBorder="true" applyAlignment="true" applyProtection="true">
      <alignment horizontal="center" vertical="bottom" textRotation="0" wrapText="false" indent="0" shrinkToFit="false"/>
      <protection locked="true" hidden="false"/>
    </xf>
    <xf numFmtId="164" fontId="764" fillId="568" borderId="617" xfId="0" applyNumberFormat="true" applyFont="true" applyFill="true" applyBorder="true" applyAlignment="true" applyProtection="true">
      <alignment horizontal="center" vertical="bottom" textRotation="0" wrapText="false" indent="0" shrinkToFit="false"/>
      <protection locked="true" hidden="false"/>
    </xf>
    <xf numFmtId="0" fontId="765" fillId="569" borderId="618" xfId="0" applyNumberFormat="true" applyFont="true" applyFill="true" applyBorder="true" applyAlignment="true" applyProtection="true">
      <alignment horizontal="center" vertical="bottom" textRotation="0" wrapText="false" indent="0" shrinkToFit="false"/>
      <protection locked="true" hidden="false"/>
    </xf>
    <xf numFmtId="0" fontId="766" fillId="570" borderId="619" xfId="0" applyNumberFormat="true" applyFont="true" applyFill="true" applyBorder="true" applyAlignment="true" applyProtection="true">
      <alignment horizontal="center" vertical="bottom" textRotation="0" wrapText="false" indent="0" shrinkToFit="false"/>
      <protection locked="true" hidden="false"/>
    </xf>
    <xf numFmtId="0" fontId="767" fillId="571" borderId="620" xfId="0" applyNumberFormat="true" applyFont="true" applyFill="true" applyBorder="true" applyAlignment="true" applyProtection="true">
      <alignment horizontal="center" vertical="bottom" textRotation="0" wrapText="false" indent="0" shrinkToFit="false"/>
      <protection locked="true" hidden="false"/>
    </xf>
    <xf numFmtId="0" fontId="768" fillId="572" borderId="621" xfId="0" applyNumberFormat="true" applyFont="true" applyFill="true" applyBorder="true" applyAlignment="true" applyProtection="true">
      <alignment horizontal="center" vertical="bottom" textRotation="0" wrapText="false" indent="0" shrinkToFit="false"/>
      <protection locked="true" hidden="false"/>
    </xf>
    <xf numFmtId="164" fontId="769" fillId="573" borderId="622" xfId="0" applyNumberFormat="true" applyFont="true" applyFill="true" applyBorder="true" applyAlignment="true" applyProtection="true">
      <alignment horizontal="center" vertical="bottom" textRotation="0" wrapText="false" indent="0" shrinkToFit="false"/>
      <protection locked="true" hidden="false"/>
    </xf>
    <xf numFmtId="0" fontId="770" fillId="574" borderId="623" xfId="0" applyNumberFormat="true" applyFont="true" applyFill="true" applyBorder="true" applyAlignment="true" applyProtection="true">
      <alignment horizontal="center" vertical="bottom" textRotation="0" wrapText="false" indent="0" shrinkToFit="false"/>
      <protection locked="true" hidden="false"/>
    </xf>
    <xf numFmtId="0" fontId="771" fillId="575" borderId="624" xfId="0" applyNumberFormat="true" applyFont="true" applyFill="true" applyBorder="true" applyAlignment="true" applyProtection="true">
      <alignment horizontal="center" vertical="bottom" textRotation="0" wrapText="false" indent="0" shrinkToFit="false"/>
      <protection locked="true" hidden="false"/>
    </xf>
    <xf numFmtId="0" fontId="772" fillId="576" borderId="625" xfId="0" applyNumberFormat="true" applyFont="true" applyFill="true" applyBorder="true" applyAlignment="true" applyProtection="true">
      <alignment horizontal="center" vertical="bottom" textRotation="0" wrapText="false" indent="0" shrinkToFit="false"/>
      <protection locked="true" hidden="false"/>
    </xf>
    <xf numFmtId="0" fontId="773" fillId="577" borderId="626" xfId="0" applyNumberFormat="true" applyFont="true" applyFill="true" applyBorder="true" applyAlignment="true" applyProtection="true">
      <alignment horizontal="center" vertical="bottom" textRotation="0" wrapText="false" indent="0" shrinkToFit="false"/>
      <protection locked="true" hidden="false"/>
    </xf>
    <xf numFmtId="164" fontId="774" fillId="578" borderId="627" xfId="0" applyNumberFormat="true" applyFont="true" applyFill="true" applyBorder="true" applyAlignment="true" applyProtection="true">
      <alignment horizontal="center" vertical="bottom" textRotation="0" wrapText="false" indent="0" shrinkToFit="false"/>
      <protection locked="true" hidden="false"/>
    </xf>
    <xf numFmtId="0" fontId="775" fillId="579" borderId="628" xfId="0" applyNumberFormat="true" applyFont="true" applyFill="true" applyBorder="true" applyAlignment="true" applyProtection="true">
      <alignment horizontal="center" vertical="bottom" textRotation="0" wrapText="false" indent="0" shrinkToFit="false"/>
      <protection locked="true" hidden="false"/>
    </xf>
    <xf numFmtId="0" fontId="776" fillId="580" borderId="629" xfId="0" applyNumberFormat="true" applyFont="true" applyFill="true" applyBorder="true" applyAlignment="true" applyProtection="true">
      <alignment horizontal="center" vertical="bottom" textRotation="0" wrapText="false" indent="0" shrinkToFit="false"/>
      <protection locked="true" hidden="false"/>
    </xf>
    <xf numFmtId="0" fontId="777" fillId="581" borderId="630" xfId="0" applyNumberFormat="true" applyFont="true" applyFill="true" applyBorder="true" applyAlignment="true" applyProtection="true">
      <alignment horizontal="center" vertical="bottom" textRotation="0" wrapText="false" indent="0" shrinkToFit="false"/>
      <protection locked="true" hidden="false"/>
    </xf>
    <xf numFmtId="0" fontId="778" fillId="582" borderId="631" xfId="0" applyNumberFormat="true" applyFont="true" applyFill="true" applyBorder="true" applyAlignment="true" applyProtection="true">
      <alignment horizontal="center" vertical="bottom" textRotation="0" wrapText="false" indent="0" shrinkToFit="false"/>
      <protection locked="true" hidden="false"/>
    </xf>
    <xf numFmtId="164" fontId="779" fillId="583" borderId="632" xfId="0" applyNumberFormat="true" applyFont="true" applyFill="true" applyBorder="true" applyAlignment="true" applyProtection="true">
      <alignment horizontal="center" vertical="bottom" textRotation="0" wrapText="false" indent="0" shrinkToFit="false"/>
      <protection locked="true" hidden="false"/>
    </xf>
    <xf numFmtId="0" fontId="780" fillId="584" borderId="633" xfId="0" applyNumberFormat="true" applyFont="true" applyFill="true" applyBorder="true" applyAlignment="true" applyProtection="true">
      <alignment horizontal="center" vertical="bottom" textRotation="0" wrapText="false" indent="0" shrinkToFit="false"/>
      <protection locked="true" hidden="false"/>
    </xf>
    <xf numFmtId="0" fontId="781" fillId="585" borderId="634" xfId="0" applyNumberFormat="true" applyFont="true" applyFill="true" applyBorder="true" applyAlignment="true" applyProtection="true">
      <alignment horizontal="center" vertical="bottom" textRotation="0" wrapText="false" indent="0" shrinkToFit="false"/>
      <protection locked="true" hidden="false"/>
    </xf>
    <xf numFmtId="0" fontId="782" fillId="586"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7"/>
    <cellStyle name="Hyperlink" xfId="18" builtinId="8"/>
    <cellStyle name="Hyperlink 2" xfId="6"/>
    <cellStyle name="Hyperlink 2 2" xfId="15"/>
    <cellStyle name="Hyperlink 3" xfId="16"/>
    <cellStyle name="Normal" xfId="0" builtinId="0"/>
    <cellStyle name="Normal 2" xfId="2"/>
    <cellStyle name="Normal 2 2" xfId="3"/>
    <cellStyle name="Normal 2 2 2" xfId="5"/>
    <cellStyle name="Normal 2 2 2 2" xfId="13"/>
    <cellStyle name="Normal 2 3" xfId="9"/>
    <cellStyle name="Normal 2 3 2" xfId="19"/>
    <cellStyle name="Normal 2 3 2 2" xfId="22"/>
    <cellStyle name="Normal 2 3 3" xfId="20"/>
    <cellStyle name="Normal 3" xfId="4"/>
    <cellStyle name="Normal 3 2" xfId="8"/>
    <cellStyle name="Normal 4" xfId="10"/>
    <cellStyle name="Normal 4 2" xfId="14"/>
    <cellStyle name="Normal 4 3" xfId="21"/>
    <cellStyle name="Normal 6" xfId="1"/>
    <cellStyle name="Normal 6 2" xfId="11"/>
    <cellStyle name="Normal 6 2 2" xfId="12"/>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BFBFBF"/>
      <color rgb="FFFEBC11"/>
      <color rgb="FFCCECFF"/>
      <color rgb="FFAF72B0"/>
      <color rgb="FF8CC63F"/>
      <color rgb="FF54ABDF"/>
      <color rgb="FFEBF1DE"/>
      <color rgb="FFCCFFFF"/>
      <color rgb="FFCC99FF"/>
      <color rgb="FFEDDD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92.159969000000004</c:v>
                </c:pt>
                <c:pt idx="1">
                  <c:v>1E-10</c:v>
                </c:pt>
                <c:pt idx="2">
                  <c:v>1E-10</c:v>
                </c:pt>
                <c:pt idx="3">
                  <c:v>1E-10</c:v>
                </c:pt>
                <c:pt idx="4">
                  <c:v>86.01</c:v>
                </c:pt>
                <c:pt idx="5">
                  <c:v>73.381481289999996</c:v>
                </c:pt>
              </c:numCache>
            </c:numRef>
          </c:val>
          <c:extLst>
            <c:ext xmlns:c16="http://schemas.microsoft.com/office/drawing/2014/chart" uri="{C3380CC4-5D6E-409C-BE32-E72D297353CC}">
              <c16:uniqueId val="{00000000-21D5-477A-A9CA-8F4373E9463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D5-477A-A9CA-8F4373E9463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D5-477A-A9CA-8F4373E9463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D5-477A-A9CA-8F4373E9463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D5-477A-A9CA-8F4373E9463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D5-477A-A9CA-8F4373E9463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D5-477A-A9CA-8F4373E9463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2.7700310039999998</c:v>
                </c:pt>
                <c:pt idx="1">
                  <c:v>1E-10</c:v>
                </c:pt>
                <c:pt idx="2">
                  <c:v>1E-10</c:v>
                </c:pt>
                <c:pt idx="3">
                  <c:v>1E-10</c:v>
                </c:pt>
                <c:pt idx="4">
                  <c:v>0</c:v>
                </c:pt>
                <c:pt idx="5">
                  <c:v>22.793518710000001</c:v>
                </c:pt>
              </c:numCache>
            </c:numRef>
          </c:val>
          <c:extLst>
            <c:ext xmlns:c16="http://schemas.microsoft.com/office/drawing/2014/chart" uri="{C3380CC4-5D6E-409C-BE32-E72D297353CC}">
              <c16:uniqueId val="{00000007-21D5-477A-A9CA-8F4373E9463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21D5-477A-A9CA-8F4373E9463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5.07</c:v>
                </c:pt>
                <c:pt idx="1">
                  <c:v>1E-10</c:v>
                </c:pt>
                <c:pt idx="2">
                  <c:v>1E-10</c:v>
                </c:pt>
                <c:pt idx="3">
                  <c:v>1E-10</c:v>
                </c:pt>
                <c:pt idx="4">
                  <c:v>13.99</c:v>
                </c:pt>
                <c:pt idx="5">
                  <c:v>3.8250000000000002</c:v>
                </c:pt>
              </c:numCache>
            </c:numRef>
          </c:val>
          <c:extLst>
            <c:ext xmlns:c16="http://schemas.microsoft.com/office/drawing/2014/chart" uri="{C3380CC4-5D6E-409C-BE32-E72D297353CC}">
              <c16:uniqueId val="{00000009-21D5-477A-A9CA-8F4373E9463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8DF-4BF7-9A89-BA9D728F18A0}"/>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DF-4BF7-9A89-BA9D728F18A0}"/>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DF-4BF7-9A89-BA9D728F18A0}"/>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DF-4BF7-9A89-BA9D728F18A0}"/>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DF-4BF7-9A89-BA9D728F18A0}"/>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DF-4BF7-9A89-BA9D728F18A0}"/>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DF-4BF7-9A89-BA9D728F18A0}"/>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A5D-4193-BA4D-766488035C4A}"/>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0D-4F92-ABAE-0EB8406BF3D3}"/>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0D-4F92-ABAE-0EB8406BF3D3}"/>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6A-4F0B-BB85-D1F952B6F81A}"/>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6A-4F0B-BB85-D1F952B6F81A}"/>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6A-4F0B-BB85-D1F952B6F81A}"/>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6A-4F0B-BB85-D1F952B6F81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6A-4F0B-BB85-D1F952B6F81A}"/>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6A-4F0B-BB85-D1F952B6F81A}"/>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F6-4839-8C6B-976339641A91}"/>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F6-4839-8C6B-976339641A91}"/>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D9-4B70-859C-03A8E53755E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32-4324-8A06-2D6142E5FB22}"/>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32-4324-8A06-2D6142E5FB22}"/>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32-4324-8A06-2D6142E5FB22}"/>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32-4324-8A06-2D6142E5FB2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32-4324-8A06-2D6142E5FB22}"/>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84-4611-9839-45A128FA501A}"/>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84-4611-9839-45A128FA501A}"/>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3A-4F71-B181-89594EFABA9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79-487F-AD5A-8488FE5E0CF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CC-42C1-96A1-5F434CA6E2DC}"/>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CC-42C1-96A1-5F434CA6E2DC}"/>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CC-42C1-96A1-5F434CA6E2DC}"/>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CC-42C1-96A1-5F434CA6E2DC}"/>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1CC-42C1-96A1-5F434CA6E2DC}"/>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1CC-42C1-96A1-5F434CA6E2DC}"/>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1CC-42C1-96A1-5F434CA6E2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85</c:v>
                </c:pt>
                <c:pt idx="2">
                  <c:v>#N/A</c:v>
                </c:pt>
                <c:pt idx="3">
                  <c:v>87</c:v>
                </c:pt>
                <c:pt idx="4">
                  <c:v>#N/A</c:v>
                </c:pt>
                <c:pt idx="5">
                  <c:v>94.51</c:v>
                </c:pt>
                <c:pt idx="6">
                  <c:v>#N/A</c:v>
                </c:pt>
                <c:pt idx="7">
                  <c:v>#N/A</c:v>
                </c:pt>
                <c:pt idx="8">
                  <c:v>#N/A</c:v>
                </c:pt>
                <c:pt idx="9">
                  <c:v>90.4</c:v>
                </c:pt>
                <c:pt idx="10">
                  <c:v>96.447067801188552</c:v>
                </c:pt>
                <c:pt idx="11">
                  <c:v>#N/A</c:v>
                </c:pt>
                <c:pt idx="12">
                  <c:v>#N/A</c:v>
                </c:pt>
                <c:pt idx="13">
                  <c:v>96.79</c:v>
                </c:pt>
                <c:pt idx="14">
                  <c:v>#N/A</c:v>
                </c:pt>
                <c:pt idx="15">
                  <c:v>#N/A</c:v>
                </c:pt>
                <c:pt idx="16">
                  <c:v>#N/A</c:v>
                </c:pt>
                <c:pt idx="17">
                  <c:v>#N/A</c:v>
                </c:pt>
                <c:pt idx="18">
                  <c:v>#N/A</c:v>
                </c:pt>
                <c:pt idx="19">
                  <c:v>#N/A</c:v>
                </c:pt>
                <c:pt idx="20">
                  <c:v>98.108750000000001</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83.6</c:v>
                </c:pt>
                <c:pt idx="5">
                  <c:v>83.6</c:v>
                </c:pt>
                <c:pt idx="6">
                  <c:v>83.6</c:v>
                </c:pt>
                <c:pt idx="7">
                  <c:v>83.6</c:v>
                </c:pt>
                <c:pt idx="8">
                  <c:v>83.6</c:v>
                </c:pt>
                <c:pt idx="9">
                  <c:v>85.2</c:v>
                </c:pt>
                <c:pt idx="10">
                  <c:v>86.8</c:v>
                </c:pt>
                <c:pt idx="11">
                  <c:v>88.3</c:v>
                </c:pt>
                <c:pt idx="12">
                  <c:v>89.9</c:v>
                </c:pt>
                <c:pt idx="13">
                  <c:v>91.5</c:v>
                </c:pt>
                <c:pt idx="14">
                  <c:v>93.1</c:v>
                </c:pt>
                <c:pt idx="15">
                  <c:v>94.6</c:v>
                </c:pt>
                <c:pt idx="16">
                  <c:v>96.2</c:v>
                </c:pt>
                <c:pt idx="17">
                  <c:v>97.8</c:v>
                </c:pt>
                <c:pt idx="18">
                  <c:v>99.3</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83.6</c:v>
                </c:pt>
                <c:pt idx="9">
                  <c:v>85.2</c:v>
                </c:pt>
                <c:pt idx="10">
                  <c:v>85.7</c:v>
                </c:pt>
                <c:pt idx="11">
                  <c:v>85.7</c:v>
                </c:pt>
                <c:pt idx="12">
                  <c:v>85.7</c:v>
                </c:pt>
                <c:pt idx="13">
                  <c:v>87.1</c:v>
                </c:pt>
                <c:pt idx="14">
                  <c:v>88.5</c:v>
                </c:pt>
                <c:pt idx="15">
                  <c:v>89.9</c:v>
                </c:pt>
                <c:pt idx="16">
                  <c:v>91.3</c:v>
                </c:pt>
                <c:pt idx="17">
                  <c:v>92.7</c:v>
                </c:pt>
                <c:pt idx="18">
                  <c:v>94.1</c:v>
                </c:pt>
                <c:pt idx="19">
                  <c:v>95.5</c:v>
                </c:pt>
                <c:pt idx="20">
                  <c:v>96.9</c:v>
                </c:pt>
                <c:pt idx="21">
                  <c:v>98.3</c:v>
                </c:pt>
                <c:pt idx="22">
                  <c:v>99.7</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0D-4F92-ABAE-0EB8406BF3D3}"/>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0D-4F92-ABAE-0EB8406BF3D3}"/>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0D-4F92-ABAE-0EB8406BF3D3}"/>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0D-4F92-ABAE-0EB8406BF3D3}"/>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0D-4F92-ABAE-0EB8406BF3D3}"/>
                </c:ext>
              </c:extLst>
            </c:dLbl>
            <c:dLbl>
              <c:idx val="6"/>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0D-4F92-ABAE-0EB8406BF3D3}"/>
                </c:ext>
              </c:extLst>
            </c:dLbl>
            <c:dLbl>
              <c:idx val="7"/>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C0D-4F92-ABAE-0EB8406BF3D3}"/>
                </c:ext>
              </c:extLst>
            </c:dLbl>
            <c:dLbl>
              <c:idx val="8"/>
              <c:tx>
                <c:rich>
                  <a:bodyPr/>
                  <a:lstStyle/>
                  <a:p>
                    <a:pPr>
                      <a:defRPr sz="600" b="0" i="0">
                        <a:solidFill>
                          <a:srgbClr val="000000"/>
                        </a:solidFill>
                        <a:latin typeface="Arial"/>
                        <a:ea typeface="Arial"/>
                        <a:cs typeface="Arial"/>
                      </a:defRPr>
                    </a:pPr>
                    <a:r>
                      <a:rPr lang="en-US" sz="600"/>
                      <a:t>NHBS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C0D-4F92-ABAE-0EB8406BF3D3}"/>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C0D-4F92-ABAE-0EB8406BF3D3}"/>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6A-4F0B-BB85-D1F952B6F81A}"/>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6A-4F0B-BB85-D1F952B6F81A}"/>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6A-4F0B-BB85-D1F952B6F81A}"/>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B6A-4F0B-BB85-D1F952B6F81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B6A-4F0B-BB85-D1F952B6F81A}"/>
                </c:ext>
              </c:extLst>
            </c:dLbl>
            <c:dLbl>
              <c:idx val="15"/>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B6A-4F0B-BB85-D1F952B6F81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F6-4839-8C6B-976339641A91}"/>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F6-4839-8C6B-976339641A91}"/>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D9-4B70-859C-03A8E53755E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B32-4324-8A06-2D6142E5FB22}"/>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B32-4324-8A06-2D6142E5FB22}"/>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B32-4324-8A06-2D6142E5FB22}"/>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B32-4324-8A06-2D6142E5FB2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B32-4324-8A06-2D6142E5FB22}"/>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84-4611-9839-45A128FA501A}"/>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84-4611-9839-45A128FA501A}"/>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3A-4F71-B181-89594EFABA9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79-487F-AD5A-8488FE5E0CF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1CC-42C1-96A1-5F434CA6E2DC}"/>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1CC-42C1-96A1-5F434CA6E2DC}"/>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1CC-42C1-96A1-5F434CA6E2DC}"/>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1CC-42C1-96A1-5F434CA6E2DC}"/>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1CC-42C1-96A1-5F434CA6E2DC}"/>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1CC-42C1-96A1-5F434CA6E2DC}"/>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1CC-42C1-96A1-5F434CA6E2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94</c:v>
                </c:pt>
                <c:pt idx="9">
                  <c:v>79.97</c:v>
                </c:pt>
                <c:pt idx="10">
                  <c:v>#N/A</c:v>
                </c:pt>
                <c:pt idx="11">
                  <c:v>#N/A</c:v>
                </c:pt>
                <c:pt idx="12">
                  <c:v>#N/A</c:v>
                </c:pt>
                <c:pt idx="13">
                  <c:v>#N/A</c:v>
                </c:pt>
                <c:pt idx="14">
                  <c:v>#N/A</c:v>
                </c:pt>
                <c:pt idx="15">
                  <c:v>#N/A</c:v>
                </c:pt>
                <c:pt idx="16">
                  <c:v>#N/A</c:v>
                </c:pt>
                <c:pt idx="17">
                  <c:v>96.61</c:v>
                </c:pt>
                <c:pt idx="18">
                  <c:v>97.05</c:v>
                </c:pt>
                <c:pt idx="19">
                  <c:v>#N/A</c:v>
                </c:pt>
                <c:pt idx="20">
                  <c:v>91.016549999999995</c:v>
                </c:pt>
                <c:pt idx="21">
                  <c:v>#N/A</c:v>
                </c:pt>
                <c:pt idx="22">
                  <c:v>97.07</c:v>
                </c:pt>
                <c:pt idx="23">
                  <c:v>#N/A</c:v>
                </c:pt>
                <c:pt idx="24">
                  <c:v>#N/A</c:v>
                </c:pt>
                <c:pt idx="25">
                  <c:v>97.48</c:v>
                </c:pt>
                <c:pt idx="26">
                  <c:v>#N/A</c:v>
                </c:pt>
                <c:pt idx="27">
                  <c:v>#N/A</c:v>
                </c:pt>
                <c:pt idx="28">
                  <c:v>#N/A</c:v>
                </c:pt>
                <c:pt idx="29">
                  <c:v>#N/A</c:v>
                </c:pt>
                <c:pt idx="30">
                  <c:v>97.48</c:v>
                </c:pt>
                <c:pt idx="31">
                  <c:v>97.69</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98.3</c:v>
                </c:pt>
                <c:pt idx="15">
                  <c:v>98.3</c:v>
                </c:pt>
                <c:pt idx="16">
                  <c:v>98.3</c:v>
                </c:pt>
                <c:pt idx="17">
                  <c:v>98.3</c:v>
                </c:pt>
                <c:pt idx="18">
                  <c:v>99.3</c:v>
                </c:pt>
                <c:pt idx="19">
                  <c:v>100</c:v>
                </c:pt>
                <c:pt idx="20">
                  <c:v>100</c:v>
                </c:pt>
                <c:pt idx="21">
                  <c:v>100</c:v>
                </c:pt>
                <c:pt idx="22">
                  <c:v>100</c:v>
                </c:pt>
                <c:pt idx="23">
                  <c:v>#N/A</c:v>
                </c:pt>
              </c:numCache>
            </c:numRef>
          </c:yVal>
          <c:smooth val="0"/>
          <c:extLst>
            <c:ext xmlns:c16="http://schemas.microsoft.com/office/drawing/2014/chart" uri="{C3380CC4-5D6E-409C-BE32-E72D297353CC}">
              <c16:uniqueId val="{00000008-28DF-4BF7-9A89-BA9D728F18A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8DF-4BF7-9A89-BA9D728F18A0}"/>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8DF-4BF7-9A89-BA9D728F18A0}"/>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8DF-4BF7-9A89-BA9D728F18A0}"/>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8DF-4BF7-9A89-BA9D728F18A0}"/>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8DF-4BF7-9A89-BA9D728F18A0}"/>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8DF-4BF7-9A89-BA9D728F18A0}"/>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8DF-4BF7-9A89-BA9D728F18A0}"/>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5D-4193-BA4D-766488035C4A}"/>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B6A-4F0B-BB85-D1F952B6F81A}"/>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B6A-4F0B-BB85-D1F952B6F81A}"/>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B6A-4F0B-BB85-D1F952B6F81A}"/>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B6A-4F0B-BB85-D1F952B6F81A}"/>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B6A-4F0B-BB85-D1F952B6F81A}"/>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B6A-4F0B-BB85-D1F952B6F81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B6A-4F0B-BB85-D1F952B6F81A}"/>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B6A-4F0B-BB85-D1F952B6F81A}"/>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F6-4839-8C6B-976339641A91}"/>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F6-4839-8C6B-976339641A91}"/>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D9-4B70-859C-03A8E53755E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32-4324-8A06-2D6142E5FB22}"/>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32-4324-8A06-2D6142E5FB22}"/>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32-4324-8A06-2D6142E5FB22}"/>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32-4324-8A06-2D6142E5FB2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32-4324-8A06-2D6142E5FB22}"/>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84-4611-9839-45A128FA501A}"/>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84-4611-9839-45A128FA501A}"/>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3A-4F71-B181-89594EFABA9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79-487F-AD5A-8488FE5E0CF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CC-42C1-96A1-5F434CA6E2DC}"/>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CC-42C1-96A1-5F434CA6E2DC}"/>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CC-42C1-96A1-5F434CA6E2DC}"/>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CC-42C1-96A1-5F434CA6E2DC}"/>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CC-42C1-96A1-5F434CA6E2DC}"/>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CC-42C1-96A1-5F434CA6E2DC}"/>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CC-42C1-96A1-5F434CA6E2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98.345150000000004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28DF-4BF7-9A89-BA9D728F18A0}"/>
            </c:ext>
          </c:extLst>
        </c:ser>
        <c:dLbls>
          <c:showLegendKey val="0"/>
          <c:showVal val="0"/>
          <c:showCatName val="0"/>
          <c:showSerName val="0"/>
          <c:showPercent val="0"/>
          <c:showBubbleSize val="0"/>
        </c:dLbls>
        <c:axId val="85590784"/>
        <c:axId val="85592320"/>
      </c:scatterChart>
      <c:valAx>
        <c:axId val="85590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2320"/>
        <c:crosses val="autoZero"/>
        <c:crossBetween val="midCat"/>
        <c:majorUnit val="5"/>
      </c:valAx>
      <c:valAx>
        <c:axId val="8559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07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DDA-4EB0-880F-8667E649CD35}"/>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DA-4EB0-880F-8667E649CD35}"/>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DA-4EB0-880F-8667E649CD35}"/>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DA-4EB0-880F-8667E649CD35}"/>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DA-4EB0-880F-8667E649CD35}"/>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DA-4EB0-880F-8667E649CD35}"/>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DA-4EB0-880F-8667E649CD35}"/>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54-45F9-B65F-45EAF5FD9D42}"/>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4F-4201-BFD3-7EAA20BB8CBD}"/>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4F-4201-BFD3-7EAA20BB8CBD}"/>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4F-4201-BFD3-7EAA20BB8CBD}"/>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4F-4201-BFD3-7EAA20BB8CBD}"/>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4F-4201-BFD3-7EAA20BB8CBD}"/>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4F-4201-BFD3-7EAA20BB8CB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4F-4201-BFD3-7EAA20BB8CBD}"/>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4F-4201-BFD3-7EAA20BB8CB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2A-4BED-9D14-D6F481EDDF83}"/>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2A-4BED-9D14-D6F481EDDF83}"/>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47-4BBD-836A-C3C9C241ED0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F8-438A-A024-795EFEE918BC}"/>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0F8-438A-A024-795EFEE918BC}"/>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F8-438A-A024-795EFEE918BC}"/>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0F8-438A-A024-795EFEE918B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0F8-438A-A024-795EFEE918BC}"/>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3E-4C1F-81D9-9321ED87C90B}"/>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3E-4C1F-81D9-9321ED87C90B}"/>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F0-4591-A089-E15385536C4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58-4736-ACF7-254B6A92AE41}"/>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1D6-4655-B6FC-AB9147732F31}"/>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1D6-4655-B6FC-AB9147732F31}"/>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1D6-4655-B6FC-AB9147732F31}"/>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1D6-4655-B6FC-AB9147732F31}"/>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1D6-4655-B6FC-AB9147732F31}"/>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1D6-4655-B6FC-AB9147732F31}"/>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1D6-4655-B6FC-AB9147732F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DA-4EB0-880F-8667E649CD35}"/>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DA-4EB0-880F-8667E649CD35}"/>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DA-4EB0-880F-8667E649CD35}"/>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DA-4EB0-880F-8667E649CD35}"/>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DDA-4EB0-880F-8667E649CD35}"/>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54-45F9-B65F-45EAF5FD9D42}"/>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4F-4201-BFD3-7EAA20BB8CBD}"/>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4F-4201-BFD3-7EAA20BB8CBD}"/>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4F-4201-BFD3-7EAA20BB8CBD}"/>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64F-4201-BFD3-7EAA20BB8CBD}"/>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64F-4201-BFD3-7EAA20BB8CBD}"/>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64F-4201-BFD3-7EAA20BB8CB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64F-4201-BFD3-7EAA20BB8CBD}"/>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64F-4201-BFD3-7EAA20BB8CB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2A-4BED-9D14-D6F481EDDF83}"/>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2A-4BED-9D14-D6F481EDDF83}"/>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47-4BBD-836A-C3C9C241ED0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0F8-438A-A024-795EFEE918BC}"/>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0F8-438A-A024-795EFEE918BC}"/>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0F8-438A-A024-795EFEE918BC}"/>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0F8-438A-A024-795EFEE918B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0F8-438A-A024-795EFEE918BC}"/>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3E-4C1F-81D9-9321ED87C90B}"/>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3E-4C1F-81D9-9321ED87C90B}"/>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F0-4591-A089-E15385536C4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58-4736-ACF7-254B6A92AE41}"/>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1D6-4655-B6FC-AB9147732F31}"/>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1D6-4655-B6FC-AB9147732F31}"/>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1D6-4655-B6FC-AB9147732F31}"/>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1D6-4655-B6FC-AB9147732F31}"/>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1D6-4655-B6FC-AB9147732F31}"/>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1D6-4655-B6FC-AB9147732F31}"/>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1D6-4655-B6FC-AB9147732F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7DDA-4EB0-880F-8667E649CD3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DA-4EB0-880F-8667E649CD35}"/>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DDA-4EB0-880F-8667E649CD35}"/>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DDA-4EB0-880F-8667E649CD35}"/>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DDA-4EB0-880F-8667E649CD35}"/>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DDA-4EB0-880F-8667E649CD35}"/>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DDA-4EB0-880F-8667E649CD35}"/>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DDA-4EB0-880F-8667E649CD35}"/>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54-45F9-B65F-45EAF5FD9D42}"/>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64F-4201-BFD3-7EAA20BB8CBD}"/>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64F-4201-BFD3-7EAA20BB8CBD}"/>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64F-4201-BFD3-7EAA20BB8CBD}"/>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64F-4201-BFD3-7EAA20BB8CBD}"/>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64F-4201-BFD3-7EAA20BB8CBD}"/>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64F-4201-BFD3-7EAA20BB8CB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64F-4201-BFD3-7EAA20BB8CBD}"/>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64F-4201-BFD3-7EAA20BB8CB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2A-4BED-9D14-D6F481EDDF83}"/>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2A-4BED-9D14-D6F481EDDF83}"/>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47-4BBD-836A-C3C9C241ED0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F8-438A-A024-795EFEE918BC}"/>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F8-438A-A024-795EFEE918BC}"/>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F8-438A-A024-795EFEE918BC}"/>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F8-438A-A024-795EFEE918B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F8-438A-A024-795EFEE918BC}"/>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3E-4C1F-81D9-9321ED87C90B}"/>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3E-4C1F-81D9-9321ED87C90B}"/>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F0-4591-A089-E15385536C4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58-4736-ACF7-254B6A92AE41}"/>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D6-4655-B6FC-AB9147732F31}"/>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D6-4655-B6FC-AB9147732F31}"/>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D6-4655-B6FC-AB9147732F31}"/>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D6-4655-B6FC-AB9147732F31}"/>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D6-4655-B6FC-AB9147732F31}"/>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D6-4655-B6FC-AB9147732F31}"/>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1D6-4655-B6FC-AB9147732F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7DDA-4EB0-880F-8667E649CD35}"/>
            </c:ext>
          </c:extLst>
        </c:ser>
        <c:dLbls>
          <c:showLegendKey val="0"/>
          <c:showVal val="0"/>
          <c:showCatName val="0"/>
          <c:showSerName val="0"/>
          <c:showPercent val="0"/>
          <c:showBubbleSize val="0"/>
        </c:dLbls>
        <c:axId val="85860736"/>
        <c:axId val="85862272"/>
      </c:scatterChart>
      <c:valAx>
        <c:axId val="85860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2272"/>
        <c:crosses val="autoZero"/>
        <c:crossBetween val="midCat"/>
        <c:majorUnit val="5"/>
      </c:valAx>
      <c:valAx>
        <c:axId val="85862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0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C7-48B4-AFEC-2E0B3073C8F1}"/>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C7-48B4-AFEC-2E0B3073C8F1}"/>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C7-48B4-AFEC-2E0B3073C8F1}"/>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C7-48B4-AFEC-2E0B3073C8F1}"/>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C7-48B4-AFEC-2E0B3073C8F1}"/>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C7-48B4-AFEC-2E0B3073C8F1}"/>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C7-48B4-AFEC-2E0B3073C8F1}"/>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1-4F39-A37C-CE3314478ABB}"/>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9F-4E29-92EE-5598AD20E950}"/>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9F-4E29-92EE-5598AD20E950}"/>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9F-4E29-92EE-5598AD20E950}"/>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9F-4E29-92EE-5598AD20E950}"/>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9F-4E29-92EE-5598AD20E950}"/>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9F-4E29-92EE-5598AD20E95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9F-4E29-92EE-5598AD20E950}"/>
                </c:ext>
              </c:extLst>
            </c:dLbl>
            <c:dLbl>
              <c:idx val="15"/>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9F-4E29-92EE-5598AD20E95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66-4B51-9A74-1C0F6BC7E76A}"/>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66-4B51-9A74-1C0F6BC7E76A}"/>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52-4485-A72D-82043A93162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CE4-47AF-AAE8-F2BFBF424295}"/>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CE4-47AF-AAE8-F2BFBF424295}"/>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CE4-47AF-AAE8-F2BFBF424295}"/>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CE4-47AF-AAE8-F2BFBF424295}"/>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CE4-47AF-AAE8-F2BFBF424295}"/>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74-4C40-951B-789158934717}"/>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74-4C40-951B-789158934717}"/>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19-45FB-8B91-4FECE0A143D9}"/>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7C-4DD7-88C2-6455F4FD6B7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380-4C9F-A9FD-50581C1911B3}"/>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380-4C9F-A9FD-50581C1911B3}"/>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380-4C9F-A9FD-50581C1911B3}"/>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380-4C9F-A9FD-50581C1911B3}"/>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380-4C9F-A9FD-50581C1911B3}"/>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380-4C9F-A9FD-50581C1911B3}"/>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380-4C9F-A9FD-50581C1911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83.16</c:v>
                </c:pt>
                <c:pt idx="1">
                  <c:v>#N/A</c:v>
                </c:pt>
                <c:pt idx="2">
                  <c:v>85.14</c:v>
                </c:pt>
                <c:pt idx="3">
                  <c:v>#N/A</c:v>
                </c:pt>
                <c:pt idx="4">
                  <c:v>84.546000000000006</c:v>
                </c:pt>
                <c:pt idx="5">
                  <c:v>#N/A</c:v>
                </c:pt>
                <c:pt idx="6">
                  <c:v>73.259999999999991</c:v>
                </c:pt>
                <c:pt idx="7">
                  <c:v>#N/A</c:v>
                </c:pt>
                <c:pt idx="8">
                  <c:v>#N/A</c:v>
                </c:pt>
                <c:pt idx="9">
                  <c:v>#N/A</c:v>
                </c:pt>
                <c:pt idx="10">
                  <c:v>#N/A</c:v>
                </c:pt>
                <c:pt idx="11">
                  <c:v>68.606999999999999</c:v>
                </c:pt>
                <c:pt idx="12">
                  <c:v>70.784400000000005</c:v>
                </c:pt>
                <c:pt idx="13">
                  <c:v>#N/A</c:v>
                </c:pt>
                <c:pt idx="14">
                  <c:v>#N/A</c:v>
                </c:pt>
                <c:pt idx="15">
                  <c:v>92.237800000000007</c:v>
                </c:pt>
                <c:pt idx="16">
                  <c:v>#N/A</c:v>
                </c:pt>
                <c:pt idx="17">
                  <c:v>#N/A</c:v>
                </c:pt>
                <c:pt idx="18">
                  <c:v>#N/A</c:v>
                </c:pt>
                <c:pt idx="19">
                  <c:v>#N/A</c:v>
                </c:pt>
                <c:pt idx="20">
                  <c:v>95.017799999999994</c:v>
                </c:pt>
                <c:pt idx="21">
                  <c:v>92.043000000000006</c:v>
                </c:pt>
                <c:pt idx="22">
                  <c:v>#N/A</c:v>
                </c:pt>
                <c:pt idx="23">
                  <c:v>#N/A</c:v>
                </c:pt>
                <c:pt idx="24">
                  <c:v>90.247500000000002</c:v>
                </c:pt>
                <c:pt idx="25">
                  <c:v>#N/A</c:v>
                </c:pt>
                <c:pt idx="26">
                  <c:v>83.356899999999996</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74.3</c:v>
                </c:pt>
                <c:pt idx="5">
                  <c:v>74.3</c:v>
                </c:pt>
                <c:pt idx="6">
                  <c:v>74.3</c:v>
                </c:pt>
                <c:pt idx="7">
                  <c:v>74.3</c:v>
                </c:pt>
                <c:pt idx="8">
                  <c:v>74.3</c:v>
                </c:pt>
                <c:pt idx="9">
                  <c:v>76</c:v>
                </c:pt>
                <c:pt idx="10">
                  <c:v>77.7</c:v>
                </c:pt>
                <c:pt idx="11">
                  <c:v>79.099999999999994</c:v>
                </c:pt>
                <c:pt idx="12">
                  <c:v>80.2</c:v>
                </c:pt>
                <c:pt idx="13">
                  <c:v>81.3</c:v>
                </c:pt>
                <c:pt idx="14">
                  <c:v>82.3</c:v>
                </c:pt>
                <c:pt idx="15">
                  <c:v>83.4</c:v>
                </c:pt>
                <c:pt idx="16">
                  <c:v>84.5</c:v>
                </c:pt>
                <c:pt idx="17">
                  <c:v>85.5</c:v>
                </c:pt>
                <c:pt idx="18">
                  <c:v>86.6</c:v>
                </c:pt>
                <c:pt idx="19">
                  <c:v>87.7</c:v>
                </c:pt>
                <c:pt idx="20">
                  <c:v>88.7</c:v>
                </c:pt>
                <c:pt idx="21">
                  <c:v>89.8</c:v>
                </c:pt>
                <c:pt idx="22">
                  <c:v>90.9</c:v>
                </c:pt>
                <c:pt idx="23">
                  <c:v>90.9</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60.4</c:v>
                </c:pt>
                <c:pt idx="5">
                  <c:v>60.4</c:v>
                </c:pt>
                <c:pt idx="6">
                  <c:v>60.4</c:v>
                </c:pt>
                <c:pt idx="7">
                  <c:v>60.4</c:v>
                </c:pt>
                <c:pt idx="8">
                  <c:v>60.4</c:v>
                </c:pt>
                <c:pt idx="9">
                  <c:v>62.3</c:v>
                </c:pt>
                <c:pt idx="10">
                  <c:v>64.2</c:v>
                </c:pt>
                <c:pt idx="11">
                  <c:v>66.099999999999994</c:v>
                </c:pt>
                <c:pt idx="12">
                  <c:v>68</c:v>
                </c:pt>
                <c:pt idx="13">
                  <c:v>69.900000000000006</c:v>
                </c:pt>
                <c:pt idx="14">
                  <c:v>71.8</c:v>
                </c:pt>
                <c:pt idx="15">
                  <c:v>73.7</c:v>
                </c:pt>
                <c:pt idx="16">
                  <c:v>75.599999999999994</c:v>
                </c:pt>
                <c:pt idx="17">
                  <c:v>77.5</c:v>
                </c:pt>
                <c:pt idx="18">
                  <c:v>79.400000000000006</c:v>
                </c:pt>
                <c:pt idx="19">
                  <c:v>81.3</c:v>
                </c:pt>
                <c:pt idx="20">
                  <c:v>83.2</c:v>
                </c:pt>
                <c:pt idx="21">
                  <c:v>85.1</c:v>
                </c:pt>
                <c:pt idx="22">
                  <c:v>87</c:v>
                </c:pt>
                <c:pt idx="23">
                  <c:v>88.9</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4C7-48B4-AFEC-2E0B3073C8F1}"/>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4C7-48B4-AFEC-2E0B3073C8F1}"/>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4C7-48B4-AFEC-2E0B3073C8F1}"/>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4C7-48B4-AFEC-2E0B3073C8F1}"/>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4C7-48B4-AFEC-2E0B3073C8F1}"/>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1-4F39-A37C-CE3314478ABB}"/>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89F-4E29-92EE-5598AD20E950}"/>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89F-4E29-92EE-5598AD20E950}"/>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89F-4E29-92EE-5598AD20E950}"/>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89F-4E29-92EE-5598AD20E950}"/>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89F-4E29-92EE-5598AD20E950}"/>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89F-4E29-92EE-5598AD20E95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89F-4E29-92EE-5598AD20E950}"/>
                </c:ext>
              </c:extLst>
            </c:dLbl>
            <c:dLbl>
              <c:idx val="15"/>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89F-4E29-92EE-5598AD20E95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66-4B51-9A74-1C0F6BC7E76A}"/>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66-4B51-9A74-1C0F6BC7E76A}"/>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52-4485-A72D-82043A93162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CE4-47AF-AAE8-F2BFBF424295}"/>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CE4-47AF-AAE8-F2BFBF424295}"/>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CE4-47AF-AAE8-F2BFBF424295}"/>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CE4-47AF-AAE8-F2BFBF424295}"/>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CE4-47AF-AAE8-F2BFBF424295}"/>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74-4C40-951B-789158934717}"/>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A74-4C40-951B-789158934717}"/>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19-45FB-8B91-4FECE0A143D9}"/>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7C-4DD7-88C2-6455F4FD6B7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380-4C9F-A9FD-50581C1911B3}"/>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380-4C9F-A9FD-50581C1911B3}"/>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380-4C9F-A9FD-50581C1911B3}"/>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380-4C9F-A9FD-50581C1911B3}"/>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380-4C9F-A9FD-50581C1911B3}"/>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380-4C9F-A9FD-50581C1911B3}"/>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380-4C9F-A9FD-50581C1911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71.517599999999987</c:v>
                </c:pt>
                <c:pt idx="1">
                  <c:v>#N/A</c:v>
                </c:pt>
                <c:pt idx="2">
                  <c:v>73.220399999999998</c:v>
                </c:pt>
                <c:pt idx="3">
                  <c:v>#N/A</c:v>
                </c:pt>
                <c:pt idx="4">
                  <c:v>72.709559999999996</c:v>
                </c:pt>
                <c:pt idx="5">
                  <c:v>#N/A</c:v>
                </c:pt>
                <c:pt idx="6">
                  <c:v>65.933999999999997</c:v>
                </c:pt>
                <c:pt idx="7">
                  <c:v>#N/A</c:v>
                </c:pt>
                <c:pt idx="8">
                  <c:v>76</c:v>
                </c:pt>
                <c:pt idx="9">
                  <c:v>#N/A</c:v>
                </c:pt>
                <c:pt idx="10">
                  <c:v>#N/A</c:v>
                </c:pt>
                <c:pt idx="11">
                  <c:v>56.189132999999998</c:v>
                </c:pt>
                <c:pt idx="12">
                  <c:v>61.370074800000005</c:v>
                </c:pt>
                <c:pt idx="13">
                  <c:v>#N/A</c:v>
                </c:pt>
                <c:pt idx="14">
                  <c:v>#N/A</c:v>
                </c:pt>
                <c:pt idx="15">
                  <c:v>77.110800799999993</c:v>
                </c:pt>
                <c:pt idx="16">
                  <c:v>#N/A</c:v>
                </c:pt>
                <c:pt idx="17">
                  <c:v>#N/A</c:v>
                </c:pt>
                <c:pt idx="18">
                  <c:v>#N/A</c:v>
                </c:pt>
                <c:pt idx="19">
                  <c:v>#N/A</c:v>
                </c:pt>
                <c:pt idx="20">
                  <c:v>82.562280000000001</c:v>
                </c:pt>
                <c:pt idx="21">
                  <c:v>72.161712000000009</c:v>
                </c:pt>
                <c:pt idx="22">
                  <c:v>#N/A</c:v>
                </c:pt>
                <c:pt idx="23">
                  <c:v>#N/A</c:v>
                </c:pt>
                <c:pt idx="24">
                  <c:v>81.270499999999998</c:v>
                </c:pt>
                <c:pt idx="25">
                  <c:v>#N/A</c:v>
                </c:pt>
                <c:pt idx="26">
                  <c:v>86.41</c:v>
                </c:pt>
                <c:pt idx="27">
                  <c:v>#N/A</c:v>
                </c:pt>
                <c:pt idx="28">
                  <c:v>#N/A</c:v>
                </c:pt>
                <c:pt idx="29">
                  <c:v>86.41</c:v>
                </c:pt>
                <c:pt idx="30">
                  <c:v>#N/A</c:v>
                </c:pt>
                <c:pt idx="31">
                  <c:v>#N/A</c:v>
                </c:pt>
                <c:pt idx="32">
                  <c:v>93.67</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74.3</c:v>
                </c:pt>
                <c:pt idx="5">
                  <c:v>74.3</c:v>
                </c:pt>
                <c:pt idx="6">
                  <c:v>74.3</c:v>
                </c:pt>
                <c:pt idx="7">
                  <c:v>74.3</c:v>
                </c:pt>
                <c:pt idx="8">
                  <c:v>74.3</c:v>
                </c:pt>
                <c:pt idx="9">
                  <c:v>76</c:v>
                </c:pt>
                <c:pt idx="10">
                  <c:v>77.7</c:v>
                </c:pt>
                <c:pt idx="11">
                  <c:v>79.5</c:v>
                </c:pt>
                <c:pt idx="12">
                  <c:v>81.2</c:v>
                </c:pt>
                <c:pt idx="13">
                  <c:v>82.9</c:v>
                </c:pt>
                <c:pt idx="14">
                  <c:v>84.6</c:v>
                </c:pt>
                <c:pt idx="15">
                  <c:v>86.3</c:v>
                </c:pt>
                <c:pt idx="16">
                  <c:v>88</c:v>
                </c:pt>
                <c:pt idx="17">
                  <c:v>89.7</c:v>
                </c:pt>
                <c:pt idx="18">
                  <c:v>91.4</c:v>
                </c:pt>
                <c:pt idx="19">
                  <c:v>93.1</c:v>
                </c:pt>
                <c:pt idx="20">
                  <c:v>94.9</c:v>
                </c:pt>
                <c:pt idx="21">
                  <c:v>96.6</c:v>
                </c:pt>
                <c:pt idx="22">
                  <c:v>98.3</c:v>
                </c:pt>
                <c:pt idx="23">
                  <c:v>98.3</c:v>
                </c:pt>
              </c:numCache>
            </c:numRef>
          </c:yVal>
          <c:smooth val="0"/>
          <c:extLst>
            <c:ext xmlns:c16="http://schemas.microsoft.com/office/drawing/2014/chart" uri="{C3380CC4-5D6E-409C-BE32-E72D297353CC}">
              <c16:uniqueId val="{0000000F-74C7-48B4-AFEC-2E0B3073C8F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4C7-48B4-AFEC-2E0B3073C8F1}"/>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4C7-48B4-AFEC-2E0B3073C8F1}"/>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4C7-48B4-AFEC-2E0B3073C8F1}"/>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4C7-48B4-AFEC-2E0B3073C8F1}"/>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4C7-48B4-AFEC-2E0B3073C8F1}"/>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4C7-48B4-AFEC-2E0B3073C8F1}"/>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4C7-48B4-AFEC-2E0B3073C8F1}"/>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F1-4F39-A37C-CE3314478ABB}"/>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89F-4E29-92EE-5598AD20E950}"/>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89F-4E29-92EE-5598AD20E950}"/>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89F-4E29-92EE-5598AD20E950}"/>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89F-4E29-92EE-5598AD20E950}"/>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89F-4E29-92EE-5598AD20E950}"/>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89F-4E29-92EE-5598AD20E95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89F-4E29-92EE-5598AD20E950}"/>
                </c:ext>
              </c:extLst>
            </c:dLbl>
            <c:dLbl>
              <c:idx val="15"/>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89F-4E29-92EE-5598AD20E95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66-4B51-9A74-1C0F6BC7E76A}"/>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66-4B51-9A74-1C0F6BC7E76A}"/>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52-4485-A72D-82043A93162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E4-47AF-AAE8-F2BFBF424295}"/>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E4-47AF-AAE8-F2BFBF424295}"/>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E4-47AF-AAE8-F2BFBF424295}"/>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E4-47AF-AAE8-F2BFBF424295}"/>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CE4-47AF-AAE8-F2BFBF424295}"/>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74-4C40-951B-789158934717}"/>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74-4C40-951B-789158934717}"/>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19-45FB-8B91-4FECE0A143D9}"/>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7C-4DD7-88C2-6455F4FD6B7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80-4C9F-A9FD-50581C1911B3}"/>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80-4C9F-A9FD-50581C1911B3}"/>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80-4C9F-A9FD-50581C1911B3}"/>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80-4C9F-A9FD-50581C1911B3}"/>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80-4C9F-A9FD-50581C1911B3}"/>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380-4C9F-A9FD-50581C1911B3}"/>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380-4C9F-A9FD-50581C1911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84</c:v>
                </c:pt>
                <c:pt idx="1">
                  <c:v>#N/A</c:v>
                </c:pt>
                <c:pt idx="2">
                  <c:v>86</c:v>
                </c:pt>
                <c:pt idx="3">
                  <c:v>#N/A</c:v>
                </c:pt>
                <c:pt idx="4">
                  <c:v>85.4</c:v>
                </c:pt>
                <c:pt idx="5">
                  <c:v>#N/A</c:v>
                </c:pt>
                <c:pt idx="6">
                  <c:v>74</c:v>
                </c:pt>
                <c:pt idx="7">
                  <c:v>#N/A</c:v>
                </c:pt>
                <c:pt idx="8">
                  <c:v>#N/A</c:v>
                </c:pt>
                <c:pt idx="9">
                  <c:v>#N/A</c:v>
                </c:pt>
                <c:pt idx="10">
                  <c:v>#N/A</c:v>
                </c:pt>
                <c:pt idx="11">
                  <c:v>69.3</c:v>
                </c:pt>
                <c:pt idx="12">
                  <c:v>73.2</c:v>
                </c:pt>
                <c:pt idx="13">
                  <c:v>#N/A</c:v>
                </c:pt>
                <c:pt idx="14">
                  <c:v>#N/A</c:v>
                </c:pt>
                <c:pt idx="15">
                  <c:v>97.4</c:v>
                </c:pt>
                <c:pt idx="16">
                  <c:v>#N/A</c:v>
                </c:pt>
                <c:pt idx="17">
                  <c:v>#N/A</c:v>
                </c:pt>
                <c:pt idx="18">
                  <c:v>#N/A</c:v>
                </c:pt>
                <c:pt idx="19">
                  <c:v>#N/A</c:v>
                </c:pt>
                <c:pt idx="20">
                  <c:v>97.508899999999997</c:v>
                </c:pt>
                <c:pt idx="21">
                  <c:v>97.4</c:v>
                </c:pt>
                <c:pt idx="22">
                  <c:v>#N/A</c:v>
                </c:pt>
                <c:pt idx="23">
                  <c:v>#N/A</c:v>
                </c:pt>
                <c:pt idx="24">
                  <c:v>95.5</c:v>
                </c:pt>
                <c:pt idx="25">
                  <c:v>#N/A</c:v>
                </c:pt>
                <c:pt idx="26">
                  <c:v>91.3</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7-74C7-48B4-AFEC-2E0B3073C8F1}"/>
            </c:ext>
          </c:extLst>
        </c:ser>
        <c:dLbls>
          <c:showLegendKey val="0"/>
          <c:showVal val="0"/>
          <c:showCatName val="0"/>
          <c:showSerName val="0"/>
          <c:showPercent val="0"/>
          <c:showBubbleSize val="0"/>
        </c:dLbls>
        <c:axId val="86528768"/>
        <c:axId val="86530304"/>
      </c:scatterChart>
      <c:valAx>
        <c:axId val="86528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0304"/>
        <c:crosses val="autoZero"/>
        <c:crossBetween val="midCat"/>
        <c:majorUnit val="5"/>
      </c:valAx>
      <c:valAx>
        <c:axId val="865303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87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D6-4585-A68A-D5B397083B10}"/>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D6-4585-A68A-D5B397083B10}"/>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D6-4585-A68A-D5B397083B10}"/>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D6-4585-A68A-D5B397083B10}"/>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D6-4585-A68A-D5B397083B10}"/>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D6-4585-A68A-D5B397083B10}"/>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D6-4585-A68A-D5B397083B10}"/>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7AB-4296-A974-0D43A69B7CBF}"/>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FCC-416D-96B4-98B72CA6CC40}"/>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CC-416D-96B4-98B72CA6CC40}"/>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CC-416D-96B4-98B72CA6CC40}"/>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CC-416D-96B4-98B72CA6CC40}"/>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CC-416D-96B4-98B72CA6CC40}"/>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CC-416D-96B4-98B72CA6CC4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CC-416D-96B4-98B72CA6CC40}"/>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FCC-416D-96B4-98B72CA6CC40}"/>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F8-4FDE-A7E5-1B6E8FB0537A}"/>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F8-4FDE-A7E5-1B6E8FB0537A}"/>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C6-42DB-A079-AF357720F2B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B6-47E9-9351-A2F559133E2E}"/>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B6-47E9-9351-A2F559133E2E}"/>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B6-47E9-9351-A2F559133E2E}"/>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B6-47E9-9351-A2F559133E2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EB6-47E9-9351-A2F559133E2E}"/>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15-4C5B-BCA0-ED324185F29A}"/>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15-4C5B-BCA0-ED324185F29A}"/>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80-46C5-96C0-ECAE48EACF7F}"/>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7B-4B7D-8A06-CEF8E60F767E}"/>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754-4289-92FA-69970A21EBCC}"/>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54-4289-92FA-69970A21EBCC}"/>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754-4289-92FA-69970A21EBCC}"/>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754-4289-92FA-69970A21EBCC}"/>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754-4289-92FA-69970A21EBCC}"/>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754-4289-92FA-69970A21EBCC}"/>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754-4289-92FA-69970A21EB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99.763590000000022</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99.8</c:v>
                </c:pt>
                <c:pt idx="1">
                  <c:v>99.8</c:v>
                </c:pt>
                <c:pt idx="2">
                  <c:v>99.8</c:v>
                </c:pt>
                <c:pt idx="3">
                  <c:v>99.8</c:v>
                </c:pt>
                <c:pt idx="4">
                  <c:v>93.5</c:v>
                </c:pt>
                <c:pt idx="5">
                  <c:v>93.5</c:v>
                </c:pt>
                <c:pt idx="6">
                  <c:v>93.5</c:v>
                </c:pt>
                <c:pt idx="7">
                  <c:v>93.5</c:v>
                </c:pt>
                <c:pt idx="8">
                  <c:v>93.5</c:v>
                </c:pt>
                <c:pt idx="9">
                  <c:v>94</c:v>
                </c:pt>
                <c:pt idx="10">
                  <c:v>94.5</c:v>
                </c:pt>
                <c:pt idx="11">
                  <c:v>95</c:v>
                </c:pt>
                <c:pt idx="12">
                  <c:v>95.4</c:v>
                </c:pt>
                <c:pt idx="13">
                  <c:v>95.9</c:v>
                </c:pt>
                <c:pt idx="14">
                  <c:v>96.4</c:v>
                </c:pt>
                <c:pt idx="15">
                  <c:v>96.9</c:v>
                </c:pt>
                <c:pt idx="16">
                  <c:v>97.4</c:v>
                </c:pt>
                <c:pt idx="17">
                  <c:v>97.9</c:v>
                </c:pt>
                <c:pt idx="18">
                  <c:v>98.4</c:v>
                </c:pt>
                <c:pt idx="19">
                  <c:v>98.8</c:v>
                </c:pt>
                <c:pt idx="20">
                  <c:v>99.3</c:v>
                </c:pt>
                <c:pt idx="21">
                  <c:v>99.3</c:v>
                </c:pt>
                <c:pt idx="22">
                  <c:v>99.3</c:v>
                </c:pt>
                <c:pt idx="23">
                  <c:v>99.3</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54.6</c:v>
                </c:pt>
                <c:pt idx="9">
                  <c:v>54.6</c:v>
                </c:pt>
                <c:pt idx="10">
                  <c:v>54.6</c:v>
                </c:pt>
                <c:pt idx="11">
                  <c:v>54.6</c:v>
                </c:pt>
                <c:pt idx="12">
                  <c:v>54.6</c:v>
                </c:pt>
                <c:pt idx="13">
                  <c:v>59.5</c:v>
                </c:pt>
                <c:pt idx="14">
                  <c:v>64.3</c:v>
                </c:pt>
                <c:pt idx="15">
                  <c:v>69.099999999999994</c:v>
                </c:pt>
                <c:pt idx="16">
                  <c:v>73.900000000000006</c:v>
                </c:pt>
                <c:pt idx="17">
                  <c:v>78.8</c:v>
                </c:pt>
                <c:pt idx="18">
                  <c:v>83.6</c:v>
                </c:pt>
                <c:pt idx="19">
                  <c:v>88.4</c:v>
                </c:pt>
                <c:pt idx="20">
                  <c:v>93.2</c:v>
                </c:pt>
                <c:pt idx="21">
                  <c:v>98.1</c:v>
                </c:pt>
                <c:pt idx="22">
                  <c:v>99.3</c:v>
                </c:pt>
                <c:pt idx="23">
                  <c:v>99.3</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D6-4585-A68A-D5B397083B10}"/>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D6-4585-A68A-D5B397083B10}"/>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7D6-4585-A68A-D5B397083B10}"/>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7D6-4585-A68A-D5B397083B10}"/>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7D6-4585-A68A-D5B397083B10}"/>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7D6-4585-A68A-D5B397083B10}"/>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F6-4C06-953A-5832C0211A22}"/>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FCC-416D-96B4-98B72CA6CC40}"/>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FCC-416D-96B4-98B72CA6CC40}"/>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FCC-416D-96B4-98B72CA6CC40}"/>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FCC-416D-96B4-98B72CA6CC40}"/>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FCC-416D-96B4-98B72CA6CC40}"/>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FCC-416D-96B4-98B72CA6CC4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FCC-416D-96B4-98B72CA6CC40}"/>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FCC-416D-96B4-98B72CA6CC40}"/>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F8-4FDE-A7E5-1B6E8FB0537A}"/>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F8-4FDE-A7E5-1B6E8FB0537A}"/>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C6-42DB-A079-AF357720F2B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EB6-47E9-9351-A2F559133E2E}"/>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EB6-47E9-9351-A2F559133E2E}"/>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EB6-47E9-9351-A2F559133E2E}"/>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EB6-47E9-9351-A2F559133E2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EB6-47E9-9351-A2F559133E2E}"/>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15-4C5B-BCA0-ED324185F29A}"/>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15-4C5B-BCA0-ED324185F29A}"/>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80-46C5-96C0-ECAE48EACF7F}"/>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7B-4B7D-8A06-CEF8E60F767E}"/>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754-4289-92FA-69970A21EBCC}"/>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754-4289-92FA-69970A21EBCC}"/>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754-4289-92FA-69970A21EBCC}"/>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754-4289-92FA-69970A21EBCC}"/>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754-4289-92FA-69970A21EBCC}"/>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754-4289-92FA-69970A21EBCC}"/>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754-4289-92FA-69970A21EB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57</c:v>
                </c:pt>
                <c:pt idx="9">
                  <c:v>#N/A</c:v>
                </c:pt>
                <c:pt idx="10">
                  <c:v>#N/A</c:v>
                </c:pt>
                <c:pt idx="11">
                  <c:v>#N/A</c:v>
                </c:pt>
                <c:pt idx="12">
                  <c:v>#N/A</c:v>
                </c:pt>
                <c:pt idx="13">
                  <c:v>#N/A</c:v>
                </c:pt>
                <c:pt idx="14">
                  <c:v>#N/A</c:v>
                </c:pt>
                <c:pt idx="15">
                  <c:v>#N/A</c:v>
                </c:pt>
                <c:pt idx="16">
                  <c:v>#N/A</c:v>
                </c:pt>
                <c:pt idx="17">
                  <c:v>95.55</c:v>
                </c:pt>
                <c:pt idx="18">
                  <c:v>95.88</c:v>
                </c:pt>
                <c:pt idx="19">
                  <c:v>#N/A</c:v>
                </c:pt>
                <c:pt idx="20">
                  <c:v>57.919620000000002</c:v>
                </c:pt>
                <c:pt idx="21">
                  <c:v>#N/A</c:v>
                </c:pt>
                <c:pt idx="22">
                  <c:v>95.93</c:v>
                </c:pt>
                <c:pt idx="23">
                  <c:v>#N/A</c:v>
                </c:pt>
                <c:pt idx="24">
                  <c:v>#N/A</c:v>
                </c:pt>
                <c:pt idx="25">
                  <c:v>96.59</c:v>
                </c:pt>
                <c:pt idx="26">
                  <c:v>#N/A</c:v>
                </c:pt>
                <c:pt idx="27">
                  <c:v>#N/A</c:v>
                </c:pt>
                <c:pt idx="28">
                  <c:v>#N/A</c:v>
                </c:pt>
                <c:pt idx="29">
                  <c:v>#N/A</c:v>
                </c:pt>
                <c:pt idx="30">
                  <c:v>96.62</c:v>
                </c:pt>
                <c:pt idx="31">
                  <c:v>97.34</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93.5</c:v>
                </c:pt>
                <c:pt idx="5">
                  <c:v>93.5</c:v>
                </c:pt>
                <c:pt idx="6">
                  <c:v>93.5</c:v>
                </c:pt>
                <c:pt idx="7">
                  <c:v>93.5</c:v>
                </c:pt>
                <c:pt idx="8">
                  <c:v>93.5</c:v>
                </c:pt>
                <c:pt idx="9">
                  <c:v>94</c:v>
                </c:pt>
                <c:pt idx="10">
                  <c:v>94.5</c:v>
                </c:pt>
                <c:pt idx="11">
                  <c:v>95</c:v>
                </c:pt>
                <c:pt idx="12">
                  <c:v>95.4</c:v>
                </c:pt>
                <c:pt idx="13">
                  <c:v>95.9</c:v>
                </c:pt>
                <c:pt idx="14">
                  <c:v>96.4</c:v>
                </c:pt>
                <c:pt idx="15">
                  <c:v>96.9</c:v>
                </c:pt>
                <c:pt idx="16">
                  <c:v>97.4</c:v>
                </c:pt>
                <c:pt idx="17">
                  <c:v>97.9</c:v>
                </c:pt>
                <c:pt idx="18">
                  <c:v>98.4</c:v>
                </c:pt>
                <c:pt idx="19">
                  <c:v>98.8</c:v>
                </c:pt>
                <c:pt idx="20">
                  <c:v>99.3</c:v>
                </c:pt>
                <c:pt idx="21">
                  <c:v>99.3</c:v>
                </c:pt>
                <c:pt idx="22">
                  <c:v>99.3</c:v>
                </c:pt>
                <c:pt idx="23">
                  <c:v>99.3</c:v>
                </c:pt>
              </c:numCache>
            </c:numRef>
          </c:yVal>
          <c:smooth val="0"/>
          <c:extLst>
            <c:ext xmlns:c16="http://schemas.microsoft.com/office/drawing/2014/chart" uri="{C3380CC4-5D6E-409C-BE32-E72D297353CC}">
              <c16:uniqueId val="{0000000E-67D6-4585-A68A-D5B397083B1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7D6-4585-A68A-D5B397083B10}"/>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7D6-4585-A68A-D5B397083B10}"/>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7D6-4585-A68A-D5B397083B10}"/>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7D6-4585-A68A-D5B397083B10}"/>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7D6-4585-A68A-D5B397083B10}"/>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7D6-4585-A68A-D5B397083B10}"/>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7D6-4585-A68A-D5B397083B10}"/>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F6-4C06-953A-5832C0211A22}"/>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FCC-416D-96B4-98B72CA6CC40}"/>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FCC-416D-96B4-98B72CA6CC40}"/>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FCC-416D-96B4-98B72CA6CC40}"/>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FCC-416D-96B4-98B72CA6CC40}"/>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FCC-416D-96B4-98B72CA6CC40}"/>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FCC-416D-96B4-98B72CA6CC4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FCC-416D-96B4-98B72CA6CC40}"/>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FCC-416D-96B4-98B72CA6CC40}"/>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F8-4FDE-A7E5-1B6E8FB0537A}"/>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F8-4FDE-A7E5-1B6E8FB0537A}"/>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C6-42DB-A079-AF357720F2B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B6-47E9-9351-A2F559133E2E}"/>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B6-47E9-9351-A2F559133E2E}"/>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B6-47E9-9351-A2F559133E2E}"/>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B6-47E9-9351-A2F559133E2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B6-47E9-9351-A2F559133E2E}"/>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15-4C5B-BCA0-ED324185F29A}"/>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15-4C5B-BCA0-ED324185F29A}"/>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80-46C5-96C0-ECAE48EACF7F}"/>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7B-4B7D-8A06-CEF8E60F767E}"/>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54-4289-92FA-69970A21EBCC}"/>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54-4289-92FA-69970A21EBCC}"/>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54-4289-92FA-69970A21EBCC}"/>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54-4289-92FA-69970A21EBCC}"/>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54-4289-92FA-69970A21EBCC}"/>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54-4289-92FA-69970A21EBCC}"/>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754-4289-92FA-69970A21EB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96</c:v>
                </c:pt>
                <c:pt idx="2">
                  <c:v>#N/A</c:v>
                </c:pt>
                <c:pt idx="3">
                  <c:v>96</c:v>
                </c:pt>
                <c:pt idx="4">
                  <c:v>#N/A</c:v>
                </c:pt>
                <c:pt idx="5">
                  <c:v>93.83</c:v>
                </c:pt>
                <c:pt idx="6">
                  <c:v>#N/A</c:v>
                </c:pt>
                <c:pt idx="7">
                  <c:v>92.26</c:v>
                </c:pt>
                <c:pt idx="8">
                  <c:v>100</c:v>
                </c:pt>
                <c:pt idx="9">
                  <c:v>#N/A</c:v>
                </c:pt>
                <c:pt idx="10">
                  <c:v>95.69</c:v>
                </c:pt>
                <c:pt idx="11">
                  <c:v>#N/A</c:v>
                </c:pt>
                <c:pt idx="12">
                  <c:v>#N/A</c:v>
                </c:pt>
                <c:pt idx="13">
                  <c:v>96.35</c:v>
                </c:pt>
                <c:pt idx="14">
                  <c:v>#N/A</c:v>
                </c:pt>
                <c:pt idx="15">
                  <c:v>#N/A</c:v>
                </c:pt>
                <c:pt idx="16">
                  <c:v>#N/A</c:v>
                </c:pt>
                <c:pt idx="17">
                  <c:v>#N/A</c:v>
                </c:pt>
                <c:pt idx="18">
                  <c:v>#N/A</c:v>
                </c:pt>
                <c:pt idx="19">
                  <c:v>#N/A</c:v>
                </c:pt>
                <c:pt idx="20">
                  <c:v>99.763589999999994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67D6-4585-A68A-D5B397083B10}"/>
            </c:ext>
          </c:extLst>
        </c:ser>
        <c:dLbls>
          <c:showLegendKey val="0"/>
          <c:showVal val="0"/>
          <c:showCatName val="0"/>
          <c:showSerName val="0"/>
          <c:showPercent val="0"/>
          <c:showBubbleSize val="0"/>
        </c:dLbls>
        <c:axId val="90018176"/>
        <c:axId val="90019712"/>
      </c:scatterChart>
      <c:valAx>
        <c:axId val="90018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9712"/>
        <c:crosses val="autoZero"/>
        <c:crossBetween val="midCat"/>
        <c:majorUnit val="5"/>
      </c:valAx>
      <c:valAx>
        <c:axId val="900197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81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E-483D-9653-2B24C0CBE281}"/>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E-483D-9653-2B24C0CBE281}"/>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1E-483D-9653-2B24C0CBE281}"/>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1E-483D-9653-2B24C0CBE281}"/>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E-483D-9653-2B24C0CBE281}"/>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1E-483D-9653-2B24C0CBE281}"/>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E-483D-9653-2B24C0CBE281}"/>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7C-4C08-9B93-B44B3A816997}"/>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23-4CB9-AD0B-A422C69F9983}"/>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23-4CB9-AD0B-A422C69F9983}"/>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23-4CB9-AD0B-A422C69F9983}"/>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23-4CB9-AD0B-A422C69F9983}"/>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23-4CB9-AD0B-A422C69F9983}"/>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23-4CB9-AD0B-A422C69F998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23-4CB9-AD0B-A422C69F9983}"/>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23-4CB9-AD0B-A422C69F9983}"/>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15-4951-9447-1989D1843B0D}"/>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15-4951-9447-1989D1843B0D}"/>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AA-4553-8609-5FB5D6C5E95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B0-412B-9B74-819BCF70971F}"/>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B0-412B-9B74-819BCF70971F}"/>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B0-412B-9B74-819BCF70971F}"/>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B0-412B-9B74-819BCF70971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1B0-412B-9B74-819BCF70971F}"/>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B7-483A-839E-A489739D4903}"/>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B7-483A-839E-A489739D4903}"/>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2C-404C-8C6A-98184A44573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F4-4921-A1A0-A60C89953D0C}"/>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39-43D8-A77A-EE229E1EE407}"/>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539-43D8-A77A-EE229E1EE407}"/>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539-43D8-A77A-EE229E1EE407}"/>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539-43D8-A77A-EE229E1EE407}"/>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539-43D8-A77A-EE229E1EE407}"/>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539-43D8-A77A-EE229E1EE407}"/>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539-43D8-A77A-EE229E1EE4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1E-483D-9653-2B24C0CBE281}"/>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1E-483D-9653-2B24C0CBE281}"/>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C1E-483D-9653-2B24C0CBE281}"/>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C1E-483D-9653-2B24C0CBE281}"/>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C1E-483D-9653-2B24C0CBE281}"/>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DD-458E-8213-E8101A3BFCD4}"/>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23-4CB9-AD0B-A422C69F9983}"/>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323-4CB9-AD0B-A422C69F9983}"/>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323-4CB9-AD0B-A422C69F9983}"/>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323-4CB9-AD0B-A422C69F9983}"/>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323-4CB9-AD0B-A422C69F9983}"/>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323-4CB9-AD0B-A422C69F998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323-4CB9-AD0B-A422C69F9983}"/>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323-4CB9-AD0B-A422C69F9983}"/>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15-4951-9447-1989D1843B0D}"/>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15-4951-9447-1989D1843B0D}"/>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AA-4553-8609-5FB5D6C5E95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1B0-412B-9B74-819BCF70971F}"/>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1B0-412B-9B74-819BCF70971F}"/>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1B0-412B-9B74-819BCF70971F}"/>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1B0-412B-9B74-819BCF70971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1B0-412B-9B74-819BCF70971F}"/>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B7-483A-839E-A489739D4903}"/>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B7-483A-839E-A489739D4903}"/>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2C-404C-8C6A-98184A44573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F4-4921-A1A0-A60C89953D0C}"/>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539-43D8-A77A-EE229E1EE407}"/>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539-43D8-A77A-EE229E1EE407}"/>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539-43D8-A77A-EE229E1EE407}"/>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539-43D8-A77A-EE229E1EE407}"/>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539-43D8-A77A-EE229E1EE407}"/>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539-43D8-A77A-EE229E1EE407}"/>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539-43D8-A77A-EE229E1EE4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CC1E-483D-9653-2B24C0CBE2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C1E-483D-9653-2B24C0CBE281}"/>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C1E-483D-9653-2B24C0CBE281}"/>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C1E-483D-9653-2B24C0CBE281}"/>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C1E-483D-9653-2B24C0CBE281}"/>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C1E-483D-9653-2B24C0CBE281}"/>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C1E-483D-9653-2B24C0CBE281}"/>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C1E-483D-9653-2B24C0CBE281}"/>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DD-458E-8213-E8101A3BFCD4}"/>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323-4CB9-AD0B-A422C69F9983}"/>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323-4CB9-AD0B-A422C69F9983}"/>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323-4CB9-AD0B-A422C69F9983}"/>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323-4CB9-AD0B-A422C69F9983}"/>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323-4CB9-AD0B-A422C69F9983}"/>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323-4CB9-AD0B-A422C69F998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323-4CB9-AD0B-A422C69F9983}"/>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323-4CB9-AD0B-A422C69F9983}"/>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15-4951-9447-1989D1843B0D}"/>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15-4951-9447-1989D1843B0D}"/>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AA-4553-8609-5FB5D6C5E95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B0-412B-9B74-819BCF70971F}"/>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B0-412B-9B74-819BCF70971F}"/>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B0-412B-9B74-819BCF70971F}"/>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B0-412B-9B74-819BCF70971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B0-412B-9B74-819BCF70971F}"/>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B7-483A-839E-A489739D4903}"/>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B7-483A-839E-A489739D4903}"/>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2C-404C-8C6A-98184A44573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F4-4921-A1A0-A60C89953D0C}"/>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39-43D8-A77A-EE229E1EE407}"/>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39-43D8-A77A-EE229E1EE407}"/>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39-43D8-A77A-EE229E1EE407}"/>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39-43D8-A77A-EE229E1EE407}"/>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39-43D8-A77A-EE229E1EE407}"/>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39-43D8-A77A-EE229E1EE407}"/>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539-43D8-A77A-EE229E1EE4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CC1E-483D-9653-2B24C0CBE281}"/>
            </c:ext>
          </c:extLst>
        </c:ser>
        <c:dLbls>
          <c:showLegendKey val="0"/>
          <c:showVal val="0"/>
          <c:showCatName val="0"/>
          <c:showSerName val="0"/>
          <c:showPercent val="0"/>
          <c:showBubbleSize val="0"/>
        </c:dLbls>
        <c:axId val="91902336"/>
        <c:axId val="91903872"/>
      </c:scatterChart>
      <c:valAx>
        <c:axId val="9190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3872"/>
        <c:crosses val="autoZero"/>
        <c:crossBetween val="midCat"/>
        <c:majorUnit val="5"/>
      </c:valAx>
      <c:valAx>
        <c:axId val="919038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23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78-4778-BE24-69B512DF124E}"/>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78-4778-BE24-69B512DF124E}"/>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78-4778-BE24-69B512DF124E}"/>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78-4778-BE24-69B512DF124E}"/>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78-4778-BE24-69B512DF124E}"/>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78-4778-BE24-69B512DF124E}"/>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1D-4282-A1A2-9FC8D18DD8A6}"/>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B3-4B66-8E0D-8EA7BB61AC2C}"/>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B3-4B66-8E0D-8EA7BB61AC2C}"/>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B3-4B66-8E0D-8EA7BB61AC2C}"/>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B3-4B66-8E0D-8EA7BB61AC2C}"/>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B3-4B66-8E0D-8EA7BB61AC2C}"/>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B3-4B66-8E0D-8EA7BB61AC2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B3-4B66-8E0D-8EA7BB61AC2C}"/>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B3-4B66-8E0D-8EA7BB61AC2C}"/>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2C-4098-BBEF-19096F8A171B}"/>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2C-4098-BBEF-19096F8A171B}"/>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18-475A-890D-B43E3ADF77E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F7-44AF-BEFB-83DDB1FAAACE}"/>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F7-44AF-BEFB-83DDB1FAAACE}"/>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5F7-44AF-BEFB-83DDB1FAAACE}"/>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F7-44AF-BEFB-83DDB1FAAAC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5F7-44AF-BEFB-83DDB1FAAACE}"/>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41-46DE-A647-92339C95F219}"/>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41-46DE-A647-92339C95F219}"/>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BE-497A-B925-CDDC760D12F3}"/>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76-4538-AA37-D7878AAD078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C84-4B5C-B51B-EB7D55751794}"/>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C84-4B5C-B51B-EB7D55751794}"/>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C84-4B5C-B51B-EB7D55751794}"/>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C84-4B5C-B51B-EB7D55751794}"/>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C84-4B5C-B51B-EB7D55751794}"/>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C84-4B5C-B51B-EB7D55751794}"/>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C84-4B5C-B51B-EB7D557517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98.220640000000003</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94</c:v>
                </c:pt>
                <c:pt idx="15">
                  <c:v>95.1</c:v>
                </c:pt>
                <c:pt idx="16">
                  <c:v>96.3</c:v>
                </c:pt>
                <c:pt idx="17">
                  <c:v>97.4</c:v>
                </c:pt>
                <c:pt idx="18">
                  <c:v>98.2</c:v>
                </c:pt>
                <c:pt idx="19">
                  <c:v>98.2</c:v>
                </c:pt>
                <c:pt idx="20">
                  <c:v>98.2</c:v>
                </c:pt>
                <c:pt idx="21">
                  <c:v>98.2</c:v>
                </c:pt>
                <c:pt idx="22">
                  <c:v>98.2</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34.9</c:v>
                </c:pt>
                <c:pt idx="5">
                  <c:v>34.9</c:v>
                </c:pt>
                <c:pt idx="6">
                  <c:v>34.9</c:v>
                </c:pt>
                <c:pt idx="7">
                  <c:v>34.9</c:v>
                </c:pt>
                <c:pt idx="8">
                  <c:v>34.9</c:v>
                </c:pt>
                <c:pt idx="9">
                  <c:v>38.200000000000003</c:v>
                </c:pt>
                <c:pt idx="10">
                  <c:v>41.5</c:v>
                </c:pt>
                <c:pt idx="11">
                  <c:v>44.8</c:v>
                </c:pt>
                <c:pt idx="12">
                  <c:v>48.1</c:v>
                </c:pt>
                <c:pt idx="13">
                  <c:v>51.5</c:v>
                </c:pt>
                <c:pt idx="14">
                  <c:v>54.8</c:v>
                </c:pt>
                <c:pt idx="15">
                  <c:v>58.1</c:v>
                </c:pt>
                <c:pt idx="16">
                  <c:v>61.4</c:v>
                </c:pt>
                <c:pt idx="17">
                  <c:v>64.8</c:v>
                </c:pt>
                <c:pt idx="18">
                  <c:v>68.099999999999994</c:v>
                </c:pt>
                <c:pt idx="19">
                  <c:v>71.400000000000006</c:v>
                </c:pt>
                <c:pt idx="20">
                  <c:v>74.7</c:v>
                </c:pt>
                <c:pt idx="21">
                  <c:v>78</c:v>
                </c:pt>
                <c:pt idx="22">
                  <c:v>81.400000000000006</c:v>
                </c:pt>
                <c:pt idx="23">
                  <c:v>84.7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78-4778-BE24-69B512DF124E}"/>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578-4778-BE24-69B512DF124E}"/>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578-4778-BE24-69B512DF124E}"/>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578-4778-BE24-69B512DF124E}"/>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578-4778-BE24-69B512DF124E}"/>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02-4CCD-8CCF-912352D9A735}"/>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B3-4B66-8E0D-8EA7BB61AC2C}"/>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5B3-4B66-8E0D-8EA7BB61AC2C}"/>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5B3-4B66-8E0D-8EA7BB61AC2C}"/>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5B3-4B66-8E0D-8EA7BB61AC2C}"/>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5B3-4B66-8E0D-8EA7BB61AC2C}"/>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5B3-4B66-8E0D-8EA7BB61AC2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5B3-4B66-8E0D-8EA7BB61AC2C}"/>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5B3-4B66-8E0D-8EA7BB61AC2C}"/>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2C-4098-BBEF-19096F8A171B}"/>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2C-4098-BBEF-19096F8A171B}"/>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18-475A-890D-B43E3ADF77E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5F7-44AF-BEFB-83DDB1FAAACE}"/>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5F7-44AF-BEFB-83DDB1FAAACE}"/>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5F7-44AF-BEFB-83DDB1FAAACE}"/>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5F7-44AF-BEFB-83DDB1FAAAC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5F7-44AF-BEFB-83DDB1FAAACE}"/>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41-46DE-A647-92339C95F219}"/>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41-46DE-A647-92339C95F219}"/>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BE-497A-B925-CDDC760D12F3}"/>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76-4538-AA37-D7878AAD078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C84-4B5C-B51B-EB7D55751794}"/>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C84-4B5C-B51B-EB7D55751794}"/>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C84-4B5C-B51B-EB7D55751794}"/>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C84-4B5C-B51B-EB7D55751794}"/>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C84-4B5C-B51B-EB7D55751794}"/>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C84-4B5C-B51B-EB7D55751794}"/>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C84-4B5C-B51B-EB7D557517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31</c:v>
                </c:pt>
                <c:pt idx="1">
                  <c:v>#N/A</c:v>
                </c:pt>
                <c:pt idx="2">
                  <c:v>48</c:v>
                </c:pt>
                <c:pt idx="3">
                  <c:v>#N/A</c:v>
                </c:pt>
                <c:pt idx="4">
                  <c:v>63</c:v>
                </c:pt>
                <c:pt idx="5">
                  <c:v>#N/A</c:v>
                </c:pt>
                <c:pt idx="6">
                  <c:v>64</c:v>
                </c:pt>
                <c:pt idx="7">
                  <c:v>#N/A</c:v>
                </c:pt>
                <c:pt idx="8">
                  <c:v>41</c:v>
                </c:pt>
                <c:pt idx="9">
                  <c:v>#N/A</c:v>
                </c:pt>
                <c:pt idx="10">
                  <c:v>#N/A</c:v>
                </c:pt>
                <c:pt idx="11">
                  <c:v>64.900000000000006</c:v>
                </c:pt>
                <c:pt idx="12">
                  <c:v>52.6</c:v>
                </c:pt>
                <c:pt idx="13">
                  <c:v>#N/A</c:v>
                </c:pt>
                <c:pt idx="14">
                  <c:v>#N/A</c:v>
                </c:pt>
                <c:pt idx="15">
                  <c:v>#N/A</c:v>
                </c:pt>
                <c:pt idx="16">
                  <c:v>#N/A</c:v>
                </c:pt>
                <c:pt idx="17">
                  <c:v>#N/A</c:v>
                </c:pt>
                <c:pt idx="18">
                  <c:v>#N/A</c:v>
                </c:pt>
                <c:pt idx="19">
                  <c:v>#N/A</c:v>
                </c:pt>
                <c:pt idx="20">
                  <c:v>37.72242</c:v>
                </c:pt>
                <c:pt idx="21">
                  <c:v>66</c:v>
                </c:pt>
                <c:pt idx="22">
                  <c:v>#N/A</c:v>
                </c:pt>
                <c:pt idx="23">
                  <c:v>#N/A</c:v>
                </c:pt>
                <c:pt idx="24">
                  <c:v>76.28</c:v>
                </c:pt>
                <c:pt idx="25">
                  <c:v>#N/A</c:v>
                </c:pt>
                <c:pt idx="26">
                  <c:v>77.900000000000006</c:v>
                </c:pt>
                <c:pt idx="27">
                  <c:v>#N/A</c:v>
                </c:pt>
                <c:pt idx="28">
                  <c:v>#N/A</c:v>
                </c:pt>
                <c:pt idx="29">
                  <c:v>84.52</c:v>
                </c:pt>
                <c:pt idx="30">
                  <c:v>#N/A</c:v>
                </c:pt>
                <c:pt idx="31">
                  <c:v>#N/A</c:v>
                </c:pt>
                <c:pt idx="32">
                  <c:v>88.41</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91.7</c:v>
                </c:pt>
                <c:pt idx="9">
                  <c:v>91.7</c:v>
                </c:pt>
                <c:pt idx="10">
                  <c:v>91.7</c:v>
                </c:pt>
                <c:pt idx="11">
                  <c:v>91.7</c:v>
                </c:pt>
                <c:pt idx="12">
                  <c:v>91.7</c:v>
                </c:pt>
                <c:pt idx="13">
                  <c:v>92.9</c:v>
                </c:pt>
                <c:pt idx="14">
                  <c:v>94</c:v>
                </c:pt>
                <c:pt idx="15">
                  <c:v>95.1</c:v>
                </c:pt>
                <c:pt idx="16">
                  <c:v>96.3</c:v>
                </c:pt>
                <c:pt idx="17">
                  <c:v>97.4</c:v>
                </c:pt>
                <c:pt idx="18">
                  <c:v>98.6</c:v>
                </c:pt>
                <c:pt idx="19">
                  <c:v>99.7</c:v>
                </c:pt>
                <c:pt idx="20">
                  <c:v>100</c:v>
                </c:pt>
                <c:pt idx="21">
                  <c:v>100</c:v>
                </c:pt>
                <c:pt idx="22">
                  <c:v>100</c:v>
                </c:pt>
                <c:pt idx="23">
                  <c:v>100</c:v>
                </c:pt>
              </c:numCache>
            </c:numRef>
          </c:yVal>
          <c:smooth val="0"/>
          <c:extLst>
            <c:ext xmlns:c16="http://schemas.microsoft.com/office/drawing/2014/chart" uri="{C3380CC4-5D6E-409C-BE32-E72D297353CC}">
              <c16:uniqueId val="{0000000E-B578-4778-BE24-69B512DF124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578-4778-BE24-69B512DF124E}"/>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578-4778-BE24-69B512DF124E}"/>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578-4778-BE24-69B512DF124E}"/>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578-4778-BE24-69B512DF124E}"/>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578-4778-BE24-69B512DF124E}"/>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578-4778-BE24-69B512DF124E}"/>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578-4778-BE24-69B512DF124E}"/>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02-4CCD-8CCF-912352D9A735}"/>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5B3-4B66-8E0D-8EA7BB61AC2C}"/>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5B3-4B66-8E0D-8EA7BB61AC2C}"/>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5B3-4B66-8E0D-8EA7BB61AC2C}"/>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5B3-4B66-8E0D-8EA7BB61AC2C}"/>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5B3-4B66-8E0D-8EA7BB61AC2C}"/>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5B3-4B66-8E0D-8EA7BB61AC2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5B3-4B66-8E0D-8EA7BB61AC2C}"/>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5B3-4B66-8E0D-8EA7BB61AC2C}"/>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2C-4098-BBEF-19096F8A171B}"/>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2C-4098-BBEF-19096F8A171B}"/>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18-475A-890D-B43E3ADF77E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F7-44AF-BEFB-83DDB1FAAACE}"/>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F7-44AF-BEFB-83DDB1FAAACE}"/>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F7-44AF-BEFB-83DDB1FAAACE}"/>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F7-44AF-BEFB-83DDB1FAAAC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F7-44AF-BEFB-83DDB1FAAACE}"/>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41-46DE-A647-92339C95F219}"/>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41-46DE-A647-92339C95F219}"/>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BE-497A-B925-CDDC760D12F3}"/>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76-4538-AA37-D7878AAD078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84-4B5C-B51B-EB7D55751794}"/>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84-4B5C-B51B-EB7D55751794}"/>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84-4B5C-B51B-EB7D55751794}"/>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84-4B5C-B51B-EB7D55751794}"/>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84-4B5C-B51B-EB7D55751794}"/>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84-4B5C-B51B-EB7D55751794}"/>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C84-4B5C-B51B-EB7D557517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94</c:v>
                </c:pt>
                <c:pt idx="9">
                  <c:v>#N/A</c:v>
                </c:pt>
                <c:pt idx="10">
                  <c:v>#N/A</c:v>
                </c:pt>
                <c:pt idx="11">
                  <c:v>#N/A</c:v>
                </c:pt>
                <c:pt idx="12">
                  <c:v>#N/A</c:v>
                </c:pt>
                <c:pt idx="13">
                  <c:v>#N/A</c:v>
                </c:pt>
                <c:pt idx="14">
                  <c:v>#N/A</c:v>
                </c:pt>
                <c:pt idx="15">
                  <c:v>#N/A</c:v>
                </c:pt>
                <c:pt idx="16">
                  <c:v>#N/A</c:v>
                </c:pt>
                <c:pt idx="17">
                  <c:v>#N/A</c:v>
                </c:pt>
                <c:pt idx="18">
                  <c:v>#N/A</c:v>
                </c:pt>
                <c:pt idx="19">
                  <c:v>#N/A</c:v>
                </c:pt>
                <c:pt idx="20">
                  <c:v>98.576509999999999</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B578-4778-BE24-69B512DF124E}"/>
            </c:ext>
          </c:extLst>
        </c:ser>
        <c:dLbls>
          <c:showLegendKey val="0"/>
          <c:showVal val="0"/>
          <c:showCatName val="0"/>
          <c:showSerName val="0"/>
          <c:showPercent val="0"/>
          <c:showBubbleSize val="0"/>
        </c:dLbls>
        <c:axId val="93606656"/>
        <c:axId val="93608192"/>
      </c:scatterChart>
      <c:valAx>
        <c:axId val="93606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08192"/>
        <c:crosses val="autoZero"/>
        <c:crossBetween val="midCat"/>
        <c:majorUnit val="5"/>
      </c:valAx>
      <c:valAx>
        <c:axId val="936081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066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82.5</c:v>
                </c:pt>
                <c:pt idx="9">
                  <c:v>82.5</c:v>
                </c:pt>
                <c:pt idx="10">
                  <c:v>82.5</c:v>
                </c:pt>
                <c:pt idx="11">
                  <c:v>82.5</c:v>
                </c:pt>
                <c:pt idx="12">
                  <c:v>82.5</c:v>
                </c:pt>
                <c:pt idx="13">
                  <c:v>85.3</c:v>
                </c:pt>
                <c:pt idx="14">
                  <c:v>88</c:v>
                </c:pt>
                <c:pt idx="15">
                  <c:v>90.7</c:v>
                </c:pt>
                <c:pt idx="16">
                  <c:v>93.5</c:v>
                </c:pt>
                <c:pt idx="17">
                  <c:v>96.2</c:v>
                </c:pt>
                <c:pt idx="18">
                  <c:v>98.9</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53-4122-BBC7-0A66443A3EFF}"/>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53-4122-BBC7-0A66443A3EFF}"/>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53-4122-BBC7-0A66443A3EFF}"/>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53-4122-BBC7-0A66443A3EFF}"/>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53-4122-BBC7-0A66443A3EFF}"/>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53-4122-BBC7-0A66443A3EFF}"/>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53-4122-BBC7-0A66443A3EFF}"/>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4A-4DB8-955A-11AB0BE1BAC7}"/>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62-48B8-A234-BFD548AC7410}"/>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62-48B8-A234-BFD548AC7410}"/>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62-48B8-A234-BFD548AC7410}"/>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62-48B8-A234-BFD548AC7410}"/>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62-48B8-A234-BFD548AC7410}"/>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62-48B8-A234-BFD548AC741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62-48B8-A234-BFD548AC7410}"/>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62-48B8-A234-BFD548AC7410}"/>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DB-475B-AFBF-3EE44EA7C9C0}"/>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DB-475B-AFBF-3EE44EA7C9C0}"/>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91-46F1-9125-A5A91131A4C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9B-4A57-93CC-968469B5B651}"/>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9B-4A57-93CC-968469B5B651}"/>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9B-4A57-93CC-968469B5B651}"/>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9B-4A57-93CC-968469B5B65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9B-4A57-93CC-968469B5B651}"/>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E3-41F2-BE96-8F4DE8D31E0B}"/>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E3-41F2-BE96-8F4DE8D31E0B}"/>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EB8-45CB-A243-F6CCFBF20701}"/>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40-46C1-943A-BCFAADBEAB5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94-4F33-BD2B-F4F337FBA58A}"/>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94-4F33-BD2B-F4F337FBA58A}"/>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94-4F33-BD2B-F4F337FBA58A}"/>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94-4F33-BD2B-F4F337FBA58A}"/>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94-4F33-BD2B-F4F337FBA58A}"/>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94-4F33-BD2B-F4F337FBA58A}"/>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994-4F33-BD2B-F4F337FBA5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88</c:v>
                </c:pt>
                <c:pt idx="9">
                  <c:v>#N/A</c:v>
                </c:pt>
                <c:pt idx="10">
                  <c:v>#N/A</c:v>
                </c:pt>
                <c:pt idx="11">
                  <c:v>#N/A</c:v>
                </c:pt>
                <c:pt idx="12">
                  <c:v>#N/A</c:v>
                </c:pt>
                <c:pt idx="13">
                  <c:v>#N/A</c:v>
                </c:pt>
                <c:pt idx="14">
                  <c:v>#N/A</c:v>
                </c:pt>
                <c:pt idx="15">
                  <c:v>#N/A</c:v>
                </c:pt>
                <c:pt idx="16">
                  <c:v>#N/A</c:v>
                </c:pt>
                <c:pt idx="17">
                  <c:v>#N/A</c:v>
                </c:pt>
                <c:pt idx="18">
                  <c:v>#N/A</c:v>
                </c:pt>
                <c:pt idx="19">
                  <c:v>#N/A</c:v>
                </c:pt>
                <c:pt idx="20">
                  <c:v>98.949600000000018</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81.7</c:v>
                </c:pt>
                <c:pt idx="9">
                  <c:v>81.7</c:v>
                </c:pt>
                <c:pt idx="10">
                  <c:v>81.7</c:v>
                </c:pt>
                <c:pt idx="11">
                  <c:v>81.7</c:v>
                </c:pt>
                <c:pt idx="12">
                  <c:v>81.7</c:v>
                </c:pt>
                <c:pt idx="13">
                  <c:v>83.3</c:v>
                </c:pt>
                <c:pt idx="14">
                  <c:v>85</c:v>
                </c:pt>
                <c:pt idx="15">
                  <c:v>86.7</c:v>
                </c:pt>
                <c:pt idx="16">
                  <c:v>88.3</c:v>
                </c:pt>
                <c:pt idx="17">
                  <c:v>90</c:v>
                </c:pt>
                <c:pt idx="18">
                  <c:v>91.6</c:v>
                </c:pt>
                <c:pt idx="19">
                  <c:v>93.3</c:v>
                </c:pt>
                <c:pt idx="20">
                  <c:v>94.9</c:v>
                </c:pt>
                <c:pt idx="21">
                  <c:v>94.9</c:v>
                </c:pt>
                <c:pt idx="22">
                  <c:v>94.9</c:v>
                </c:pt>
                <c:pt idx="23">
                  <c:v>94.9</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53-4122-BBC7-0A66443A3EFF}"/>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53-4122-BBC7-0A66443A3EFF}"/>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753-4122-BBC7-0A66443A3EFF}"/>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753-4122-BBC7-0A66443A3EFF}"/>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753-4122-BBC7-0A66443A3EFF}"/>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753-4122-BBC7-0A66443A3EFF}"/>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753-4122-BBC7-0A66443A3EFF}"/>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4A-4DB8-955A-11AB0BE1BAC7}"/>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62-48B8-A234-BFD548AC7410}"/>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62-48B8-A234-BFD548AC7410}"/>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362-48B8-A234-BFD548AC7410}"/>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362-48B8-A234-BFD548AC7410}"/>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362-48B8-A234-BFD548AC7410}"/>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362-48B8-A234-BFD548AC741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362-48B8-A234-BFD548AC7410}"/>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362-48B8-A234-BFD548AC7410}"/>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DB-475B-AFBF-3EE44EA7C9C0}"/>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DB-475B-AFBF-3EE44EA7C9C0}"/>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91-46F1-9125-A5A91131A4C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69B-4A57-93CC-968469B5B651}"/>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69B-4A57-93CC-968469B5B651}"/>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69B-4A57-93CC-968469B5B651}"/>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69B-4A57-93CC-968469B5B65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69B-4A57-93CC-968469B5B651}"/>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E3-41F2-BE96-8F4DE8D31E0B}"/>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E3-41F2-BE96-8F4DE8D31E0B}"/>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B8-45CB-A243-F6CCFBF20701}"/>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40-46C1-943A-BCFAADBEAB5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994-4F33-BD2B-F4F337FBA58A}"/>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994-4F33-BD2B-F4F337FBA58A}"/>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994-4F33-BD2B-F4F337FBA58A}"/>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994-4F33-BD2B-F4F337FBA58A}"/>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994-4F33-BD2B-F4F337FBA58A}"/>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994-4F33-BD2B-F4F337FBA58A}"/>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994-4F33-BD2B-F4F337FBA5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85</c:v>
                </c:pt>
                <c:pt idx="9">
                  <c:v>#N/A</c:v>
                </c:pt>
                <c:pt idx="10">
                  <c:v>#N/A</c:v>
                </c:pt>
                <c:pt idx="11">
                  <c:v>#N/A</c:v>
                </c:pt>
                <c:pt idx="12">
                  <c:v>#N/A</c:v>
                </c:pt>
                <c:pt idx="13">
                  <c:v>#N/A</c:v>
                </c:pt>
                <c:pt idx="14">
                  <c:v>#N/A</c:v>
                </c:pt>
                <c:pt idx="15">
                  <c:v>#N/A</c:v>
                </c:pt>
                <c:pt idx="16">
                  <c:v>#N/A</c:v>
                </c:pt>
                <c:pt idx="17">
                  <c:v>#N/A</c:v>
                </c:pt>
                <c:pt idx="18">
                  <c:v>#N/A</c:v>
                </c:pt>
                <c:pt idx="19">
                  <c:v>#N/A</c:v>
                </c:pt>
                <c:pt idx="20">
                  <c:v>91.62</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7.3</c:v>
                </c:pt>
                <c:pt idx="9">
                  <c:v>7.3</c:v>
                </c:pt>
                <c:pt idx="10">
                  <c:v>7.3</c:v>
                </c:pt>
                <c:pt idx="11">
                  <c:v>7.3</c:v>
                </c:pt>
                <c:pt idx="12">
                  <c:v>7.3</c:v>
                </c:pt>
                <c:pt idx="13">
                  <c:v>15.1</c:v>
                </c:pt>
                <c:pt idx="14">
                  <c:v>22.8</c:v>
                </c:pt>
                <c:pt idx="15">
                  <c:v>30.5</c:v>
                </c:pt>
                <c:pt idx="16">
                  <c:v>38.200000000000003</c:v>
                </c:pt>
                <c:pt idx="17">
                  <c:v>45.9</c:v>
                </c:pt>
                <c:pt idx="18">
                  <c:v>53.6</c:v>
                </c:pt>
                <c:pt idx="19">
                  <c:v>61.3</c:v>
                </c:pt>
                <c:pt idx="20">
                  <c:v>69</c:v>
                </c:pt>
                <c:pt idx="21">
                  <c:v>76.7</c:v>
                </c:pt>
                <c:pt idx="22">
                  <c:v>84.4</c:v>
                </c:pt>
                <c:pt idx="23">
                  <c:v>92.2</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753-4122-BBC7-0A66443A3EFF}"/>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753-4122-BBC7-0A66443A3EFF}"/>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753-4122-BBC7-0A66443A3EFF}"/>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753-4122-BBC7-0A66443A3EFF}"/>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753-4122-BBC7-0A66443A3EFF}"/>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753-4122-BBC7-0A66443A3EFF}"/>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753-4122-BBC7-0A66443A3EFF}"/>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4A-4DB8-955A-11AB0BE1BAC7}"/>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362-48B8-A234-BFD548AC7410}"/>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362-48B8-A234-BFD548AC7410}"/>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362-48B8-A234-BFD548AC7410}"/>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362-48B8-A234-BFD548AC7410}"/>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362-48B8-A234-BFD548AC7410}"/>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362-48B8-A234-BFD548AC741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362-48B8-A234-BFD548AC7410}"/>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362-48B8-A234-BFD548AC7410}"/>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DB-475B-AFBF-3EE44EA7C9C0}"/>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DB-475B-AFBF-3EE44EA7C9C0}"/>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91-46F1-9125-A5A91131A4C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9B-4A57-93CC-968469B5B651}"/>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9B-4A57-93CC-968469B5B651}"/>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9B-4A57-93CC-968469B5B651}"/>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9B-4A57-93CC-968469B5B651}"/>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9B-4A57-93CC-968469B5B651}"/>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E3-41F2-BE96-8F4DE8D31E0B}"/>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E3-41F2-BE96-8F4DE8D31E0B}"/>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B8-45CB-A243-F6CCFBF20701}"/>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40-46C1-943A-BCFAADBEAB5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94-4F33-BD2B-F4F337FBA58A}"/>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94-4F33-BD2B-F4F337FBA58A}"/>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94-4F33-BD2B-F4F337FBA58A}"/>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994-4F33-BD2B-F4F337FBA58A}"/>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994-4F33-BD2B-F4F337FBA58A}"/>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994-4F33-BD2B-F4F337FBA58A}"/>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994-4F33-BD2B-F4F337FBA5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35</c:v>
                </c:pt>
                <c:pt idx="9">
                  <c:v>#N/A</c:v>
                </c:pt>
                <c:pt idx="10">
                  <c:v>#N/A</c:v>
                </c:pt>
                <c:pt idx="11">
                  <c:v>#N/A</c:v>
                </c:pt>
                <c:pt idx="12">
                  <c:v>#N/A</c:v>
                </c:pt>
                <c:pt idx="13">
                  <c:v>#N/A</c:v>
                </c:pt>
                <c:pt idx="14">
                  <c:v>29.374500000000005</c:v>
                </c:pt>
                <c:pt idx="15">
                  <c:v>#N/A</c:v>
                </c:pt>
                <c:pt idx="16">
                  <c:v>#N/A</c:v>
                </c:pt>
                <c:pt idx="17">
                  <c:v>#N/A</c:v>
                </c:pt>
                <c:pt idx="18">
                  <c:v>#N/A</c:v>
                </c:pt>
                <c:pt idx="19">
                  <c:v>#N/A</c:v>
                </c:pt>
                <c:pt idx="20">
                  <c:v>47.59</c:v>
                </c:pt>
                <c:pt idx="21">
                  <c:v>#N/A</c:v>
                </c:pt>
                <c:pt idx="22">
                  <c:v>#N/A</c:v>
                </c:pt>
                <c:pt idx="23">
                  <c:v>#N/A</c:v>
                </c:pt>
                <c:pt idx="24">
                  <c:v>#N/A</c:v>
                </c:pt>
                <c:pt idx="25">
                  <c:v>#N/A</c:v>
                </c:pt>
                <c:pt idx="26">
                  <c:v>#N/A</c:v>
                </c:pt>
                <c:pt idx="27">
                  <c:v>53.227042810281461</c:v>
                </c:pt>
                <c:pt idx="28">
                  <c:v>87.421093080772181</c:v>
                </c:pt>
                <c:pt idx="29">
                  <c:v>#N/A</c:v>
                </c:pt>
                <c:pt idx="30">
                  <c:v>#N/A</c:v>
                </c:pt>
                <c:pt idx="31">
                  <c:v>#N/A</c:v>
                </c:pt>
                <c:pt idx="32">
                  <c:v>#N/A</c:v>
                </c:pt>
                <c:pt idx="33">
                  <c:v>92.166307692208193</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4391680"/>
        <c:axId val="94409856"/>
      </c:scatterChart>
      <c:valAx>
        <c:axId val="94391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409856"/>
        <c:crosses val="autoZero"/>
        <c:crossBetween val="midCat"/>
        <c:majorUnit val="5"/>
      </c:valAx>
      <c:valAx>
        <c:axId val="94409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9168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95.5</c:v>
                </c:pt>
                <c:pt idx="15">
                  <c:v>95.5</c:v>
                </c:pt>
                <c:pt idx="16">
                  <c:v>95.5</c:v>
                </c:pt>
                <c:pt idx="17">
                  <c:v>95.5</c:v>
                </c:pt>
                <c:pt idx="18">
                  <c:v>95.5</c:v>
                </c:pt>
                <c:pt idx="19">
                  <c:v>95.5</c:v>
                </c:pt>
                <c:pt idx="20">
                  <c:v>95.5</c:v>
                </c:pt>
                <c:pt idx="21">
                  <c:v>95.5</c:v>
                </c:pt>
                <c:pt idx="22">
                  <c:v>95.5</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76-41BF-A2AE-89951503A31C}"/>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76-41BF-A2AE-89951503A31C}"/>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76-41BF-A2AE-89951503A31C}"/>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76-41BF-A2AE-89951503A31C}"/>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76-41BF-A2AE-89951503A31C}"/>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5E-4059-BF83-D78120F3C588}"/>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C6-4027-9156-10A46323E8FD}"/>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C6-4027-9156-10A46323E8FD}"/>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C6-4027-9156-10A46323E8FD}"/>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C6-4027-9156-10A46323E8FD}"/>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C6-4027-9156-10A46323E8FD}"/>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C6-4027-9156-10A46323E8F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EC6-4027-9156-10A46323E8FD}"/>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EC6-4027-9156-10A46323E8F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7D-45BE-8839-1CD1993BF6AC}"/>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7D-45BE-8839-1CD1993BF6AC}"/>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6C-41D6-AA40-96A7604B56B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0A7-4E21-ABB8-A1C0FB9F160C}"/>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0A7-4E21-ABB8-A1C0FB9F160C}"/>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0A7-4E21-ABB8-A1C0FB9F160C}"/>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0A7-4E21-ABB8-A1C0FB9F160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0A7-4E21-ABB8-A1C0FB9F160C}"/>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0F-417C-B7DA-420481BB8570}"/>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0F-417C-B7DA-420481BB8570}"/>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07-4B57-99FD-AE39094B7DD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91-4F96-A993-8C49DEE781A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A4E-445B-9EEE-11B4C5713C5D}"/>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A4E-445B-9EEE-11B4C5713C5D}"/>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A4E-445B-9EEE-11B4C5713C5D}"/>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A4E-445B-9EEE-11B4C5713C5D}"/>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A4E-445B-9EEE-11B4C5713C5D}"/>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A4E-445B-9EEE-11B4C5713C5D}"/>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A4E-445B-9EEE-11B4C5713C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95.49</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47.2</c:v>
                </c:pt>
                <c:pt idx="15">
                  <c:v>47.2</c:v>
                </c:pt>
                <c:pt idx="16">
                  <c:v>47.2</c:v>
                </c:pt>
                <c:pt idx="17">
                  <c:v>47.2</c:v>
                </c:pt>
                <c:pt idx="18">
                  <c:v>47.2</c:v>
                </c:pt>
                <c:pt idx="19">
                  <c:v>47.2</c:v>
                </c:pt>
                <c:pt idx="20">
                  <c:v>47.2</c:v>
                </c:pt>
                <c:pt idx="21">
                  <c:v>47.2</c:v>
                </c:pt>
                <c:pt idx="22">
                  <c:v>47.2</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376-41BF-A2AE-89951503A31C}"/>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376-41BF-A2AE-89951503A31C}"/>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376-41BF-A2AE-89951503A31C}"/>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376-41BF-A2AE-89951503A31C}"/>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376-41BF-A2AE-89951503A31C}"/>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376-41BF-A2AE-89951503A31C}"/>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376-41BF-A2AE-89951503A31C}"/>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5E-4059-BF83-D78120F3C588}"/>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EC6-4027-9156-10A46323E8FD}"/>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EC6-4027-9156-10A46323E8FD}"/>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EC6-4027-9156-10A46323E8FD}"/>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EC6-4027-9156-10A46323E8FD}"/>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EC6-4027-9156-10A46323E8FD}"/>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EC6-4027-9156-10A46323E8F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EC6-4027-9156-10A46323E8FD}"/>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EC6-4027-9156-10A46323E8F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7D-45BE-8839-1CD1993BF6AC}"/>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7D-45BE-8839-1CD1993BF6AC}"/>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6C-41D6-AA40-96A7604B56B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A7-4E21-ABB8-A1C0FB9F160C}"/>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0A7-4E21-ABB8-A1C0FB9F160C}"/>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0A7-4E21-ABB8-A1C0FB9F160C}"/>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0A7-4E21-ABB8-A1C0FB9F160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0A7-4E21-ABB8-A1C0FB9F160C}"/>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0F-417C-B7DA-420481BB8570}"/>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0F-417C-B7DA-420481BB8570}"/>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07-4B57-99FD-AE39094B7DD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91-4F96-A993-8C49DEE781A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A4E-445B-9EEE-11B4C5713C5D}"/>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A4E-445B-9EEE-11B4C5713C5D}"/>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A4E-445B-9EEE-11B4C5713C5D}"/>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A4E-445B-9EEE-11B4C5713C5D}"/>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A4E-445B-9EEE-11B4C5713C5D}"/>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A4E-445B-9EEE-11B4C5713C5D}"/>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A4E-445B-9EEE-11B4C5713C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47.22</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376-41BF-A2AE-89951503A31C}"/>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376-41BF-A2AE-89951503A31C}"/>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376-41BF-A2AE-89951503A31C}"/>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376-41BF-A2AE-89951503A31C}"/>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376-41BF-A2AE-89951503A31C}"/>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5E-4059-BF83-D78120F3C588}"/>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EC6-4027-9156-10A46323E8FD}"/>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EC6-4027-9156-10A46323E8FD}"/>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EC6-4027-9156-10A46323E8FD}"/>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EC6-4027-9156-10A46323E8FD}"/>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EC6-4027-9156-10A46323E8FD}"/>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EC6-4027-9156-10A46323E8F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EC6-4027-9156-10A46323E8FD}"/>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EC6-4027-9156-10A46323E8F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7D-45BE-8839-1CD1993BF6AC}"/>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7D-45BE-8839-1CD1993BF6AC}"/>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6C-41D6-AA40-96A7604B56B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A7-4E21-ABB8-A1C0FB9F160C}"/>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A7-4E21-ABB8-A1C0FB9F160C}"/>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A7-4E21-ABB8-A1C0FB9F160C}"/>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A7-4E21-ABB8-A1C0FB9F160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A7-4E21-ABB8-A1C0FB9F160C}"/>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0F-417C-B7DA-420481BB8570}"/>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0F-417C-B7DA-420481BB8570}"/>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07-4B57-99FD-AE39094B7DD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91-4F96-A993-8C49DEE781A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4E-445B-9EEE-11B4C5713C5D}"/>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4E-445B-9EEE-11B4C5713C5D}"/>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4E-445B-9EEE-11B4C5713C5D}"/>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4E-445B-9EEE-11B4C5713C5D}"/>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4E-445B-9EEE-11B4C5713C5D}"/>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4E-445B-9EEE-11B4C5713C5D}"/>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A4E-445B-9EEE-11B4C5713C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100</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5712000"/>
        <c:axId val="95713536"/>
      </c:scatterChart>
      <c:valAx>
        <c:axId val="95712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713536"/>
        <c:crosses val="autoZero"/>
        <c:crossBetween val="midCat"/>
        <c:majorUnit val="5"/>
      </c:valAx>
      <c:valAx>
        <c:axId val="957135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7120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88.9</c:v>
                </c:pt>
                <c:pt idx="15">
                  <c:v>88.9</c:v>
                </c:pt>
                <c:pt idx="16">
                  <c:v>88.9</c:v>
                </c:pt>
                <c:pt idx="17">
                  <c:v>88.9</c:v>
                </c:pt>
                <c:pt idx="18">
                  <c:v>88.9</c:v>
                </c:pt>
                <c:pt idx="19">
                  <c:v>88.9</c:v>
                </c:pt>
                <c:pt idx="20">
                  <c:v>88.9</c:v>
                </c:pt>
                <c:pt idx="21">
                  <c:v>88.9</c:v>
                </c:pt>
                <c:pt idx="22">
                  <c:v>88.9</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47.8</c:v>
                </c:pt>
                <c:pt idx="15">
                  <c:v>47.8</c:v>
                </c:pt>
                <c:pt idx="16">
                  <c:v>47.8</c:v>
                </c:pt>
                <c:pt idx="17">
                  <c:v>47.8</c:v>
                </c:pt>
                <c:pt idx="18">
                  <c:v>47.8</c:v>
                </c:pt>
                <c:pt idx="19">
                  <c:v>47.8</c:v>
                </c:pt>
                <c:pt idx="20">
                  <c:v>47.8</c:v>
                </c:pt>
                <c:pt idx="21">
                  <c:v>47.8</c:v>
                </c:pt>
                <c:pt idx="22">
                  <c:v>47.8</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8D-4B38-B151-0CC598BBC629}"/>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8D-4B38-B151-0CC598BBC629}"/>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8D-4B38-B151-0CC598BBC629}"/>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8D-4B38-B151-0CC598BBC629}"/>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8D-4B38-B151-0CC598BBC629}"/>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50-4183-BCED-525A6E18E478}"/>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27-47A6-B33E-A8B84844DB61}"/>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27-47A6-B33E-A8B84844DB61}"/>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27-47A6-B33E-A8B84844DB61}"/>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27-47A6-B33E-A8B84844DB61}"/>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27-47A6-B33E-A8B84844DB61}"/>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27-47A6-B33E-A8B84844DB6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27-47A6-B33E-A8B84844DB61}"/>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27-47A6-B33E-A8B84844DB61}"/>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03-4585-AD1C-45DDCED7EC8E}"/>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03-4585-AD1C-45DDCED7EC8E}"/>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79-4D01-A617-77C34BC24F7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1AC-4EDC-A776-5D7C275BB907}"/>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1AC-4EDC-A776-5D7C275BB907}"/>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1AC-4EDC-A776-5D7C275BB907}"/>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1AC-4EDC-A776-5D7C275BB907}"/>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1AC-4EDC-A776-5D7C275BB907}"/>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E2-4151-8924-6AC78DEBF689}"/>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E2-4151-8924-6AC78DEBF689}"/>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D3-4168-8C74-AE2122812675}"/>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F9-4CBF-AB38-65959B147E5D}"/>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D36-4976-BBFE-7FD908725D90}"/>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D36-4976-BBFE-7FD908725D90}"/>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D36-4976-BBFE-7FD908725D90}"/>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D36-4976-BBFE-7FD908725D90}"/>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D36-4976-BBFE-7FD908725D90}"/>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D36-4976-BBFE-7FD908725D90}"/>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D36-4976-BBFE-7FD908725D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88.94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8D-4B38-B151-0CC598BBC629}"/>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8D-4B38-B151-0CC598BBC629}"/>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8D-4B38-B151-0CC598BBC629}"/>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78D-4B38-B151-0CC598BBC629}"/>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78D-4B38-B151-0CC598BBC629}"/>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78D-4B38-B151-0CC598BBC629}"/>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78D-4B38-B151-0CC598BBC629}"/>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50-4183-BCED-525A6E18E478}"/>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B27-47A6-B33E-A8B84844DB61}"/>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B27-47A6-B33E-A8B84844DB61}"/>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B27-47A6-B33E-A8B84844DB61}"/>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B27-47A6-B33E-A8B84844DB61}"/>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B27-47A6-B33E-A8B84844DB61}"/>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B27-47A6-B33E-A8B84844DB6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B27-47A6-B33E-A8B84844DB61}"/>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B27-47A6-B33E-A8B84844DB61}"/>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03-4585-AD1C-45DDCED7EC8E}"/>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03-4585-AD1C-45DDCED7EC8E}"/>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79-4D01-A617-77C34BC24F7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AC-4EDC-A776-5D7C275BB907}"/>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AC-4EDC-A776-5D7C275BB907}"/>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1AC-4EDC-A776-5D7C275BB907}"/>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1AC-4EDC-A776-5D7C275BB907}"/>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1AC-4EDC-A776-5D7C275BB907}"/>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E2-4151-8924-6AC78DEBF689}"/>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E2-4151-8924-6AC78DEBF689}"/>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D3-4168-8C74-AE2122812675}"/>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F9-4CBF-AB38-65959B147E5D}"/>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36-4976-BBFE-7FD908725D90}"/>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36-4976-BBFE-7FD908725D90}"/>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D36-4976-BBFE-7FD908725D90}"/>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D36-4976-BBFE-7FD908725D90}"/>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36-4976-BBFE-7FD908725D90}"/>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D36-4976-BBFE-7FD908725D90}"/>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D36-4976-BBFE-7FD908725D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47.84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96.7</c:v>
                </c:pt>
                <c:pt idx="15">
                  <c:v>96.7</c:v>
                </c:pt>
                <c:pt idx="16">
                  <c:v>96.7</c:v>
                </c:pt>
                <c:pt idx="17">
                  <c:v>96.7</c:v>
                </c:pt>
                <c:pt idx="18">
                  <c:v>96.7</c:v>
                </c:pt>
                <c:pt idx="19">
                  <c:v>96.7</c:v>
                </c:pt>
                <c:pt idx="20">
                  <c:v>96.7</c:v>
                </c:pt>
                <c:pt idx="21">
                  <c:v>96.7</c:v>
                </c:pt>
                <c:pt idx="22">
                  <c:v>96.7</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78D-4B38-B151-0CC598BBC629}"/>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78D-4B38-B151-0CC598BBC629}"/>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78D-4B38-B151-0CC598BBC629}"/>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78D-4B38-B151-0CC598BBC629}"/>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78D-4B38-B151-0CC598BBC629}"/>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50-4183-BCED-525A6E18E478}"/>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B27-47A6-B33E-A8B84844DB61}"/>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B27-47A6-B33E-A8B84844DB61}"/>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B27-47A6-B33E-A8B84844DB61}"/>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B27-47A6-B33E-A8B84844DB61}"/>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B27-47A6-B33E-A8B84844DB61}"/>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B27-47A6-B33E-A8B84844DB6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B27-47A6-B33E-A8B84844DB61}"/>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B27-47A6-B33E-A8B84844DB61}"/>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03-4585-AD1C-45DDCED7EC8E}"/>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03-4585-AD1C-45DDCED7EC8E}"/>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79-4D01-A617-77C34BC24F7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AC-4EDC-A776-5D7C275BB907}"/>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AC-4EDC-A776-5D7C275BB907}"/>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AC-4EDC-A776-5D7C275BB907}"/>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AC-4EDC-A776-5D7C275BB907}"/>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AC-4EDC-A776-5D7C275BB907}"/>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E2-4151-8924-6AC78DEBF689}"/>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E2-4151-8924-6AC78DEBF689}"/>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D3-4168-8C74-AE2122812675}"/>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F9-4CBF-AB38-65959B147E5D}"/>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36-4976-BBFE-7FD908725D90}"/>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36-4976-BBFE-7FD908725D90}"/>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36-4976-BBFE-7FD908725D90}"/>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36-4976-BBFE-7FD908725D90}"/>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36-4976-BBFE-7FD908725D90}"/>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36-4976-BBFE-7FD908725D90}"/>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D36-4976-BBFE-7FD908725D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96.677779999999998</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7519104"/>
        <c:axId val="97520640"/>
      </c:scatterChart>
      <c:valAx>
        <c:axId val="97519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20640"/>
        <c:crosses val="autoZero"/>
        <c:crossBetween val="midCat"/>
        <c:majorUnit val="5"/>
      </c:valAx>
      <c:valAx>
        <c:axId val="97520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191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97</c:v>
                </c:pt>
                <c:pt idx="9">
                  <c:v>97</c:v>
                </c:pt>
                <c:pt idx="10">
                  <c:v>97</c:v>
                </c:pt>
                <c:pt idx="11">
                  <c:v>97</c:v>
                </c:pt>
                <c:pt idx="12">
                  <c:v>97</c:v>
                </c:pt>
                <c:pt idx="13">
                  <c:v>97.1</c:v>
                </c:pt>
                <c:pt idx="14">
                  <c:v>97</c:v>
                </c:pt>
                <c:pt idx="15">
                  <c:v>96.9</c:v>
                </c:pt>
                <c:pt idx="16">
                  <c:v>96.7</c:v>
                </c:pt>
                <c:pt idx="17">
                  <c:v>96.6</c:v>
                </c:pt>
                <c:pt idx="18">
                  <c:v>96.5</c:v>
                </c:pt>
                <c:pt idx="19">
                  <c:v>96.3</c:v>
                </c:pt>
                <c:pt idx="20">
                  <c:v>96.2</c:v>
                </c:pt>
                <c:pt idx="21">
                  <c:v>96.2</c:v>
                </c:pt>
                <c:pt idx="22">
                  <c:v>96.2</c:v>
                </c:pt>
                <c:pt idx="23">
                  <c:v>96.2</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1</c:v>
                </c:pt>
                <c:pt idx="9">
                  <c:v>1</c:v>
                </c:pt>
                <c:pt idx="10">
                  <c:v>1</c:v>
                </c:pt>
                <c:pt idx="11">
                  <c:v>1</c:v>
                </c:pt>
                <c:pt idx="12">
                  <c:v>1</c:v>
                </c:pt>
                <c:pt idx="13">
                  <c:v>8.3000000000000007</c:v>
                </c:pt>
                <c:pt idx="14">
                  <c:v>15.6</c:v>
                </c:pt>
                <c:pt idx="15">
                  <c:v>22.9</c:v>
                </c:pt>
                <c:pt idx="16">
                  <c:v>30.3</c:v>
                </c:pt>
                <c:pt idx="17">
                  <c:v>37.6</c:v>
                </c:pt>
                <c:pt idx="18">
                  <c:v>44.9</c:v>
                </c:pt>
                <c:pt idx="19">
                  <c:v>52.2</c:v>
                </c:pt>
                <c:pt idx="20">
                  <c:v>59.5</c:v>
                </c:pt>
                <c:pt idx="21">
                  <c:v>66.900000000000006</c:v>
                </c:pt>
                <c:pt idx="22">
                  <c:v>74.2</c:v>
                </c:pt>
                <c:pt idx="23">
                  <c:v>81.5</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D5-48F0-8D6C-444D6D423C7B}"/>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D5-48F0-8D6C-444D6D423C7B}"/>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D5-48F0-8D6C-444D6D423C7B}"/>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D5-48F0-8D6C-444D6D423C7B}"/>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D5-48F0-8D6C-444D6D423C7B}"/>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D5-48F0-8D6C-444D6D423C7B}"/>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7C-4552-97E6-26C8A1687D1F}"/>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31-42AB-9F01-0BD0AF5C61D8}"/>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31-42AB-9F01-0BD0AF5C61D8}"/>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31-42AB-9F01-0BD0AF5C61D8}"/>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31-42AB-9F01-0BD0AF5C61D8}"/>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31-42AB-9F01-0BD0AF5C61D8}"/>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31-42AB-9F01-0BD0AF5C61D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31-42AB-9F01-0BD0AF5C61D8}"/>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31-42AB-9F01-0BD0AF5C61D8}"/>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94-4E13-B892-6FEFB0A021F7}"/>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94-4E13-B892-6FEFB0A021F7}"/>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69-48E5-8866-BF356F7A74E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D49-4331-8C78-82A5F727BD0D}"/>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D49-4331-8C78-82A5F727BD0D}"/>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D49-4331-8C78-82A5F727BD0D}"/>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D49-4331-8C78-82A5F727BD0D}"/>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D49-4331-8C78-82A5F727BD0D}"/>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B5-40DB-BF46-421717FCE2E6}"/>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B5-40DB-BF46-421717FCE2E6}"/>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F7-476B-A3AD-12D0FA2B0BDF}"/>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B4-4AAD-A40B-3340C58689C4}"/>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0C4-4E2C-A083-B91EA0983033}"/>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0C4-4E2C-A083-B91EA0983033}"/>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0C4-4E2C-A083-B91EA0983033}"/>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0C4-4E2C-A083-B91EA0983033}"/>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0C4-4E2C-A083-B91EA0983033}"/>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0C4-4E2C-A083-B91EA0983033}"/>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0C4-4E2C-A083-B91EA09830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97</c:v>
                </c:pt>
                <c:pt idx="9">
                  <c:v>#N/A</c:v>
                </c:pt>
                <c:pt idx="10">
                  <c:v>#N/A</c:v>
                </c:pt>
                <c:pt idx="11">
                  <c:v>#N/A</c:v>
                </c:pt>
                <c:pt idx="12">
                  <c:v>#N/A</c:v>
                </c:pt>
                <c:pt idx="13">
                  <c:v>#N/A</c:v>
                </c:pt>
                <c:pt idx="14">
                  <c:v>#N/A</c:v>
                </c:pt>
                <c:pt idx="15">
                  <c:v>#N/A</c:v>
                </c:pt>
                <c:pt idx="16">
                  <c:v>#N/A</c:v>
                </c:pt>
                <c:pt idx="17">
                  <c:v>#N/A</c:v>
                </c:pt>
                <c:pt idx="18">
                  <c:v>#N/A</c:v>
                </c:pt>
                <c:pt idx="19">
                  <c:v>#N/A</c:v>
                </c:pt>
                <c:pt idx="20">
                  <c:v>96.45</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D5-48F0-8D6C-444D6D423C7B}"/>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AD5-48F0-8D6C-444D6D423C7B}"/>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D5-48F0-8D6C-444D6D423C7B}"/>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AD5-48F0-8D6C-444D6D423C7B}"/>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AD5-48F0-8D6C-444D6D423C7B}"/>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AD5-48F0-8D6C-444D6D423C7B}"/>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AD5-48F0-8D6C-444D6D423C7B}"/>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7C-4552-97E6-26C8A1687D1F}"/>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31-42AB-9F01-0BD0AF5C61D8}"/>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D31-42AB-9F01-0BD0AF5C61D8}"/>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D31-42AB-9F01-0BD0AF5C61D8}"/>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D31-42AB-9F01-0BD0AF5C61D8}"/>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D31-42AB-9F01-0BD0AF5C61D8}"/>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D31-42AB-9F01-0BD0AF5C61D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D31-42AB-9F01-0BD0AF5C61D8}"/>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D31-42AB-9F01-0BD0AF5C61D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94-4E13-B892-6FEFB0A021F7}"/>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94-4E13-B892-6FEFB0A021F7}"/>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69-48E5-8866-BF356F7A74E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49-4331-8C78-82A5F727BD0D}"/>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49-4331-8C78-82A5F727BD0D}"/>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49-4331-8C78-82A5F727BD0D}"/>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49-4331-8C78-82A5F727BD0D}"/>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49-4331-8C78-82A5F727BD0D}"/>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B5-40DB-BF46-421717FCE2E6}"/>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B5-40DB-BF46-421717FCE2E6}"/>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F7-476B-A3AD-12D0FA2B0BDF}"/>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B4-4AAD-A40B-3340C58689C4}"/>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C4-4E2C-A083-B91EA0983033}"/>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C4-4E2C-A083-B91EA0983033}"/>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0C4-4E2C-A083-B91EA0983033}"/>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0C4-4E2C-A083-B91EA0983033}"/>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0C4-4E2C-A083-B91EA0983033}"/>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0C4-4E2C-A083-B91EA0983033}"/>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0C4-4E2C-A083-B91EA09830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53</c:v>
                </c:pt>
                <c:pt idx="9">
                  <c:v>#N/A</c:v>
                </c:pt>
                <c:pt idx="10">
                  <c:v>#N/A</c:v>
                </c:pt>
                <c:pt idx="11">
                  <c:v>#N/A</c:v>
                </c:pt>
                <c:pt idx="12">
                  <c:v>#N/A</c:v>
                </c:pt>
                <c:pt idx="13">
                  <c:v>#N/A</c:v>
                </c:pt>
                <c:pt idx="14">
                  <c:v>30.36</c:v>
                </c:pt>
                <c:pt idx="15">
                  <c:v>#N/A</c:v>
                </c:pt>
                <c:pt idx="16">
                  <c:v>#N/A</c:v>
                </c:pt>
                <c:pt idx="17">
                  <c:v>19.68</c:v>
                </c:pt>
                <c:pt idx="18">
                  <c:v>20.25</c:v>
                </c:pt>
                <c:pt idx="19">
                  <c:v>#N/A</c:v>
                </c:pt>
                <c:pt idx="20">
                  <c:v>49.41</c:v>
                </c:pt>
                <c:pt idx="21">
                  <c:v>#N/A</c:v>
                </c:pt>
                <c:pt idx="22">
                  <c:v>28.66</c:v>
                </c:pt>
                <c:pt idx="23">
                  <c:v>28.658542024709156</c:v>
                </c:pt>
                <c:pt idx="24">
                  <c:v>#N/A</c:v>
                </c:pt>
                <c:pt idx="25">
                  <c:v>54.9</c:v>
                </c:pt>
                <c:pt idx="26">
                  <c:v>#N/A</c:v>
                </c:pt>
                <c:pt idx="27">
                  <c:v>#N/A</c:v>
                </c:pt>
                <c:pt idx="28">
                  <c:v>#N/A</c:v>
                </c:pt>
                <c:pt idx="29">
                  <c:v>#N/A</c:v>
                </c:pt>
                <c:pt idx="30">
                  <c:v>88.08</c:v>
                </c:pt>
                <c:pt idx="31">
                  <c:v>91.03</c:v>
                </c:pt>
                <c:pt idx="32">
                  <c:v>#N/A</c:v>
                </c:pt>
                <c:pt idx="33">
                  <c:v>88.444182636693043</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97</c:v>
                </c:pt>
                <c:pt idx="9">
                  <c:v>97</c:v>
                </c:pt>
                <c:pt idx="10">
                  <c:v>97</c:v>
                </c:pt>
                <c:pt idx="11">
                  <c:v>97</c:v>
                </c:pt>
                <c:pt idx="12">
                  <c:v>97</c:v>
                </c:pt>
                <c:pt idx="13">
                  <c:v>97.5</c:v>
                </c:pt>
                <c:pt idx="14">
                  <c:v>98</c:v>
                </c:pt>
                <c:pt idx="15">
                  <c:v>98.5</c:v>
                </c:pt>
                <c:pt idx="16">
                  <c:v>99</c:v>
                </c:pt>
                <c:pt idx="17">
                  <c:v>99.5</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AD5-48F0-8D6C-444D6D423C7B}"/>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AD5-48F0-8D6C-444D6D423C7B}"/>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AD5-48F0-8D6C-444D6D423C7B}"/>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AD5-48F0-8D6C-444D6D423C7B}"/>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AD5-48F0-8D6C-444D6D423C7B}"/>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AD5-48F0-8D6C-444D6D423C7B}"/>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7C-4552-97E6-26C8A1687D1F}"/>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D31-42AB-9F01-0BD0AF5C61D8}"/>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D31-42AB-9F01-0BD0AF5C61D8}"/>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D31-42AB-9F01-0BD0AF5C61D8}"/>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D31-42AB-9F01-0BD0AF5C61D8}"/>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D31-42AB-9F01-0BD0AF5C61D8}"/>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D31-42AB-9F01-0BD0AF5C61D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D31-42AB-9F01-0BD0AF5C61D8}"/>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D31-42AB-9F01-0BD0AF5C61D8}"/>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94-4E13-B892-6FEFB0A021F7}"/>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94-4E13-B892-6FEFB0A021F7}"/>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69-48E5-8866-BF356F7A74E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49-4331-8C78-82A5F727BD0D}"/>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49-4331-8C78-82A5F727BD0D}"/>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49-4331-8C78-82A5F727BD0D}"/>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49-4331-8C78-82A5F727BD0D}"/>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49-4331-8C78-82A5F727BD0D}"/>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B5-40DB-BF46-421717FCE2E6}"/>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B5-40DB-BF46-421717FCE2E6}"/>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F7-476B-A3AD-12D0FA2B0BDF}"/>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B4-4AAD-A40B-3340C58689C4}"/>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C4-4E2C-A083-B91EA0983033}"/>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C4-4E2C-A083-B91EA0983033}"/>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C4-4E2C-A083-B91EA0983033}"/>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C4-4E2C-A083-B91EA0983033}"/>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C4-4E2C-A083-B91EA0983033}"/>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C4-4E2C-A083-B91EA0983033}"/>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0C4-4E2C-A083-B91EA09830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98</c:v>
                </c:pt>
                <c:pt idx="9">
                  <c:v>#N/A</c:v>
                </c:pt>
                <c:pt idx="10">
                  <c:v>#N/A</c:v>
                </c:pt>
                <c:pt idx="11">
                  <c:v>#N/A</c:v>
                </c:pt>
                <c:pt idx="12">
                  <c:v>#N/A</c:v>
                </c:pt>
                <c:pt idx="13">
                  <c:v>#N/A</c:v>
                </c:pt>
                <c:pt idx="14">
                  <c:v>#N/A</c:v>
                </c:pt>
                <c:pt idx="15">
                  <c:v>#N/A</c:v>
                </c:pt>
                <c:pt idx="16">
                  <c:v>#N/A</c:v>
                </c:pt>
                <c:pt idx="17">
                  <c:v>#N/A</c:v>
                </c:pt>
                <c:pt idx="18">
                  <c:v>#N/A</c:v>
                </c:pt>
                <c:pt idx="19">
                  <c:v>#N/A</c:v>
                </c:pt>
                <c:pt idx="20">
                  <c:v>100</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9296768"/>
        <c:axId val="99298304"/>
      </c:scatterChart>
      <c:valAx>
        <c:axId val="99296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298304"/>
        <c:crosses val="autoZero"/>
        <c:crossBetween val="midCat"/>
        <c:majorUnit val="5"/>
      </c:valAx>
      <c:valAx>
        <c:axId val="992983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2967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9B4-4EB5-8338-DAF9E7A902D1}"/>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89.651589520000002</c:v>
                </c:pt>
                <c:pt idx="1">
                  <c:v>1E-10</c:v>
                </c:pt>
                <c:pt idx="2">
                  <c:v>1E-10</c:v>
                </c:pt>
                <c:pt idx="3">
                  <c:v>1E-10</c:v>
                </c:pt>
                <c:pt idx="4">
                  <c:v>88.897930020000004</c:v>
                </c:pt>
                <c:pt idx="5">
                  <c:v>100</c:v>
                </c:pt>
              </c:numCache>
            </c:numRef>
          </c:val>
          <c:extLst>
            <c:ext xmlns:c16="http://schemas.microsoft.com/office/drawing/2014/chart" uri="{C3380CC4-5D6E-409C-BE32-E72D297353CC}">
              <c16:uniqueId val="{00000002-A9B4-4EB5-8338-DAF9E7A902D1}"/>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1.64707939</c:v>
                </c:pt>
                <c:pt idx="1">
                  <c:v>1E-10</c:v>
                </c:pt>
                <c:pt idx="2">
                  <c:v>1E-10</c:v>
                </c:pt>
                <c:pt idx="3">
                  <c:v>1E-10</c:v>
                </c:pt>
                <c:pt idx="4">
                  <c:v>1.9632570090000001</c:v>
                </c:pt>
                <c:pt idx="5">
                  <c:v>0</c:v>
                </c:pt>
              </c:numCache>
            </c:numRef>
          </c:val>
          <c:extLst>
            <c:ext xmlns:c16="http://schemas.microsoft.com/office/drawing/2014/chart" uri="{C3380CC4-5D6E-409C-BE32-E72D297353CC}">
              <c16:uniqueId val="{00000003-A9B4-4EB5-8338-DAF9E7A902D1}"/>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A9B4-4EB5-8338-DAF9E7A902D1}"/>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8.7013310920000002</c:v>
                </c:pt>
                <c:pt idx="1">
                  <c:v>1E-10</c:v>
                </c:pt>
                <c:pt idx="2">
                  <c:v>1E-10</c:v>
                </c:pt>
                <c:pt idx="3">
                  <c:v>1E-10</c:v>
                </c:pt>
                <c:pt idx="4">
                  <c:v>9.1388129750000004</c:v>
                </c:pt>
                <c:pt idx="5">
                  <c:v>0</c:v>
                </c:pt>
              </c:numCache>
            </c:numRef>
          </c:val>
          <c:extLst>
            <c:ext xmlns:c16="http://schemas.microsoft.com/office/drawing/2014/chart" uri="{C3380CC4-5D6E-409C-BE32-E72D297353CC}">
              <c16:uniqueId val="{00000005-A9B4-4EB5-8338-DAF9E7A902D1}"/>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AA-43A0-8EBC-68DCA195A702}"/>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AA-43A0-8EBC-68DCA195A702}"/>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AA-43A0-8EBC-68DCA195A702}"/>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AA-43A0-8EBC-68DCA195A702}"/>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AA-43A0-8EBC-68DCA195A702}"/>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D7-4AFC-8467-EB09D50B22B7}"/>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AA-4D30-BB36-1FD3D39A8319}"/>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AA-4D30-BB36-1FD3D39A8319}"/>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AA-4D30-BB36-1FD3D39A8319}"/>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AA-4D30-BB36-1FD3D39A8319}"/>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AA-4D30-BB36-1FD3D39A8319}"/>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AA-4D30-BB36-1FD3D39A831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0AA-4D30-BB36-1FD3D39A8319}"/>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0AA-4D30-BB36-1FD3D39A8319}"/>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4F-4334-A795-3D581D50070A}"/>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4F-4334-A795-3D581D50070A}"/>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E7-4FA3-835E-42FA7B4F3D7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BF-4A14-9B8C-8F973AB50D06}"/>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BF-4A14-9B8C-8F973AB50D06}"/>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EBF-4A14-9B8C-8F973AB50D06}"/>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EBF-4A14-9B8C-8F973AB50D0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EBF-4A14-9B8C-8F973AB50D06}"/>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33-4A24-BADF-21600E89A242}"/>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533-4A24-BADF-21600E89A242}"/>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5C-47D4-A18F-5ACDAD16CD28}"/>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92-41B5-88CB-7591A5BF187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87A-42AE-998F-B8EFCD92CAB7}"/>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87A-42AE-998F-B8EFCD92CAB7}"/>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87A-42AE-998F-B8EFCD92CAB7}"/>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87A-42AE-998F-B8EFCD92CAB7}"/>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87A-42AE-998F-B8EFCD92CAB7}"/>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87A-42AE-998F-B8EFCD92CAB7}"/>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87A-42AE-998F-B8EFCD92CA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AA-43A0-8EBC-68DCA195A702}"/>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7AA-43A0-8EBC-68DCA195A702}"/>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AA-43A0-8EBC-68DCA195A702}"/>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7AA-43A0-8EBC-68DCA195A702}"/>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7AA-43A0-8EBC-68DCA195A702}"/>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7AA-43A0-8EBC-68DCA195A702}"/>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7AA-43A0-8EBC-68DCA195A702}"/>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D7-4AFC-8467-EB09D50B22B7}"/>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0AA-4D30-BB36-1FD3D39A8319}"/>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0AA-4D30-BB36-1FD3D39A8319}"/>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0AA-4D30-BB36-1FD3D39A8319}"/>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0AA-4D30-BB36-1FD3D39A8319}"/>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0AA-4D30-BB36-1FD3D39A8319}"/>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0AA-4D30-BB36-1FD3D39A831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0AA-4D30-BB36-1FD3D39A8319}"/>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0AA-4D30-BB36-1FD3D39A8319}"/>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4F-4334-A795-3D581D50070A}"/>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4F-4334-A795-3D581D50070A}"/>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E7-4FA3-835E-42FA7B4F3D7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BF-4A14-9B8C-8F973AB50D06}"/>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BF-4A14-9B8C-8F973AB50D06}"/>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BF-4A14-9B8C-8F973AB50D06}"/>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BF-4A14-9B8C-8F973AB50D0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BF-4A14-9B8C-8F973AB50D06}"/>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33-4A24-BADF-21600E89A242}"/>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33-4A24-BADF-21600E89A242}"/>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5C-47D4-A18F-5ACDAD16CD28}"/>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92-41B5-88CB-7591A5BF187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87A-42AE-998F-B8EFCD92CAB7}"/>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87A-42AE-998F-B8EFCD92CAB7}"/>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87A-42AE-998F-B8EFCD92CAB7}"/>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87A-42AE-998F-B8EFCD92CAB7}"/>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87A-42AE-998F-B8EFCD92CAB7}"/>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87A-42AE-998F-B8EFCD92CAB7}"/>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87A-42AE-998F-B8EFCD92CA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7AA-43A0-8EBC-68DCA195A702}"/>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7AA-43A0-8EBC-68DCA195A702}"/>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7AA-43A0-8EBC-68DCA195A702}"/>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7AA-43A0-8EBC-68DCA195A702}"/>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7AA-43A0-8EBC-68DCA195A702}"/>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D7-4AFC-8467-EB09D50B22B7}"/>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0AA-4D30-BB36-1FD3D39A8319}"/>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0AA-4D30-BB36-1FD3D39A8319}"/>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0AA-4D30-BB36-1FD3D39A8319}"/>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0AA-4D30-BB36-1FD3D39A8319}"/>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0AA-4D30-BB36-1FD3D39A8319}"/>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0AA-4D30-BB36-1FD3D39A831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0AA-4D30-BB36-1FD3D39A8319}"/>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0AA-4D30-BB36-1FD3D39A8319}"/>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4F-4334-A795-3D581D50070A}"/>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4F-4334-A795-3D581D50070A}"/>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E7-4FA3-835E-42FA7B4F3D7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BF-4A14-9B8C-8F973AB50D06}"/>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BF-4A14-9B8C-8F973AB50D06}"/>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BF-4A14-9B8C-8F973AB50D06}"/>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BF-4A14-9B8C-8F973AB50D0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BF-4A14-9B8C-8F973AB50D06}"/>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33-4A24-BADF-21600E89A242}"/>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33-4A24-BADF-21600E89A242}"/>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5C-47D4-A18F-5ACDAD16CD28}"/>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92-41B5-88CB-7591A5BF187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7A-42AE-998F-B8EFCD92CAB7}"/>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7A-42AE-998F-B8EFCD92CAB7}"/>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7A-42AE-998F-B8EFCD92CAB7}"/>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7A-42AE-998F-B8EFCD92CAB7}"/>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7A-42AE-998F-B8EFCD92CAB7}"/>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87A-42AE-998F-B8EFCD92CAB7}"/>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87A-42AE-998F-B8EFCD92CA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113646208"/>
        <c:axId val="113664384"/>
      </c:scatterChart>
      <c:valAx>
        <c:axId val="113646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664384"/>
        <c:crosses val="autoZero"/>
        <c:crossBetween val="midCat"/>
        <c:majorUnit val="5"/>
      </c:valAx>
      <c:valAx>
        <c:axId val="113664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6462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79.3</c:v>
                </c:pt>
                <c:pt idx="9">
                  <c:v>79.3</c:v>
                </c:pt>
                <c:pt idx="10">
                  <c:v>79.3</c:v>
                </c:pt>
                <c:pt idx="11">
                  <c:v>79.3</c:v>
                </c:pt>
                <c:pt idx="12">
                  <c:v>79.3</c:v>
                </c:pt>
                <c:pt idx="13">
                  <c:v>80.2</c:v>
                </c:pt>
                <c:pt idx="14">
                  <c:v>81</c:v>
                </c:pt>
                <c:pt idx="15">
                  <c:v>81.8</c:v>
                </c:pt>
                <c:pt idx="16">
                  <c:v>82.7</c:v>
                </c:pt>
                <c:pt idx="17">
                  <c:v>83.5</c:v>
                </c:pt>
                <c:pt idx="18">
                  <c:v>84.3</c:v>
                </c:pt>
                <c:pt idx="19">
                  <c:v>85.2</c:v>
                </c:pt>
                <c:pt idx="20">
                  <c:v>86</c:v>
                </c:pt>
                <c:pt idx="21">
                  <c:v>86</c:v>
                </c:pt>
                <c:pt idx="22">
                  <c:v>86</c:v>
                </c:pt>
                <c:pt idx="23">
                  <c:v>86</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9.4</c:v>
                </c:pt>
                <c:pt idx="14">
                  <c:v>19.100000000000001</c:v>
                </c:pt>
                <c:pt idx="15">
                  <c:v>28.7</c:v>
                </c:pt>
                <c:pt idx="16">
                  <c:v>38.299999999999997</c:v>
                </c:pt>
                <c:pt idx="17">
                  <c:v>48</c:v>
                </c:pt>
                <c:pt idx="18">
                  <c:v>57.6</c:v>
                </c:pt>
                <c:pt idx="19">
                  <c:v>67.3</c:v>
                </c:pt>
                <c:pt idx="20">
                  <c:v>76.900000000000006</c:v>
                </c:pt>
                <c:pt idx="21">
                  <c:v>86</c:v>
                </c:pt>
                <c:pt idx="22">
                  <c:v>86</c:v>
                </c:pt>
                <c:pt idx="23">
                  <c:v>86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1C-409D-A3CA-4677C66409E8}"/>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1C-409D-A3CA-4677C66409E8}"/>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1C-409D-A3CA-4677C66409E8}"/>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1C-409D-A3CA-4677C66409E8}"/>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1C-409D-A3CA-4677C66409E8}"/>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E2-411B-9CB4-BF263ADF8F3D}"/>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8D-4B42-90D9-0300CDCE5BDE}"/>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8D-4B42-90D9-0300CDCE5BDE}"/>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8D-4B42-90D9-0300CDCE5BDE}"/>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8D-4B42-90D9-0300CDCE5BDE}"/>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8D-4B42-90D9-0300CDCE5BDE}"/>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8D-4B42-90D9-0300CDCE5BD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8D-4B42-90D9-0300CDCE5BDE}"/>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8D-4B42-90D9-0300CDCE5BDE}"/>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43-485C-AC86-24D96FCC708D}"/>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43-485C-AC86-24D96FCC708D}"/>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A1-4DC7-8173-EAC720D01B9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8C7-4A89-B1CA-E4953594AA3C}"/>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8C7-4A89-B1CA-E4953594AA3C}"/>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8C7-4A89-B1CA-E4953594AA3C}"/>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8C7-4A89-B1CA-E4953594AA3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8C7-4A89-B1CA-E4953594AA3C}"/>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A62-407E-AFF0-2F350834810D}"/>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A62-407E-AFF0-2F350834810D}"/>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A8-4962-9458-08CD0A7222D5}"/>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02-486A-BEB9-E93FA379841B}"/>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4B5-410D-A033-6B685EEEB559}"/>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4B5-410D-A033-6B685EEEB559}"/>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4B5-410D-A033-6B685EEEB559}"/>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4B5-410D-A033-6B685EEEB559}"/>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4B5-410D-A033-6B685EEEB559}"/>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4B5-410D-A033-6B685EEEB559}"/>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4B5-410D-A033-6B685EEEB5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81</c:v>
                </c:pt>
                <c:pt idx="9">
                  <c:v>#N/A</c:v>
                </c:pt>
                <c:pt idx="10">
                  <c:v>#N/A</c:v>
                </c:pt>
                <c:pt idx="11">
                  <c:v>#N/A</c:v>
                </c:pt>
                <c:pt idx="12">
                  <c:v>#N/A</c:v>
                </c:pt>
                <c:pt idx="13">
                  <c:v>#N/A</c:v>
                </c:pt>
                <c:pt idx="14">
                  <c:v>#N/A</c:v>
                </c:pt>
                <c:pt idx="15">
                  <c:v>#N/A</c:v>
                </c:pt>
                <c:pt idx="16">
                  <c:v>#N/A</c:v>
                </c:pt>
                <c:pt idx="17">
                  <c:v>#N/A</c:v>
                </c:pt>
                <c:pt idx="18">
                  <c:v>#N/A</c:v>
                </c:pt>
                <c:pt idx="19">
                  <c:v>#N/A</c:v>
                </c:pt>
                <c:pt idx="20">
                  <c:v>84.34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1C-409D-A3CA-4677C66409E8}"/>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1C-409D-A3CA-4677C66409E8}"/>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1C-409D-A3CA-4677C66409E8}"/>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1C-409D-A3CA-4677C66409E8}"/>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1C-409D-A3CA-4677C66409E8}"/>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1C-409D-A3CA-4677C66409E8}"/>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A1C-409D-A3CA-4677C66409E8}"/>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E2-411B-9CB4-BF263ADF8F3D}"/>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8D-4B42-90D9-0300CDCE5BDE}"/>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18D-4B42-90D9-0300CDCE5BDE}"/>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18D-4B42-90D9-0300CDCE5BDE}"/>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18D-4B42-90D9-0300CDCE5BDE}"/>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18D-4B42-90D9-0300CDCE5BDE}"/>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18D-4B42-90D9-0300CDCE5BD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18D-4B42-90D9-0300CDCE5BDE}"/>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18D-4B42-90D9-0300CDCE5BDE}"/>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43-485C-AC86-24D96FCC708D}"/>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43-485C-AC86-24D96FCC708D}"/>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A1-4DC7-8173-EAC720D01B9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C7-4A89-B1CA-E4953594AA3C}"/>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C7-4A89-B1CA-E4953594AA3C}"/>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C7-4A89-B1CA-E4953594AA3C}"/>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C7-4A89-B1CA-E4953594AA3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C7-4A89-B1CA-E4953594AA3C}"/>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62-407E-AFF0-2F350834810D}"/>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62-407E-AFF0-2F350834810D}"/>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A8-4962-9458-08CD0A7222D5}"/>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02-486A-BEB9-E93FA379841B}"/>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4B5-410D-A033-6B685EEEB559}"/>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4B5-410D-A033-6B685EEEB559}"/>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4B5-410D-A033-6B685EEEB559}"/>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4B5-410D-A033-6B685EEEB559}"/>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4B5-410D-A033-6B685EEEB559}"/>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4B5-410D-A033-6B685EEEB559}"/>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4B5-410D-A033-6B685EEEB5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30</c:v>
                </c:pt>
                <c:pt idx="9">
                  <c:v>#N/A</c:v>
                </c:pt>
                <c:pt idx="10">
                  <c:v>#N/A</c:v>
                </c:pt>
                <c:pt idx="11">
                  <c:v>#N/A</c:v>
                </c:pt>
                <c:pt idx="12">
                  <c:v>#N/A</c:v>
                </c:pt>
                <c:pt idx="13">
                  <c:v>#N/A</c:v>
                </c:pt>
                <c:pt idx="14">
                  <c:v>29.01</c:v>
                </c:pt>
                <c:pt idx="15">
                  <c:v>#N/A</c:v>
                </c:pt>
                <c:pt idx="16">
                  <c:v>#N/A</c:v>
                </c:pt>
                <c:pt idx="17">
                  <c:v>#N/A</c:v>
                </c:pt>
                <c:pt idx="18">
                  <c:v>#N/A</c:v>
                </c:pt>
                <c:pt idx="19">
                  <c:v>#N/A</c:v>
                </c:pt>
                <c:pt idx="20">
                  <c:v>44.84</c:v>
                </c:pt>
                <c:pt idx="21">
                  <c:v>#N/A</c:v>
                </c:pt>
                <c:pt idx="22">
                  <c:v>#N/A</c:v>
                </c:pt>
                <c:pt idx="23">
                  <c:v>#N/A</c:v>
                </c:pt>
                <c:pt idx="24">
                  <c:v>#N/A</c:v>
                </c:pt>
                <c:pt idx="25">
                  <c:v>#N/A</c:v>
                </c:pt>
                <c:pt idx="26">
                  <c:v>#N/A</c:v>
                </c:pt>
                <c:pt idx="27">
                  <c:v>86.603960000000001</c:v>
                </c:pt>
                <c:pt idx="28">
                  <c:v>86.6</c:v>
                </c:pt>
                <c:pt idx="29">
                  <c:v>#N/A</c:v>
                </c:pt>
                <c:pt idx="30">
                  <c:v>#N/A</c:v>
                </c:pt>
                <c:pt idx="31">
                  <c:v>#N/A</c:v>
                </c:pt>
                <c:pt idx="32">
                  <c:v>#N/A</c:v>
                </c:pt>
                <c:pt idx="33">
                  <c:v>97.54</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81.900000000000006</c:v>
                </c:pt>
                <c:pt idx="9">
                  <c:v>81.900000000000006</c:v>
                </c:pt>
                <c:pt idx="10">
                  <c:v>81.900000000000006</c:v>
                </c:pt>
                <c:pt idx="11">
                  <c:v>81.900000000000006</c:v>
                </c:pt>
                <c:pt idx="12">
                  <c:v>81.900000000000006</c:v>
                </c:pt>
                <c:pt idx="13">
                  <c:v>83.5</c:v>
                </c:pt>
                <c:pt idx="14">
                  <c:v>85</c:v>
                </c:pt>
                <c:pt idx="15">
                  <c:v>86.5</c:v>
                </c:pt>
                <c:pt idx="16">
                  <c:v>88.1</c:v>
                </c:pt>
                <c:pt idx="17">
                  <c:v>89.6</c:v>
                </c:pt>
                <c:pt idx="18">
                  <c:v>91.2</c:v>
                </c:pt>
                <c:pt idx="19">
                  <c:v>92.7</c:v>
                </c:pt>
                <c:pt idx="20">
                  <c:v>94.2</c:v>
                </c:pt>
                <c:pt idx="21">
                  <c:v>94.2</c:v>
                </c:pt>
                <c:pt idx="22">
                  <c:v>94.2</c:v>
                </c:pt>
                <c:pt idx="23">
                  <c:v>94.2</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A1C-409D-A3CA-4677C66409E8}"/>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A1C-409D-A3CA-4677C66409E8}"/>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A1C-409D-A3CA-4677C66409E8}"/>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A1C-409D-A3CA-4677C66409E8}"/>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A1C-409D-A3CA-4677C66409E8}"/>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A1C-409D-A3CA-4677C66409E8}"/>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E2-411B-9CB4-BF263ADF8F3D}"/>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18D-4B42-90D9-0300CDCE5BDE}"/>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18D-4B42-90D9-0300CDCE5BDE}"/>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18D-4B42-90D9-0300CDCE5BDE}"/>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18D-4B42-90D9-0300CDCE5BDE}"/>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18D-4B42-90D9-0300CDCE5BDE}"/>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18D-4B42-90D9-0300CDCE5BD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18D-4B42-90D9-0300CDCE5BDE}"/>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18D-4B42-90D9-0300CDCE5BDE}"/>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43-485C-AC86-24D96FCC708D}"/>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43-485C-AC86-24D96FCC708D}"/>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A1-4DC7-8173-EAC720D01B9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C7-4A89-B1CA-E4953594AA3C}"/>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C7-4A89-B1CA-E4953594AA3C}"/>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C7-4A89-B1CA-E4953594AA3C}"/>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C7-4A89-B1CA-E4953594AA3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C7-4A89-B1CA-E4953594AA3C}"/>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62-407E-AFF0-2F350834810D}"/>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62-407E-AFF0-2F350834810D}"/>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A8-4962-9458-08CD0A7222D5}"/>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02-486A-BEB9-E93FA379841B}"/>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B5-410D-A033-6B685EEEB559}"/>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B5-410D-A033-6B685EEEB559}"/>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B5-410D-A033-6B685EEEB559}"/>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B5-410D-A033-6B685EEEB559}"/>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B5-410D-A033-6B685EEEB559}"/>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B5-410D-A033-6B685EEEB559}"/>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4B5-410D-A033-6B685EEEB5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85</c:v>
                </c:pt>
                <c:pt idx="9">
                  <c:v>#N/A</c:v>
                </c:pt>
                <c:pt idx="10">
                  <c:v>#N/A</c:v>
                </c:pt>
                <c:pt idx="11">
                  <c:v>#N/A</c:v>
                </c:pt>
                <c:pt idx="12">
                  <c:v>#N/A</c:v>
                </c:pt>
                <c:pt idx="13">
                  <c:v>#N/A</c:v>
                </c:pt>
                <c:pt idx="14">
                  <c:v>#N/A</c:v>
                </c:pt>
                <c:pt idx="15">
                  <c:v>#N/A</c:v>
                </c:pt>
                <c:pt idx="16">
                  <c:v>#N/A</c:v>
                </c:pt>
                <c:pt idx="17">
                  <c:v>#N/A</c:v>
                </c:pt>
                <c:pt idx="18">
                  <c:v>#N/A</c:v>
                </c:pt>
                <c:pt idx="19">
                  <c:v>#N/A</c:v>
                </c:pt>
                <c:pt idx="20">
                  <c:v>91.163105999999999</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113978752"/>
        <c:axId val="113992832"/>
      </c:scatterChart>
      <c:valAx>
        <c:axId val="113978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992832"/>
        <c:crosses val="autoZero"/>
        <c:crossBetween val="midCat"/>
        <c:majorUnit val="5"/>
      </c:valAx>
      <c:valAx>
        <c:axId val="113992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9787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86.590708879999994</c:v>
                </c:pt>
                <c:pt idx="1">
                  <c:v>1E-10</c:v>
                </c:pt>
                <c:pt idx="2">
                  <c:v>1E-10</c:v>
                </c:pt>
                <c:pt idx="3">
                  <c:v>1E-10</c:v>
                </c:pt>
                <c:pt idx="4">
                  <c:v>84.693517749999998</c:v>
                </c:pt>
                <c:pt idx="5">
                  <c:v>99.334336019999995</c:v>
                </c:pt>
              </c:numCache>
            </c:numRef>
          </c:val>
          <c:extLst>
            <c:ext xmlns:c16="http://schemas.microsoft.com/office/drawing/2014/chart" uri="{C3380CC4-5D6E-409C-BE32-E72D297353CC}">
              <c16:uniqueId val="{00000000-2BDF-4410-9ADD-BF9E2064DC8E}"/>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13.409291120000001</c:v>
                </c:pt>
                <c:pt idx="1">
                  <c:v>1E-10</c:v>
                </c:pt>
                <c:pt idx="2">
                  <c:v>1E-10</c:v>
                </c:pt>
                <c:pt idx="3">
                  <c:v>1E-10</c:v>
                </c:pt>
                <c:pt idx="4">
                  <c:v>1E-10</c:v>
                </c:pt>
                <c:pt idx="5">
                  <c:v>0</c:v>
                </c:pt>
              </c:numCache>
            </c:numRef>
          </c:val>
          <c:extLst>
            <c:ext xmlns:c16="http://schemas.microsoft.com/office/drawing/2014/chart" uri="{C3380CC4-5D6E-409C-BE32-E72D297353CC}">
              <c16:uniqueId val="{00000001-2BDF-4410-9ADD-BF9E2064DC8E}"/>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15.30648225</c:v>
                </c:pt>
                <c:pt idx="5">
                  <c:v>0</c:v>
                </c:pt>
              </c:numCache>
            </c:numRef>
          </c:val>
          <c:extLst>
            <c:ext xmlns:c16="http://schemas.microsoft.com/office/drawing/2014/chart" uri="{C3380CC4-5D6E-409C-BE32-E72D297353CC}">
              <c16:uniqueId val="{00000002-2BDF-4410-9ADD-BF9E2064DC8E}"/>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1E-10</c:v>
                </c:pt>
                <c:pt idx="5">
                  <c:v>0.66566398500000001</c:v>
                </c:pt>
              </c:numCache>
            </c:numRef>
          </c:val>
          <c:extLst>
            <c:ext xmlns:c16="http://schemas.microsoft.com/office/drawing/2014/chart" uri="{C3380CC4-5D6E-409C-BE32-E72D297353CC}">
              <c16:uniqueId val="{00000003-2BDF-4410-9ADD-BF9E2064DC8E}"/>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73.8</c:v>
                </c:pt>
                <c:pt idx="5">
                  <c:v>73.8</c:v>
                </c:pt>
                <c:pt idx="6">
                  <c:v>73.8</c:v>
                </c:pt>
                <c:pt idx="7">
                  <c:v>73.8</c:v>
                </c:pt>
                <c:pt idx="8">
                  <c:v>73.8</c:v>
                </c:pt>
                <c:pt idx="9">
                  <c:v>75.5</c:v>
                </c:pt>
                <c:pt idx="10">
                  <c:v>77.3</c:v>
                </c:pt>
                <c:pt idx="11">
                  <c:v>79</c:v>
                </c:pt>
                <c:pt idx="12">
                  <c:v>80.8</c:v>
                </c:pt>
                <c:pt idx="13">
                  <c:v>82.5</c:v>
                </c:pt>
                <c:pt idx="14">
                  <c:v>84.3</c:v>
                </c:pt>
                <c:pt idx="15">
                  <c:v>86</c:v>
                </c:pt>
                <c:pt idx="16">
                  <c:v>87.8</c:v>
                </c:pt>
                <c:pt idx="17">
                  <c:v>89.6</c:v>
                </c:pt>
                <c:pt idx="18">
                  <c:v>91.3</c:v>
                </c:pt>
                <c:pt idx="19">
                  <c:v>93.1</c:v>
                </c:pt>
                <c:pt idx="20">
                  <c:v>94.8</c:v>
                </c:pt>
                <c:pt idx="21">
                  <c:v>96.6</c:v>
                </c:pt>
                <c:pt idx="22">
                  <c:v>98.3</c:v>
                </c:pt>
                <c:pt idx="23">
                  <c:v>98.3</c:v>
                </c:pt>
              </c:numCache>
            </c:numRef>
          </c:yVal>
          <c:smooth val="0"/>
          <c:extLst>
            <c:ext xmlns:c16="http://schemas.microsoft.com/office/drawing/2014/chart" uri="{C3380CC4-5D6E-409C-BE32-E72D297353CC}">
              <c16:uniqueId val="{00000000-A1F0-4818-BBF1-D9C01D33F2F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F0-4818-BBF1-D9C01D33F2F6}"/>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F0-4818-BBF1-D9C01D33F2F6}"/>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F0-4818-BBF1-D9C01D33F2F6}"/>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F0-4818-BBF1-D9C01D33F2F6}"/>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F0-4818-BBF1-D9C01D33F2F6}"/>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F0-4818-BBF1-D9C01D33F2F6}"/>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F0-4818-BBF1-D9C01D33F2F6}"/>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36-4FD1-A7FB-FB32FC97E06C}"/>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55-4076-840B-E7C53FDA7B57}"/>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55-4076-840B-E7C53FDA7B57}"/>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55-4076-840B-E7C53FDA7B57}"/>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55-4076-840B-E7C53FDA7B57}"/>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55-4076-840B-E7C53FDA7B57}"/>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55-4076-840B-E7C53FDA7B5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55-4076-840B-E7C53FDA7B57}"/>
                </c:ext>
              </c:extLst>
            </c:dLbl>
            <c:dLbl>
              <c:idx val="15"/>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55-4076-840B-E7C53FDA7B5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EC-4394-8F57-D8B06A7B5EF1}"/>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EC-4394-8F57-D8B06A7B5EF1}"/>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91-4917-8151-FBF89E6CF38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49-46D2-8F70-F9D23C7D55D0}"/>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49-46D2-8F70-F9D23C7D55D0}"/>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49-46D2-8F70-F9D23C7D55D0}"/>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49-46D2-8F70-F9D23C7D55D0}"/>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49-46D2-8F70-F9D23C7D55D0}"/>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B1A-4CE6-9990-FAE6B2B32D2B}"/>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1A-4CE6-9990-FAE6B2B32D2B}"/>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340-4DAC-8F01-6993FE66CD3F}"/>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17-4EAF-BB40-9D7EC8D37E05}"/>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FB-4CBE-B75C-77C49CCA6659}"/>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FB-4CBE-B75C-77C49CCA6659}"/>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FB-4CBE-B75C-77C49CCA6659}"/>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FB-4CBE-B75C-77C49CCA6659}"/>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FB-4CBE-B75C-77C49CCA6659}"/>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FB-4CBE-B75C-77C49CCA6659}"/>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4FB-4CBE-B75C-77C49CCA66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84</c:v>
                </c:pt>
                <c:pt idx="1">
                  <c:v>#N/A</c:v>
                </c:pt>
                <c:pt idx="2">
                  <c:v>86</c:v>
                </c:pt>
                <c:pt idx="3">
                  <c:v>#N/A</c:v>
                </c:pt>
                <c:pt idx="4">
                  <c:v>85.4</c:v>
                </c:pt>
                <c:pt idx="5">
                  <c:v>#N/A</c:v>
                </c:pt>
                <c:pt idx="6">
                  <c:v>74</c:v>
                </c:pt>
                <c:pt idx="7">
                  <c:v>#N/A</c:v>
                </c:pt>
                <c:pt idx="8">
                  <c:v>81</c:v>
                </c:pt>
                <c:pt idx="9">
                  <c:v>#N/A</c:v>
                </c:pt>
                <c:pt idx="10">
                  <c:v>#N/A</c:v>
                </c:pt>
                <c:pt idx="11">
                  <c:v>69.3</c:v>
                </c:pt>
                <c:pt idx="12">
                  <c:v>73.2</c:v>
                </c:pt>
                <c:pt idx="13">
                  <c:v>#N/A</c:v>
                </c:pt>
                <c:pt idx="14">
                  <c:v>#N/A</c:v>
                </c:pt>
                <c:pt idx="15">
                  <c:v>97.4</c:v>
                </c:pt>
                <c:pt idx="16">
                  <c:v>#N/A</c:v>
                </c:pt>
                <c:pt idx="17">
                  <c:v>#N/A</c:v>
                </c:pt>
                <c:pt idx="18">
                  <c:v>#N/A</c:v>
                </c:pt>
                <c:pt idx="19">
                  <c:v>#N/A</c:v>
                </c:pt>
                <c:pt idx="20">
                  <c:v>98.011359999999996</c:v>
                </c:pt>
                <c:pt idx="21">
                  <c:v>97.4</c:v>
                </c:pt>
                <c:pt idx="22">
                  <c:v>#N/A</c:v>
                </c:pt>
                <c:pt idx="23">
                  <c:v>#N/A</c:v>
                </c:pt>
                <c:pt idx="24">
                  <c:v>95.5</c:v>
                </c:pt>
                <c:pt idx="25">
                  <c:v>#N/A</c:v>
                </c:pt>
                <c:pt idx="26">
                  <c:v>91.3</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F0-4818-BBF1-D9C01D33F2F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73.8</c:v>
                </c:pt>
                <c:pt idx="5">
                  <c:v>73.8</c:v>
                </c:pt>
                <c:pt idx="6">
                  <c:v>73.8</c:v>
                </c:pt>
                <c:pt idx="7">
                  <c:v>73.8</c:v>
                </c:pt>
                <c:pt idx="8">
                  <c:v>73.8</c:v>
                </c:pt>
                <c:pt idx="9">
                  <c:v>75.5</c:v>
                </c:pt>
                <c:pt idx="10">
                  <c:v>77.3</c:v>
                </c:pt>
                <c:pt idx="11">
                  <c:v>78.8</c:v>
                </c:pt>
                <c:pt idx="12">
                  <c:v>80</c:v>
                </c:pt>
                <c:pt idx="13">
                  <c:v>81.099999999999994</c:v>
                </c:pt>
                <c:pt idx="14">
                  <c:v>82.2</c:v>
                </c:pt>
                <c:pt idx="15">
                  <c:v>83.4</c:v>
                </c:pt>
                <c:pt idx="16">
                  <c:v>84.5</c:v>
                </c:pt>
                <c:pt idx="17">
                  <c:v>85.6</c:v>
                </c:pt>
                <c:pt idx="18">
                  <c:v>86.8</c:v>
                </c:pt>
                <c:pt idx="19">
                  <c:v>87.9</c:v>
                </c:pt>
                <c:pt idx="20">
                  <c:v>89</c:v>
                </c:pt>
                <c:pt idx="21">
                  <c:v>90.2</c:v>
                </c:pt>
                <c:pt idx="22">
                  <c:v>91.3</c:v>
                </c:pt>
                <c:pt idx="23">
                  <c:v>91.3</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36-4FD1-A7FB-FB32FC97E06C}"/>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455-4076-840B-E7C53FDA7B57}"/>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455-4076-840B-E7C53FDA7B57}"/>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455-4076-840B-E7C53FDA7B57}"/>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455-4076-840B-E7C53FDA7B57}"/>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455-4076-840B-E7C53FDA7B57}"/>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455-4076-840B-E7C53FDA7B57}"/>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455-4076-840B-E7C53FDA7B57}"/>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455-4076-840B-E7C53FDA7B57}"/>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EC-4394-8F57-D8B06A7B5EF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EC-4394-8F57-D8B06A7B5EF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91-4917-8151-FBF89E6CF385}"/>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49-46D2-8F70-F9D23C7D55D0}"/>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49-46D2-8F70-F9D23C7D55D0}"/>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49-46D2-8F70-F9D23C7D55D0}"/>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49-46D2-8F70-F9D23C7D55D0}"/>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49-46D2-8F70-F9D23C7D55D0}"/>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1A-4CE6-9990-FAE6B2B32D2B}"/>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1A-4CE6-9990-FAE6B2B32D2B}"/>
                </c:ext>
              </c:extLst>
            </c:dLbl>
            <c:dLbl>
              <c:idx val="2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40-4DAC-8F01-6993FE66CD3F}"/>
                </c:ext>
              </c:extLst>
            </c:dLbl>
            <c:dLbl>
              <c:idx val="2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17-4EAF-BB40-9D7EC8D37E05}"/>
                </c:ext>
              </c:extLst>
            </c:dLbl>
            <c:dLbl>
              <c:idx val="2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7-14FB-4CBE-B75C-77C49CCA6659}"/>
                </c:ext>
              </c:extLst>
            </c:dLbl>
            <c:dLbl>
              <c:idx val="2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8-14FB-4CBE-B75C-77C49CCA6659}"/>
                </c:ext>
              </c:extLst>
            </c:dLbl>
            <c:dLbl>
              <c:idx val="3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9-14FB-4CBE-B75C-77C49CCA6659}"/>
                </c:ext>
              </c:extLst>
            </c:dLbl>
            <c:dLbl>
              <c:idx val="3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A-14FB-4CBE-B75C-77C49CCA6659}"/>
                </c:ext>
              </c:extLst>
            </c:dLbl>
            <c:dLbl>
              <c:idx val="3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B-14FB-4CBE-B75C-77C49CCA6659}"/>
                </c:ext>
              </c:extLst>
            </c:dLbl>
            <c:dLbl>
              <c:idx val="3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C-14FB-4CBE-B75C-77C49CCA6659}"/>
                </c:ext>
              </c:extLst>
            </c:dLbl>
            <c:dLbl>
              <c:idx val="34"/>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D-14FB-4CBE-B75C-77C49CCA6659}"/>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83.16</c:v>
                </c:pt>
                <c:pt idx="1">
                  <c:v>#N/A</c:v>
                </c:pt>
                <c:pt idx="2">
                  <c:v>85.14</c:v>
                </c:pt>
                <c:pt idx="3">
                  <c:v>#N/A</c:v>
                </c:pt>
                <c:pt idx="4">
                  <c:v>84.546000000000006</c:v>
                </c:pt>
                <c:pt idx="5">
                  <c:v>#N/A</c:v>
                </c:pt>
                <c:pt idx="6">
                  <c:v>73.259999999999991</c:v>
                </c:pt>
                <c:pt idx="7">
                  <c:v>#N/A</c:v>
                </c:pt>
                <c:pt idx="8">
                  <c:v>80</c:v>
                </c:pt>
                <c:pt idx="9">
                  <c:v>#N/A</c:v>
                </c:pt>
                <c:pt idx="10">
                  <c:v>#N/A</c:v>
                </c:pt>
                <c:pt idx="11">
                  <c:v>68.606999999999999</c:v>
                </c:pt>
                <c:pt idx="12">
                  <c:v>70.784400000000005</c:v>
                </c:pt>
                <c:pt idx="13">
                  <c:v>#N/A</c:v>
                </c:pt>
                <c:pt idx="14">
                  <c:v>#N/A</c:v>
                </c:pt>
                <c:pt idx="15">
                  <c:v>92.237800000000007</c:v>
                </c:pt>
                <c:pt idx="16">
                  <c:v>#N/A</c:v>
                </c:pt>
                <c:pt idx="17">
                  <c:v>#N/A</c:v>
                </c:pt>
                <c:pt idx="18">
                  <c:v>#N/A</c:v>
                </c:pt>
                <c:pt idx="19">
                  <c:v>#N/A</c:v>
                </c:pt>
                <c:pt idx="20">
                  <c:v>96.874990000000011</c:v>
                </c:pt>
                <c:pt idx="21">
                  <c:v>92.043000000000006</c:v>
                </c:pt>
                <c:pt idx="22">
                  <c:v>#N/A</c:v>
                </c:pt>
                <c:pt idx="23">
                  <c:v>#N/A</c:v>
                </c:pt>
                <c:pt idx="24">
                  <c:v>90.247500000000002</c:v>
                </c:pt>
                <c:pt idx="25">
                  <c:v>#N/A</c:v>
                </c:pt>
                <c:pt idx="26">
                  <c:v>83.356899999999996</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60.9</c:v>
                </c:pt>
                <c:pt idx="5">
                  <c:v>60.9</c:v>
                </c:pt>
                <c:pt idx="6">
                  <c:v>60.9</c:v>
                </c:pt>
                <c:pt idx="7">
                  <c:v>60.9</c:v>
                </c:pt>
                <c:pt idx="8">
                  <c:v>60.9</c:v>
                </c:pt>
                <c:pt idx="9">
                  <c:v>62.9</c:v>
                </c:pt>
                <c:pt idx="10">
                  <c:v>64.8</c:v>
                </c:pt>
                <c:pt idx="11">
                  <c:v>66.7</c:v>
                </c:pt>
                <c:pt idx="12">
                  <c:v>68.599999999999994</c:v>
                </c:pt>
                <c:pt idx="13">
                  <c:v>70.5</c:v>
                </c:pt>
                <c:pt idx="14">
                  <c:v>72.400000000000006</c:v>
                </c:pt>
                <c:pt idx="15">
                  <c:v>74.3</c:v>
                </c:pt>
                <c:pt idx="16">
                  <c:v>76.3</c:v>
                </c:pt>
                <c:pt idx="17">
                  <c:v>78.2</c:v>
                </c:pt>
                <c:pt idx="18">
                  <c:v>80.099999999999994</c:v>
                </c:pt>
                <c:pt idx="19">
                  <c:v>82</c:v>
                </c:pt>
                <c:pt idx="20">
                  <c:v>83.9</c:v>
                </c:pt>
                <c:pt idx="21">
                  <c:v>85.8</c:v>
                </c:pt>
                <c:pt idx="22">
                  <c:v>87.7</c:v>
                </c:pt>
                <c:pt idx="23">
                  <c:v>89.7</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F0-4818-BBF1-D9C01D33F2F6}"/>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1F0-4818-BBF1-D9C01D33F2F6}"/>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1F0-4818-BBF1-D9C01D33F2F6}"/>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1F0-4818-BBF1-D9C01D33F2F6}"/>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1F0-4818-BBF1-D9C01D33F2F6}"/>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1F0-4818-BBF1-D9C01D33F2F6}"/>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1F0-4818-BBF1-D9C01D33F2F6}"/>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36-4FD1-A7FB-FB32FC97E06C}"/>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455-4076-840B-E7C53FDA7B57}"/>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455-4076-840B-E7C53FDA7B57}"/>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455-4076-840B-E7C53FDA7B57}"/>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455-4076-840B-E7C53FDA7B57}"/>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455-4076-840B-E7C53FDA7B57}"/>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455-4076-840B-E7C53FDA7B5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455-4076-840B-E7C53FDA7B57}"/>
                </c:ext>
              </c:extLst>
            </c:dLbl>
            <c:dLbl>
              <c:idx val="15"/>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455-4076-840B-E7C53FDA7B5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EC-4394-8F57-D8B06A7B5EF1}"/>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EC-4394-8F57-D8B06A7B5EF1}"/>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91-4917-8151-FBF89E6CF38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49-46D2-8F70-F9D23C7D55D0}"/>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49-46D2-8F70-F9D23C7D55D0}"/>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49-46D2-8F70-F9D23C7D55D0}"/>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49-46D2-8F70-F9D23C7D55D0}"/>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49-46D2-8F70-F9D23C7D55D0}"/>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1A-4CE6-9990-FAE6B2B32D2B}"/>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1A-4CE6-9990-FAE6B2B32D2B}"/>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40-4DAC-8F01-6993FE66CD3F}"/>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17-4EAF-BB40-9D7EC8D37E05}"/>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4FB-4CBE-B75C-77C49CCA6659}"/>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4FB-4CBE-B75C-77C49CCA6659}"/>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4FB-4CBE-B75C-77C49CCA6659}"/>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4FB-4CBE-B75C-77C49CCA6659}"/>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4FB-4CBE-B75C-77C49CCA6659}"/>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4FB-4CBE-B75C-77C49CCA6659}"/>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4FB-4CBE-B75C-77C49CCA66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71.517599999999987</c:v>
                </c:pt>
                <c:pt idx="1">
                  <c:v>#N/A</c:v>
                </c:pt>
                <c:pt idx="2">
                  <c:v>73.220399999999998</c:v>
                </c:pt>
                <c:pt idx="3">
                  <c:v>#N/A</c:v>
                </c:pt>
                <c:pt idx="4">
                  <c:v>72.709559999999996</c:v>
                </c:pt>
                <c:pt idx="5">
                  <c:v>#N/A</c:v>
                </c:pt>
                <c:pt idx="6">
                  <c:v>65.933999999999997</c:v>
                </c:pt>
                <c:pt idx="7">
                  <c:v>#N/A</c:v>
                </c:pt>
                <c:pt idx="8">
                  <c:v>80</c:v>
                </c:pt>
                <c:pt idx="9">
                  <c:v>#N/A</c:v>
                </c:pt>
                <c:pt idx="10">
                  <c:v>#N/A</c:v>
                </c:pt>
                <c:pt idx="11">
                  <c:v>56.189132999999998</c:v>
                </c:pt>
                <c:pt idx="12">
                  <c:v>61.370074800000005</c:v>
                </c:pt>
                <c:pt idx="13">
                  <c:v>#N/A</c:v>
                </c:pt>
                <c:pt idx="14">
                  <c:v>#N/A</c:v>
                </c:pt>
                <c:pt idx="15">
                  <c:v>77.110800799999993</c:v>
                </c:pt>
                <c:pt idx="16">
                  <c:v>#N/A</c:v>
                </c:pt>
                <c:pt idx="17">
                  <c:v>#N/A</c:v>
                </c:pt>
                <c:pt idx="18">
                  <c:v>#N/A</c:v>
                </c:pt>
                <c:pt idx="19">
                  <c:v>#N/A</c:v>
                </c:pt>
                <c:pt idx="20">
                  <c:v>87.642049999999998</c:v>
                </c:pt>
                <c:pt idx="21">
                  <c:v>72.161712000000009</c:v>
                </c:pt>
                <c:pt idx="22">
                  <c:v>#N/A</c:v>
                </c:pt>
                <c:pt idx="23">
                  <c:v>#N/A</c:v>
                </c:pt>
                <c:pt idx="24">
                  <c:v>81.270499999999998</c:v>
                </c:pt>
                <c:pt idx="25">
                  <c:v>#N/A</c:v>
                </c:pt>
                <c:pt idx="26">
                  <c:v>86.41</c:v>
                </c:pt>
                <c:pt idx="27">
                  <c:v>#N/A</c:v>
                </c:pt>
                <c:pt idx="28">
                  <c:v>#N/A</c:v>
                </c:pt>
                <c:pt idx="29">
                  <c:v>86.41</c:v>
                </c:pt>
                <c:pt idx="30">
                  <c:v>#N/A</c:v>
                </c:pt>
                <c:pt idx="31">
                  <c:v>#N/A</c:v>
                </c:pt>
                <c:pt idx="32">
                  <c:v>93.67</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9040256"/>
        <c:axId val="99072640"/>
      </c:scatterChart>
      <c:valAx>
        <c:axId val="99040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2640"/>
        <c:crosses val="autoZero"/>
        <c:crossBetween val="midCat"/>
        <c:majorUnit val="5"/>
      </c:valAx>
      <c:valAx>
        <c:axId val="99072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904025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97.6</c:v>
                </c:pt>
                <c:pt idx="15">
                  <c:v>97.6</c:v>
                </c:pt>
                <c:pt idx="16">
                  <c:v>97.6</c:v>
                </c:pt>
                <c:pt idx="17">
                  <c:v>97.6</c:v>
                </c:pt>
                <c:pt idx="18">
                  <c:v>97.6</c:v>
                </c:pt>
                <c:pt idx="19">
                  <c:v>97.6</c:v>
                </c:pt>
                <c:pt idx="20">
                  <c:v>97.6</c:v>
                </c:pt>
                <c:pt idx="21">
                  <c:v>97.6</c:v>
                </c:pt>
                <c:pt idx="22">
                  <c:v>97.6</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6B0-4E02-A56E-1241493DC10E}"/>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B0-4E02-A56E-1241493DC10E}"/>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B0-4E02-A56E-1241493DC10E}"/>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B0-4E02-A56E-1241493DC10E}"/>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B0-4E02-A56E-1241493DC10E}"/>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B0-4E02-A56E-1241493DC10E}"/>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B0-4E02-A56E-1241493DC10E}"/>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DF1-48BC-BCDA-D57D0409800D}"/>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4F-4FC6-BBC1-64276A78B7C9}"/>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4F-4FC6-BBC1-64276A78B7C9}"/>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4F-4FC6-BBC1-64276A78B7C9}"/>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4F-4FC6-BBC1-64276A78B7C9}"/>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4F-4FC6-BBC1-64276A78B7C9}"/>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4F-4FC6-BBC1-64276A78B7C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4F-4FC6-BBC1-64276A78B7C9}"/>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4F-4FC6-BBC1-64276A78B7C9}"/>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21-4CC9-8414-A9D45D5115FC}"/>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21-4CC9-8414-A9D45D5115FC}"/>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9D-4E08-839A-452C426AFC7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7E-44C1-BA6B-7F6D0B9CD623}"/>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7E-44C1-BA6B-7F6D0B9CD623}"/>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7E-44C1-BA6B-7F6D0B9CD623}"/>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7E-44C1-BA6B-7F6D0B9CD62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7E-44C1-BA6B-7F6D0B9CD623}"/>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8B-4975-B67E-651549995780}"/>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8B-4975-B67E-651549995780}"/>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29-4074-A745-71F98B256761}"/>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DE-46D3-A5A0-872676FBC88D}"/>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15-4D68-A4A9-926C0F3A5C24}"/>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15-4D68-A4A9-926C0F3A5C24}"/>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A15-4D68-A4A9-926C0F3A5C24}"/>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A15-4D68-A4A9-926C0F3A5C24}"/>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A15-4D68-A4A9-926C0F3A5C24}"/>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A15-4D68-A4A9-926C0F3A5C24}"/>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A15-4D68-A4A9-926C0F3A5C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97.569444444444443</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84.7</c:v>
                </c:pt>
                <c:pt idx="15">
                  <c:v>84.7</c:v>
                </c:pt>
                <c:pt idx="16">
                  <c:v>84.7</c:v>
                </c:pt>
                <c:pt idx="17">
                  <c:v>84.7</c:v>
                </c:pt>
                <c:pt idx="18">
                  <c:v>84.7</c:v>
                </c:pt>
                <c:pt idx="19">
                  <c:v>84.7</c:v>
                </c:pt>
                <c:pt idx="20">
                  <c:v>84.7</c:v>
                </c:pt>
                <c:pt idx="21">
                  <c:v>84.7</c:v>
                </c:pt>
                <c:pt idx="22">
                  <c:v>84.7</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B0-4E02-A56E-1241493DC10E}"/>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B0-4E02-A56E-1241493DC10E}"/>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B0-4E02-A56E-1241493DC10E}"/>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B0-4E02-A56E-1241493DC10E}"/>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B0-4E02-A56E-1241493DC10E}"/>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B0-4E02-A56E-1241493DC10E}"/>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B0-4E02-A56E-1241493DC10E}"/>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F1-48BC-BCDA-D57D0409800D}"/>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4F-4FC6-BBC1-64276A78B7C9}"/>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4F-4FC6-BBC1-64276A78B7C9}"/>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34F-4FC6-BBC1-64276A78B7C9}"/>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34F-4FC6-BBC1-64276A78B7C9}"/>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34F-4FC6-BBC1-64276A78B7C9}"/>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34F-4FC6-BBC1-64276A78B7C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34F-4FC6-BBC1-64276A78B7C9}"/>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34F-4FC6-BBC1-64276A78B7C9}"/>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21-4CC9-8414-A9D45D5115FC}"/>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21-4CC9-8414-A9D45D5115FC}"/>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9D-4E08-839A-452C426AFC7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87E-44C1-BA6B-7F6D0B9CD623}"/>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87E-44C1-BA6B-7F6D0B9CD623}"/>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87E-44C1-BA6B-7F6D0B9CD623}"/>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87E-44C1-BA6B-7F6D0B9CD62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87E-44C1-BA6B-7F6D0B9CD623}"/>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8B-4975-B67E-651549995780}"/>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8B-4975-B67E-651549995780}"/>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29-4074-A745-71F98B256761}"/>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DE-46D3-A5A0-872676FBC88D}"/>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A15-4D68-A4A9-926C0F3A5C24}"/>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A15-4D68-A4A9-926C0F3A5C24}"/>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A15-4D68-A4A9-926C0F3A5C24}"/>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A15-4D68-A4A9-926C0F3A5C24}"/>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A15-4D68-A4A9-926C0F3A5C24}"/>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A15-4D68-A4A9-926C0F3A5C24}"/>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A15-4D68-A4A9-926C0F3A5C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84.722222222222214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97.9</c:v>
                </c:pt>
                <c:pt idx="15">
                  <c:v>97.9</c:v>
                </c:pt>
                <c:pt idx="16">
                  <c:v>97.9</c:v>
                </c:pt>
                <c:pt idx="17">
                  <c:v>97.9</c:v>
                </c:pt>
                <c:pt idx="18">
                  <c:v>97.9</c:v>
                </c:pt>
                <c:pt idx="19">
                  <c:v>97.9</c:v>
                </c:pt>
                <c:pt idx="20">
                  <c:v>97.9</c:v>
                </c:pt>
                <c:pt idx="21">
                  <c:v>97.9</c:v>
                </c:pt>
                <c:pt idx="22">
                  <c:v>97.9</c:v>
                </c:pt>
                <c:pt idx="23">
                  <c:v>#N/A</c:v>
                </c:pt>
              </c:numCache>
            </c:numRef>
          </c:yVal>
          <c:smooth val="0"/>
          <c:extLst>
            <c:ext xmlns:c16="http://schemas.microsoft.com/office/drawing/2014/chart" uri="{C3380CC4-5D6E-409C-BE32-E72D297353CC}">
              <c16:uniqueId val="{0000000E-E6B0-4E02-A56E-1241493DC10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B0-4E02-A56E-1241493DC10E}"/>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B0-4E02-A56E-1241493DC10E}"/>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B0-4E02-A56E-1241493DC10E}"/>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B0-4E02-A56E-1241493DC10E}"/>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B0-4E02-A56E-1241493DC10E}"/>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B0-4E02-A56E-1241493DC10E}"/>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B0-4E02-A56E-1241493DC10E}"/>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F1-48BC-BCDA-D57D0409800D}"/>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34F-4FC6-BBC1-64276A78B7C9}"/>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34F-4FC6-BBC1-64276A78B7C9}"/>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34F-4FC6-BBC1-64276A78B7C9}"/>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34F-4FC6-BBC1-64276A78B7C9}"/>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34F-4FC6-BBC1-64276A78B7C9}"/>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34F-4FC6-BBC1-64276A78B7C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34F-4FC6-BBC1-64276A78B7C9}"/>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34F-4FC6-BBC1-64276A78B7C9}"/>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E21-4CC9-8414-A9D45D5115FC}"/>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21-4CC9-8414-A9D45D5115FC}"/>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9D-4E08-839A-452C426AFC7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7E-44C1-BA6B-7F6D0B9CD623}"/>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7E-44C1-BA6B-7F6D0B9CD623}"/>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7E-44C1-BA6B-7F6D0B9CD623}"/>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7E-44C1-BA6B-7F6D0B9CD62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7E-44C1-BA6B-7F6D0B9CD623}"/>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B8B-4975-B67E-651549995780}"/>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8B-4975-B67E-651549995780}"/>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29-4074-A745-71F98B256761}"/>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DE-46D3-A5A0-872676FBC88D}"/>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15-4D68-A4A9-926C0F3A5C24}"/>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15-4D68-A4A9-926C0F3A5C24}"/>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15-4D68-A4A9-926C0F3A5C24}"/>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15-4D68-A4A9-926C0F3A5C24}"/>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15-4D68-A4A9-926C0F3A5C24}"/>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15-4D68-A4A9-926C0F3A5C24}"/>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15-4D68-A4A9-926C0F3A5C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97.916666666666671</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E6B0-4E02-A56E-1241493DC10E}"/>
            </c:ext>
          </c:extLst>
        </c:ser>
        <c:dLbls>
          <c:showLegendKey val="0"/>
          <c:showVal val="0"/>
          <c:showCatName val="0"/>
          <c:showSerName val="0"/>
          <c:showPercent val="0"/>
          <c:showBubbleSize val="0"/>
        </c:dLbls>
        <c:axId val="147370368"/>
        <c:axId val="147372288"/>
      </c:scatterChart>
      <c:valAx>
        <c:axId val="147370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2288"/>
        <c:crosses val="autoZero"/>
        <c:crossBetween val="midCat"/>
        <c:majorUnit val="5"/>
      </c:valAx>
      <c:valAx>
        <c:axId val="1473722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03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96.4</c:v>
                </c:pt>
                <c:pt idx="15">
                  <c:v>96.4</c:v>
                </c:pt>
                <c:pt idx="16">
                  <c:v>96.4</c:v>
                </c:pt>
                <c:pt idx="17">
                  <c:v>96.4</c:v>
                </c:pt>
                <c:pt idx="18">
                  <c:v>96.4</c:v>
                </c:pt>
                <c:pt idx="19">
                  <c:v>96.4</c:v>
                </c:pt>
                <c:pt idx="20">
                  <c:v>96.4</c:v>
                </c:pt>
                <c:pt idx="21">
                  <c:v>96.4</c:v>
                </c:pt>
                <c:pt idx="22">
                  <c:v>96.4</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38-41E6-B68A-DFC121CA995B}"/>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38-41E6-B68A-DFC121CA995B}"/>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38-41E6-B68A-DFC121CA995B}"/>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38-41E6-B68A-DFC121CA995B}"/>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38-41E6-B68A-DFC121CA995B}"/>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38-41E6-B68A-DFC121CA995B}"/>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38-41E6-B68A-DFC121CA995B}"/>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43-4AE2-B272-1F172BAE7AEE}"/>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35-438B-BD22-5E250A6564CF}"/>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35-438B-BD22-5E250A6564CF}"/>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35-438B-BD22-5E250A6564CF}"/>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35-438B-BD22-5E250A6564CF}"/>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35-438B-BD22-5E250A6564CF}"/>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35-438B-BD22-5E250A6564C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35-438B-BD22-5E250A6564CF}"/>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35-438B-BD22-5E250A6564CF}"/>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32-4A30-9CCF-A28888650B96}"/>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32-4A30-9CCF-A28888650B96}"/>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2A-4CB9-8647-E60403560DE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F7-44C4-8890-92DF5570530A}"/>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F7-44C4-8890-92DF5570530A}"/>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F7-44C4-8890-92DF5570530A}"/>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F7-44C4-8890-92DF5570530A}"/>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F7-44C4-8890-92DF5570530A}"/>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BE-4A89-81BF-41AEAE0CB50E}"/>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BE-4A89-81BF-41AEAE0CB50E}"/>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9A-42B6-8E59-4D3AB38AB75A}"/>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72-42A7-B296-F6EFF1CF615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69-4846-ADEC-4EA99E78AD0C}"/>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69-4846-ADEC-4EA99E78AD0C}"/>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69-4846-ADEC-4EA99E78AD0C}"/>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69-4846-ADEC-4EA99E78AD0C}"/>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69-4846-ADEC-4EA99E78AD0C}"/>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A69-4846-ADEC-4EA99E78AD0C}"/>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A69-4846-ADEC-4EA99E78AD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96.394230000000007</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89.7</c:v>
                </c:pt>
                <c:pt idx="15">
                  <c:v>89.7</c:v>
                </c:pt>
                <c:pt idx="16">
                  <c:v>89.7</c:v>
                </c:pt>
                <c:pt idx="17">
                  <c:v>89.7</c:v>
                </c:pt>
                <c:pt idx="18">
                  <c:v>89.7</c:v>
                </c:pt>
                <c:pt idx="19">
                  <c:v>89.7</c:v>
                </c:pt>
                <c:pt idx="20">
                  <c:v>89.7</c:v>
                </c:pt>
                <c:pt idx="21">
                  <c:v>89.7</c:v>
                </c:pt>
                <c:pt idx="22">
                  <c:v>89.7</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38-41E6-B68A-DFC121CA995B}"/>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38-41E6-B68A-DFC121CA995B}"/>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38-41E6-B68A-DFC121CA995B}"/>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738-41E6-B68A-DFC121CA995B}"/>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738-41E6-B68A-DFC121CA995B}"/>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738-41E6-B68A-DFC121CA995B}"/>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738-41E6-B68A-DFC121CA995B}"/>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43-4AE2-B272-1F172BAE7AEE}"/>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35-438B-BD22-5E250A6564CF}"/>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35-438B-BD22-5E250A6564CF}"/>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35-438B-BD22-5E250A6564CF}"/>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35-438B-BD22-5E250A6564CF}"/>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35-438B-BD22-5E250A6564CF}"/>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335-438B-BD22-5E250A6564C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335-438B-BD22-5E250A6564CF}"/>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335-438B-BD22-5E250A6564CF}"/>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32-4A30-9CCF-A28888650B96}"/>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32-4A30-9CCF-A28888650B96}"/>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2A-4CB9-8647-E60403560DE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1F7-44C4-8890-92DF5570530A}"/>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1F7-44C4-8890-92DF5570530A}"/>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1F7-44C4-8890-92DF5570530A}"/>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1F7-44C4-8890-92DF5570530A}"/>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1F7-44C4-8890-92DF5570530A}"/>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BE-4A89-81BF-41AEAE0CB50E}"/>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BE-4A89-81BF-41AEAE0CB50E}"/>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9A-42B6-8E59-4D3AB38AB75A}"/>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72-42A7-B296-F6EFF1CF615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A69-4846-ADEC-4EA99E78AD0C}"/>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A69-4846-ADEC-4EA99E78AD0C}"/>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A69-4846-ADEC-4EA99E78AD0C}"/>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A69-4846-ADEC-4EA99E78AD0C}"/>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A69-4846-ADEC-4EA99E78AD0C}"/>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A69-4846-ADEC-4EA99E78AD0C}"/>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69-4846-ADEC-4EA99E78AD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89.663460000000001</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98.1</c:v>
                </c:pt>
                <c:pt idx="15">
                  <c:v>98.1</c:v>
                </c:pt>
                <c:pt idx="16">
                  <c:v>98.1</c:v>
                </c:pt>
                <c:pt idx="17">
                  <c:v>98.1</c:v>
                </c:pt>
                <c:pt idx="18">
                  <c:v>98.1</c:v>
                </c:pt>
                <c:pt idx="19">
                  <c:v>98.1</c:v>
                </c:pt>
                <c:pt idx="20">
                  <c:v>98.1</c:v>
                </c:pt>
                <c:pt idx="21">
                  <c:v>98.1</c:v>
                </c:pt>
                <c:pt idx="22">
                  <c:v>98.1</c:v>
                </c:pt>
                <c:pt idx="23">
                  <c:v>#N/A</c:v>
                </c:pt>
              </c:numCache>
            </c:numRef>
          </c:yVal>
          <c:smooth val="0"/>
          <c:extLst>
            <c:ext xmlns:c16="http://schemas.microsoft.com/office/drawing/2014/chart" uri="{C3380CC4-5D6E-409C-BE32-E72D297353CC}">
              <c16:uniqueId val="{0000000E-2738-41E6-B68A-DFC121CA99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738-41E6-B68A-DFC121CA995B}"/>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738-41E6-B68A-DFC121CA995B}"/>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738-41E6-B68A-DFC121CA995B}"/>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738-41E6-B68A-DFC121CA995B}"/>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738-41E6-B68A-DFC121CA995B}"/>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738-41E6-B68A-DFC121CA995B}"/>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738-41E6-B68A-DFC121CA995B}"/>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43-4AE2-B272-1F172BAE7AEE}"/>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335-438B-BD22-5E250A6564CF}"/>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335-438B-BD22-5E250A6564CF}"/>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335-438B-BD22-5E250A6564CF}"/>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335-438B-BD22-5E250A6564CF}"/>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335-438B-BD22-5E250A6564CF}"/>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335-438B-BD22-5E250A6564C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335-438B-BD22-5E250A6564CF}"/>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335-438B-BD22-5E250A6564CF}"/>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32-4A30-9CCF-A28888650B96}"/>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32-4A30-9CCF-A28888650B96}"/>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72A-4CB9-8647-E60403560DE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1F7-44C4-8890-92DF5570530A}"/>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F7-44C4-8890-92DF5570530A}"/>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F7-44C4-8890-92DF5570530A}"/>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F7-44C4-8890-92DF5570530A}"/>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F7-44C4-8890-92DF5570530A}"/>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BE-4A89-81BF-41AEAE0CB50E}"/>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BE-4A89-81BF-41AEAE0CB50E}"/>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9A-42B6-8E59-4D3AB38AB75A}"/>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72-42A7-B296-F6EFF1CF615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A69-4846-ADEC-4EA99E78AD0C}"/>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69-4846-ADEC-4EA99E78AD0C}"/>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69-4846-ADEC-4EA99E78AD0C}"/>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69-4846-ADEC-4EA99E78AD0C}"/>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69-4846-ADEC-4EA99E78AD0C}"/>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69-4846-ADEC-4EA99E78AD0C}"/>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69-4846-ADEC-4EA99E78AD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98.076930000000004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2738-41E6-B68A-DFC121CA995B}"/>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94.4</c:v>
                </c:pt>
                <c:pt idx="9">
                  <c:v>94.4</c:v>
                </c:pt>
                <c:pt idx="10">
                  <c:v>94.4</c:v>
                </c:pt>
                <c:pt idx="11">
                  <c:v>94.4</c:v>
                </c:pt>
                <c:pt idx="12">
                  <c:v>94.4</c:v>
                </c:pt>
                <c:pt idx="13">
                  <c:v>95.2</c:v>
                </c:pt>
                <c:pt idx="14">
                  <c:v>96</c:v>
                </c:pt>
                <c:pt idx="15">
                  <c:v>96.8</c:v>
                </c:pt>
                <c:pt idx="16">
                  <c:v>97.6</c:v>
                </c:pt>
                <c:pt idx="17">
                  <c:v>98.5</c:v>
                </c:pt>
                <c:pt idx="18">
                  <c:v>99.3</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4CE-4A22-94A0-DF743FB6434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CE-4A22-94A0-DF743FB64347}"/>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CE-4A22-94A0-DF743FB64347}"/>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CE-4A22-94A0-DF743FB64347}"/>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CE-4A22-94A0-DF743FB64347}"/>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CE-4A22-94A0-DF743FB64347}"/>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CE-4A22-94A0-DF743FB64347}"/>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CE-4A22-94A0-DF743FB64347}"/>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FF-4B5F-BF1B-FDAC31A3B3B0}"/>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BB-41C2-BCD2-2278F6C8E5EE}"/>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BB-41C2-BCD2-2278F6C8E5EE}"/>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BB-41C2-BCD2-2278F6C8E5EE}"/>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BB-41C2-BCD2-2278F6C8E5EE}"/>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BB-41C2-BCD2-2278F6C8E5EE}"/>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BB-41C2-BCD2-2278F6C8E5E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BB-41C2-BCD2-2278F6C8E5EE}"/>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BB-41C2-BCD2-2278F6C8E5EE}"/>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81-464A-ABCD-96B88CB8BB57}"/>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81-464A-ABCD-96B88CB8BB57}"/>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06-4055-972B-E685F447ECA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92-499C-A492-DE9DE96E9CE6}"/>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92-499C-A492-DE9DE96E9CE6}"/>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92-499C-A492-DE9DE96E9CE6}"/>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92-499C-A492-DE9DE96E9CE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92-499C-A492-DE9DE96E9CE6}"/>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A11-4747-9811-B25799844BC1}"/>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11-4747-9811-B25799844BC1}"/>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98-43E4-9EA6-2ABD81761E2D}"/>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D3-4657-9F2F-464B39A430A9}"/>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CF-466B-8387-49CE69238DA4}"/>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CF-466B-8387-49CE69238DA4}"/>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CF-466B-8387-49CE69238DA4}"/>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CF-466B-8387-49CE69238DA4}"/>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CF-466B-8387-49CE69238DA4}"/>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CF-466B-8387-49CE69238DA4}"/>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CF-466B-8387-49CE69238D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96</c:v>
                </c:pt>
                <c:pt idx="9">
                  <c:v>#N/A</c:v>
                </c:pt>
                <c:pt idx="10">
                  <c:v>#N/A</c:v>
                </c:pt>
                <c:pt idx="11">
                  <c:v>#N/A</c:v>
                </c:pt>
                <c:pt idx="12">
                  <c:v>#N/A</c:v>
                </c:pt>
                <c:pt idx="13">
                  <c:v>#N/A</c:v>
                </c:pt>
                <c:pt idx="14">
                  <c:v>#N/A</c:v>
                </c:pt>
                <c:pt idx="15">
                  <c:v>#N/A</c:v>
                </c:pt>
                <c:pt idx="16">
                  <c:v>#N/A</c:v>
                </c:pt>
                <c:pt idx="17">
                  <c:v>#N/A</c:v>
                </c:pt>
                <c:pt idx="18">
                  <c:v>#N/A</c:v>
                </c:pt>
                <c:pt idx="19">
                  <c:v>#N/A</c:v>
                </c:pt>
                <c:pt idx="20">
                  <c:v>99.289770000000004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E4CE-4A22-94A0-DF743FB64347}"/>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86.9</c:v>
                </c:pt>
                <c:pt idx="9">
                  <c:v>86.9</c:v>
                </c:pt>
                <c:pt idx="10">
                  <c:v>86.9</c:v>
                </c:pt>
                <c:pt idx="11">
                  <c:v>86.9</c:v>
                </c:pt>
                <c:pt idx="12">
                  <c:v>86.9</c:v>
                </c:pt>
                <c:pt idx="13">
                  <c:v>89</c:v>
                </c:pt>
                <c:pt idx="14">
                  <c:v>91</c:v>
                </c:pt>
                <c:pt idx="15">
                  <c:v>93</c:v>
                </c:pt>
                <c:pt idx="16">
                  <c:v>95.1</c:v>
                </c:pt>
                <c:pt idx="17">
                  <c:v>97.1</c:v>
                </c:pt>
                <c:pt idx="18">
                  <c:v>99.1</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91</c:v>
                </c:pt>
                <c:pt idx="9">
                  <c:v>#N/A</c:v>
                </c:pt>
                <c:pt idx="10">
                  <c:v>#N/A</c:v>
                </c:pt>
                <c:pt idx="11">
                  <c:v>#N/A</c:v>
                </c:pt>
                <c:pt idx="12">
                  <c:v>#N/A</c:v>
                </c:pt>
                <c:pt idx="13">
                  <c:v>#N/A</c:v>
                </c:pt>
                <c:pt idx="14">
                  <c:v>#N/A</c:v>
                </c:pt>
                <c:pt idx="15">
                  <c:v>#N/A</c:v>
                </c:pt>
                <c:pt idx="16">
                  <c:v>#N/A</c:v>
                </c:pt>
                <c:pt idx="17">
                  <c:v>#N/A</c:v>
                </c:pt>
                <c:pt idx="18">
                  <c:v>#N/A</c:v>
                </c:pt>
                <c:pt idx="19">
                  <c:v>#N/A</c:v>
                </c:pt>
                <c:pt idx="20">
                  <c:v>99.147729999999981</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35.4</c:v>
                </c:pt>
                <c:pt idx="5">
                  <c:v>35.4</c:v>
                </c:pt>
                <c:pt idx="6">
                  <c:v>35.4</c:v>
                </c:pt>
                <c:pt idx="7">
                  <c:v>35.4</c:v>
                </c:pt>
                <c:pt idx="8">
                  <c:v>35.4</c:v>
                </c:pt>
                <c:pt idx="9">
                  <c:v>38.799999999999997</c:v>
                </c:pt>
                <c:pt idx="10">
                  <c:v>42.2</c:v>
                </c:pt>
                <c:pt idx="11">
                  <c:v>45.6</c:v>
                </c:pt>
                <c:pt idx="12">
                  <c:v>49</c:v>
                </c:pt>
                <c:pt idx="13">
                  <c:v>52.4</c:v>
                </c:pt>
                <c:pt idx="14">
                  <c:v>55.9</c:v>
                </c:pt>
                <c:pt idx="15">
                  <c:v>59.3</c:v>
                </c:pt>
                <c:pt idx="16">
                  <c:v>62.7</c:v>
                </c:pt>
                <c:pt idx="17">
                  <c:v>66.099999999999994</c:v>
                </c:pt>
                <c:pt idx="18">
                  <c:v>69.5</c:v>
                </c:pt>
                <c:pt idx="19">
                  <c:v>72.900000000000006</c:v>
                </c:pt>
                <c:pt idx="20">
                  <c:v>76.3</c:v>
                </c:pt>
                <c:pt idx="21">
                  <c:v>79.8</c:v>
                </c:pt>
                <c:pt idx="22">
                  <c:v>83.2</c:v>
                </c:pt>
                <c:pt idx="23">
                  <c:v>86.6</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CE-4A22-94A0-DF743FB64347}"/>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CE-4A22-94A0-DF743FB64347}"/>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CE-4A22-94A0-DF743FB64347}"/>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CE-4A22-94A0-DF743FB64347}"/>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CE-4A22-94A0-DF743FB64347}"/>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CE-4A22-94A0-DF743FB64347}"/>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BB-41C2-BCD2-2278F6C8E5EE}"/>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FF-4B5F-BF1B-FDAC31A3B3B0}"/>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2BB-41C2-BCD2-2278F6C8E5EE}"/>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2BB-41C2-BCD2-2278F6C8E5EE}"/>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2BB-41C2-BCD2-2278F6C8E5EE}"/>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2BB-41C2-BCD2-2278F6C8E5EE}"/>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2BB-41C2-BCD2-2278F6C8E5EE}"/>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2BB-41C2-BCD2-2278F6C8E5E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2BB-41C2-BCD2-2278F6C8E5EE}"/>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2BB-41C2-BCD2-2278F6C8E5EE}"/>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81-464A-ABCD-96B88CB8BB57}"/>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81-464A-ABCD-96B88CB8BB57}"/>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06-4055-972B-E685F447ECA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92-499C-A492-DE9DE96E9CE6}"/>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92-499C-A492-DE9DE96E9CE6}"/>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92-499C-A492-DE9DE96E9CE6}"/>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92-499C-A492-DE9DE96E9CE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92-499C-A492-DE9DE96E9CE6}"/>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11-4747-9811-B25799844BC1}"/>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11-4747-9811-B25799844BC1}"/>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98-43E4-9EA6-2ABD81761E2D}"/>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D3-4657-9F2F-464B39A430A9}"/>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CF-466B-8387-49CE69238DA4}"/>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3CF-466B-8387-49CE69238DA4}"/>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3CF-466B-8387-49CE69238DA4}"/>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3CF-466B-8387-49CE69238DA4}"/>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3CF-466B-8387-49CE69238DA4}"/>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3CF-466B-8387-49CE69238DA4}"/>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3CF-466B-8387-49CE69238D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31</c:v>
                </c:pt>
                <c:pt idx="1">
                  <c:v>#N/A</c:v>
                </c:pt>
                <c:pt idx="2">
                  <c:v>48</c:v>
                </c:pt>
                <c:pt idx="3">
                  <c:v>#N/A</c:v>
                </c:pt>
                <c:pt idx="4">
                  <c:v>63</c:v>
                </c:pt>
                <c:pt idx="5">
                  <c:v>#N/A</c:v>
                </c:pt>
                <c:pt idx="6">
                  <c:v>64</c:v>
                </c:pt>
                <c:pt idx="7">
                  <c:v>#N/A</c:v>
                </c:pt>
                <c:pt idx="8">
                  <c:v>45</c:v>
                </c:pt>
                <c:pt idx="9">
                  <c:v>#N/A</c:v>
                </c:pt>
                <c:pt idx="10">
                  <c:v>#N/A</c:v>
                </c:pt>
                <c:pt idx="11">
                  <c:v>64.900000000000006</c:v>
                </c:pt>
                <c:pt idx="12">
                  <c:v>52.6</c:v>
                </c:pt>
                <c:pt idx="13">
                  <c:v>#N/A</c:v>
                </c:pt>
                <c:pt idx="14">
                  <c:v>#N/A</c:v>
                </c:pt>
                <c:pt idx="15">
                  <c:v>#N/A</c:v>
                </c:pt>
                <c:pt idx="16">
                  <c:v>#N/A</c:v>
                </c:pt>
                <c:pt idx="17">
                  <c:v>#N/A</c:v>
                </c:pt>
                <c:pt idx="18">
                  <c:v>#N/A</c:v>
                </c:pt>
                <c:pt idx="19">
                  <c:v>#N/A</c:v>
                </c:pt>
                <c:pt idx="20">
                  <c:v>49.857950000000002</c:v>
                </c:pt>
                <c:pt idx="21">
                  <c:v>66</c:v>
                </c:pt>
                <c:pt idx="22">
                  <c:v>#N/A</c:v>
                </c:pt>
                <c:pt idx="23">
                  <c:v>#N/A</c:v>
                </c:pt>
                <c:pt idx="24">
                  <c:v>76.28</c:v>
                </c:pt>
                <c:pt idx="25">
                  <c:v>#N/A</c:v>
                </c:pt>
                <c:pt idx="26">
                  <c:v>77.900000000000006</c:v>
                </c:pt>
                <c:pt idx="27">
                  <c:v>#N/A</c:v>
                </c:pt>
                <c:pt idx="28">
                  <c:v>#N/A</c:v>
                </c:pt>
                <c:pt idx="29">
                  <c:v>84.52</c:v>
                </c:pt>
                <c:pt idx="30">
                  <c:v>#N/A</c:v>
                </c:pt>
                <c:pt idx="31">
                  <c:v>#N/A</c:v>
                </c:pt>
                <c:pt idx="32">
                  <c:v>88.41</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4553216"/>
        <c:axId val="74554752"/>
      </c:scatterChart>
      <c:valAx>
        <c:axId val="74553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4752"/>
        <c:crosses val="autoZero"/>
        <c:crossBetween val="midCat"/>
        <c:majorUnit val="5"/>
      </c:valAx>
      <c:valAx>
        <c:axId val="74554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321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99.3</c:v>
                </c:pt>
                <c:pt idx="15">
                  <c:v>99.3</c:v>
                </c:pt>
                <c:pt idx="16">
                  <c:v>99.3</c:v>
                </c:pt>
                <c:pt idx="17">
                  <c:v>99.3</c:v>
                </c:pt>
                <c:pt idx="18">
                  <c:v>99.3</c:v>
                </c:pt>
                <c:pt idx="19">
                  <c:v>99.3</c:v>
                </c:pt>
                <c:pt idx="20">
                  <c:v>99.3</c:v>
                </c:pt>
                <c:pt idx="21">
                  <c:v>99.3</c:v>
                </c:pt>
                <c:pt idx="22">
                  <c:v>99.3</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05-4EC2-9325-7901243DAAB8}"/>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05-4EC2-9325-7901243DAAB8}"/>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05-4EC2-9325-7901243DAAB8}"/>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05-4EC2-9325-7901243DAAB8}"/>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05-4EC2-9325-7901243DAAB8}"/>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05-4EC2-9325-7901243DAAB8}"/>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05-4EC2-9325-7901243DAAB8}"/>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06-49BB-BF3B-6E230CDBDD1C}"/>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AE-4CAD-8BF7-F2863C0631DD}"/>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AE-4CAD-8BF7-F2863C0631DD}"/>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AE-4CAD-8BF7-F2863C0631DD}"/>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AE-4CAD-8BF7-F2863C0631DD}"/>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AE-4CAD-8BF7-F2863C0631DD}"/>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AE-4CAD-8BF7-F2863C0631D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AE-4CAD-8BF7-F2863C0631DD}"/>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AE-4CAD-8BF7-F2863C0631D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8A-428E-9566-C4D60466777E}"/>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8A-428E-9566-C4D60466777E}"/>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CC-4EAC-BAED-D7F1E160D49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B0-477B-AD08-AF3274C1728C}"/>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B0-477B-AD08-AF3274C1728C}"/>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B0-477B-AD08-AF3274C1728C}"/>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BB0-477B-AD08-AF3274C1728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BB0-477B-AD08-AF3274C1728C}"/>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70-4E8A-B706-A86C5AB8BCBC}"/>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70-4E8A-B706-A86C5AB8BCBC}"/>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97-434A-BF42-460B3BEEC776}"/>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51-4E59-B255-A805BDC6A897}"/>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125-4D49-B950-EE9EA0383E85}"/>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125-4D49-B950-EE9EA0383E85}"/>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125-4D49-B950-EE9EA0383E85}"/>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125-4D49-B950-EE9EA0383E85}"/>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125-4D49-B950-EE9EA0383E85}"/>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125-4D49-B950-EE9EA0383E85}"/>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125-4D49-B950-EE9EA0383E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99.305555555555571</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49.7</c:v>
                </c:pt>
                <c:pt idx="15">
                  <c:v>49.7</c:v>
                </c:pt>
                <c:pt idx="16">
                  <c:v>49.7</c:v>
                </c:pt>
                <c:pt idx="17">
                  <c:v>49.7</c:v>
                </c:pt>
                <c:pt idx="18">
                  <c:v>49.7</c:v>
                </c:pt>
                <c:pt idx="19">
                  <c:v>49.7</c:v>
                </c:pt>
                <c:pt idx="20">
                  <c:v>49.7</c:v>
                </c:pt>
                <c:pt idx="21">
                  <c:v>49.7</c:v>
                </c:pt>
                <c:pt idx="22">
                  <c:v>49.7</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05-4EC2-9325-7901243DAAB8}"/>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305-4EC2-9325-7901243DAAB8}"/>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305-4EC2-9325-7901243DAAB8}"/>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305-4EC2-9325-7901243DAAB8}"/>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06-49BB-BF3B-6E230CDBDD1C}"/>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7AE-4CAD-8BF7-F2863C0631DD}"/>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7AE-4CAD-8BF7-F2863C0631DD}"/>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7AE-4CAD-8BF7-F2863C0631DD}"/>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7AE-4CAD-8BF7-F2863C0631DD}"/>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7AE-4CAD-8BF7-F2863C0631DD}"/>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7AE-4CAD-8BF7-F2863C0631D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7AE-4CAD-8BF7-F2863C0631DD}"/>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7AE-4CAD-8BF7-F2863C0631D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8A-428E-9566-C4D60466777E}"/>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8A-428E-9566-C4D60466777E}"/>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CC-4EAC-BAED-D7F1E160D49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BB0-477B-AD08-AF3274C1728C}"/>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BB0-477B-AD08-AF3274C1728C}"/>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BB0-477B-AD08-AF3274C1728C}"/>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BB0-477B-AD08-AF3274C1728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BB0-477B-AD08-AF3274C1728C}"/>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70-4E8A-B706-A86C5AB8BCBC}"/>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70-4E8A-B706-A86C5AB8BCBC}"/>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97-434A-BF42-460B3BEEC776}"/>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51-4E59-B255-A805BDC6A897}"/>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125-4D49-B950-EE9EA0383E85}"/>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125-4D49-B950-EE9EA0383E85}"/>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125-4D49-B950-EE9EA0383E85}"/>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125-4D49-B950-EE9EA0383E85}"/>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125-4D49-B950-EE9EA0383E85}"/>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125-4D49-B950-EE9EA0383E85}"/>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125-4D49-B950-EE9EA0383E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49.652777777777779</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99.7</c:v>
                </c:pt>
                <c:pt idx="1">
                  <c:v>99.7</c:v>
                </c:pt>
                <c:pt idx="2">
                  <c:v>99.7</c:v>
                </c:pt>
                <c:pt idx="3">
                  <c:v>99.7</c:v>
                </c:pt>
                <c:pt idx="4">
                  <c:v>99.7</c:v>
                </c:pt>
                <c:pt idx="5">
                  <c:v>99.7</c:v>
                </c:pt>
                <c:pt idx="6">
                  <c:v>99.7</c:v>
                </c:pt>
                <c:pt idx="7">
                  <c:v>99.7</c:v>
                </c:pt>
                <c:pt idx="8">
                  <c:v>99.7</c:v>
                </c:pt>
                <c:pt idx="9">
                  <c:v>99.7</c:v>
                </c:pt>
                <c:pt idx="10">
                  <c:v>99.7</c:v>
                </c:pt>
                <c:pt idx="11">
                  <c:v>99.7</c:v>
                </c:pt>
                <c:pt idx="12">
                  <c:v>99.7</c:v>
                </c:pt>
                <c:pt idx="13">
                  <c:v>99.7</c:v>
                </c:pt>
                <c:pt idx="14">
                  <c:v>99.7</c:v>
                </c:pt>
                <c:pt idx="15">
                  <c:v>99.7</c:v>
                </c:pt>
                <c:pt idx="16">
                  <c:v>99.7</c:v>
                </c:pt>
                <c:pt idx="17">
                  <c:v>99.7</c:v>
                </c:pt>
                <c:pt idx="18">
                  <c:v>99.7</c:v>
                </c:pt>
                <c:pt idx="19">
                  <c:v>99.7</c:v>
                </c:pt>
                <c:pt idx="20">
                  <c:v>99.7</c:v>
                </c:pt>
                <c:pt idx="21">
                  <c:v>99.7</c:v>
                </c:pt>
                <c:pt idx="22">
                  <c:v>99.7</c:v>
                </c:pt>
                <c:pt idx="23">
                  <c:v>99.7</c:v>
                </c:pt>
              </c:numCache>
            </c:numRef>
          </c:yVal>
          <c:smooth val="0"/>
          <c:extLst>
            <c:ext xmlns:c16="http://schemas.microsoft.com/office/drawing/2014/chart" uri="{C3380CC4-5D6E-409C-BE32-E72D297353CC}">
              <c16:uniqueId val="{0000000E-0305-4EC2-9325-7901243DAAB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305-4EC2-9325-7901243DAAB8}"/>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305-4EC2-9325-7901243DAAB8}"/>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305-4EC2-9325-7901243DAAB8}"/>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305-4EC2-9325-7901243DAAB8}"/>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305-4EC2-9325-7901243DAAB8}"/>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305-4EC2-9325-7901243DAAB8}"/>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305-4EC2-9325-7901243DAAB8}"/>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06-49BB-BF3B-6E230CDBDD1C}"/>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7AE-4CAD-8BF7-F2863C0631DD}"/>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7AE-4CAD-8BF7-F2863C0631DD}"/>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7AE-4CAD-8BF7-F2863C0631DD}"/>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7AE-4CAD-8BF7-F2863C0631DD}"/>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7AE-4CAD-8BF7-F2863C0631DD}"/>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7AE-4CAD-8BF7-F2863C0631D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7AE-4CAD-8BF7-F2863C0631DD}"/>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7AE-4CAD-8BF7-F2863C0631DD}"/>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8A-428E-9566-C4D60466777E}"/>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8A-428E-9566-C4D60466777E}"/>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CC-4EAC-BAED-D7F1E160D49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B0-477B-AD08-AF3274C1728C}"/>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B0-477B-AD08-AF3274C1728C}"/>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B0-477B-AD08-AF3274C1728C}"/>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B0-477B-AD08-AF3274C1728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B0-477B-AD08-AF3274C1728C}"/>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70-4E8A-B706-A86C5AB8BCBC}"/>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70-4E8A-B706-A86C5AB8BCBC}"/>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97-434A-BF42-460B3BEEC776}"/>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51-4E59-B255-A805BDC6A897}"/>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25-4D49-B950-EE9EA0383E85}"/>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25-4D49-B950-EE9EA0383E85}"/>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25-4D49-B950-EE9EA0383E85}"/>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25-4D49-B950-EE9EA0383E85}"/>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25-4D49-B950-EE9EA0383E85}"/>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125-4D49-B950-EE9EA0383E85}"/>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125-4D49-B950-EE9EA0383E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99.652777777777771</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0305-4EC2-9325-7901243DAAB8}"/>
            </c:ext>
          </c:extLst>
        </c:ser>
        <c:dLbls>
          <c:showLegendKey val="0"/>
          <c:showVal val="0"/>
          <c:showCatName val="0"/>
          <c:showSerName val="0"/>
          <c:showPercent val="0"/>
          <c:showBubbleSize val="0"/>
        </c:dLbls>
        <c:axId val="84421248"/>
        <c:axId val="84455808"/>
      </c:scatterChart>
      <c:valAx>
        <c:axId val="84421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5808"/>
        <c:crosses val="autoZero"/>
        <c:crossBetween val="midCat"/>
        <c:majorUnit val="5"/>
      </c:valAx>
      <c:valAx>
        <c:axId val="84455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212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99</c:v>
                </c:pt>
                <c:pt idx="15">
                  <c:v>99</c:v>
                </c:pt>
                <c:pt idx="16">
                  <c:v>99</c:v>
                </c:pt>
                <c:pt idx="17">
                  <c:v>99</c:v>
                </c:pt>
                <c:pt idx="18">
                  <c:v>99</c:v>
                </c:pt>
                <c:pt idx="19">
                  <c:v>99</c:v>
                </c:pt>
                <c:pt idx="20">
                  <c:v>99</c:v>
                </c:pt>
                <c:pt idx="21">
                  <c:v>99</c:v>
                </c:pt>
                <c:pt idx="22">
                  <c:v>99</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421-4735-A09C-C13792B75DC9}"/>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21-4735-A09C-C13792B75DC9}"/>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21-4735-A09C-C13792B75DC9}"/>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21-4735-A09C-C13792B75DC9}"/>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21-4735-A09C-C13792B75DC9}"/>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21-4735-A09C-C13792B75DC9}"/>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21-4735-A09C-C13792B75DC9}"/>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8C-472A-A583-F711EA512DCB}"/>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35-43F4-A26F-F392AAF28AF1}"/>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35-43F4-A26F-F392AAF28AF1}"/>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35-43F4-A26F-F392AAF28AF1}"/>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35-43F4-A26F-F392AAF28AF1}"/>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35-43F4-A26F-F392AAF28AF1}"/>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35-43F4-A26F-F392AAF28AF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35-43F4-A26F-F392AAF28AF1}"/>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35-43F4-A26F-F392AAF28AF1}"/>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D0-42D2-9F98-7B1F912F0149}"/>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D0-42D2-9F98-7B1F912F0149}"/>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97-4A55-8BC1-C8E1E4C06BE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FE-4CBC-929F-8F6B63AB7F48}"/>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FE-4CBC-929F-8F6B63AB7F48}"/>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FE-4CBC-929F-8F6B63AB7F48}"/>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FE-4CBC-929F-8F6B63AB7F48}"/>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FE-4CBC-929F-8F6B63AB7F48}"/>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5F-4E57-B691-97989A2745E7}"/>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5F-4E57-B691-97989A2745E7}"/>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A9-44C2-8809-586DF3A39E99}"/>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67-4453-A812-5BABE41F1740}"/>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11-4EDC-8C41-2E706D0D4D1C}"/>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211-4EDC-8C41-2E706D0D4D1C}"/>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211-4EDC-8C41-2E706D0D4D1C}"/>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211-4EDC-8C41-2E706D0D4D1C}"/>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211-4EDC-8C41-2E706D0D4D1C}"/>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211-4EDC-8C41-2E706D0D4D1C}"/>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211-4EDC-8C41-2E706D0D4D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99.038460000000029</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50</c:v>
                </c:pt>
                <c:pt idx="15">
                  <c:v>50</c:v>
                </c:pt>
                <c:pt idx="16">
                  <c:v>50</c:v>
                </c:pt>
                <c:pt idx="17">
                  <c:v>50</c:v>
                </c:pt>
                <c:pt idx="18">
                  <c:v>50</c:v>
                </c:pt>
                <c:pt idx="19">
                  <c:v>50</c:v>
                </c:pt>
                <c:pt idx="20">
                  <c:v>50</c:v>
                </c:pt>
                <c:pt idx="21">
                  <c:v>50</c:v>
                </c:pt>
                <c:pt idx="22">
                  <c:v>50</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421-4735-A09C-C13792B75DC9}"/>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421-4735-A09C-C13792B75DC9}"/>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421-4735-A09C-C13792B75DC9}"/>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421-4735-A09C-C13792B75DC9}"/>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50-49BA-91D5-E9AF01B9866E}"/>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B35-43F4-A26F-F392AAF28AF1}"/>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B35-43F4-A26F-F392AAF28AF1}"/>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B35-43F4-A26F-F392AAF28AF1}"/>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B35-43F4-A26F-F392AAF28AF1}"/>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B35-43F4-A26F-F392AAF28AF1}"/>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B35-43F4-A26F-F392AAF28AF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B35-43F4-A26F-F392AAF28AF1}"/>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B35-43F4-A26F-F392AAF28AF1}"/>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D0-42D2-9F98-7B1F912F0149}"/>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D0-42D2-9F98-7B1F912F0149}"/>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97-4A55-8BC1-C8E1E4C06BE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FE-4CBC-929F-8F6B63AB7F48}"/>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FE-4CBC-929F-8F6B63AB7F48}"/>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FE-4CBC-929F-8F6B63AB7F48}"/>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FE-4CBC-929F-8F6B63AB7F48}"/>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FE-4CBC-929F-8F6B63AB7F48}"/>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5F-4E57-B691-97989A2745E7}"/>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5F-4E57-B691-97989A2745E7}"/>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A9-44C2-8809-586DF3A39E99}"/>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67-4453-A812-5BABE41F1740}"/>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211-4EDC-8C41-2E706D0D4D1C}"/>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211-4EDC-8C41-2E706D0D4D1C}"/>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211-4EDC-8C41-2E706D0D4D1C}"/>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211-4EDC-8C41-2E706D0D4D1C}"/>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211-4EDC-8C41-2E706D0D4D1C}"/>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211-4EDC-8C41-2E706D0D4D1C}"/>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211-4EDC-8C41-2E706D0D4D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50</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99</c:v>
                </c:pt>
                <c:pt idx="15">
                  <c:v>99</c:v>
                </c:pt>
                <c:pt idx="16">
                  <c:v>99</c:v>
                </c:pt>
                <c:pt idx="17">
                  <c:v>99</c:v>
                </c:pt>
                <c:pt idx="18">
                  <c:v>99</c:v>
                </c:pt>
                <c:pt idx="19">
                  <c:v>99</c:v>
                </c:pt>
                <c:pt idx="20">
                  <c:v>99</c:v>
                </c:pt>
                <c:pt idx="21">
                  <c:v>99</c:v>
                </c:pt>
                <c:pt idx="22">
                  <c:v>99</c:v>
                </c:pt>
                <c:pt idx="23">
                  <c:v>#N/A</c:v>
                </c:pt>
              </c:numCache>
            </c:numRef>
          </c:yVal>
          <c:smooth val="0"/>
          <c:extLst>
            <c:ext xmlns:c16="http://schemas.microsoft.com/office/drawing/2014/chart" uri="{C3380CC4-5D6E-409C-BE32-E72D297353CC}">
              <c16:uniqueId val="{0000000E-F421-4735-A09C-C13792B75DC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421-4735-A09C-C13792B75DC9}"/>
                </c:ext>
              </c:extLst>
            </c:dLbl>
            <c:dLbl>
              <c:idx val="1"/>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421-4735-A09C-C13792B75DC9}"/>
                </c:ext>
              </c:extLst>
            </c:dLbl>
            <c:dLbl>
              <c:idx val="2"/>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421-4735-A09C-C13792B75DC9}"/>
                </c:ext>
              </c:extLst>
            </c:dLbl>
            <c:dLbl>
              <c:idx val="3"/>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421-4735-A09C-C13792B75DC9}"/>
                </c:ext>
              </c:extLst>
            </c:dLbl>
            <c:dLbl>
              <c:idx val="4"/>
              <c:tx>
                <c:rich>
                  <a:bodyPr/>
                  <a:lstStyle/>
                  <a:p>
                    <a:pPr>
                      <a:defRPr sz="600" b="0" i="0">
                        <a:solidFill>
                          <a:srgbClr val="000000"/>
                        </a:solidFill>
                        <a:latin typeface="Arial"/>
                        <a:ea typeface="Arial"/>
                        <a:cs typeface="Arial"/>
                      </a:defRPr>
                    </a:pPr>
                    <a:r>
                      <a:rPr lang="en-US" sz="600"/>
                      <a:t>ASPR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421-4735-A09C-C13792B75DC9}"/>
                </c:ext>
              </c:extLst>
            </c:dLbl>
            <c:dLbl>
              <c:idx val="5"/>
              <c:tx>
                <c:rich>
                  <a:bodyPr/>
                  <a:lstStyle/>
                  <a:p>
                    <a:pPr>
                      <a:defRPr sz="600" b="0" i="0">
                        <a:solidFill>
                          <a:srgbClr val="000000"/>
                        </a:solidFill>
                        <a:latin typeface="Arial"/>
                        <a:ea typeface="Arial"/>
                        <a:cs typeface="Arial"/>
                      </a:defRPr>
                    </a:pPr>
                    <a:r>
                      <a:rPr lang="en-US" sz="600"/>
                      <a:t>BEIS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421-4735-A09C-C13792B75DC9}"/>
                </c:ext>
              </c:extLst>
            </c:dLbl>
            <c:dLbl>
              <c:idx val="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421-4735-A09C-C13792B75DC9}"/>
                </c:ext>
              </c:extLst>
            </c:dLbl>
            <c:dLbl>
              <c:idx val="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50-49BA-91D5-E9AF01B9866E}"/>
                </c:ext>
              </c:extLst>
            </c:dLbl>
            <c:dLbl>
              <c:idx val="8"/>
              <c:tx>
                <c:rich>
                  <a:bodyPr/>
                  <a:lstStyle/>
                  <a:p>
                    <a:pPr>
                      <a:defRPr sz="600" b="0" i="0">
                        <a:solidFill>
                          <a:srgbClr val="000000"/>
                        </a:solidFill>
                        <a:latin typeface="Arial"/>
                        <a:ea typeface="Arial"/>
                        <a:cs typeface="Arial"/>
                      </a:defRPr>
                    </a:pPr>
                    <a:r>
                      <a:rPr lang="en-US" sz="600"/>
                      <a:t>NHBS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B35-43F4-A26F-F392AAF28AF1}"/>
                </c:ext>
              </c:extLst>
            </c:dLbl>
            <c:dLbl>
              <c:idx val="9"/>
              <c:tx>
                <c:rich>
                  <a:bodyPr/>
                  <a:lstStyle/>
                  <a:p>
                    <a:pPr>
                      <a:defRPr sz="600" b="0" i="0">
                        <a:solidFill>
                          <a:srgbClr val="000000"/>
                        </a:solidFill>
                        <a:latin typeface="Arial"/>
                        <a:ea typeface="Arial"/>
                        <a:cs typeface="Arial"/>
                      </a:defRPr>
                    </a:pPr>
                    <a:r>
                      <a:rPr lang="en-US" sz="600"/>
                      <a:t>ISAS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B35-43F4-A26F-F392AAF28AF1}"/>
                </c:ext>
              </c:extLst>
            </c:dLbl>
            <c:dLbl>
              <c:idx val="1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B35-43F4-A26F-F392AAF28AF1}"/>
                </c:ext>
              </c:extLst>
            </c:dLbl>
            <c:dLbl>
              <c:idx val="1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B35-43F4-A26F-F392AAF28AF1}"/>
                </c:ext>
              </c:extLst>
            </c:dLbl>
            <c:dLbl>
              <c:idx val="12"/>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B35-43F4-A26F-F392AAF28AF1}"/>
                </c:ext>
              </c:extLst>
            </c:dLbl>
            <c:dLbl>
              <c:idx val="13"/>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B35-43F4-A26F-F392AAF28AF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B35-43F4-A26F-F392AAF28AF1}"/>
                </c:ext>
              </c:extLst>
            </c:dLbl>
            <c:dLbl>
              <c:idx val="15"/>
              <c:tx>
                <c:rich>
                  <a:bodyPr/>
                  <a:lstStyle/>
                  <a:p>
                    <a:pPr>
                      <a:defRPr sz="600" b="0" i="0">
                        <a:solidFill>
                          <a:srgbClr val="000000"/>
                        </a:solidFill>
                        <a:latin typeface="Arial"/>
                        <a:ea typeface="Arial"/>
                        <a:cs typeface="Arial"/>
                      </a:defRPr>
                    </a:pPr>
                    <a:r>
                      <a:rPr lang="en-GB"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B35-43F4-A26F-F392AAF28AF1}"/>
                </c:ext>
              </c:extLst>
            </c:dLbl>
            <c:dLbl>
              <c:idx val="1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D0-42D2-9F98-7B1F912F0149}"/>
                </c:ext>
              </c:extLst>
            </c:dLbl>
            <c:dLbl>
              <c:idx val="17"/>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D0-42D2-9F98-7B1F912F0149}"/>
                </c:ext>
              </c:extLst>
            </c:dLbl>
            <c:dLbl>
              <c:idx val="18"/>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97-4A55-8BC1-C8E1E4C06BE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FE-4CBC-929F-8F6B63AB7F48}"/>
                </c:ext>
              </c:extLst>
            </c:dLbl>
            <c:dLbl>
              <c:idx val="20"/>
              <c:tx>
                <c:rich>
                  <a:bodyPr/>
                  <a:lstStyle/>
                  <a:p>
                    <a:pPr>
                      <a:defRPr sz="600" b="0" i="0">
                        <a:solidFill>
                          <a:srgbClr val="000000"/>
                        </a:solidFill>
                        <a:latin typeface="Arial"/>
                        <a:ea typeface="Arial"/>
                        <a:cs typeface="Arial"/>
                      </a:defRPr>
                    </a:pPr>
                    <a:r>
                      <a:rPr lang="en-US" sz="600"/>
                      <a:t>NHS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FE-4CBC-929F-8F6B63AB7F48}"/>
                </c:ext>
              </c:extLst>
            </c:dLbl>
            <c:dLbl>
              <c:idx val="21"/>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FE-4CBC-929F-8F6B63AB7F48}"/>
                </c:ext>
              </c:extLst>
            </c:dLbl>
            <c:dLbl>
              <c:idx val="22"/>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FE-4CBC-929F-8F6B63AB7F48}"/>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FE-4CBC-929F-8F6B63AB7F48}"/>
                </c:ext>
              </c:extLst>
            </c:dLbl>
            <c:dLbl>
              <c:idx val="24"/>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5F-4E57-B691-97989A2745E7}"/>
                </c:ext>
              </c:extLst>
            </c:dLbl>
            <c:dLbl>
              <c:idx val="25"/>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5F-4E57-B691-97989A2745E7}"/>
                </c:ext>
              </c:extLst>
            </c:dLbl>
            <c:dLbl>
              <c:idx val="26"/>
              <c:tx>
                <c:rich>
                  <a:bodyPr/>
                  <a:lstStyle/>
                  <a:p>
                    <a:pPr>
                      <a:defRPr sz="600" b="0" i="0">
                        <a:solidFill>
                          <a:srgbClr val="000000"/>
                        </a:solidFill>
                        <a:latin typeface="Arial"/>
                        <a:ea typeface="Arial"/>
                        <a:cs typeface="Arial"/>
                      </a:defRPr>
                    </a:pPr>
                    <a:r>
                      <a:rPr lang="en-US" sz="600"/>
                      <a:t>ASPR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A9-44C2-8809-586DF3A39E99}"/>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67-4453-A812-5BABE41F1740}"/>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11-4EDC-8C41-2E706D0D4D1C}"/>
                </c:ext>
              </c:extLst>
            </c:dLbl>
            <c:dLbl>
              <c:idx val="29"/>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11-4EDC-8C41-2E706D0D4D1C}"/>
                </c:ext>
              </c:extLst>
            </c:dLbl>
            <c:dLbl>
              <c:idx val="30"/>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11-4EDC-8C41-2E706D0D4D1C}"/>
                </c:ext>
              </c:extLst>
            </c:dLbl>
            <c:dLbl>
              <c:idx val="31"/>
              <c:tx>
                <c:rich>
                  <a:bodyPr/>
                  <a:lstStyle/>
                  <a:p>
                    <a:pPr>
                      <a:defRPr sz="600" b="0" i="0">
                        <a:solidFill>
                          <a:srgbClr val="000000"/>
                        </a:solidFill>
                        <a:latin typeface="Arial"/>
                        <a:ea typeface="Arial"/>
                        <a:cs typeface="Arial"/>
                      </a:defRPr>
                    </a:pPr>
                    <a:r>
                      <a:rPr lang="en-US" sz="600"/>
                      <a:t>BEIS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11-4EDC-8C41-2E706D0D4D1C}"/>
                </c:ext>
              </c:extLst>
            </c:dLbl>
            <c:dLbl>
              <c:idx val="32"/>
              <c:tx>
                <c:rich>
                  <a:bodyPr/>
                  <a:lstStyle/>
                  <a:p>
                    <a:pPr>
                      <a:defRPr sz="600" b="0" i="0">
                        <a:solidFill>
                          <a:srgbClr val="000000"/>
                        </a:solidFill>
                        <a:latin typeface="Arial"/>
                        <a:ea typeface="Arial"/>
                        <a:cs typeface="Arial"/>
                      </a:defRPr>
                    </a:pPr>
                    <a:r>
                      <a:rPr lang="en-US" sz="600"/>
                      <a:t>APSC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11-4EDC-8C41-2E706D0D4D1C}"/>
                </c:ext>
              </c:extLst>
            </c:dLbl>
            <c:dLbl>
              <c:idx val="3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11-4EDC-8C41-2E706D0D4D1C}"/>
                </c:ext>
              </c:extLst>
            </c:dLbl>
            <c:dLbl>
              <c:idx val="3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211-4EDC-8C41-2E706D0D4D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2014</c:v>
                </c:pt>
                <c:pt idx="12">
                  <c:v>2015</c:v>
                </c:pt>
                <c:pt idx="13">
                  <c:v>2016</c:v>
                </c:pt>
                <c:pt idx="14">
                  <c:v>2016</c:v>
                </c:pt>
                <c:pt idx="15">
                  <c:v>2016</c:v>
                </c:pt>
                <c:pt idx="16">
                  <c:v>2017</c:v>
                </c:pt>
                <c:pt idx="17">
                  <c:v>2017</c:v>
                </c:pt>
                <c:pt idx="18">
                  <c:v>2018</c:v>
                </c:pt>
                <c:pt idx="19">
                  <c:v>2018</c:v>
                </c:pt>
                <c:pt idx="20">
                  <c:v>2018</c:v>
                </c:pt>
                <c:pt idx="21">
                  <c:v>2018</c:v>
                </c:pt>
                <c:pt idx="22">
                  <c:v>2019</c:v>
                </c:pt>
                <c:pt idx="23">
                  <c:v>2019</c:v>
                </c:pt>
                <c:pt idx="24">
                  <c:v>2019</c:v>
                </c:pt>
                <c:pt idx="25">
                  <c:v>2020</c:v>
                </c:pt>
                <c:pt idx="26">
                  <c:v>2020</c:v>
                </c:pt>
                <c:pt idx="27">
                  <c:v>2020</c:v>
                </c:pt>
                <c:pt idx="28">
                  <c:v>2021</c:v>
                </c:pt>
                <c:pt idx="29">
                  <c:v>2021</c:v>
                </c:pt>
                <c:pt idx="30">
                  <c:v>2021</c:v>
                </c:pt>
                <c:pt idx="31">
                  <c:v>2022</c:v>
                </c:pt>
                <c:pt idx="32">
                  <c:v>2022</c:v>
                </c:pt>
                <c:pt idx="33">
                  <c:v>2022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99.038460000000001</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F421-4735-A09C-C13792B75DC9}"/>
            </c:ext>
          </c:extLst>
        </c:ser>
        <c:dLbls>
          <c:showLegendKey val="0"/>
          <c:showVal val="0"/>
          <c:showCatName val="0"/>
          <c:showSerName val="0"/>
          <c:showPercent val="0"/>
          <c:showBubbleSize val="0"/>
        </c:dLbls>
        <c:axId val="84836352"/>
        <c:axId val="84837888"/>
      </c:scatterChart>
      <c:valAx>
        <c:axId val="84836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888"/>
        <c:crosses val="autoZero"/>
        <c:crossBetween val="midCat"/>
        <c:majorUnit val="5"/>
      </c:valAx>
      <c:valAx>
        <c:axId val="84837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63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0713C32-716E-4B86-AAA4-7B4DAF5E327B}"/>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B171C42-97A5-4315-9543-944583249A86}"/>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DAE619EB-6BB7-4AAC-A43B-5DD957EB3D20}"/>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0C247A10-6A2E-463C-A1C4-ECA2079925BC}"/>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C31CF3D-336C-4816-9FC0-785559D3CEF4}"/>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CC4606B-F009-40A0-BD3D-23D3FDCEC9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FB663EFB-DE64-463B-8294-44A81285E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F836B56-3D6B-4EE5-B6F2-8365DDCC6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7EC1163-8C11-42C7-A44B-421095EA9ADA}"/>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64ED38D-B386-4FF1-B800-E6DCC151B6CD}"/>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6419DA1-8612-4F42-8254-1042FC12F9C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D2D71AD5-F67B-47AA-A7AE-0067FB73106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929E0951-3F54-47CB-A8B6-B06520C89DB6}"/>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BD011AFF-13A5-4E40-B081-2824A3A922B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D75FFC0-578A-419B-8618-63861F7808E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89370-9407-413D-9FE1-F3A2A40ECEE3}">
  <sheetPr codeName="Sheet8">
    <tabColor rgb="FFEAEAEA"/>
  </sheetPr>
  <dimension ref="A1:R46"/>
  <sheetViews>
    <sheetView showGridLines="false" tabSelected="true" zoomScaleNormal="100" zoomScalePageLayoutView="123" workbookViewId="0"/>
  </sheetViews>
  <sheetFormatPr xmlns:x14ac="http://schemas.microsoft.com/office/spreadsheetml/2009/9/ac" defaultColWidth="7.625" defaultRowHeight="12.75" x14ac:dyDescent="0.2"/>
  <cols>
    <col min="1" max="1" width="5" style="287" customWidth="true"/>
    <col min="2" max="2" width="2.375" style="287" customWidth="true"/>
    <col min="3" max="3" width="58" style="287" customWidth="true"/>
    <col min="4" max="4" width="7.625" style="287" customWidth="true"/>
    <col min="5" max="16384" width="7.625" style="287"/>
  </cols>
  <sheetData>
    <row xmlns:x14ac="http://schemas.microsoft.com/office/spreadsheetml/2009/9/ac" r="1" ht="29.25" customHeight="true" x14ac:dyDescent="0.25">
      <c r="A1" s="284"/>
      <c r="B1" s="285"/>
      <c r="C1" s="285"/>
      <c r="D1" s="285"/>
      <c r="E1" s="286"/>
      <c r="F1" s="286"/>
      <c r="G1" s="286"/>
      <c r="H1" s="286"/>
      <c r="I1" s="286"/>
      <c r="J1" s="286"/>
      <c r="K1" s="286"/>
      <c r="L1" s="286"/>
      <c r="M1" s="286"/>
      <c r="N1" s="286"/>
      <c r="O1" s="286"/>
      <c r="P1" s="286"/>
      <c r="Q1" s="286"/>
      <c r="R1" s="286"/>
    </row>
    <row xmlns:x14ac="http://schemas.microsoft.com/office/spreadsheetml/2009/9/ac" r="2" ht="23.25" x14ac:dyDescent="0.35">
      <c r="A2" s="285"/>
      <c r="B2" s="285"/>
      <c r="C2" s="288"/>
      <c r="D2" s="285"/>
      <c r="E2" s="286"/>
      <c r="F2" s="286"/>
      <c r="G2" s="285"/>
      <c r="H2" s="286"/>
      <c r="I2" s="286"/>
      <c r="J2" s="286"/>
      <c r="K2" s="286"/>
      <c r="L2" s="286"/>
      <c r="M2" s="286"/>
      <c r="N2" s="286"/>
      <c r="O2" s="286"/>
      <c r="P2" s="286"/>
      <c r="Q2" s="286"/>
      <c r="R2" s="286"/>
    </row>
    <row xmlns:x14ac="http://schemas.microsoft.com/office/spreadsheetml/2009/9/ac" r="3" ht="15" x14ac:dyDescent="0.2">
      <c r="A3" s="285"/>
      <c r="B3" s="285"/>
      <c r="C3" s="285"/>
      <c r="D3" s="285"/>
      <c r="F3" s="285"/>
      <c r="G3" s="285"/>
      <c r="H3" s="289"/>
      <c r="I3" s="289"/>
      <c r="J3" s="289"/>
      <c r="K3" s="289"/>
      <c r="L3" s="286"/>
      <c r="M3" s="286"/>
      <c r="N3" s="286"/>
      <c r="O3" s="286"/>
      <c r="P3" s="286"/>
      <c r="Q3" s="286"/>
      <c r="R3" s="286"/>
    </row>
    <row xmlns:x14ac="http://schemas.microsoft.com/office/spreadsheetml/2009/9/ac" r="4" ht="40.5" x14ac:dyDescent="0.2">
      <c r="A4" s="285"/>
      <c r="B4" s="285"/>
      <c r="C4" s="290" t="s">
        <v>130</v>
      </c>
      <c r="D4" s="285"/>
      <c r="E4" s="291"/>
      <c r="F4" s="286"/>
      <c r="G4" s="285"/>
      <c r="H4" s="286"/>
      <c r="I4" s="286"/>
      <c r="J4" s="286"/>
      <c r="K4" s="286"/>
      <c r="L4" s="286"/>
      <c r="M4" s="286"/>
      <c r="N4" s="286"/>
      <c r="O4" s="286"/>
      <c r="P4" s="286"/>
      <c r="Q4" s="286"/>
      <c r="R4" s="286"/>
    </row>
    <row xmlns:x14ac="http://schemas.microsoft.com/office/spreadsheetml/2009/9/ac" r="5" ht="20.25" x14ac:dyDescent="0.2">
      <c r="A5" s="285"/>
      <c r="B5" s="285"/>
      <c r="C5" s="292"/>
      <c r="D5" s="285"/>
      <c r="E5" s="291"/>
      <c r="F5" s="286"/>
      <c r="G5" s="285"/>
      <c r="H5" s="286"/>
      <c r="I5" s="286"/>
      <c r="J5" s="286"/>
      <c r="K5" s="286"/>
      <c r="L5" s="286"/>
      <c r="M5" s="286"/>
      <c r="N5" s="286"/>
      <c r="O5" s="286"/>
      <c r="P5" s="286"/>
      <c r="Q5" s="286"/>
      <c r="R5" s="286"/>
    </row>
    <row xmlns:x14ac="http://schemas.microsoft.com/office/spreadsheetml/2009/9/ac" r="6" ht="15" x14ac:dyDescent="0.2">
      <c r="A6" s="285"/>
      <c r="B6" s="285"/>
      <c r="C6" s="293" t="s">
        <v>137</v>
      </c>
      <c r="D6" s="286"/>
      <c r="E6" s="286"/>
      <c r="F6" s="286"/>
      <c r="G6" s="286"/>
      <c r="H6" s="286"/>
      <c r="I6" s="286"/>
      <c r="J6" s="286"/>
      <c r="K6" s="286"/>
      <c r="L6" s="286"/>
      <c r="M6" s="286"/>
      <c r="N6" s="286"/>
      <c r="O6" s="286"/>
      <c r="P6" s="286"/>
      <c r="Q6" s="286"/>
      <c r="R6" s="286"/>
    </row>
    <row xmlns:x14ac="http://schemas.microsoft.com/office/spreadsheetml/2009/9/ac" r="7" ht="26.25" x14ac:dyDescent="0.4">
      <c r="A7" s="285"/>
      <c r="B7" s="285"/>
      <c r="C7" s="294" t="str">
        <f>+'Water Data'!D1</f>
        <v>Bangladesh</v>
      </c>
      <c r="D7" s="286"/>
      <c r="E7" s="286"/>
      <c r="F7" s="286"/>
      <c r="G7" s="286"/>
      <c r="H7" s="286"/>
      <c r="I7" s="286"/>
      <c r="J7" s="286"/>
      <c r="K7" s="286"/>
      <c r="L7" s="286"/>
      <c r="M7" s="286"/>
      <c r="N7" s="286"/>
      <c r="O7" s="286"/>
      <c r="P7" s="286"/>
      <c r="Q7" s="286"/>
      <c r="R7" s="286"/>
    </row>
    <row xmlns:x14ac="http://schemas.microsoft.com/office/spreadsheetml/2009/9/ac" r="8" ht="15" x14ac:dyDescent="0.2">
      <c r="A8" s="285"/>
      <c r="B8" s="285"/>
      <c r="C8" s="285"/>
      <c r="D8" s="286"/>
      <c r="E8" s="286"/>
      <c r="F8" s="286"/>
      <c r="G8" s="286"/>
      <c r="H8" s="286"/>
      <c r="I8" s="286"/>
      <c r="J8" s="286"/>
      <c r="K8" s="286"/>
      <c r="L8" s="286"/>
      <c r="M8" s="286"/>
      <c r="N8" s="286"/>
      <c r="O8" s="286"/>
      <c r="P8" s="286"/>
      <c r="Q8" s="286"/>
      <c r="R8" s="286"/>
    </row>
    <row xmlns:x14ac="http://schemas.microsoft.com/office/spreadsheetml/2009/9/ac" r="9" ht="15" x14ac:dyDescent="0.2">
      <c r="A9" s="285"/>
      <c r="B9" s="285"/>
      <c r="C9" s="295" t="s">
        <v>413</v>
      </c>
      <c r="D9" s="286"/>
      <c r="E9" s="286"/>
      <c r="F9" s="286"/>
      <c r="G9" s="286"/>
      <c r="H9" s="286"/>
      <c r="I9" s="286"/>
      <c r="J9" s="286"/>
      <c r="K9" s="286"/>
      <c r="L9" s="286"/>
      <c r="M9" s="286"/>
      <c r="N9" s="286"/>
      <c r="O9" s="286"/>
      <c r="P9" s="286"/>
      <c r="Q9" s="286"/>
      <c r="R9" s="286"/>
    </row>
    <row xmlns:x14ac="http://schemas.microsoft.com/office/spreadsheetml/2009/9/ac" r="10" ht="15" x14ac:dyDescent="0.2">
      <c r="A10" s="285"/>
      <c r="B10" s="285"/>
      <c r="C10" s="293"/>
      <c r="D10" s="286"/>
      <c r="E10" s="286"/>
      <c r="F10" s="286"/>
      <c r="G10" s="286"/>
      <c r="H10" s="286"/>
      <c r="I10" s="286"/>
      <c r="J10" s="286"/>
      <c r="K10" s="286"/>
      <c r="L10" s="286"/>
      <c r="M10" s="286"/>
      <c r="N10" s="286"/>
      <c r="O10" s="286"/>
      <c r="P10" s="286"/>
      <c r="Q10" s="286"/>
      <c r="R10" s="286"/>
    </row>
    <row xmlns:x14ac="http://schemas.microsoft.com/office/spreadsheetml/2009/9/ac" r="11" ht="15.95" customHeight="true" x14ac:dyDescent="0.2">
      <c r="A11" s="285"/>
      <c r="C11" s="319" t="s">
        <v>33</v>
      </c>
      <c r="D11" s="296"/>
      <c r="E11" s="297"/>
      <c r="F11" s="296"/>
      <c r="G11" s="296"/>
      <c r="H11" s="286"/>
      <c r="I11" s="286"/>
      <c r="J11" s="286"/>
      <c r="K11" s="286"/>
      <c r="L11" s="286"/>
      <c r="M11" s="286"/>
      <c r="N11" s="286"/>
      <c r="O11" s="286"/>
      <c r="P11" s="286"/>
      <c r="Q11" s="286"/>
      <c r="R11" s="286"/>
    </row>
    <row xmlns:x14ac="http://schemas.microsoft.com/office/spreadsheetml/2009/9/ac" r="12" ht="9" customHeight="true" x14ac:dyDescent="0.2">
      <c r="A12" s="285"/>
      <c r="B12" s="286"/>
      <c r="C12" s="298"/>
      <c r="D12" s="296"/>
      <c r="E12" s="297"/>
      <c r="F12" s="296"/>
      <c r="G12" s="296"/>
      <c r="H12" s="286"/>
      <c r="I12" s="286"/>
      <c r="J12" s="286"/>
      <c r="K12" s="286"/>
      <c r="L12" s="286"/>
      <c r="M12" s="286"/>
      <c r="N12" s="286"/>
      <c r="O12" s="286"/>
      <c r="P12" s="286"/>
      <c r="Q12" s="286"/>
      <c r="R12" s="286"/>
    </row>
    <row xmlns:x14ac="http://schemas.microsoft.com/office/spreadsheetml/2009/9/ac" r="13" ht="24.95" customHeight="true" x14ac:dyDescent="0.25">
      <c r="A13" s="285"/>
      <c r="B13" s="286"/>
      <c r="C13" s="299" t="s">
        <v>131</v>
      </c>
      <c r="D13" s="296"/>
      <c r="E13" s="297"/>
      <c r="F13" s="296"/>
      <c r="G13" s="296"/>
      <c r="H13" s="286"/>
      <c r="I13" s="286"/>
      <c r="J13" s="286"/>
      <c r="K13" s="286"/>
      <c r="L13" s="286"/>
      <c r="M13" s="286"/>
      <c r="N13" s="286"/>
      <c r="O13" s="286"/>
      <c r="P13" s="286"/>
      <c r="Q13" s="286"/>
      <c r="R13" s="286"/>
    </row>
    <row xmlns:x14ac="http://schemas.microsoft.com/office/spreadsheetml/2009/9/ac" r="14" ht="21.95" customHeight="true" x14ac:dyDescent="0.2">
      <c r="A14" s="285"/>
      <c r="B14" s="300"/>
      <c r="C14" s="301" t="s">
        <v>138</v>
      </c>
      <c r="D14" s="296"/>
      <c r="E14" s="297"/>
      <c r="F14" s="296"/>
      <c r="G14" s="296"/>
      <c r="H14" s="286"/>
      <c r="I14" s="286"/>
      <c r="J14" s="286"/>
      <c r="K14" s="286"/>
      <c r="L14" s="286"/>
      <c r="M14" s="286"/>
      <c r="N14" s="286"/>
      <c r="O14" s="286"/>
      <c r="P14" s="286"/>
      <c r="Q14" s="286"/>
      <c r="R14" s="286"/>
    </row>
    <row xmlns:x14ac="http://schemas.microsoft.com/office/spreadsheetml/2009/9/ac" r="15" ht="15" x14ac:dyDescent="0.2">
      <c r="A15" s="285"/>
      <c r="B15" s="300"/>
      <c r="C15" s="302" t="s">
        <v>139</v>
      </c>
      <c r="D15" s="296"/>
      <c r="E15" s="297"/>
      <c r="F15" s="296"/>
      <c r="G15" s="296"/>
      <c r="H15" s="286"/>
      <c r="I15" s="286"/>
      <c r="J15" s="286"/>
      <c r="K15" s="286"/>
      <c r="L15" s="286"/>
      <c r="M15" s="286"/>
      <c r="N15" s="286"/>
      <c r="O15" s="286"/>
      <c r="P15" s="286"/>
      <c r="Q15" s="286"/>
      <c r="R15" s="286"/>
    </row>
    <row xmlns:x14ac="http://schemas.microsoft.com/office/spreadsheetml/2009/9/ac" r="16" ht="15" x14ac:dyDescent="0.2">
      <c r="A16" s="285"/>
      <c r="B16" s="300"/>
      <c r="C16" s="301" t="s">
        <v>372</v>
      </c>
      <c r="D16" s="296"/>
      <c r="E16" s="297"/>
      <c r="F16" s="296"/>
      <c r="G16" s="296"/>
      <c r="H16" s="286"/>
      <c r="I16" s="286"/>
      <c r="J16" s="286"/>
      <c r="K16" s="286"/>
      <c r="L16" s="286"/>
      <c r="M16" s="286"/>
      <c r="N16" s="286"/>
      <c r="O16" s="286"/>
      <c r="P16" s="286"/>
      <c r="Q16" s="286"/>
      <c r="R16" s="286"/>
    </row>
    <row xmlns:x14ac="http://schemas.microsoft.com/office/spreadsheetml/2009/9/ac" r="17" ht="26.1" customHeight="true" x14ac:dyDescent="0.2">
      <c r="A17" s="285"/>
      <c r="B17" s="297"/>
      <c r="C17" s="303"/>
      <c r="D17" s="296"/>
      <c r="E17" s="300"/>
      <c r="F17" s="296"/>
      <c r="G17" s="296"/>
      <c r="H17" s="286"/>
      <c r="I17" s="286"/>
      <c r="J17" s="286"/>
      <c r="K17" s="286"/>
      <c r="L17" s="286"/>
      <c r="M17" s="286"/>
      <c r="N17" s="286"/>
      <c r="O17" s="286"/>
      <c r="P17" s="286"/>
      <c r="Q17" s="286"/>
      <c r="R17" s="286"/>
    </row>
    <row xmlns:x14ac="http://schemas.microsoft.com/office/spreadsheetml/2009/9/ac" r="18" ht="15.75" x14ac:dyDescent="0.25">
      <c r="A18" s="285"/>
      <c r="B18" s="297"/>
      <c r="C18" s="304" t="s">
        <v>34</v>
      </c>
      <c r="D18" s="296"/>
      <c r="E18" s="305"/>
      <c r="F18" s="296"/>
      <c r="G18" s="296"/>
      <c r="H18" s="286"/>
      <c r="I18" s="286"/>
      <c r="J18" s="286"/>
      <c r="K18" s="286"/>
      <c r="L18" s="286"/>
      <c r="M18" s="286"/>
      <c r="N18" s="286"/>
      <c r="O18" s="286"/>
      <c r="P18" s="286"/>
      <c r="Q18" s="286"/>
      <c r="R18" s="286"/>
    </row>
    <row xmlns:x14ac="http://schemas.microsoft.com/office/spreadsheetml/2009/9/ac" r="19" ht="15" x14ac:dyDescent="0.2">
      <c r="A19" s="285"/>
      <c r="B19" s="297"/>
      <c r="C19" s="306" t="s">
        <v>132</v>
      </c>
      <c r="D19" s="296"/>
      <c r="E19" s="307"/>
      <c r="F19" s="296"/>
      <c r="G19" s="296"/>
      <c r="H19" s="286"/>
      <c r="I19" s="286"/>
      <c r="J19" s="286"/>
      <c r="K19" s="286"/>
      <c r="L19" s="286"/>
      <c r="M19" s="286"/>
      <c r="N19" s="286"/>
      <c r="O19" s="286"/>
      <c r="P19" s="286"/>
      <c r="Q19" s="286"/>
      <c r="R19" s="286"/>
    </row>
    <row xmlns:x14ac="http://schemas.microsoft.com/office/spreadsheetml/2009/9/ac" r="20" ht="15" x14ac:dyDescent="0.2">
      <c r="A20" s="285"/>
      <c r="B20" s="297"/>
      <c r="C20" s="376" t="s">
        <v>133</v>
      </c>
      <c r="D20" s="296"/>
      <c r="E20" s="308"/>
      <c r="F20" s="296"/>
      <c r="G20" s="296"/>
      <c r="H20" s="286"/>
      <c r="I20" s="286"/>
      <c r="J20" s="286"/>
      <c r="K20" s="286"/>
      <c r="L20" s="286"/>
      <c r="M20" s="286"/>
      <c r="N20" s="286"/>
      <c r="O20" s="286"/>
      <c r="P20" s="286"/>
      <c r="Q20" s="286"/>
      <c r="R20" s="286"/>
    </row>
    <row xmlns:x14ac="http://schemas.microsoft.com/office/spreadsheetml/2009/9/ac" r="21" ht="15" x14ac:dyDescent="0.2">
      <c r="A21" s="285"/>
      <c r="B21" s="297"/>
      <c r="C21" s="377" t="s">
        <v>134</v>
      </c>
      <c r="D21" s="296"/>
      <c r="E21" s="309"/>
      <c r="F21" s="296"/>
      <c r="G21" s="296"/>
      <c r="H21" s="286"/>
      <c r="I21" s="286"/>
      <c r="J21" s="286"/>
      <c r="K21" s="286"/>
      <c r="L21" s="286"/>
      <c r="M21" s="286"/>
      <c r="N21" s="286"/>
      <c r="O21" s="286"/>
      <c r="P21" s="286"/>
      <c r="Q21" s="286"/>
      <c r="R21" s="286"/>
    </row>
    <row xmlns:x14ac="http://schemas.microsoft.com/office/spreadsheetml/2009/9/ac" r="22" ht="15" x14ac:dyDescent="0.2">
      <c r="A22" s="285"/>
      <c r="B22" s="297"/>
      <c r="C22" s="378" t="s">
        <v>135</v>
      </c>
      <c r="D22" s="296"/>
      <c r="E22" s="296"/>
      <c r="F22" s="296"/>
      <c r="G22" s="296"/>
      <c r="H22" s="286"/>
      <c r="I22" s="286"/>
      <c r="J22" s="286"/>
      <c r="K22" s="286"/>
      <c r="L22" s="286"/>
      <c r="M22" s="286"/>
      <c r="N22" s="286"/>
      <c r="O22" s="286"/>
      <c r="P22" s="286"/>
      <c r="Q22" s="286"/>
      <c r="R22" s="286"/>
    </row>
    <row xmlns:x14ac="http://schemas.microsoft.com/office/spreadsheetml/2009/9/ac" r="23" ht="15" x14ac:dyDescent="0.2">
      <c r="A23" s="285"/>
      <c r="B23" s="297"/>
      <c r="C23" s="306" t="s">
        <v>136</v>
      </c>
      <c r="D23" s="296"/>
      <c r="E23" s="296"/>
      <c r="F23" s="296"/>
      <c r="G23" s="296"/>
      <c r="H23" s="286"/>
      <c r="I23" s="286"/>
      <c r="J23" s="286"/>
      <c r="K23" s="286"/>
      <c r="L23" s="286"/>
      <c r="M23" s="286"/>
      <c r="N23" s="286"/>
      <c r="O23" s="286"/>
      <c r="P23" s="286"/>
      <c r="Q23" s="286"/>
      <c r="R23" s="286"/>
    </row>
    <row xmlns:x14ac="http://schemas.microsoft.com/office/spreadsheetml/2009/9/ac" r="24" ht="15" x14ac:dyDescent="0.2">
      <c r="A24" s="285"/>
      <c r="B24" s="297"/>
      <c r="C24" s="310"/>
      <c r="D24" s="296"/>
      <c r="E24" s="296"/>
      <c r="F24" s="296"/>
      <c r="G24" s="296"/>
      <c r="H24" s="286"/>
      <c r="I24" s="286"/>
      <c r="J24" s="286"/>
      <c r="K24" s="286"/>
      <c r="L24" s="286"/>
      <c r="M24" s="286"/>
      <c r="N24" s="286"/>
      <c r="O24" s="286"/>
      <c r="P24" s="286"/>
      <c r="Q24" s="286"/>
      <c r="R24" s="286"/>
    </row>
    <row xmlns:x14ac="http://schemas.microsoft.com/office/spreadsheetml/2009/9/ac" r="25" ht="15.95" customHeight="true" x14ac:dyDescent="0.2">
      <c r="A25" s="311"/>
      <c r="B25" s="311"/>
      <c r="C25" s="312"/>
      <c r="D25" s="285"/>
      <c r="E25" s="286"/>
      <c r="F25" s="286"/>
      <c r="G25" s="286"/>
      <c r="H25" s="286"/>
      <c r="I25" s="286"/>
      <c r="J25" s="286"/>
      <c r="K25" s="286"/>
      <c r="L25" s="286"/>
      <c r="M25" s="286"/>
      <c r="N25" s="286"/>
      <c r="O25" s="286"/>
      <c r="P25" s="286"/>
      <c r="Q25" s="286"/>
      <c r="R25" s="286"/>
    </row>
    <row xmlns:x14ac="http://schemas.microsoft.com/office/spreadsheetml/2009/9/ac" r="26" ht="23.25" x14ac:dyDescent="0.2">
      <c r="A26" s="311"/>
      <c r="B26" s="311"/>
      <c r="C26" s="311"/>
      <c r="D26" s="285"/>
      <c r="E26" s="286"/>
      <c r="F26" s="286"/>
      <c r="G26" s="286"/>
      <c r="H26" s="286"/>
      <c r="I26" s="286"/>
      <c r="J26" s="286"/>
      <c r="K26" s="286"/>
      <c r="L26" s="286"/>
      <c r="M26" s="286"/>
      <c r="N26" s="286"/>
      <c r="O26" s="286"/>
      <c r="P26" s="286"/>
      <c r="Q26" s="286"/>
      <c r="R26" s="286"/>
    </row>
    <row xmlns:x14ac="http://schemas.microsoft.com/office/spreadsheetml/2009/9/ac" r="27" ht="15" x14ac:dyDescent="0.2">
      <c r="A27" s="313"/>
      <c r="B27" s="314"/>
      <c r="C27" s="315"/>
      <c r="D27" s="285"/>
      <c r="E27" s="286"/>
      <c r="F27" s="286"/>
      <c r="G27" s="286"/>
      <c r="H27" s="286"/>
      <c r="I27" s="286"/>
      <c r="J27" s="286"/>
      <c r="K27" s="286"/>
      <c r="L27" s="286"/>
      <c r="M27" s="286"/>
      <c r="N27" s="286"/>
      <c r="O27" s="286"/>
      <c r="P27" s="286"/>
      <c r="Q27" s="286"/>
      <c r="R27" s="286"/>
    </row>
    <row xmlns:x14ac="http://schemas.microsoft.com/office/spreadsheetml/2009/9/ac" r="28" ht="15" x14ac:dyDescent="0.2">
      <c r="A28" s="313"/>
      <c r="B28" s="314"/>
      <c r="C28" s="316"/>
      <c r="D28" s="285"/>
      <c r="E28" s="286"/>
      <c r="F28" s="286"/>
      <c r="G28" s="286"/>
      <c r="H28" s="286"/>
      <c r="I28" s="286"/>
      <c r="J28" s="286"/>
      <c r="K28" s="286"/>
      <c r="L28" s="286"/>
      <c r="M28" s="286"/>
      <c r="N28" s="286"/>
      <c r="O28" s="286"/>
      <c r="P28" s="286"/>
      <c r="Q28" s="286"/>
      <c r="R28" s="286"/>
    </row>
    <row xmlns:x14ac="http://schemas.microsoft.com/office/spreadsheetml/2009/9/ac" r="29" ht="15" x14ac:dyDescent="0.2">
      <c r="A29" s="313"/>
      <c r="B29" s="314"/>
      <c r="C29" s="317"/>
      <c r="D29" s="285"/>
      <c r="E29" s="286"/>
      <c r="F29" s="286"/>
      <c r="G29" s="286"/>
      <c r="H29" s="286"/>
      <c r="I29" s="286"/>
      <c r="J29" s="286"/>
      <c r="K29" s="286"/>
      <c r="L29" s="286"/>
      <c r="M29" s="286"/>
      <c r="N29" s="286"/>
      <c r="O29" s="286"/>
      <c r="P29" s="286"/>
      <c r="Q29" s="286"/>
      <c r="R29" s="286"/>
    </row>
    <row xmlns:x14ac="http://schemas.microsoft.com/office/spreadsheetml/2009/9/ac" r="30" ht="15" x14ac:dyDescent="0.2">
      <c r="A30" s="313"/>
      <c r="B30" s="314"/>
      <c r="C30" s="317"/>
      <c r="D30" s="285"/>
      <c r="E30" s="286"/>
      <c r="F30" s="286"/>
      <c r="G30" s="286"/>
      <c r="H30" s="286"/>
      <c r="I30" s="286"/>
      <c r="J30" s="286"/>
      <c r="K30" s="286"/>
      <c r="L30" s="286"/>
      <c r="M30" s="286"/>
      <c r="N30" s="286"/>
      <c r="O30" s="286"/>
      <c r="P30" s="286"/>
      <c r="Q30" s="286"/>
      <c r="R30" s="286"/>
    </row>
    <row xmlns:x14ac="http://schemas.microsoft.com/office/spreadsheetml/2009/9/ac" r="31" ht="15" x14ac:dyDescent="0.2">
      <c r="A31" s="313"/>
      <c r="B31" s="314"/>
      <c r="C31" s="317"/>
      <c r="D31" s="285"/>
      <c r="E31" s="286"/>
      <c r="F31" s="286"/>
      <c r="G31" s="286"/>
      <c r="H31" s="286"/>
      <c r="I31" s="286"/>
      <c r="J31" s="286"/>
      <c r="K31" s="286"/>
      <c r="L31" s="286"/>
      <c r="M31" s="286"/>
      <c r="N31" s="286"/>
      <c r="O31" s="286"/>
      <c r="P31" s="286"/>
      <c r="Q31" s="286"/>
      <c r="R31" s="286"/>
    </row>
    <row xmlns:x14ac="http://schemas.microsoft.com/office/spreadsheetml/2009/9/ac" r="32" ht="15" x14ac:dyDescent="0.2">
      <c r="A32" s="313"/>
      <c r="B32" s="314"/>
      <c r="C32" s="317"/>
      <c r="D32" s="285"/>
      <c r="E32" s="286"/>
      <c r="F32" s="286"/>
      <c r="G32" s="286"/>
      <c r="H32" s="286"/>
      <c r="I32" s="286"/>
      <c r="J32" s="286"/>
      <c r="K32" s="286"/>
      <c r="L32" s="286"/>
      <c r="M32" s="286"/>
      <c r="N32" s="286"/>
      <c r="O32" s="286"/>
      <c r="P32" s="286"/>
      <c r="Q32" s="286"/>
      <c r="R32" s="286"/>
    </row>
    <row xmlns:x14ac="http://schemas.microsoft.com/office/spreadsheetml/2009/9/ac" r="33" ht="15" x14ac:dyDescent="0.2">
      <c r="A33" s="313"/>
      <c r="B33" s="314"/>
      <c r="C33" s="317"/>
      <c r="D33" s="285"/>
      <c r="E33" s="286"/>
      <c r="F33" s="286"/>
      <c r="G33" s="286"/>
      <c r="H33" s="286"/>
      <c r="I33" s="286"/>
      <c r="J33" s="286"/>
      <c r="K33" s="286"/>
      <c r="L33" s="286"/>
      <c r="M33" s="286"/>
      <c r="N33" s="286"/>
      <c r="O33" s="286"/>
      <c r="P33" s="286"/>
      <c r="Q33" s="286"/>
      <c r="R33" s="286"/>
    </row>
    <row xmlns:x14ac="http://schemas.microsoft.com/office/spreadsheetml/2009/9/ac" r="34" ht="15" x14ac:dyDescent="0.2">
      <c r="A34" s="313"/>
      <c r="B34" s="314"/>
      <c r="D34" s="285"/>
      <c r="E34" s="286"/>
      <c r="F34" s="286"/>
      <c r="G34" s="286"/>
      <c r="H34" s="286"/>
      <c r="I34" s="286"/>
      <c r="J34" s="286"/>
      <c r="K34" s="286"/>
      <c r="L34" s="286"/>
      <c r="M34" s="286"/>
      <c r="N34" s="286"/>
      <c r="O34" s="286"/>
      <c r="P34" s="286"/>
      <c r="Q34" s="286"/>
      <c r="R34" s="286"/>
    </row>
    <row xmlns:x14ac="http://schemas.microsoft.com/office/spreadsheetml/2009/9/ac" r="35" ht="15" x14ac:dyDescent="0.2">
      <c r="A35" s="285"/>
      <c r="B35" s="285"/>
      <c r="C35" s="285"/>
      <c r="D35" s="285"/>
      <c r="E35" s="286"/>
      <c r="F35" s="286"/>
      <c r="G35" s="286"/>
      <c r="H35" s="286"/>
      <c r="I35" s="286"/>
      <c r="J35" s="286"/>
      <c r="K35" s="286"/>
      <c r="L35" s="286"/>
      <c r="M35" s="286"/>
      <c r="N35" s="286"/>
      <c r="O35" s="286"/>
      <c r="P35" s="286"/>
      <c r="Q35" s="286"/>
      <c r="R35" s="286"/>
    </row>
    <row xmlns:x14ac="http://schemas.microsoft.com/office/spreadsheetml/2009/9/ac" r="36" ht="15" x14ac:dyDescent="0.2">
      <c r="A36" s="285"/>
      <c r="B36" s="285"/>
      <c r="C36" s="285"/>
      <c r="D36" s="285"/>
      <c r="E36" s="286"/>
      <c r="F36" s="286"/>
      <c r="G36" s="286"/>
      <c r="H36" s="286"/>
      <c r="I36" s="286"/>
      <c r="J36" s="286"/>
      <c r="K36" s="286"/>
      <c r="L36" s="286"/>
      <c r="M36" s="286"/>
      <c r="N36" s="286"/>
      <c r="O36" s="286"/>
      <c r="P36" s="286"/>
      <c r="Q36" s="286"/>
      <c r="R36" s="286"/>
    </row>
    <row xmlns:x14ac="http://schemas.microsoft.com/office/spreadsheetml/2009/9/ac" r="37" ht="15" x14ac:dyDescent="0.2">
      <c r="A37" s="285"/>
      <c r="B37" s="285"/>
      <c r="C37" s="285"/>
      <c r="D37" s="285"/>
    </row>
    <row xmlns:x14ac="http://schemas.microsoft.com/office/spreadsheetml/2009/9/ac" r="38" ht="15" x14ac:dyDescent="0.2">
      <c r="A38" s="285"/>
      <c r="B38" s="285"/>
      <c r="C38" s="285"/>
      <c r="D38" s="285"/>
    </row>
    <row xmlns:x14ac="http://schemas.microsoft.com/office/spreadsheetml/2009/9/ac" r="39" ht="15" x14ac:dyDescent="0.2">
      <c r="A39" s="285"/>
      <c r="B39" s="285"/>
      <c r="C39" s="285"/>
      <c r="D39" s="285"/>
    </row>
    <row xmlns:x14ac="http://schemas.microsoft.com/office/spreadsheetml/2009/9/ac" r="40" ht="15" x14ac:dyDescent="0.2">
      <c r="A40" s="285"/>
      <c r="B40" s="285"/>
      <c r="C40" s="285"/>
      <c r="D40" s="285"/>
    </row>
    <row xmlns:x14ac="http://schemas.microsoft.com/office/spreadsheetml/2009/9/ac" r="46" x14ac:dyDescent="0.2">
      <c r="L46" s="31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M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2" customWidth="true"/>
    <col min="3" max="3" width="29.625" customWidth="true"/>
    <col min="4" max="9" width="7.875" customWidth="true"/>
    <col min="10" max="11" width="1.125" customWidth="true"/>
    <col min="12" max="12" width="24.625" style="112" customWidth="true"/>
    <col min="13" max="13" width="29.625" customWidth="true"/>
    <col min="14" max="19" width="7.875" customWidth="true"/>
    <col min="20" max="21" width="1.125" customWidth="true"/>
    <col min="22" max="22" width="24.625" style="112" customWidth="true"/>
    <col min="23" max="23" width="29.625" customWidth="true"/>
    <col min="24" max="29" width="7.875" customWidth="true"/>
    <col min="30" max="31" width="1.125" customWidth="true"/>
    <col min="32" max="32" width="24.625" style="112" customWidth="true"/>
    <col min="33" max="33" width="29.625" customWidth="true"/>
    <col min="34" max="39" width="7.875" customWidth="true"/>
    <col min="40" max="41" width="1.125" customWidth="true"/>
    <col min="42" max="42" width="24.625" style="112" customWidth="true"/>
    <col min="43" max="43" width="29.625" customWidth="true"/>
    <col min="44" max="49" width="7.875" customWidth="true"/>
    <col min="50" max="51" width="1.125" customWidth="true"/>
    <col min="52" max="52" width="24.625" style="112" customWidth="true"/>
    <col min="53" max="53" width="29.625" customWidth="true"/>
    <col min="54" max="59" width="7.875" customWidth="true"/>
    <col min="60" max="61" width="1.125" customWidth="true"/>
    <col min="62" max="62" width="24.625" style="112" customWidth="true"/>
    <col min="63" max="63" width="29.625" customWidth="true"/>
    <col min="64" max="69" width="7.875" customWidth="true"/>
    <col min="70" max="71" width="1.125" customWidth="true"/>
    <col min="72" max="72" width="24.625" style="112" customWidth="true"/>
    <col min="73" max="73" width="29.625" style="112" customWidth="true"/>
    <col min="74" max="79" width="7.875" style="112" customWidth="true"/>
    <col min="80" max="81" width="1.125" customWidth="true"/>
    <col min="82" max="82" width="24.625" style="112" customWidth="true"/>
    <col min="83" max="83" width="29.625" customWidth="true"/>
    <col min="84" max="89" width="7.875" customWidth="true"/>
    <col min="90" max="91" width="1.125" customWidth="true"/>
    <col min="92" max="92" width="24.625" style="112" customWidth="true"/>
    <col min="93" max="93" width="29.625" customWidth="true"/>
    <col min="94" max="99" width="7.875" customWidth="true"/>
    <col min="100" max="101" width="1.125" customWidth="true"/>
    <col min="102" max="102" width="24.625" style="112" customWidth="true"/>
    <col min="103" max="103" width="29.625" customWidth="true"/>
    <col min="104" max="109" width="7.875" customWidth="true"/>
    <col min="110" max="111" width="1.125" customWidth="true"/>
    <col min="112" max="112" width="24.625" style="112" customWidth="true"/>
    <col min="113" max="113" width="29.625" customWidth="true"/>
    <col min="114" max="119" width="7.875" customWidth="true"/>
    <col min="120" max="121" width="1.125" customWidth="true"/>
    <col min="122" max="122" width="24.625" style="112" customWidth="true"/>
    <col min="123" max="123" width="29.625" customWidth="true"/>
    <col min="124" max="129" width="7.875" customWidth="true"/>
    <col min="130" max="131" width="1.125" customWidth="true"/>
    <col min="132" max="132" width="24.625" style="112" customWidth="true"/>
    <col min="133" max="133" width="29.625" customWidth="true"/>
    <col min="134" max="139" width="7.875" customWidth="true"/>
    <col min="140" max="141" width="1.125" customWidth="true"/>
    <col min="142" max="142" width="24.625" style="112" customWidth="true"/>
    <col min="143" max="143" width="29.625" customWidth="true"/>
    <col min="144" max="149" width="7.875" customWidth="true"/>
    <col min="150" max="151" width="1.125" customWidth="true"/>
    <col min="152" max="152" width="24.625" style="112" customWidth="true"/>
    <col min="153" max="153" width="29.625" customWidth="true"/>
    <col min="154" max="159" width="7.875" customWidth="true"/>
    <col min="160" max="161" width="1.125" customWidth="true"/>
    <col min="162" max="162" width="24.625" style="112" customWidth="true"/>
    <col min="163" max="163" width="29.625" customWidth="true"/>
    <col min="164" max="169" width="7.875" customWidth="true"/>
    <col min="170" max="171" width="1.125" customWidth="true"/>
    <col min="172" max="172" width="24.625" style="112" customWidth="true"/>
    <col min="173" max="173" width="29.625" customWidth="true"/>
    <col min="174" max="179" width="7.875" customWidth="true"/>
    <col min="180" max="181" width="1.125" customWidth="true"/>
    <col min="182" max="182" width="24.625" style="112" customWidth="true"/>
    <col min="183" max="183" width="29.625" customWidth="true"/>
    <col min="184" max="189" width="7.875" customWidth="true"/>
    <col min="190" max="191" width="1.125" customWidth="true"/>
    <col min="192" max="192" width="24.625" style="112" customWidth="true"/>
    <col min="193" max="193" width="29.625" customWidth="true"/>
    <col min="194" max="199" width="7.875" customWidth="true"/>
    <col min="200" max="201" width="1.125" customWidth="true"/>
    <col min="202" max="202" width="24.625" style="112" customWidth="true"/>
    <col min="203" max="203" width="29.625" customWidth="true"/>
    <col min="204" max="209" width="7.875" customWidth="true"/>
    <col min="210" max="211" width="1.125" customWidth="true"/>
    <col min="212" max="212" width="24.625" style="112" customWidth="true"/>
    <col min="213" max="213" width="29.625" customWidth="true"/>
    <col min="214" max="219" width="7.875" customWidth="true"/>
    <col min="220" max="221" width="1.125" customWidth="true"/>
    <col min="222" max="222" width="24.625" style="112" customWidth="true"/>
    <col min="223" max="223" width="29.625" customWidth="true"/>
    <col min="224" max="229" width="7.875" customWidth="true"/>
    <col min="230" max="231" width="1.125" customWidth="true"/>
    <col min="232" max="232" width="24.625" style="112" customWidth="true"/>
    <col min="233" max="233" width="29.625" customWidth="true"/>
    <col min="234" max="239" width="7.875" customWidth="true"/>
    <col min="240" max="241" width="1.125" customWidth="true"/>
    <col min="242" max="242" width="24.625" style="112" customWidth="true"/>
    <col min="243" max="243" width="29.625" customWidth="true"/>
    <col min="244" max="249" width="7.875" customWidth="true"/>
    <col min="250" max="251" width="1.125" customWidth="true"/>
    <col min="252" max="252" width="24.625" style="112" customWidth="true"/>
    <col min="253" max="253" width="29.625" customWidth="true"/>
    <col min="254" max="259" width="7.875" customWidth="true"/>
    <col min="260" max="261" width="1.125" customWidth="true"/>
    <col min="262" max="262" width="24.625" style="112" customWidth="true"/>
    <col min="263" max="263" width="29.625" customWidth="true"/>
    <col min="264" max="269" width="7.875" customWidth="true"/>
    <col min="270" max="271" width="1.125" customWidth="true"/>
    <col min="272" max="272" width="24.625" style="112" customWidth="true"/>
    <col min="273" max="273" width="29.625" customWidth="true"/>
    <col min="274" max="279" width="7.875" customWidth="true"/>
    <col min="280" max="281" width="1.125" customWidth="true"/>
    <col min="282" max="282" width="24.625" style="112" customWidth="true"/>
    <col min="283" max="283" width="29.625" customWidth="true"/>
    <col min="284" max="289" width="7.875" customWidth="true"/>
    <col min="290" max="291" width="1.125" customWidth="true"/>
    <col min="292" max="292" width="24.625" style="112" customWidth="true"/>
    <col min="293" max="293" width="29.625" customWidth="true"/>
    <col min="294" max="299" width="7.875" customWidth="true"/>
    <col min="300" max="301" width="1.125" customWidth="true"/>
    <col min="302" max="302" width="24.625" style="112" customWidth="true"/>
    <col min="303" max="303" width="29.625" customWidth="true"/>
    <col min="304" max="309" width="7.875" customWidth="true"/>
    <col min="310" max="311" width="1.125" customWidth="true"/>
    <col min="312" max="312" width="24.625" style="112" customWidth="true"/>
    <col min="313" max="313" width="29.625" customWidth="true"/>
    <col min="314" max="319" width="7.875" customWidth="true"/>
    <col min="320" max="321" width="1.125" customWidth="true"/>
    <col min="322" max="322" width="24.625" style="112" customWidth="true"/>
    <col min="323" max="323" width="29.625" customWidth="true"/>
    <col min="324" max="329" width="7.875" customWidth="true"/>
    <col min="330" max="331" width="1.125" customWidth="true"/>
    <col min="332" max="332" width="24.625" style="112" customWidth="true"/>
    <col min="333" max="333" width="29.625" customWidth="true"/>
    <col min="334" max="339" width="7.875" customWidth="true"/>
    <col min="340" max="341" width="1.125" customWidth="true"/>
    <col min="342" max="342" width="24.625" style="112" customWidth="true"/>
    <col min="343" max="343" width="29.625" customWidth="true"/>
    <col min="344" max="349" width="7.875" customWidth="true"/>
    <col min="350" max="351" width="1.125" customWidth="true"/>
    <col min="352" max="352" width="24.625" style="112" customWidth="true"/>
    <col min="353" max="353" width="29.625" customWidth="true"/>
    <col min="354" max="359" width="7.875" customWidth="true"/>
    <col min="360" max="361" width="1.125" customWidth="true"/>
    <col min="362" max="362" width="24.625" style="112" customWidth="true"/>
    <col min="363" max="363" width="29.625" customWidth="true"/>
    <col min="364" max="369" width="7.875" customWidth="true"/>
    <col min="370" max="371" width="1.125" customWidth="true"/>
  </cols>
  <sheetData>
    <row xmlns:x14ac="http://schemas.microsoft.com/office/spreadsheetml/2009/9/ac" r="1" s="324" customFormat="true" ht="30" customHeight="true" x14ac:dyDescent="0.25">
      <c r="B1" s="342" t="s">
        <v>32</v>
      </c>
      <c r="C1" s="586" t="s">
        <v>303</v>
      </c>
      <c r="D1" s="330" t="s">
        <v>144</v>
      </c>
      <c r="E1" s="330"/>
      <c r="F1" s="330"/>
      <c r="G1" s="330"/>
      <c r="H1" s="330"/>
      <c r="I1" s="331"/>
      <c r="J1" s="321"/>
      <c r="K1" s="321"/>
      <c r="L1" s="342" t="s">
        <v>32</v>
      </c>
      <c r="M1" s="586" t="s">
        <v>303</v>
      </c>
      <c r="N1" s="330" t="s">
        <v>144</v>
      </c>
      <c r="O1" s="330"/>
      <c r="P1" s="330"/>
      <c r="Q1" s="330"/>
      <c r="R1" s="330"/>
      <c r="S1" s="331"/>
      <c r="T1" s="321"/>
      <c r="U1" s="321"/>
      <c r="V1" s="342" t="s">
        <v>32</v>
      </c>
      <c r="W1" s="586" t="s">
        <v>304</v>
      </c>
      <c r="X1" s="330" t="s">
        <v>144</v>
      </c>
      <c r="Y1" s="330"/>
      <c r="Z1" s="330"/>
      <c r="AA1" s="330"/>
      <c r="AB1" s="330"/>
      <c r="AC1" s="331"/>
      <c r="AD1" s="321"/>
      <c r="AE1" s="321"/>
      <c r="AF1" s="342" t="s">
        <v>32</v>
      </c>
      <c r="AG1" s="586" t="s">
        <v>304</v>
      </c>
      <c r="AH1" s="330" t="s">
        <v>144</v>
      </c>
      <c r="AI1" s="330"/>
      <c r="AJ1" s="330"/>
      <c r="AK1" s="330"/>
      <c r="AL1" s="330"/>
      <c r="AM1" s="331"/>
      <c r="AN1" s="321"/>
      <c r="AO1" s="321"/>
      <c r="AP1" s="342" t="s">
        <v>32</v>
      </c>
      <c r="AQ1" s="586" t="s">
        <v>305</v>
      </c>
      <c r="AR1" s="330" t="s">
        <v>144</v>
      </c>
      <c r="AS1" s="330"/>
      <c r="AT1" s="330"/>
      <c r="AU1" s="330"/>
      <c r="AV1" s="330"/>
      <c r="AW1" s="331"/>
      <c r="AX1" s="321"/>
      <c r="AY1" s="321"/>
      <c r="AZ1" s="342" t="s">
        <v>32</v>
      </c>
      <c r="BA1" s="586" t="s">
        <v>305</v>
      </c>
      <c r="BB1" s="330" t="s">
        <v>144</v>
      </c>
      <c r="BC1" s="330"/>
      <c r="BD1" s="330"/>
      <c r="BE1" s="330"/>
      <c r="BF1" s="330"/>
      <c r="BG1" s="331"/>
      <c r="BH1" s="321"/>
      <c r="BI1" s="321"/>
      <c r="BJ1" s="342" t="s">
        <v>32</v>
      </c>
      <c r="BK1" s="586" t="s">
        <v>306</v>
      </c>
      <c r="BL1" s="330" t="s">
        <v>144</v>
      </c>
      <c r="BM1" s="330"/>
      <c r="BN1" s="330"/>
      <c r="BO1" s="330"/>
      <c r="BP1" s="330"/>
      <c r="BQ1" s="331"/>
      <c r="BR1" s="321"/>
      <c r="BS1" s="321"/>
      <c r="BT1" s="342" t="s">
        <v>32</v>
      </c>
      <c r="BU1" s="586" t="s">
        <v>306</v>
      </c>
      <c r="BV1" s="330" t="s">
        <v>144</v>
      </c>
      <c r="BW1" s="330"/>
      <c r="BX1" s="330"/>
      <c r="BY1" s="330"/>
      <c r="BZ1" s="330"/>
      <c r="CA1" s="331"/>
      <c r="CB1" s="321"/>
      <c r="CC1" s="321"/>
      <c r="CD1" s="342" t="s">
        <v>32</v>
      </c>
      <c r="CE1" s="586" t="s">
        <v>307</v>
      </c>
      <c r="CF1" s="330" t="s">
        <v>144</v>
      </c>
      <c r="CG1" s="330"/>
      <c r="CH1" s="330"/>
      <c r="CI1" s="330"/>
      <c r="CJ1" s="330"/>
      <c r="CK1" s="331"/>
      <c r="CL1" s="321"/>
      <c r="CM1" s="321"/>
      <c r="CN1" s="342" t="s">
        <v>32</v>
      </c>
      <c r="CO1" s="586" t="s">
        <v>307</v>
      </c>
      <c r="CP1" s="330" t="s">
        <v>144</v>
      </c>
      <c r="CQ1" s="330"/>
      <c r="CR1" s="330"/>
      <c r="CS1" s="330"/>
      <c r="CT1" s="330"/>
      <c r="CU1" s="331"/>
      <c r="CV1" s="321"/>
      <c r="CW1" s="321"/>
      <c r="CX1" s="342" t="s">
        <v>32</v>
      </c>
      <c r="CY1" s="586" t="s">
        <v>308</v>
      </c>
      <c r="CZ1" s="330" t="s">
        <v>144</v>
      </c>
      <c r="DA1" s="330"/>
      <c r="DB1" s="330"/>
      <c r="DC1" s="330"/>
      <c r="DD1" s="330"/>
      <c r="DE1" s="331"/>
      <c r="DF1" s="321"/>
      <c r="DG1" s="321"/>
      <c r="DH1" s="342" t="s">
        <v>32</v>
      </c>
      <c r="DI1" s="586">
        <v>2014</v>
      </c>
      <c r="DJ1" s="330" t="s">
        <v>144</v>
      </c>
      <c r="DK1" s="330"/>
      <c r="DL1" s="330"/>
      <c r="DM1" s="330"/>
      <c r="DN1" s="330"/>
      <c r="DO1" s="331"/>
      <c r="DP1" s="321"/>
      <c r="DQ1" s="321"/>
      <c r="DR1" s="342" t="s">
        <v>32</v>
      </c>
      <c r="DS1" s="586" t="s">
        <v>308</v>
      </c>
      <c r="DT1" s="330" t="s">
        <v>144</v>
      </c>
      <c r="DU1" s="330"/>
      <c r="DV1" s="330"/>
      <c r="DW1" s="330"/>
      <c r="DX1" s="330"/>
      <c r="DY1" s="331"/>
      <c r="DZ1" s="321"/>
      <c r="EA1" s="321"/>
      <c r="EB1" s="342" t="s">
        <v>32</v>
      </c>
      <c r="EC1" s="586" t="s">
        <v>309</v>
      </c>
      <c r="ED1" s="330" t="s">
        <v>144</v>
      </c>
      <c r="EE1" s="330"/>
      <c r="EF1" s="330"/>
      <c r="EG1" s="330"/>
      <c r="EH1" s="330"/>
      <c r="EI1" s="331"/>
      <c r="EJ1" s="321"/>
      <c r="EK1" s="321"/>
      <c r="EL1" s="342" t="s">
        <v>32</v>
      </c>
      <c r="EM1" s="586" t="s">
        <v>309</v>
      </c>
      <c r="EN1" s="330" t="s">
        <v>144</v>
      </c>
      <c r="EO1" s="330"/>
      <c r="EP1" s="330"/>
      <c r="EQ1" s="330"/>
      <c r="ER1" s="330"/>
      <c r="ES1" s="331"/>
      <c r="ET1" s="321"/>
      <c r="EU1" s="321"/>
      <c r="EV1" s="342" t="s">
        <v>32</v>
      </c>
      <c r="EW1" s="586">
        <v>2016</v>
      </c>
      <c r="EX1" s="330" t="s">
        <v>144</v>
      </c>
      <c r="EY1" s="330"/>
      <c r="EZ1" s="330"/>
      <c r="FA1" s="330"/>
      <c r="FB1" s="330"/>
      <c r="FC1" s="331"/>
      <c r="FD1" s="321"/>
      <c r="FE1" s="321"/>
      <c r="FF1" s="342" t="s">
        <v>32</v>
      </c>
      <c r="FG1" s="586" t="s">
        <v>310</v>
      </c>
      <c r="FH1" s="330" t="s">
        <v>144</v>
      </c>
      <c r="FI1" s="330"/>
      <c r="FJ1" s="330"/>
      <c r="FK1" s="330"/>
      <c r="FL1" s="330"/>
      <c r="FM1" s="331"/>
      <c r="FN1" s="321"/>
      <c r="FO1" s="321"/>
      <c r="FP1" s="342" t="s">
        <v>32</v>
      </c>
      <c r="FQ1" s="586">
        <v>2017</v>
      </c>
      <c r="FR1" s="330" t="s">
        <v>144</v>
      </c>
      <c r="FS1" s="330"/>
      <c r="FT1" s="330"/>
      <c r="FU1" s="330"/>
      <c r="FV1" s="330"/>
      <c r="FW1" s="331"/>
      <c r="FX1" s="321"/>
      <c r="FY1" s="321"/>
      <c r="FZ1" s="342" t="s">
        <v>32</v>
      </c>
      <c r="GA1" s="586">
        <v>2018</v>
      </c>
      <c r="GB1" s="330" t="s">
        <v>144</v>
      </c>
      <c r="GC1" s="330"/>
      <c r="GD1" s="330"/>
      <c r="GE1" s="330"/>
      <c r="GF1" s="330"/>
      <c r="GG1" s="331"/>
      <c r="GH1" s="321"/>
      <c r="GI1" s="321"/>
      <c r="GJ1" s="342" t="s">
        <v>32</v>
      </c>
      <c r="GK1" s="586">
        <v>2018</v>
      </c>
      <c r="GL1" s="330" t="s">
        <v>144</v>
      </c>
      <c r="GM1" s="330"/>
      <c r="GN1" s="330"/>
      <c r="GO1" s="330"/>
      <c r="GP1" s="330"/>
      <c r="GQ1" s="331"/>
      <c r="GR1" s="321"/>
      <c r="GS1" s="321"/>
      <c r="GT1" s="342" t="s">
        <v>32</v>
      </c>
      <c r="GU1" s="586" t="s">
        <v>311</v>
      </c>
      <c r="GV1" s="330" t="s">
        <v>144</v>
      </c>
      <c r="GW1" s="330"/>
      <c r="GX1" s="330"/>
      <c r="GY1" s="330"/>
      <c r="GZ1" s="330"/>
      <c r="HA1" s="331"/>
      <c r="HB1" s="321"/>
      <c r="HC1" s="321"/>
      <c r="HD1" s="342" t="s">
        <v>32</v>
      </c>
      <c r="HE1" s="586">
        <v>2018</v>
      </c>
      <c r="HF1" s="330" t="s">
        <v>144</v>
      </c>
      <c r="HG1" s="330"/>
      <c r="HH1" s="330"/>
      <c r="HI1" s="330"/>
      <c r="HJ1" s="330"/>
      <c r="HK1" s="331"/>
      <c r="HL1" s="321"/>
      <c r="HM1" s="321"/>
      <c r="HN1" s="342" t="s">
        <v>32</v>
      </c>
      <c r="HO1" s="586">
        <v>2019</v>
      </c>
      <c r="HP1" s="330" t="s">
        <v>144</v>
      </c>
      <c r="HQ1" s="330"/>
      <c r="HR1" s="330"/>
      <c r="HS1" s="330"/>
      <c r="HT1" s="330"/>
      <c r="HU1" s="331"/>
      <c r="HV1" s="321"/>
      <c r="HW1" s="321"/>
      <c r="HX1" s="342" t="s">
        <v>32</v>
      </c>
      <c r="HY1" s="586">
        <v>2019</v>
      </c>
      <c r="HZ1" s="330" t="s">
        <v>144</v>
      </c>
      <c r="IA1" s="330"/>
      <c r="IB1" s="330"/>
      <c r="IC1" s="330"/>
      <c r="ID1" s="330"/>
      <c r="IE1" s="331"/>
      <c r="IF1" s="321"/>
      <c r="IG1" s="321"/>
      <c r="IH1" s="342" t="s">
        <v>32</v>
      </c>
      <c r="II1" s="586">
        <v>2019</v>
      </c>
      <c r="IJ1" s="330" t="s">
        <v>144</v>
      </c>
      <c r="IK1" s="330"/>
      <c r="IL1" s="330"/>
      <c r="IM1" s="330"/>
      <c r="IN1" s="330"/>
      <c r="IO1" s="331"/>
      <c r="IP1" s="321"/>
      <c r="IQ1" s="321"/>
      <c r="IR1" s="342" t="s">
        <v>32</v>
      </c>
      <c r="IS1" s="586">
        <v>2020</v>
      </c>
      <c r="IT1" s="330" t="s">
        <v>144</v>
      </c>
      <c r="IU1" s="330"/>
      <c r="IV1" s="330"/>
      <c r="IW1" s="330"/>
      <c r="IX1" s="330"/>
      <c r="IY1" s="331"/>
      <c r="IZ1" s="321"/>
      <c r="JA1" s="321"/>
      <c r="JB1" s="342" t="s">
        <v>32</v>
      </c>
      <c r="JC1" s="586">
        <v>2020</v>
      </c>
      <c r="JD1" s="330" t="s">
        <v>144</v>
      </c>
      <c r="JE1" s="330"/>
      <c r="JF1" s="330"/>
      <c r="JG1" s="330"/>
      <c r="JH1" s="330"/>
      <c r="JI1" s="331"/>
      <c r="JJ1" s="321"/>
      <c r="JK1" s="321"/>
      <c r="JL1" s="342" t="s">
        <v>32</v>
      </c>
      <c r="JM1" s="586">
        <v>2020</v>
      </c>
      <c r="JN1" s="330" t="s">
        <v>144</v>
      </c>
      <c r="JO1" s="330"/>
      <c r="JP1" s="330"/>
      <c r="JQ1" s="330"/>
      <c r="JR1" s="330"/>
      <c r="JS1" s="331"/>
      <c r="JT1" s="321"/>
      <c r="JU1" s="321"/>
      <c r="JV1" s="342" t="s">
        <v>32</v>
      </c>
      <c r="JW1" s="586">
        <v>2021</v>
      </c>
      <c r="JX1" s="330" t="s">
        <v>144</v>
      </c>
      <c r="JY1" s="330"/>
      <c r="JZ1" s="330"/>
      <c r="KA1" s="330"/>
      <c r="KB1" s="330"/>
      <c r="KC1" s="331"/>
      <c r="KD1" s="321"/>
      <c r="KE1" s="321"/>
      <c r="KF1" s="342" t="s">
        <v>32</v>
      </c>
      <c r="KG1" s="586">
        <v>2021</v>
      </c>
      <c r="KH1" s="330" t="s">
        <v>144</v>
      </c>
      <c r="KI1" s="330"/>
      <c r="KJ1" s="330"/>
      <c r="KK1" s="330"/>
      <c r="KL1" s="330"/>
      <c r="KM1" s="331"/>
      <c r="KN1" s="321"/>
      <c r="KO1" s="321"/>
      <c r="KP1" s="342" t="s">
        <v>32</v>
      </c>
      <c r="KQ1" s="586">
        <v>2021</v>
      </c>
      <c r="KR1" s="330" t="s">
        <v>144</v>
      </c>
      <c r="KS1" s="330"/>
      <c r="KT1" s="330"/>
      <c r="KU1" s="330"/>
      <c r="KV1" s="330"/>
      <c r="KW1" s="331"/>
      <c r="KX1" s="321"/>
      <c r="KY1" s="321"/>
      <c r="KZ1" s="342" t="s">
        <v>32</v>
      </c>
      <c r="LA1" s="586">
        <v>2022</v>
      </c>
      <c r="LB1" s="330" t="s">
        <v>144</v>
      </c>
      <c r="LC1" s="330"/>
      <c r="LD1" s="330"/>
      <c r="LE1" s="330"/>
      <c r="LF1" s="330"/>
      <c r="LG1" s="331"/>
      <c r="LH1" s="321"/>
      <c r="LI1" s="321"/>
      <c r="LJ1" s="342" t="s">
        <v>32</v>
      </c>
      <c r="LK1" s="586">
        <v>2022</v>
      </c>
      <c r="LL1" s="330" t="s">
        <v>144</v>
      </c>
      <c r="LM1" s="330"/>
      <c r="LN1" s="330"/>
      <c r="LO1" s="330"/>
      <c r="LP1" s="330"/>
      <c r="LQ1" s="331"/>
      <c r="LR1" s="321"/>
      <c r="LS1" s="321"/>
      <c r="LT1" s="342" t="s">
        <v>32</v>
      </c>
      <c r="LU1" s="586">
        <v>2022</v>
      </c>
      <c r="LV1" s="330" t="s">
        <v>144</v>
      </c>
      <c r="LW1" s="330"/>
      <c r="LX1" s="330"/>
      <c r="LY1" s="330"/>
      <c r="LZ1" s="330"/>
      <c r="MA1" s="331"/>
      <c r="MB1" s="321"/>
      <c r="MC1" s="321"/>
    </row>
    <row xmlns:x14ac="http://schemas.microsoft.com/office/spreadsheetml/2009/9/ac" r="2" s="324" customFormat="true" ht="30" customHeight="true" x14ac:dyDescent="0.25">
      <c r="A2" s="600" t="s">
        <v>371</v>
      </c>
      <c r="B2" s="332" t="s">
        <v>285</v>
      </c>
      <c r="C2" s="283" t="s">
        <v>199</v>
      </c>
      <c r="D2" s="283" t="s">
        <v>155</v>
      </c>
      <c r="E2" s="333"/>
      <c r="F2" s="333"/>
      <c r="G2" s="333"/>
      <c r="H2" s="333"/>
      <c r="I2" s="334"/>
      <c r="J2" s="325" t="s">
        <v>312</v>
      </c>
      <c r="K2" s="325"/>
      <c r="L2" s="332" t="s">
        <v>286</v>
      </c>
      <c r="M2" s="283" t="s">
        <v>199</v>
      </c>
      <c r="N2" s="283" t="s">
        <v>211</v>
      </c>
      <c r="O2" s="333"/>
      <c r="P2" s="333"/>
      <c r="Q2" s="333"/>
      <c r="R2" s="333"/>
      <c r="S2" s="334"/>
      <c r="T2" s="325" t="s">
        <v>312</v>
      </c>
      <c r="U2" s="325"/>
      <c r="V2" s="332" t="s">
        <v>287</v>
      </c>
      <c r="W2" s="283" t="s">
        <v>199</v>
      </c>
      <c r="X2" s="283" t="s">
        <v>155</v>
      </c>
      <c r="Y2" s="333"/>
      <c r="Z2" s="333"/>
      <c r="AA2" s="333"/>
      <c r="AB2" s="333"/>
      <c r="AC2" s="334"/>
      <c r="AD2" s="325" t="s">
        <v>312</v>
      </c>
      <c r="AE2" s="325"/>
      <c r="AF2" s="332" t="s">
        <v>288</v>
      </c>
      <c r="AG2" s="283" t="s">
        <v>199</v>
      </c>
      <c r="AH2" s="283" t="s">
        <v>211</v>
      </c>
      <c r="AI2" s="333"/>
      <c r="AJ2" s="333"/>
      <c r="AK2" s="333"/>
      <c r="AL2" s="333"/>
      <c r="AM2" s="334"/>
      <c r="AN2" s="325" t="s">
        <v>312</v>
      </c>
      <c r="AO2" s="325"/>
      <c r="AP2" s="332" t="s">
        <v>289</v>
      </c>
      <c r="AQ2" s="283" t="s">
        <v>199</v>
      </c>
      <c r="AR2" s="283" t="s">
        <v>215</v>
      </c>
      <c r="AS2" s="333"/>
      <c r="AT2" s="333"/>
      <c r="AU2" s="333"/>
      <c r="AV2" s="333"/>
      <c r="AW2" s="334"/>
      <c r="AX2" s="325" t="s">
        <v>312</v>
      </c>
      <c r="AY2" s="325"/>
      <c r="AZ2" s="332" t="s">
        <v>290</v>
      </c>
      <c r="BA2" s="283" t="s">
        <v>199</v>
      </c>
      <c r="BB2" s="283" t="s">
        <v>211</v>
      </c>
      <c r="BC2" s="333"/>
      <c r="BD2" s="333"/>
      <c r="BE2" s="333"/>
      <c r="BF2" s="333"/>
      <c r="BG2" s="334"/>
      <c r="BH2" s="325" t="s">
        <v>312</v>
      </c>
      <c r="BI2" s="325"/>
      <c r="BJ2" s="332" t="s">
        <v>291</v>
      </c>
      <c r="BK2" s="283" t="s">
        <v>199</v>
      </c>
      <c r="BL2" s="283" t="s">
        <v>215</v>
      </c>
      <c r="BM2" s="333"/>
      <c r="BN2" s="333"/>
      <c r="BO2" s="333"/>
      <c r="BP2" s="333"/>
      <c r="BQ2" s="334"/>
      <c r="BR2" s="325" t="s">
        <v>312</v>
      </c>
      <c r="BS2" s="325"/>
      <c r="BT2" s="332" t="s">
        <v>292</v>
      </c>
      <c r="BU2" s="283" t="s">
        <v>199</v>
      </c>
      <c r="BV2" s="283" t="s">
        <v>211</v>
      </c>
      <c r="BW2" s="333"/>
      <c r="BX2" s="333"/>
      <c r="BY2" s="333"/>
      <c r="BZ2" s="333"/>
      <c r="CA2" s="334"/>
      <c r="CB2" s="325" t="s">
        <v>312</v>
      </c>
      <c r="CC2" s="325"/>
      <c r="CD2" s="332" t="s">
        <v>293</v>
      </c>
      <c r="CE2" s="283" t="s">
        <v>157</v>
      </c>
      <c r="CF2" s="283" t="s">
        <v>156</v>
      </c>
      <c r="CG2" s="333"/>
      <c r="CH2" s="333"/>
      <c r="CI2" s="333"/>
      <c r="CJ2" s="333"/>
      <c r="CK2" s="334"/>
      <c r="CL2" s="325" t="s">
        <v>312</v>
      </c>
      <c r="CM2" s="325"/>
      <c r="CN2" s="332" t="s">
        <v>294</v>
      </c>
      <c r="CO2" s="283" t="s">
        <v>157</v>
      </c>
      <c r="CP2" s="283" t="s">
        <v>174</v>
      </c>
      <c r="CQ2" s="333"/>
      <c r="CR2" s="333"/>
      <c r="CS2" s="333"/>
      <c r="CT2" s="333"/>
      <c r="CU2" s="334"/>
      <c r="CV2" s="325" t="s">
        <v>312</v>
      </c>
      <c r="CW2" s="325"/>
      <c r="CX2" s="332" t="s">
        <v>295</v>
      </c>
      <c r="CY2" s="283" t="s">
        <v>145</v>
      </c>
      <c r="CZ2" s="283" t="s">
        <v>185</v>
      </c>
      <c r="DA2" s="333"/>
      <c r="DB2" s="333"/>
      <c r="DC2" s="333"/>
      <c r="DD2" s="333"/>
      <c r="DE2" s="334"/>
      <c r="DF2" s="325" t="s">
        <v>312</v>
      </c>
      <c r="DG2" s="325"/>
      <c r="DH2" s="332" t="s">
        <v>390</v>
      </c>
      <c r="DI2" s="283" t="s">
        <v>199</v>
      </c>
      <c r="DJ2" s="283" t="s">
        <v>227</v>
      </c>
      <c r="DK2" s="333"/>
      <c r="DL2" s="333"/>
      <c r="DM2" s="333"/>
      <c r="DN2" s="333"/>
      <c r="DO2" s="334"/>
      <c r="DP2" s="325" t="s">
        <v>312</v>
      </c>
      <c r="DQ2" s="325"/>
      <c r="DR2" s="332" t="s">
        <v>296</v>
      </c>
      <c r="DS2" s="283" t="s">
        <v>199</v>
      </c>
      <c r="DT2" s="283" t="s">
        <v>227</v>
      </c>
      <c r="DU2" s="333"/>
      <c r="DV2" s="333"/>
      <c r="DW2" s="333"/>
      <c r="DX2" s="333"/>
      <c r="DY2" s="334"/>
      <c r="DZ2" s="325" t="s">
        <v>312</v>
      </c>
      <c r="EA2" s="325"/>
      <c r="EB2" s="332" t="s">
        <v>297</v>
      </c>
      <c r="EC2" s="283" t="s">
        <v>145</v>
      </c>
      <c r="ED2" s="283" t="s">
        <v>180</v>
      </c>
      <c r="EE2" s="333"/>
      <c r="EF2" s="333"/>
      <c r="EG2" s="333"/>
      <c r="EH2" s="333"/>
      <c r="EI2" s="334"/>
      <c r="EJ2" s="325" t="s">
        <v>312</v>
      </c>
      <c r="EK2" s="325"/>
      <c r="EL2" s="332" t="s">
        <v>298</v>
      </c>
      <c r="EM2" s="283" t="s">
        <v>201</v>
      </c>
      <c r="EN2" s="283" t="s">
        <v>200</v>
      </c>
      <c r="EO2" s="333"/>
      <c r="EP2" s="333"/>
      <c r="EQ2" s="333"/>
      <c r="ER2" s="333"/>
      <c r="ES2" s="334"/>
      <c r="ET2" s="325" t="s">
        <v>312</v>
      </c>
      <c r="EU2" s="325"/>
      <c r="EV2" s="332" t="s">
        <v>299</v>
      </c>
      <c r="EW2" s="283" t="s">
        <v>199</v>
      </c>
      <c r="EX2" s="283" t="s">
        <v>220</v>
      </c>
      <c r="EY2" s="333"/>
      <c r="EZ2" s="333"/>
      <c r="FA2" s="333"/>
      <c r="FB2" s="333"/>
      <c r="FC2" s="334"/>
      <c r="FD2" s="325" t="s">
        <v>312</v>
      </c>
      <c r="FE2" s="325"/>
      <c r="FF2" s="332" t="s">
        <v>300</v>
      </c>
      <c r="FG2" s="283" t="s">
        <v>201</v>
      </c>
      <c r="FH2" s="283" t="s">
        <v>200</v>
      </c>
      <c r="FI2" s="333"/>
      <c r="FJ2" s="333"/>
      <c r="FK2" s="333"/>
      <c r="FL2" s="333"/>
      <c r="FM2" s="334"/>
      <c r="FN2" s="325" t="s">
        <v>312</v>
      </c>
      <c r="FO2" s="325"/>
      <c r="FP2" s="332" t="s">
        <v>402</v>
      </c>
      <c r="FQ2" s="283" t="s">
        <v>145</v>
      </c>
      <c r="FR2" s="283" t="s">
        <v>403</v>
      </c>
      <c r="FS2" s="333"/>
      <c r="FT2" s="333"/>
      <c r="FU2" s="333"/>
      <c r="FV2" s="333"/>
      <c r="FW2" s="334"/>
      <c r="FX2" s="325" t="s">
        <v>312</v>
      </c>
      <c r="FY2" s="325"/>
      <c r="FZ2" s="332" t="s">
        <v>407</v>
      </c>
      <c r="GA2" s="283" t="s">
        <v>145</v>
      </c>
      <c r="GB2" s="283" t="s">
        <v>403</v>
      </c>
      <c r="GC2" s="333"/>
      <c r="GD2" s="333"/>
      <c r="GE2" s="333"/>
      <c r="GF2" s="333"/>
      <c r="GG2" s="334"/>
      <c r="GH2" s="325" t="s">
        <v>312</v>
      </c>
      <c r="GI2" s="325"/>
      <c r="GJ2" s="332" t="s">
        <v>301</v>
      </c>
      <c r="GK2" s="283" t="s">
        <v>201</v>
      </c>
      <c r="GL2" s="283" t="s">
        <v>200</v>
      </c>
      <c r="GM2" s="333"/>
      <c r="GN2" s="333"/>
      <c r="GO2" s="333"/>
      <c r="GP2" s="333"/>
      <c r="GQ2" s="334"/>
      <c r="GR2" s="325" t="s">
        <v>312</v>
      </c>
      <c r="GS2" s="325"/>
      <c r="GT2" s="332" t="s">
        <v>302</v>
      </c>
      <c r="GU2" s="283" t="s">
        <v>157</v>
      </c>
      <c r="GV2" s="283" t="s">
        <v>283</v>
      </c>
      <c r="GW2" s="333"/>
      <c r="GX2" s="333"/>
      <c r="GY2" s="333"/>
      <c r="GZ2" s="333"/>
      <c r="HA2" s="334"/>
      <c r="HB2" s="325" t="s">
        <v>312</v>
      </c>
      <c r="HC2" s="325"/>
      <c r="HD2" s="332" t="s">
        <v>392</v>
      </c>
      <c r="HE2" s="283" t="s">
        <v>199</v>
      </c>
      <c r="HF2" s="283" t="s">
        <v>393</v>
      </c>
      <c r="HG2" s="333"/>
      <c r="HH2" s="333"/>
      <c r="HI2" s="333"/>
      <c r="HJ2" s="333"/>
      <c r="HK2" s="334"/>
      <c r="HL2" s="325" t="s">
        <v>312</v>
      </c>
      <c r="HM2" s="325"/>
      <c r="HN2" s="332" t="s">
        <v>408</v>
      </c>
      <c r="HO2" s="283" t="s">
        <v>145</v>
      </c>
      <c r="HP2" s="283" t="s">
        <v>403</v>
      </c>
      <c r="HQ2" s="333"/>
      <c r="HR2" s="333"/>
      <c r="HS2" s="333"/>
      <c r="HT2" s="333"/>
      <c r="HU2" s="334"/>
      <c r="HV2" s="325" t="s">
        <v>312</v>
      </c>
      <c r="HW2" s="325"/>
      <c r="HX2" s="332" t="s">
        <v>328</v>
      </c>
      <c r="HY2" s="283" t="s">
        <v>201</v>
      </c>
      <c r="HZ2" s="283" t="s">
        <v>200</v>
      </c>
      <c r="IA2" s="333"/>
      <c r="IB2" s="333"/>
      <c r="IC2" s="333"/>
      <c r="ID2" s="333"/>
      <c r="IE2" s="334"/>
      <c r="IF2" s="325" t="s">
        <v>312</v>
      </c>
      <c r="IG2" s="325"/>
      <c r="IH2" s="332" t="s">
        <v>394</v>
      </c>
      <c r="II2" s="283" t="s">
        <v>199</v>
      </c>
      <c r="IJ2" s="283" t="s">
        <v>395</v>
      </c>
      <c r="IK2" s="333"/>
      <c r="IL2" s="333"/>
      <c r="IM2" s="333"/>
      <c r="IN2" s="333"/>
      <c r="IO2" s="334"/>
      <c r="IP2" s="325" t="s">
        <v>312</v>
      </c>
      <c r="IQ2" s="325"/>
      <c r="IR2" s="332" t="s">
        <v>409</v>
      </c>
      <c r="IS2" s="283" t="s">
        <v>145</v>
      </c>
      <c r="IT2" s="283" t="s">
        <v>403</v>
      </c>
      <c r="IU2" s="333"/>
      <c r="IV2" s="333"/>
      <c r="IW2" s="333"/>
      <c r="IX2" s="333"/>
      <c r="IY2" s="334"/>
      <c r="IZ2" s="325" t="s">
        <v>312</v>
      </c>
      <c r="JA2" s="325"/>
      <c r="JB2" s="332" t="s">
        <v>398</v>
      </c>
      <c r="JC2" s="283" t="s">
        <v>199</v>
      </c>
      <c r="JD2" s="283" t="s">
        <v>399</v>
      </c>
      <c r="JE2" s="333"/>
      <c r="JF2" s="333"/>
      <c r="JG2" s="333"/>
      <c r="JH2" s="333"/>
      <c r="JI2" s="334"/>
      <c r="JJ2" s="325" t="s">
        <v>312</v>
      </c>
      <c r="JK2" s="325"/>
      <c r="JL2" s="332" t="s">
        <v>329</v>
      </c>
      <c r="JM2" s="283" t="s">
        <v>201</v>
      </c>
      <c r="JN2" s="283" t="s">
        <v>200</v>
      </c>
      <c r="JO2" s="333"/>
      <c r="JP2" s="333"/>
      <c r="JQ2" s="333"/>
      <c r="JR2" s="333"/>
      <c r="JS2" s="334"/>
      <c r="JT2" s="325" t="s">
        <v>312</v>
      </c>
      <c r="JU2" s="325"/>
      <c r="JV2" s="332" t="s">
        <v>381</v>
      </c>
      <c r="JW2" s="283" t="s">
        <v>201</v>
      </c>
      <c r="JX2" s="283" t="s">
        <v>200</v>
      </c>
      <c r="JY2" s="333"/>
      <c r="JZ2" s="333"/>
      <c r="KA2" s="333"/>
      <c r="KB2" s="333"/>
      <c r="KC2" s="334"/>
      <c r="KD2" s="325" t="s">
        <v>312</v>
      </c>
      <c r="KE2" s="325"/>
      <c r="KF2" s="332" t="s">
        <v>376</v>
      </c>
      <c r="KG2" s="283" t="s">
        <v>145</v>
      </c>
      <c r="KH2" s="283" t="s">
        <v>377</v>
      </c>
      <c r="KI2" s="333"/>
      <c r="KJ2" s="333"/>
      <c r="KK2" s="333"/>
      <c r="KL2" s="333"/>
      <c r="KM2" s="334"/>
      <c r="KN2" s="325" t="s">
        <v>312</v>
      </c>
      <c r="KO2" s="325"/>
      <c r="KP2" s="332" t="s">
        <v>411</v>
      </c>
      <c r="KQ2" s="283" t="s">
        <v>145</v>
      </c>
      <c r="KR2" s="283" t="s">
        <v>403</v>
      </c>
      <c r="KS2" s="333"/>
      <c r="KT2" s="333"/>
      <c r="KU2" s="333"/>
      <c r="KV2" s="333"/>
      <c r="KW2" s="334"/>
      <c r="KX2" s="325" t="s">
        <v>312</v>
      </c>
      <c r="KY2" s="325"/>
      <c r="KZ2" s="332" t="s">
        <v>412</v>
      </c>
      <c r="LA2" s="283" t="s">
        <v>145</v>
      </c>
      <c r="LB2" s="283" t="s">
        <v>403</v>
      </c>
      <c r="LC2" s="333"/>
      <c r="LD2" s="333"/>
      <c r="LE2" s="333"/>
      <c r="LF2" s="333"/>
      <c r="LG2" s="334"/>
      <c r="LH2" s="325" t="s">
        <v>312</v>
      </c>
      <c r="LI2" s="325"/>
      <c r="LJ2" s="332" t="s">
        <v>379</v>
      </c>
      <c r="LK2" s="283" t="s">
        <v>145</v>
      </c>
      <c r="LL2" s="283" t="s">
        <v>380</v>
      </c>
      <c r="LM2" s="333"/>
      <c r="LN2" s="333"/>
      <c r="LO2" s="333"/>
      <c r="LP2" s="333"/>
      <c r="LQ2" s="334"/>
      <c r="LR2" s="325" t="s">
        <v>312</v>
      </c>
      <c r="LS2" s="325"/>
      <c r="LT2" s="332" t="s">
        <v>382</v>
      </c>
      <c r="LU2" s="283" t="s">
        <v>201</v>
      </c>
      <c r="LV2" s="283" t="s">
        <v>200</v>
      </c>
      <c r="LW2" s="333"/>
      <c r="LX2" s="333"/>
      <c r="LY2" s="333"/>
      <c r="LZ2" s="333"/>
      <c r="MA2" s="334"/>
      <c r="MB2" s="325" t="s">
        <v>312</v>
      </c>
      <c r="MC2" s="325"/>
    </row>
    <row xmlns:x14ac="http://schemas.microsoft.com/office/spreadsheetml/2009/9/ac" r="3" s="257" customFormat="true" ht="18" customHeight="true" x14ac:dyDescent="0.25">
      <c r="A3" s="600"/>
      <c r="B3" s="371" t="s">
        <v>191</v>
      </c>
      <c r="C3" s="372" t="s">
        <v>28</v>
      </c>
      <c r="D3" s="373" t="s">
        <v>7</v>
      </c>
      <c r="E3" s="373" t="s">
        <v>1</v>
      </c>
      <c r="F3" s="373" t="s">
        <v>2</v>
      </c>
      <c r="G3" s="373" t="s">
        <v>16</v>
      </c>
      <c r="H3" s="373" t="s">
        <v>17</v>
      </c>
      <c r="I3" s="374" t="s">
        <v>18</v>
      </c>
      <c r="J3" s="254"/>
      <c r="K3" s="254"/>
      <c r="L3" s="371" t="s">
        <v>191</v>
      </c>
      <c r="M3" s="372" t="s">
        <v>28</v>
      </c>
      <c r="N3" s="373" t="s">
        <v>7</v>
      </c>
      <c r="O3" s="373" t="s">
        <v>1</v>
      </c>
      <c r="P3" s="373" t="s">
        <v>2</v>
      </c>
      <c r="Q3" s="373" t="s">
        <v>16</v>
      </c>
      <c r="R3" s="373" t="s">
        <v>17</v>
      </c>
      <c r="S3" s="374" t="s">
        <v>18</v>
      </c>
      <c r="T3" s="254"/>
      <c r="U3" s="254"/>
      <c r="V3" s="371" t="s">
        <v>191</v>
      </c>
      <c r="W3" s="372" t="s">
        <v>28</v>
      </c>
      <c r="X3" s="373" t="s">
        <v>7</v>
      </c>
      <c r="Y3" s="373" t="s">
        <v>1</v>
      </c>
      <c r="Z3" s="373" t="s">
        <v>2</v>
      </c>
      <c r="AA3" s="373" t="s">
        <v>16</v>
      </c>
      <c r="AB3" s="373" t="s">
        <v>17</v>
      </c>
      <c r="AC3" s="374" t="s">
        <v>18</v>
      </c>
      <c r="AD3" s="254"/>
      <c r="AE3" s="254"/>
      <c r="AF3" s="371" t="s">
        <v>191</v>
      </c>
      <c r="AG3" s="372" t="s">
        <v>28</v>
      </c>
      <c r="AH3" s="373" t="s">
        <v>7</v>
      </c>
      <c r="AI3" s="373" t="s">
        <v>1</v>
      </c>
      <c r="AJ3" s="373" t="s">
        <v>2</v>
      </c>
      <c r="AK3" s="373" t="s">
        <v>16</v>
      </c>
      <c r="AL3" s="373" t="s">
        <v>17</v>
      </c>
      <c r="AM3" s="374" t="s">
        <v>18</v>
      </c>
      <c r="AN3" s="254"/>
      <c r="AO3" s="254"/>
      <c r="AP3" s="371" t="s">
        <v>191</v>
      </c>
      <c r="AQ3" s="372" t="s">
        <v>28</v>
      </c>
      <c r="AR3" s="373" t="s">
        <v>7</v>
      </c>
      <c r="AS3" s="373" t="s">
        <v>1</v>
      </c>
      <c r="AT3" s="373" t="s">
        <v>2</v>
      </c>
      <c r="AU3" s="373" t="s">
        <v>16</v>
      </c>
      <c r="AV3" s="373" t="s">
        <v>17</v>
      </c>
      <c r="AW3" s="374" t="s">
        <v>18</v>
      </c>
      <c r="AX3" s="254"/>
      <c r="AY3" s="254"/>
      <c r="AZ3" s="371" t="s">
        <v>191</v>
      </c>
      <c r="BA3" s="372" t="s">
        <v>28</v>
      </c>
      <c r="BB3" s="373" t="s">
        <v>7</v>
      </c>
      <c r="BC3" s="373" t="s">
        <v>1</v>
      </c>
      <c r="BD3" s="373" t="s">
        <v>2</v>
      </c>
      <c r="BE3" s="373" t="s">
        <v>16</v>
      </c>
      <c r="BF3" s="373" t="s">
        <v>17</v>
      </c>
      <c r="BG3" s="374" t="s">
        <v>18</v>
      </c>
      <c r="BH3" s="254"/>
      <c r="BI3" s="254"/>
      <c r="BJ3" s="371" t="s">
        <v>191</v>
      </c>
      <c r="BK3" s="372" t="s">
        <v>28</v>
      </c>
      <c r="BL3" s="373" t="s">
        <v>7</v>
      </c>
      <c r="BM3" s="373" t="s">
        <v>1</v>
      </c>
      <c r="BN3" s="373" t="s">
        <v>2</v>
      </c>
      <c r="BO3" s="373" t="s">
        <v>16</v>
      </c>
      <c r="BP3" s="373" t="s">
        <v>17</v>
      </c>
      <c r="BQ3" s="374" t="s">
        <v>18</v>
      </c>
      <c r="BR3" s="254"/>
      <c r="BS3" s="254"/>
      <c r="BT3" s="371" t="s">
        <v>191</v>
      </c>
      <c r="BU3" s="372" t="s">
        <v>28</v>
      </c>
      <c r="BV3" s="373" t="s">
        <v>7</v>
      </c>
      <c r="BW3" s="373" t="s">
        <v>1</v>
      </c>
      <c r="BX3" s="373" t="s">
        <v>2</v>
      </c>
      <c r="BY3" s="373" t="s">
        <v>16</v>
      </c>
      <c r="BZ3" s="373" t="s">
        <v>17</v>
      </c>
      <c r="CA3" s="374" t="s">
        <v>18</v>
      </c>
      <c r="CB3" s="254"/>
      <c r="CC3" s="254"/>
      <c r="CD3" s="371" t="s">
        <v>191</v>
      </c>
      <c r="CE3" s="372" t="s">
        <v>28</v>
      </c>
      <c r="CF3" s="373" t="s">
        <v>7</v>
      </c>
      <c r="CG3" s="373" t="s">
        <v>1</v>
      </c>
      <c r="CH3" s="373" t="s">
        <v>2</v>
      </c>
      <c r="CI3" s="373" t="s">
        <v>16</v>
      </c>
      <c r="CJ3" s="373" t="s">
        <v>17</v>
      </c>
      <c r="CK3" s="374" t="s">
        <v>18</v>
      </c>
      <c r="CL3" s="254"/>
      <c r="CM3" s="254"/>
      <c r="CN3" s="371" t="s">
        <v>191</v>
      </c>
      <c r="CO3" s="372" t="s">
        <v>28</v>
      </c>
      <c r="CP3" s="373" t="s">
        <v>7</v>
      </c>
      <c r="CQ3" s="373" t="s">
        <v>1</v>
      </c>
      <c r="CR3" s="373" t="s">
        <v>2</v>
      </c>
      <c r="CS3" s="373" t="s">
        <v>16</v>
      </c>
      <c r="CT3" s="373" t="s">
        <v>17</v>
      </c>
      <c r="CU3" s="374" t="s">
        <v>18</v>
      </c>
      <c r="CV3" s="254"/>
      <c r="CW3" s="254"/>
      <c r="CX3" s="371" t="s">
        <v>191</v>
      </c>
      <c r="CY3" s="372" t="s">
        <v>28</v>
      </c>
      <c r="CZ3" s="373" t="s">
        <v>7</v>
      </c>
      <c r="DA3" s="373" t="s">
        <v>1</v>
      </c>
      <c r="DB3" s="373" t="s">
        <v>2</v>
      </c>
      <c r="DC3" s="373" t="s">
        <v>16</v>
      </c>
      <c r="DD3" s="373" t="s">
        <v>17</v>
      </c>
      <c r="DE3" s="374" t="s">
        <v>18</v>
      </c>
      <c r="DF3" s="254"/>
      <c r="DG3" s="254"/>
      <c r="DH3" s="371" t="s">
        <v>191</v>
      </c>
      <c r="DI3" s="372" t="s">
        <v>28</v>
      </c>
      <c r="DJ3" s="373" t="s">
        <v>7</v>
      </c>
      <c r="DK3" s="373" t="s">
        <v>1</v>
      </c>
      <c r="DL3" s="373" t="s">
        <v>2</v>
      </c>
      <c r="DM3" s="373" t="s">
        <v>16</v>
      </c>
      <c r="DN3" s="373" t="s">
        <v>17</v>
      </c>
      <c r="DO3" s="374" t="s">
        <v>18</v>
      </c>
      <c r="DP3" s="254"/>
      <c r="DQ3" s="254"/>
      <c r="DR3" s="371" t="s">
        <v>191</v>
      </c>
      <c r="DS3" s="375" t="s">
        <v>28</v>
      </c>
      <c r="DT3" s="373" t="s">
        <v>7</v>
      </c>
      <c r="DU3" s="373" t="s">
        <v>1</v>
      </c>
      <c r="DV3" s="373" t="s">
        <v>2</v>
      </c>
      <c r="DW3" s="373" t="s">
        <v>16</v>
      </c>
      <c r="DX3" s="373" t="s">
        <v>17</v>
      </c>
      <c r="DY3" s="374" t="s">
        <v>18</v>
      </c>
      <c r="DZ3" s="254"/>
      <c r="EA3" s="254"/>
      <c r="EB3" s="371" t="s">
        <v>191</v>
      </c>
      <c r="EC3" s="375" t="s">
        <v>28</v>
      </c>
      <c r="ED3" s="373" t="s">
        <v>7</v>
      </c>
      <c r="EE3" s="373" t="s">
        <v>1</v>
      </c>
      <c r="EF3" s="373" t="s">
        <v>2</v>
      </c>
      <c r="EG3" s="373" t="s">
        <v>16</v>
      </c>
      <c r="EH3" s="373" t="s">
        <v>17</v>
      </c>
      <c r="EI3" s="374" t="s">
        <v>18</v>
      </c>
      <c r="EJ3" s="254"/>
      <c r="EK3" s="254"/>
      <c r="EL3" s="371" t="s">
        <v>191</v>
      </c>
      <c r="EM3" s="375" t="s">
        <v>28</v>
      </c>
      <c r="EN3" s="373" t="s">
        <v>7</v>
      </c>
      <c r="EO3" s="373" t="s">
        <v>1</v>
      </c>
      <c r="EP3" s="373" t="s">
        <v>2</v>
      </c>
      <c r="EQ3" s="373" t="s">
        <v>16</v>
      </c>
      <c r="ER3" s="373" t="s">
        <v>17</v>
      </c>
      <c r="ES3" s="374" t="s">
        <v>18</v>
      </c>
      <c r="ET3" s="254"/>
      <c r="EU3" s="254"/>
      <c r="EV3" s="371" t="s">
        <v>191</v>
      </c>
      <c r="EW3" s="375" t="s">
        <v>28</v>
      </c>
      <c r="EX3" s="373" t="s">
        <v>7</v>
      </c>
      <c r="EY3" s="373" t="s">
        <v>1</v>
      </c>
      <c r="EZ3" s="373" t="s">
        <v>2</v>
      </c>
      <c r="FA3" s="373" t="s">
        <v>16</v>
      </c>
      <c r="FB3" s="373" t="s">
        <v>17</v>
      </c>
      <c r="FC3" s="374" t="s">
        <v>18</v>
      </c>
      <c r="FD3" s="254"/>
      <c r="FE3" s="254"/>
      <c r="FF3" s="371" t="s">
        <v>191</v>
      </c>
      <c r="FG3" s="375" t="s">
        <v>28</v>
      </c>
      <c r="FH3" s="373" t="s">
        <v>7</v>
      </c>
      <c r="FI3" s="373" t="s">
        <v>1</v>
      </c>
      <c r="FJ3" s="373" t="s">
        <v>2</v>
      </c>
      <c r="FK3" s="373" t="s">
        <v>16</v>
      </c>
      <c r="FL3" s="373" t="s">
        <v>17</v>
      </c>
      <c r="FM3" s="374" t="s">
        <v>18</v>
      </c>
      <c r="FN3" s="254"/>
      <c r="FO3" s="254"/>
      <c r="FP3" s="371" t="s">
        <v>191</v>
      </c>
      <c r="FQ3" s="375" t="s">
        <v>28</v>
      </c>
      <c r="FR3" s="373" t="s">
        <v>7</v>
      </c>
      <c r="FS3" s="373" t="s">
        <v>1</v>
      </c>
      <c r="FT3" s="373" t="s">
        <v>2</v>
      </c>
      <c r="FU3" s="373" t="s">
        <v>16</v>
      </c>
      <c r="FV3" s="373" t="s">
        <v>17</v>
      </c>
      <c r="FW3" s="374" t="s">
        <v>18</v>
      </c>
      <c r="FX3" s="254"/>
      <c r="FY3" s="254"/>
      <c r="FZ3" s="371" t="s">
        <v>191</v>
      </c>
      <c r="GA3" s="375" t="s">
        <v>28</v>
      </c>
      <c r="GB3" s="373" t="s">
        <v>7</v>
      </c>
      <c r="GC3" s="373" t="s">
        <v>1</v>
      </c>
      <c r="GD3" s="373" t="s">
        <v>2</v>
      </c>
      <c r="GE3" s="373" t="s">
        <v>16</v>
      </c>
      <c r="GF3" s="373" t="s">
        <v>17</v>
      </c>
      <c r="GG3" s="374" t="s">
        <v>18</v>
      </c>
      <c r="GH3" s="254"/>
      <c r="GI3" s="254"/>
      <c r="GJ3" s="371" t="s">
        <v>191</v>
      </c>
      <c r="GK3" s="375" t="s">
        <v>28</v>
      </c>
      <c r="GL3" s="373" t="s">
        <v>7</v>
      </c>
      <c r="GM3" s="373" t="s">
        <v>1</v>
      </c>
      <c r="GN3" s="373" t="s">
        <v>2</v>
      </c>
      <c r="GO3" s="373" t="s">
        <v>16</v>
      </c>
      <c r="GP3" s="373" t="s">
        <v>17</v>
      </c>
      <c r="GQ3" s="374" t="s">
        <v>18</v>
      </c>
      <c r="GR3" s="254"/>
      <c r="GS3" s="254"/>
      <c r="GT3" s="371" t="s">
        <v>191</v>
      </c>
      <c r="GU3" s="375" t="s">
        <v>28</v>
      </c>
      <c r="GV3" s="373" t="s">
        <v>7</v>
      </c>
      <c r="GW3" s="373" t="s">
        <v>1</v>
      </c>
      <c r="GX3" s="373" t="s">
        <v>2</v>
      </c>
      <c r="GY3" s="373" t="s">
        <v>16</v>
      </c>
      <c r="GZ3" s="373" t="s">
        <v>17</v>
      </c>
      <c r="HA3" s="374" t="s">
        <v>18</v>
      </c>
      <c r="HB3" s="254"/>
      <c r="HC3" s="254"/>
      <c r="HD3" s="371" t="s">
        <v>191</v>
      </c>
      <c r="HE3" s="375" t="s">
        <v>28</v>
      </c>
      <c r="HF3" s="373" t="s">
        <v>7</v>
      </c>
      <c r="HG3" s="373" t="s">
        <v>1</v>
      </c>
      <c r="HH3" s="373" t="s">
        <v>2</v>
      </c>
      <c r="HI3" s="373" t="s">
        <v>16</v>
      </c>
      <c r="HJ3" s="373" t="s">
        <v>17</v>
      </c>
      <c r="HK3" s="374" t="s">
        <v>18</v>
      </c>
      <c r="HL3" s="254"/>
      <c r="HM3" s="254"/>
      <c r="HN3" s="371" t="s">
        <v>191</v>
      </c>
      <c r="HO3" s="375" t="s">
        <v>28</v>
      </c>
      <c r="HP3" s="373" t="s">
        <v>7</v>
      </c>
      <c r="HQ3" s="373" t="s">
        <v>1</v>
      </c>
      <c r="HR3" s="373" t="s">
        <v>2</v>
      </c>
      <c r="HS3" s="373" t="s">
        <v>16</v>
      </c>
      <c r="HT3" s="373" t="s">
        <v>17</v>
      </c>
      <c r="HU3" s="374" t="s">
        <v>18</v>
      </c>
      <c r="HV3" s="254"/>
      <c r="HW3" s="254"/>
      <c r="HX3" s="371" t="s">
        <v>191</v>
      </c>
      <c r="HY3" s="375" t="s">
        <v>28</v>
      </c>
      <c r="HZ3" s="373" t="s">
        <v>7</v>
      </c>
      <c r="IA3" s="373" t="s">
        <v>1</v>
      </c>
      <c r="IB3" s="373" t="s">
        <v>2</v>
      </c>
      <c r="IC3" s="373" t="s">
        <v>16</v>
      </c>
      <c r="ID3" s="373" t="s">
        <v>17</v>
      </c>
      <c r="IE3" s="374" t="s">
        <v>18</v>
      </c>
      <c r="IF3" s="254"/>
      <c r="IG3" s="254"/>
      <c r="IH3" s="371" t="s">
        <v>191</v>
      </c>
      <c r="II3" s="375" t="s">
        <v>28</v>
      </c>
      <c r="IJ3" s="373" t="s">
        <v>7</v>
      </c>
      <c r="IK3" s="373" t="s">
        <v>1</v>
      </c>
      <c r="IL3" s="373" t="s">
        <v>2</v>
      </c>
      <c r="IM3" s="373" t="s">
        <v>16</v>
      </c>
      <c r="IN3" s="373" t="s">
        <v>17</v>
      </c>
      <c r="IO3" s="374" t="s">
        <v>18</v>
      </c>
      <c r="IP3" s="254"/>
      <c r="IQ3" s="254"/>
      <c r="IR3" s="371" t="s">
        <v>191</v>
      </c>
      <c r="IS3" s="375" t="s">
        <v>28</v>
      </c>
      <c r="IT3" s="373" t="s">
        <v>7</v>
      </c>
      <c r="IU3" s="373" t="s">
        <v>1</v>
      </c>
      <c r="IV3" s="373" t="s">
        <v>2</v>
      </c>
      <c r="IW3" s="373" t="s">
        <v>16</v>
      </c>
      <c r="IX3" s="373" t="s">
        <v>17</v>
      </c>
      <c r="IY3" s="374" t="s">
        <v>18</v>
      </c>
      <c r="IZ3" s="254"/>
      <c r="JA3" s="254"/>
      <c r="JB3" s="371" t="s">
        <v>191</v>
      </c>
      <c r="JC3" s="375" t="s">
        <v>28</v>
      </c>
      <c r="JD3" s="373" t="s">
        <v>7</v>
      </c>
      <c r="JE3" s="373" t="s">
        <v>1</v>
      </c>
      <c r="JF3" s="373" t="s">
        <v>2</v>
      </c>
      <c r="JG3" s="373" t="s">
        <v>16</v>
      </c>
      <c r="JH3" s="373" t="s">
        <v>17</v>
      </c>
      <c r="JI3" s="374" t="s">
        <v>18</v>
      </c>
      <c r="JJ3" s="254"/>
      <c r="JK3" s="254"/>
      <c r="JL3" s="371" t="s">
        <v>191</v>
      </c>
      <c r="JM3" s="375" t="s">
        <v>28</v>
      </c>
      <c r="JN3" s="373" t="s">
        <v>7</v>
      </c>
      <c r="JO3" s="373" t="s">
        <v>1</v>
      </c>
      <c r="JP3" s="373" t="s">
        <v>2</v>
      </c>
      <c r="JQ3" s="373" t="s">
        <v>16</v>
      </c>
      <c r="JR3" s="373" t="s">
        <v>17</v>
      </c>
      <c r="JS3" s="374" t="s">
        <v>18</v>
      </c>
      <c r="JT3" s="254"/>
      <c r="JU3" s="254"/>
      <c r="JV3" s="371" t="s">
        <v>191</v>
      </c>
      <c r="JW3" s="375" t="s">
        <v>28</v>
      </c>
      <c r="JX3" s="373" t="s">
        <v>7</v>
      </c>
      <c r="JY3" s="373" t="s">
        <v>1</v>
      </c>
      <c r="JZ3" s="373" t="s">
        <v>2</v>
      </c>
      <c r="KA3" s="373" t="s">
        <v>16</v>
      </c>
      <c r="KB3" s="373" t="s">
        <v>17</v>
      </c>
      <c r="KC3" s="374" t="s">
        <v>18</v>
      </c>
      <c r="KD3" s="254"/>
      <c r="KE3" s="254"/>
      <c r="KF3" s="371" t="s">
        <v>191</v>
      </c>
      <c r="KG3" s="375" t="s">
        <v>28</v>
      </c>
      <c r="KH3" s="373" t="s">
        <v>7</v>
      </c>
      <c r="KI3" s="373" t="s">
        <v>1</v>
      </c>
      <c r="KJ3" s="373" t="s">
        <v>2</v>
      </c>
      <c r="KK3" s="373" t="s">
        <v>16</v>
      </c>
      <c r="KL3" s="373" t="s">
        <v>17</v>
      </c>
      <c r="KM3" s="374" t="s">
        <v>18</v>
      </c>
      <c r="KN3" s="254"/>
      <c r="KO3" s="254"/>
      <c r="KP3" s="371" t="s">
        <v>191</v>
      </c>
      <c r="KQ3" s="375" t="s">
        <v>28</v>
      </c>
      <c r="KR3" s="373" t="s">
        <v>7</v>
      </c>
      <c r="KS3" s="373" t="s">
        <v>1</v>
      </c>
      <c r="KT3" s="373" t="s">
        <v>2</v>
      </c>
      <c r="KU3" s="373" t="s">
        <v>16</v>
      </c>
      <c r="KV3" s="373" t="s">
        <v>17</v>
      </c>
      <c r="KW3" s="374" t="s">
        <v>18</v>
      </c>
      <c r="KX3" s="254"/>
      <c r="KY3" s="254"/>
      <c r="KZ3" s="371" t="s">
        <v>191</v>
      </c>
      <c r="LA3" s="375" t="s">
        <v>28</v>
      </c>
      <c r="LB3" s="373" t="s">
        <v>7</v>
      </c>
      <c r="LC3" s="373" t="s">
        <v>1</v>
      </c>
      <c r="LD3" s="373" t="s">
        <v>2</v>
      </c>
      <c r="LE3" s="373" t="s">
        <v>16</v>
      </c>
      <c r="LF3" s="373" t="s">
        <v>17</v>
      </c>
      <c r="LG3" s="374" t="s">
        <v>18</v>
      </c>
      <c r="LH3" s="254"/>
      <c r="LI3" s="254"/>
      <c r="LJ3" s="371" t="s">
        <v>191</v>
      </c>
      <c r="LK3" s="375" t="s">
        <v>28</v>
      </c>
      <c r="LL3" s="373" t="s">
        <v>7</v>
      </c>
      <c r="LM3" s="373" t="s">
        <v>1</v>
      </c>
      <c r="LN3" s="373" t="s">
        <v>2</v>
      </c>
      <c r="LO3" s="373" t="s">
        <v>16</v>
      </c>
      <c r="LP3" s="373" t="s">
        <v>17</v>
      </c>
      <c r="LQ3" s="374" t="s">
        <v>18</v>
      </c>
      <c r="LR3" s="254"/>
      <c r="LS3" s="254"/>
      <c r="LT3" s="371" t="s">
        <v>191</v>
      </c>
      <c r="LU3" s="375" t="s">
        <v>28</v>
      </c>
      <c r="LV3" s="373" t="s">
        <v>7</v>
      </c>
      <c r="LW3" s="373" t="s">
        <v>1</v>
      </c>
      <c r="LX3" s="373" t="s">
        <v>2</v>
      </c>
      <c r="LY3" s="373" t="s">
        <v>16</v>
      </c>
      <c r="LZ3" s="373" t="s">
        <v>17</v>
      </c>
      <c r="MA3" s="374" t="s">
        <v>18</v>
      </c>
      <c r="MB3" s="254"/>
      <c r="MC3" s="254"/>
      <c r="MD3" s="256"/>
      <c r="MN3" s="256"/>
      <c r="MX3" s="256"/>
    </row>
    <row xmlns:x14ac="http://schemas.microsoft.com/office/spreadsheetml/2009/9/ac" r="4" s="4" customFormat="true" x14ac:dyDescent="0.25">
      <c r="A4" s="399" t="str">
        <f>IF(ISBLANK('Data Summary'!A6),"",'Data Summary'!A6)</f>
        <v>BGD_2010_ASPR</v>
      </c>
      <c r="B4" s="128"/>
      <c r="C4" s="81" t="s">
        <v>3</v>
      </c>
      <c r="D4" s="7"/>
      <c r="E4" s="7"/>
      <c r="F4" s="7"/>
      <c r="G4" s="7"/>
      <c r="H4" s="7"/>
      <c r="I4" s="26"/>
      <c r="J4" s="24"/>
      <c r="K4" s="24"/>
      <c r="L4" s="128"/>
      <c r="M4" s="81" t="s">
        <v>3</v>
      </c>
      <c r="N4" s="7"/>
      <c r="O4" s="7"/>
      <c r="P4" s="7"/>
      <c r="Q4" s="7"/>
      <c r="R4" s="7"/>
      <c r="S4" s="26"/>
      <c r="T4" s="24"/>
      <c r="U4" s="24"/>
      <c r="V4" s="128"/>
      <c r="W4" s="81" t="s">
        <v>3</v>
      </c>
      <c r="X4" s="7"/>
      <c r="Y4" s="7"/>
      <c r="Z4" s="7"/>
      <c r="AA4" s="7"/>
      <c r="AB4" s="7"/>
      <c r="AC4" s="26"/>
      <c r="AD4" s="24"/>
      <c r="AE4" s="24"/>
      <c r="AF4" s="128"/>
      <c r="AG4" s="81" t="s">
        <v>3</v>
      </c>
      <c r="AH4" s="7"/>
      <c r="AI4" s="7"/>
      <c r="AJ4" s="7"/>
      <c r="AK4" s="7"/>
      <c r="AL4" s="7"/>
      <c r="AM4" s="26"/>
      <c r="AN4" s="24"/>
      <c r="AO4" s="24"/>
      <c r="AP4" s="128"/>
      <c r="AQ4" s="81" t="s">
        <v>3</v>
      </c>
      <c r="AR4" s="7"/>
      <c r="AS4" s="7"/>
      <c r="AT4" s="7"/>
      <c r="AU4" s="7"/>
      <c r="AV4" s="7"/>
      <c r="AW4" s="26"/>
      <c r="AX4" s="24"/>
      <c r="AY4" s="24"/>
      <c r="AZ4" s="128"/>
      <c r="BA4" s="81" t="s">
        <v>3</v>
      </c>
      <c r="BB4" s="7"/>
      <c r="BC4" s="7"/>
      <c r="BD4" s="7"/>
      <c r="BE4" s="7"/>
      <c r="BF4" s="7"/>
      <c r="BG4" s="26"/>
      <c r="BH4" s="24"/>
      <c r="BI4" s="24"/>
      <c r="BJ4" s="128"/>
      <c r="BK4" s="81" t="s">
        <v>3</v>
      </c>
      <c r="BL4" s="7"/>
      <c r="BM4" s="7"/>
      <c r="BN4" s="7"/>
      <c r="BO4" s="7"/>
      <c r="BP4" s="7"/>
      <c r="BQ4" s="26"/>
      <c r="BR4" s="24"/>
      <c r="BS4" s="24"/>
      <c r="BT4" s="128"/>
      <c r="BU4" s="81" t="s">
        <v>3</v>
      </c>
      <c r="BV4" s="7"/>
      <c r="BW4" s="7"/>
      <c r="BX4" s="7"/>
      <c r="BY4" s="7"/>
      <c r="BZ4" s="7"/>
      <c r="CA4" s="26"/>
      <c r="CB4" s="24"/>
      <c r="CC4" s="24"/>
      <c r="CD4" s="105"/>
      <c r="CE4" s="81" t="s">
        <v>3</v>
      </c>
      <c r="CF4" s="7">
        <f>100-CF5</f>
        <v>12</v>
      </c>
      <c r="CG4" s="7"/>
      <c r="CH4" s="7"/>
      <c r="CI4" s="7"/>
      <c r="CJ4" s="7">
        <f>100-CJ5</f>
        <v>15</v>
      </c>
      <c r="CK4" s="26">
        <f>100-CK5</f>
        <v>2</v>
      </c>
      <c r="CL4" s="24"/>
      <c r="CM4" s="24"/>
      <c r="CN4" s="105"/>
      <c r="CO4" s="81" t="s">
        <v>3</v>
      </c>
      <c r="CP4" s="7"/>
      <c r="CQ4" s="7"/>
      <c r="CR4" s="7"/>
      <c r="CS4" s="7"/>
      <c r="CT4" s="7"/>
      <c r="CU4" s="26"/>
      <c r="CV4" s="24"/>
      <c r="CW4" s="24"/>
      <c r="CX4" s="105"/>
      <c r="CY4" s="81" t="s">
        <v>3</v>
      </c>
      <c r="CZ4" s="7"/>
      <c r="DA4" s="7"/>
      <c r="DB4" s="7"/>
      <c r="DC4" s="7"/>
      <c r="DD4" s="7"/>
      <c r="DE4" s="26"/>
      <c r="DF4" s="24"/>
      <c r="DG4" s="24"/>
      <c r="DH4" s="128"/>
      <c r="DI4" s="81" t="s">
        <v>3</v>
      </c>
      <c r="DJ4" s="7"/>
      <c r="DK4" s="7"/>
      <c r="DL4" s="7"/>
      <c r="DM4" s="7"/>
      <c r="DN4" s="7"/>
      <c r="DO4" s="26"/>
      <c r="DP4" s="24"/>
      <c r="DQ4" s="24"/>
      <c r="DR4" s="105"/>
      <c r="DS4" s="82" t="s">
        <v>3</v>
      </c>
      <c r="DT4" s="7"/>
      <c r="DU4" s="7"/>
      <c r="DV4" s="7"/>
      <c r="DW4" s="7"/>
      <c r="DX4" s="7"/>
      <c r="DY4" s="26"/>
      <c r="DZ4" s="24"/>
      <c r="EA4" s="24"/>
      <c r="EB4" s="105"/>
      <c r="EC4" s="82" t="s">
        <v>3</v>
      </c>
      <c r="ED4" s="7"/>
      <c r="EE4" s="7"/>
      <c r="EF4" s="7"/>
      <c r="EG4" s="7"/>
      <c r="EH4" s="7"/>
      <c r="EI4" s="26"/>
      <c r="EJ4" s="24"/>
      <c r="EK4" s="24"/>
      <c r="EL4" s="105"/>
      <c r="EM4" s="82" t="s">
        <v>3</v>
      </c>
      <c r="EN4" s="7"/>
      <c r="EO4" s="7"/>
      <c r="EP4" s="7"/>
      <c r="EQ4" s="7"/>
      <c r="ER4" s="7"/>
      <c r="ES4" s="26"/>
      <c r="ET4" s="24"/>
      <c r="EU4" s="24"/>
      <c r="EV4" s="105"/>
      <c r="EW4" s="82" t="s">
        <v>3</v>
      </c>
      <c r="EX4" s="7"/>
      <c r="EY4" s="7"/>
      <c r="EZ4" s="7"/>
      <c r="FA4" s="7"/>
      <c r="FB4" s="7"/>
      <c r="FC4" s="26"/>
      <c r="FD4" s="24"/>
      <c r="FE4" s="24"/>
      <c r="FF4" s="105"/>
      <c r="FG4" s="82" t="s">
        <v>3</v>
      </c>
      <c r="FH4" s="7"/>
      <c r="FI4" s="7"/>
      <c r="FJ4" s="7"/>
      <c r="FK4" s="7"/>
      <c r="FL4" s="7"/>
      <c r="FM4" s="26"/>
      <c r="FN4" s="24"/>
      <c r="FO4" s="24"/>
      <c r="FP4" s="105"/>
      <c r="FQ4" s="82" t="s">
        <v>3</v>
      </c>
      <c r="FR4" s="7"/>
      <c r="FS4" s="7"/>
      <c r="FT4" s="7"/>
      <c r="FU4" s="7"/>
      <c r="FV4" s="7"/>
      <c r="FW4" s="26"/>
      <c r="FX4" s="24"/>
      <c r="FY4" s="24"/>
      <c r="FZ4" s="105"/>
      <c r="GA4" s="82" t="s">
        <v>3</v>
      </c>
      <c r="GB4" s="7"/>
      <c r="GC4" s="7"/>
      <c r="GD4" s="7"/>
      <c r="GE4" s="7"/>
      <c r="GF4" s="7"/>
      <c r="GG4" s="26"/>
      <c r="GH4" s="24"/>
      <c r="GI4" s="24"/>
      <c r="GJ4" s="105"/>
      <c r="GK4" s="82" t="s">
        <v>3</v>
      </c>
      <c r="GL4" s="7"/>
      <c r="GM4" s="7"/>
      <c r="GN4" s="7"/>
      <c r="GO4" s="7"/>
      <c r="GP4" s="7"/>
      <c r="GQ4" s="26"/>
      <c r="GR4" s="24"/>
      <c r="GS4" s="24"/>
      <c r="GT4" s="105"/>
      <c r="GU4" s="82" t="s">
        <v>3</v>
      </c>
      <c r="GV4" s="7">
        <f>100-GV5</f>
        <v>1.050399999999982</v>
      </c>
      <c r="GW4" s="7">
        <f t="shared" ref="GW4:HA4" si="0">100-GW5</f>
        <v>0</v>
      </c>
      <c r="GX4" s="7">
        <f t="shared" si="0"/>
        <v>3.3222200000000015</v>
      </c>
      <c r="GY4" s="7"/>
      <c r="GZ4" s="7">
        <f t="shared" si="0"/>
        <v>8.8368940000000009</v>
      </c>
      <c r="HA4" s="26">
        <f t="shared" si="0"/>
        <v>0</v>
      </c>
      <c r="HB4" s="24"/>
      <c r="HC4" s="24"/>
      <c r="HD4" s="128"/>
      <c r="HE4" s="81" t="s">
        <v>3</v>
      </c>
      <c r="HF4" s="391"/>
      <c r="HG4" s="391"/>
      <c r="HH4" s="391"/>
      <c r="HI4" s="391"/>
      <c r="HJ4" s="391"/>
      <c r="HK4" s="26"/>
      <c r="HL4" s="24"/>
      <c r="HM4" s="24"/>
      <c r="HN4" s="105"/>
      <c r="HO4" s="82" t="s">
        <v>3</v>
      </c>
      <c r="HP4" s="7"/>
      <c r="HQ4" s="7"/>
      <c r="HR4" s="7"/>
      <c r="HS4" s="7"/>
      <c r="HT4" s="7"/>
      <c r="HU4" s="26"/>
      <c r="HV4" s="24"/>
      <c r="HW4" s="24"/>
      <c r="HX4" s="105"/>
      <c r="HY4" s="82" t="s">
        <v>3</v>
      </c>
      <c r="HZ4" s="7"/>
      <c r="IA4" s="7"/>
      <c r="IB4" s="7"/>
      <c r="IC4" s="7"/>
      <c r="ID4" s="7"/>
      <c r="IE4" s="26"/>
      <c r="IF4" s="24"/>
      <c r="IG4" s="24"/>
      <c r="IH4" s="105"/>
      <c r="II4" s="82" t="s">
        <v>3</v>
      </c>
      <c r="IJ4" s="7"/>
      <c r="IK4" s="7"/>
      <c r="IL4" s="7"/>
      <c r="IM4" s="7"/>
      <c r="IN4" s="7"/>
      <c r="IO4" s="26"/>
      <c r="IP4" s="24"/>
      <c r="IQ4" s="24"/>
      <c r="IR4" s="105"/>
      <c r="IS4" s="82" t="s">
        <v>3</v>
      </c>
      <c r="IT4" s="7"/>
      <c r="IU4" s="7"/>
      <c r="IV4" s="7"/>
      <c r="IW4" s="7"/>
      <c r="IX4" s="7"/>
      <c r="IY4" s="26"/>
      <c r="IZ4" s="24"/>
      <c r="JA4" s="24"/>
      <c r="JB4" s="105"/>
      <c r="JC4" s="82" t="s">
        <v>3</v>
      </c>
      <c r="JD4" s="7"/>
      <c r="JE4" s="7"/>
      <c r="JF4" s="7"/>
      <c r="JG4" s="7"/>
      <c r="JH4" s="7"/>
      <c r="JI4" s="26"/>
      <c r="JJ4" s="24"/>
      <c r="JK4" s="24"/>
      <c r="JL4" s="105"/>
      <c r="JM4" s="82" t="s">
        <v>3</v>
      </c>
      <c r="JN4" s="7"/>
      <c r="JO4" s="7"/>
      <c r="JP4" s="7"/>
      <c r="JQ4" s="7"/>
      <c r="JR4" s="7"/>
      <c r="JS4" s="26"/>
      <c r="JT4" s="24"/>
      <c r="JU4" s="24"/>
      <c r="JV4" s="105"/>
      <c r="JW4" s="82" t="s">
        <v>3</v>
      </c>
      <c r="JX4" s="7"/>
      <c r="JY4" s="7"/>
      <c r="JZ4" s="7"/>
      <c r="KA4" s="7"/>
      <c r="KB4" s="7"/>
      <c r="KC4" s="26"/>
      <c r="KD4" s="24"/>
      <c r="KE4" s="24"/>
      <c r="KF4" s="105"/>
      <c r="KG4" s="82" t="s">
        <v>3</v>
      </c>
      <c r="KH4" s="7"/>
      <c r="KI4" s="7"/>
      <c r="KJ4" s="7"/>
      <c r="KK4" s="7"/>
      <c r="KL4" s="7"/>
      <c r="KM4" s="26"/>
      <c r="KN4" s="24"/>
      <c r="KO4" s="24"/>
      <c r="KP4" s="105"/>
      <c r="KQ4" s="82" t="s">
        <v>3</v>
      </c>
      <c r="KR4" s="7"/>
      <c r="KS4" s="7"/>
      <c r="KT4" s="7"/>
      <c r="KU4" s="7"/>
      <c r="KV4" s="7"/>
      <c r="KW4" s="26"/>
      <c r="KX4" s="24"/>
      <c r="KY4" s="24"/>
      <c r="KZ4" s="105"/>
      <c r="LA4" s="82" t="s">
        <v>3</v>
      </c>
      <c r="LB4" s="7"/>
      <c r="LC4" s="7"/>
      <c r="LD4" s="7"/>
      <c r="LE4" s="7"/>
      <c r="LF4" s="7"/>
      <c r="LG4" s="26"/>
      <c r="LH4" s="24"/>
      <c r="LI4" s="24"/>
      <c r="LJ4" s="105"/>
      <c r="LK4" s="82" t="s">
        <v>3</v>
      </c>
      <c r="LL4" s="7"/>
      <c r="LM4" s="7"/>
      <c r="LN4" s="7"/>
      <c r="LO4" s="7"/>
      <c r="LP4" s="7"/>
      <c r="LQ4" s="26"/>
      <c r="LR4" s="24"/>
      <c r="LS4" s="24"/>
      <c r="LT4" s="105"/>
      <c r="LU4" s="82" t="s">
        <v>3</v>
      </c>
      <c r="LV4" s="7"/>
      <c r="LW4" s="7"/>
      <c r="LX4" s="7"/>
      <c r="LY4" s="7"/>
      <c r="LZ4" s="7"/>
      <c r="MA4" s="26"/>
      <c r="MB4" s="24"/>
      <c r="MC4" s="24"/>
      <c r="MD4" s="121"/>
      <c r="MN4" s="121"/>
      <c r="MX4" s="121"/>
    </row>
    <row xmlns:x14ac="http://schemas.microsoft.com/office/spreadsheetml/2009/9/ac" r="5" s="4" customFormat="true" x14ac:dyDescent="0.25">
      <c r="A5" s="399" t="str">
        <f ca="true">IF(ISBLANK('Data Summary'!A7),"",'Data Summary'!A7)</f>
        <v>BGD_2010_BEIS</v>
      </c>
      <c r="B5" s="128"/>
      <c r="C5" s="81" t="s">
        <v>25</v>
      </c>
      <c r="D5" s="7"/>
      <c r="E5" s="7"/>
      <c r="F5" s="7"/>
      <c r="G5" s="7"/>
      <c r="H5" s="7"/>
      <c r="I5" s="26"/>
      <c r="J5" s="24"/>
      <c r="K5" s="24"/>
      <c r="L5" s="128"/>
      <c r="M5" s="81" t="s">
        <v>25</v>
      </c>
      <c r="N5" s="7"/>
      <c r="O5" s="7"/>
      <c r="P5" s="7"/>
      <c r="Q5" s="7"/>
      <c r="R5" s="7"/>
      <c r="S5" s="26"/>
      <c r="T5" s="24"/>
      <c r="U5" s="24"/>
      <c r="V5" s="128"/>
      <c r="W5" s="81" t="s">
        <v>25</v>
      </c>
      <c r="X5" s="7"/>
      <c r="Y5" s="7"/>
      <c r="Z5" s="7"/>
      <c r="AA5" s="7"/>
      <c r="AB5" s="7"/>
      <c r="AC5" s="26"/>
      <c r="AD5" s="24"/>
      <c r="AE5" s="24"/>
      <c r="AF5" s="128"/>
      <c r="AG5" s="81" t="s">
        <v>25</v>
      </c>
      <c r="AH5" s="7"/>
      <c r="AI5" s="7"/>
      <c r="AJ5" s="7"/>
      <c r="AK5" s="7"/>
      <c r="AL5" s="7"/>
      <c r="AM5" s="26"/>
      <c r="AN5" s="24"/>
      <c r="AO5" s="24"/>
      <c r="AP5" s="128"/>
      <c r="AQ5" s="81" t="s">
        <v>25</v>
      </c>
      <c r="AR5" s="7"/>
      <c r="AS5" s="7"/>
      <c r="AT5" s="7"/>
      <c r="AU5" s="7"/>
      <c r="AV5" s="7"/>
      <c r="AW5" s="26"/>
      <c r="AX5" s="24"/>
      <c r="AY5" s="24"/>
      <c r="AZ5" s="128"/>
      <c r="BA5" s="81" t="s">
        <v>25</v>
      </c>
      <c r="BB5" s="7"/>
      <c r="BC5" s="7"/>
      <c r="BD5" s="7"/>
      <c r="BE5" s="7"/>
      <c r="BF5" s="7"/>
      <c r="BG5" s="26"/>
      <c r="BH5" s="24"/>
      <c r="BI5" s="24"/>
      <c r="BJ5" s="128"/>
      <c r="BK5" s="81" t="s">
        <v>25</v>
      </c>
      <c r="BL5" s="7"/>
      <c r="BM5" s="7"/>
      <c r="BN5" s="7"/>
      <c r="BO5" s="7"/>
      <c r="BP5" s="7"/>
      <c r="BQ5" s="26"/>
      <c r="BR5" s="24"/>
      <c r="BS5" s="24"/>
      <c r="BT5" s="128"/>
      <c r="BU5" s="81" t="s">
        <v>25</v>
      </c>
      <c r="BV5" s="7"/>
      <c r="BW5" s="7"/>
      <c r="BX5" s="7"/>
      <c r="BY5" s="7"/>
      <c r="BZ5" s="7"/>
      <c r="CA5" s="26"/>
      <c r="CB5" s="24"/>
      <c r="CC5" s="24"/>
      <c r="CD5" s="105" t="s">
        <v>171</v>
      </c>
      <c r="CE5" s="81" t="s">
        <v>25</v>
      </c>
      <c r="CF5" s="7">
        <v>88</v>
      </c>
      <c r="CG5" s="7"/>
      <c r="CH5" s="7"/>
      <c r="CI5" s="7"/>
      <c r="CJ5" s="7">
        <v>85</v>
      </c>
      <c r="CK5" s="26">
        <v>98</v>
      </c>
      <c r="CL5" s="24"/>
      <c r="CM5" s="24"/>
      <c r="CN5" s="105"/>
      <c r="CO5" s="81" t="s">
        <v>25</v>
      </c>
      <c r="CP5" s="7"/>
      <c r="CQ5" s="7"/>
      <c r="CR5" s="7"/>
      <c r="CS5" s="7"/>
      <c r="CT5" s="7"/>
      <c r="CU5" s="26"/>
      <c r="CV5" s="24"/>
      <c r="CW5" s="24"/>
      <c r="CX5" s="105"/>
      <c r="CY5" s="81" t="s">
        <v>25</v>
      </c>
      <c r="CZ5" s="7"/>
      <c r="DA5" s="7"/>
      <c r="DB5" s="7"/>
      <c r="DC5" s="7"/>
      <c r="DD5" s="7"/>
      <c r="DE5" s="26"/>
      <c r="DF5" s="24"/>
      <c r="DG5" s="24"/>
      <c r="DH5" s="128"/>
      <c r="DI5" s="81" t="s">
        <v>25</v>
      </c>
      <c r="DJ5" s="7"/>
      <c r="DK5" s="7"/>
      <c r="DL5" s="7"/>
      <c r="DM5" s="7"/>
      <c r="DN5" s="7"/>
      <c r="DO5" s="26"/>
      <c r="DP5" s="24"/>
      <c r="DQ5" s="24"/>
      <c r="DR5" s="105"/>
      <c r="DS5" s="82" t="s">
        <v>25</v>
      </c>
      <c r="DT5" s="7"/>
      <c r="DU5" s="7"/>
      <c r="DV5" s="7"/>
      <c r="DW5" s="7"/>
      <c r="DX5" s="7"/>
      <c r="DY5" s="26"/>
      <c r="DZ5" s="24"/>
      <c r="EA5" s="24"/>
      <c r="EB5" s="105"/>
      <c r="EC5" s="82" t="s">
        <v>25</v>
      </c>
      <c r="ED5" s="7"/>
      <c r="EE5" s="7"/>
      <c r="EF5" s="7"/>
      <c r="EG5" s="7"/>
      <c r="EH5" s="7"/>
      <c r="EI5" s="26"/>
      <c r="EJ5" s="24"/>
      <c r="EK5" s="24"/>
      <c r="EL5" s="105"/>
      <c r="EM5" s="82" t="s">
        <v>25</v>
      </c>
      <c r="EN5" s="7"/>
      <c r="EO5" s="7"/>
      <c r="EP5" s="7"/>
      <c r="EQ5" s="7"/>
      <c r="ER5" s="7"/>
      <c r="ES5" s="26"/>
      <c r="ET5" s="24"/>
      <c r="EU5" s="24"/>
      <c r="EV5" s="105"/>
      <c r="EW5" s="82" t="s">
        <v>25</v>
      </c>
      <c r="EX5" s="7"/>
      <c r="EY5" s="7"/>
      <c r="EZ5" s="7"/>
      <c r="FA5" s="7"/>
      <c r="FB5" s="7"/>
      <c r="FC5" s="26"/>
      <c r="FD5" s="24"/>
      <c r="FE5" s="24"/>
      <c r="FF5" s="105"/>
      <c r="FG5" s="82" t="s">
        <v>25</v>
      </c>
      <c r="FH5" s="7"/>
      <c r="FI5" s="7"/>
      <c r="FJ5" s="7"/>
      <c r="FK5" s="7"/>
      <c r="FL5" s="7"/>
      <c r="FM5" s="26"/>
      <c r="FN5" s="24"/>
      <c r="FO5" s="24"/>
      <c r="FP5" s="105"/>
      <c r="FQ5" s="82" t="s">
        <v>25</v>
      </c>
      <c r="FR5" s="7"/>
      <c r="FS5" s="7"/>
      <c r="FT5" s="7"/>
      <c r="FU5" s="7"/>
      <c r="FV5" s="7"/>
      <c r="FW5" s="26"/>
      <c r="FX5" s="24"/>
      <c r="FY5" s="24"/>
      <c r="FZ5" s="105"/>
      <c r="GA5" s="82" t="s">
        <v>25</v>
      </c>
      <c r="GB5" s="7"/>
      <c r="GC5" s="7"/>
      <c r="GD5" s="7"/>
      <c r="GE5" s="7"/>
      <c r="GF5" s="7"/>
      <c r="GG5" s="26"/>
      <c r="GH5" s="24"/>
      <c r="GI5" s="24"/>
      <c r="GJ5" s="105"/>
      <c r="GK5" s="82" t="s">
        <v>25</v>
      </c>
      <c r="GL5" s="7"/>
      <c r="GM5" s="7"/>
      <c r="GN5" s="7"/>
      <c r="GO5" s="7"/>
      <c r="GP5" s="7"/>
      <c r="GQ5" s="26"/>
      <c r="GR5" s="24"/>
      <c r="GS5" s="24"/>
      <c r="GT5" s="105" t="s">
        <v>280</v>
      </c>
      <c r="GU5" s="82" t="s">
        <v>25</v>
      </c>
      <c r="GV5" s="7">
        <f>GV7*1.08</f>
        <v>98.949600000000018</v>
      </c>
      <c r="GW5" s="7">
        <v>100</v>
      </c>
      <c r="GX5" s="7">
        <f>GX7*1.087</f>
        <v>96.677779999999998</v>
      </c>
      <c r="GY5" s="7"/>
      <c r="GZ5" s="7">
        <f>GZ7*1.0809</f>
        <v>91.163105999999999</v>
      </c>
      <c r="HA5" s="26">
        <v>100</v>
      </c>
      <c r="HB5" s="24"/>
      <c r="HC5" s="24"/>
      <c r="HD5" s="105"/>
      <c r="HE5" s="81" t="s">
        <v>25</v>
      </c>
      <c r="HF5" s="391"/>
      <c r="HG5" s="391"/>
      <c r="HH5" s="391"/>
      <c r="HI5" s="391"/>
      <c r="HJ5" s="391"/>
      <c r="HK5" s="26"/>
      <c r="HL5" s="24"/>
      <c r="HM5" s="24"/>
      <c r="HN5" s="105"/>
      <c r="HO5" s="82" t="s">
        <v>25</v>
      </c>
      <c r="HP5" s="7"/>
      <c r="HQ5" s="7"/>
      <c r="HR5" s="7"/>
      <c r="HS5" s="7"/>
      <c r="HT5" s="7"/>
      <c r="HU5" s="26"/>
      <c r="HV5" s="24"/>
      <c r="HW5" s="24"/>
      <c r="HX5" s="105"/>
      <c r="HY5" s="82" t="s">
        <v>25</v>
      </c>
      <c r="HZ5" s="7"/>
      <c r="IA5" s="7"/>
      <c r="IB5" s="7"/>
      <c r="IC5" s="7"/>
      <c r="ID5" s="7"/>
      <c r="IE5" s="26"/>
      <c r="IF5" s="24"/>
      <c r="IG5" s="24"/>
      <c r="IH5" s="105"/>
      <c r="II5" s="82" t="s">
        <v>25</v>
      </c>
      <c r="IJ5" s="7"/>
      <c r="IK5" s="7"/>
      <c r="IL5" s="7"/>
      <c r="IM5" s="7"/>
      <c r="IN5" s="7"/>
      <c r="IO5" s="26"/>
      <c r="IP5" s="24"/>
      <c r="IQ5" s="24"/>
      <c r="IR5" s="105"/>
      <c r="IS5" s="82" t="s">
        <v>25</v>
      </c>
      <c r="IT5" s="7"/>
      <c r="IU5" s="7"/>
      <c r="IV5" s="7"/>
      <c r="IW5" s="7"/>
      <c r="IX5" s="7"/>
      <c r="IY5" s="26"/>
      <c r="IZ5" s="24"/>
      <c r="JA5" s="24"/>
      <c r="JB5" s="105"/>
      <c r="JC5" s="82" t="s">
        <v>25</v>
      </c>
      <c r="JD5" s="7"/>
      <c r="JE5" s="7"/>
      <c r="JF5" s="7"/>
      <c r="JG5" s="7"/>
      <c r="JH5" s="7"/>
      <c r="JI5" s="26"/>
      <c r="JJ5" s="24"/>
      <c r="JK5" s="24"/>
      <c r="JL5" s="105"/>
      <c r="JM5" s="82" t="s">
        <v>25</v>
      </c>
      <c r="JN5" s="7"/>
      <c r="JO5" s="7"/>
      <c r="JP5" s="7"/>
      <c r="JQ5" s="7"/>
      <c r="JR5" s="7"/>
      <c r="JS5" s="26"/>
      <c r="JT5" s="24"/>
      <c r="JU5" s="24"/>
      <c r="JV5" s="105"/>
      <c r="JW5" s="82" t="s">
        <v>25</v>
      </c>
      <c r="JX5" s="7"/>
      <c r="JY5" s="7"/>
      <c r="JZ5" s="7"/>
      <c r="KA5" s="7"/>
      <c r="KB5" s="7"/>
      <c r="KC5" s="26"/>
      <c r="KD5" s="24"/>
      <c r="KE5" s="24"/>
      <c r="KF5" s="105"/>
      <c r="KG5" s="82" t="s">
        <v>25</v>
      </c>
      <c r="KH5" s="7"/>
      <c r="KI5" s="7"/>
      <c r="KJ5" s="7"/>
      <c r="KK5" s="7"/>
      <c r="KL5" s="7"/>
      <c r="KM5" s="26"/>
      <c r="KN5" s="24"/>
      <c r="KO5" s="24"/>
      <c r="KP5" s="105"/>
      <c r="KQ5" s="82" t="s">
        <v>25</v>
      </c>
      <c r="KR5" s="7"/>
      <c r="KS5" s="7"/>
      <c r="KT5" s="7"/>
      <c r="KU5" s="7"/>
      <c r="KV5" s="7"/>
      <c r="KW5" s="26"/>
      <c r="KX5" s="24"/>
      <c r="KY5" s="24"/>
      <c r="KZ5" s="105"/>
      <c r="LA5" s="82" t="s">
        <v>25</v>
      </c>
      <c r="LB5" s="7"/>
      <c r="LC5" s="7"/>
      <c r="LD5" s="7"/>
      <c r="LE5" s="7"/>
      <c r="LF5" s="7"/>
      <c r="LG5" s="26"/>
      <c r="LH5" s="24"/>
      <c r="LI5" s="24"/>
      <c r="LJ5" s="105"/>
      <c r="LK5" s="82" t="s">
        <v>25</v>
      </c>
      <c r="LL5" s="7"/>
      <c r="LM5" s="7"/>
      <c r="LN5" s="7"/>
      <c r="LO5" s="7"/>
      <c r="LP5" s="7"/>
      <c r="LQ5" s="26"/>
      <c r="LR5" s="24"/>
      <c r="LS5" s="24"/>
      <c r="LT5" s="105"/>
      <c r="LU5" s="82" t="s">
        <v>25</v>
      </c>
      <c r="LV5" s="7"/>
      <c r="LW5" s="7"/>
      <c r="LX5" s="7"/>
      <c r="LY5" s="7"/>
      <c r="LZ5" s="7"/>
      <c r="MA5" s="26"/>
      <c r="MB5" s="24"/>
      <c r="MC5" s="24"/>
      <c r="MD5" s="121"/>
      <c r="MN5" s="121"/>
      <c r="MX5" s="121"/>
    </row>
    <row xmlns:x14ac="http://schemas.microsoft.com/office/spreadsheetml/2009/9/ac" r="6" s="4" customFormat="true" ht="15.75" customHeight="true" x14ac:dyDescent="0.25">
      <c r="A6" s="399" t="str">
        <f ca="true">IF(ISBLANK('Data Summary'!A8),"",'Data Summary'!A8)</f>
        <v>BGD_2011_ASPR</v>
      </c>
      <c r="B6" s="128"/>
      <c r="C6" s="82" t="s">
        <v>26</v>
      </c>
      <c r="D6" s="19"/>
      <c r="E6" s="7"/>
      <c r="F6" s="7"/>
      <c r="G6" s="7"/>
      <c r="H6" s="7"/>
      <c r="I6" s="26"/>
      <c r="J6" s="24"/>
      <c r="K6" s="24"/>
      <c r="L6" s="128"/>
      <c r="M6" s="82" t="s">
        <v>26</v>
      </c>
      <c r="N6" s="19"/>
      <c r="O6" s="7"/>
      <c r="P6" s="7"/>
      <c r="Q6" s="7"/>
      <c r="R6" s="7"/>
      <c r="S6" s="26"/>
      <c r="T6" s="24"/>
      <c r="U6" s="24"/>
      <c r="V6" s="128"/>
      <c r="W6" s="82" t="s">
        <v>26</v>
      </c>
      <c r="X6" s="19"/>
      <c r="Y6" s="7"/>
      <c r="Z6" s="7"/>
      <c r="AA6" s="7"/>
      <c r="AB6" s="7"/>
      <c r="AC6" s="26"/>
      <c r="AD6" s="24"/>
      <c r="AE6" s="24"/>
      <c r="AF6" s="128"/>
      <c r="AG6" s="82" t="s">
        <v>26</v>
      </c>
      <c r="AH6" s="19"/>
      <c r="AI6" s="7"/>
      <c r="AJ6" s="7"/>
      <c r="AK6" s="7"/>
      <c r="AL6" s="7"/>
      <c r="AM6" s="26"/>
      <c r="AN6" s="24"/>
      <c r="AO6" s="24"/>
      <c r="AP6" s="128"/>
      <c r="AQ6" s="82" t="s">
        <v>26</v>
      </c>
      <c r="AR6" s="19"/>
      <c r="AS6" s="7"/>
      <c r="AT6" s="7"/>
      <c r="AU6" s="7"/>
      <c r="AV6" s="7"/>
      <c r="AW6" s="26"/>
      <c r="AX6" s="24"/>
      <c r="AY6" s="24"/>
      <c r="AZ6" s="128"/>
      <c r="BA6" s="82" t="s">
        <v>26</v>
      </c>
      <c r="BB6" s="19"/>
      <c r="BC6" s="7"/>
      <c r="BD6" s="7"/>
      <c r="BE6" s="7"/>
      <c r="BF6" s="7"/>
      <c r="BG6" s="26"/>
      <c r="BH6" s="24"/>
      <c r="BI6" s="24"/>
      <c r="BJ6" s="128"/>
      <c r="BK6" s="82" t="s">
        <v>26</v>
      </c>
      <c r="BL6" s="19"/>
      <c r="BM6" s="7"/>
      <c r="BN6" s="7"/>
      <c r="BO6" s="7"/>
      <c r="BP6" s="7"/>
      <c r="BQ6" s="26"/>
      <c r="BR6" s="24"/>
      <c r="BS6" s="24"/>
      <c r="BT6" s="128"/>
      <c r="BU6" s="82" t="s">
        <v>26</v>
      </c>
      <c r="BV6" s="19"/>
      <c r="BW6" s="7"/>
      <c r="BX6" s="7"/>
      <c r="BY6" s="7"/>
      <c r="BZ6" s="7"/>
      <c r="CA6" s="26"/>
      <c r="CB6" s="24"/>
      <c r="CC6" s="24"/>
      <c r="CD6" s="105"/>
      <c r="CE6" s="82" t="s">
        <v>26</v>
      </c>
      <c r="CF6" s="19"/>
      <c r="CG6" s="7"/>
      <c r="CH6" s="7"/>
      <c r="CI6" s="7"/>
      <c r="CJ6" s="7"/>
      <c r="CK6" s="26"/>
      <c r="CL6" s="24"/>
      <c r="CM6" s="24"/>
      <c r="CN6" s="105"/>
      <c r="CO6" s="82" t="s">
        <v>26</v>
      </c>
      <c r="CP6" s="19"/>
      <c r="CQ6" s="7"/>
      <c r="CR6" s="7"/>
      <c r="CS6" s="7"/>
      <c r="CT6" s="7"/>
      <c r="CU6" s="26"/>
      <c r="CV6" s="24"/>
      <c r="CW6" s="24"/>
      <c r="CX6" s="105"/>
      <c r="CY6" s="82" t="s">
        <v>26</v>
      </c>
      <c r="CZ6" s="19"/>
      <c r="DA6" s="7"/>
      <c r="DB6" s="7"/>
      <c r="DC6" s="7"/>
      <c r="DD6" s="7"/>
      <c r="DE6" s="26"/>
      <c r="DF6" s="24"/>
      <c r="DG6" s="24"/>
      <c r="DH6" s="128"/>
      <c r="DI6" s="82" t="s">
        <v>26</v>
      </c>
      <c r="DJ6" s="19"/>
      <c r="DK6" s="7"/>
      <c r="DL6" s="7"/>
      <c r="DM6" s="7"/>
      <c r="DN6" s="7"/>
      <c r="DO6" s="26"/>
      <c r="DP6" s="24"/>
      <c r="DQ6" s="24"/>
      <c r="DR6" s="105"/>
      <c r="DS6" s="82" t="s">
        <v>26</v>
      </c>
      <c r="DT6" s="19"/>
      <c r="DU6" s="7"/>
      <c r="DV6" s="7"/>
      <c r="DW6" s="7"/>
      <c r="DX6" s="7"/>
      <c r="DY6" s="26"/>
      <c r="DZ6" s="24"/>
      <c r="EA6" s="24"/>
      <c r="EB6" s="105"/>
      <c r="EC6" s="82" t="s">
        <v>26</v>
      </c>
      <c r="ED6" s="19"/>
      <c r="EE6" s="7"/>
      <c r="EF6" s="7"/>
      <c r="EG6" s="7"/>
      <c r="EH6" s="7"/>
      <c r="EI6" s="26"/>
      <c r="EJ6" s="24"/>
      <c r="EK6" s="24"/>
      <c r="EL6" s="105"/>
      <c r="EM6" s="82" t="s">
        <v>26</v>
      </c>
      <c r="EN6" s="19"/>
      <c r="EO6" s="7"/>
      <c r="EP6" s="7"/>
      <c r="EQ6" s="7"/>
      <c r="ER6" s="7"/>
      <c r="ES6" s="26"/>
      <c r="ET6" s="24"/>
      <c r="EU6" s="24"/>
      <c r="EV6" s="105"/>
      <c r="EW6" s="82" t="s">
        <v>26</v>
      </c>
      <c r="EX6" s="19"/>
      <c r="EY6" s="7"/>
      <c r="EZ6" s="7"/>
      <c r="FA6" s="7"/>
      <c r="FB6" s="7"/>
      <c r="FC6" s="26"/>
      <c r="FD6" s="24"/>
      <c r="FE6" s="24"/>
      <c r="FF6" s="105"/>
      <c r="FG6" s="82" t="s">
        <v>26</v>
      </c>
      <c r="FH6" s="19"/>
      <c r="FI6" s="7"/>
      <c r="FJ6" s="7"/>
      <c r="FK6" s="7"/>
      <c r="FL6" s="7"/>
      <c r="FM6" s="26"/>
      <c r="FN6" s="24"/>
      <c r="FO6" s="24"/>
      <c r="FP6" s="105"/>
      <c r="FQ6" s="82" t="s">
        <v>26</v>
      </c>
      <c r="FR6" s="19"/>
      <c r="FS6" s="7"/>
      <c r="FT6" s="7"/>
      <c r="FU6" s="7"/>
      <c r="FV6" s="7"/>
      <c r="FW6" s="26"/>
      <c r="FX6" s="24"/>
      <c r="FY6" s="24"/>
      <c r="FZ6" s="105"/>
      <c r="GA6" s="82" t="s">
        <v>26</v>
      </c>
      <c r="GB6" s="19"/>
      <c r="GC6" s="7"/>
      <c r="GD6" s="7"/>
      <c r="GE6" s="7"/>
      <c r="GF6" s="7"/>
      <c r="GG6" s="26"/>
      <c r="GH6" s="24"/>
      <c r="GI6" s="24"/>
      <c r="GJ6" s="105"/>
      <c r="GK6" s="82" t="s">
        <v>26</v>
      </c>
      <c r="GL6" s="19"/>
      <c r="GM6" s="7"/>
      <c r="GN6" s="7"/>
      <c r="GO6" s="7"/>
      <c r="GP6" s="7"/>
      <c r="GQ6" s="26"/>
      <c r="GR6" s="24"/>
      <c r="GS6" s="24"/>
      <c r="GT6" s="105"/>
      <c r="GU6" s="82" t="s">
        <v>26</v>
      </c>
      <c r="GV6" s="19"/>
      <c r="GW6" s="7"/>
      <c r="GX6" s="7"/>
      <c r="GY6" s="7"/>
      <c r="GZ6" s="7"/>
      <c r="HA6" s="26"/>
      <c r="HB6" s="24"/>
      <c r="HC6" s="24"/>
      <c r="HD6" s="128"/>
      <c r="HE6" s="82" t="s">
        <v>26</v>
      </c>
      <c r="HF6" s="392"/>
      <c r="HG6" s="391"/>
      <c r="HH6" s="391"/>
      <c r="HI6" s="391"/>
      <c r="HJ6" s="391"/>
      <c r="HK6" s="26"/>
      <c r="HL6" s="24"/>
      <c r="HM6" s="24"/>
      <c r="HN6" s="105"/>
      <c r="HO6" s="82" t="s">
        <v>26</v>
      </c>
      <c r="HP6" s="19"/>
      <c r="HQ6" s="7"/>
      <c r="HR6" s="7"/>
      <c r="HS6" s="7"/>
      <c r="HT6" s="7"/>
      <c r="HU6" s="26"/>
      <c r="HV6" s="24"/>
      <c r="HW6" s="24"/>
      <c r="HX6" s="105"/>
      <c r="HY6" s="82" t="s">
        <v>26</v>
      </c>
      <c r="HZ6" s="19"/>
      <c r="IA6" s="7"/>
      <c r="IB6" s="7"/>
      <c r="IC6" s="7"/>
      <c r="ID6" s="7"/>
      <c r="IE6" s="26"/>
      <c r="IF6" s="24"/>
      <c r="IG6" s="24"/>
      <c r="IH6" s="105"/>
      <c r="II6" s="82" t="s">
        <v>26</v>
      </c>
      <c r="IJ6" s="19"/>
      <c r="IK6" s="7"/>
      <c r="IL6" s="7"/>
      <c r="IM6" s="7"/>
      <c r="IN6" s="7"/>
      <c r="IO6" s="26"/>
      <c r="IP6" s="24"/>
      <c r="IQ6" s="24"/>
      <c r="IR6" s="105"/>
      <c r="IS6" s="82" t="s">
        <v>26</v>
      </c>
      <c r="IT6" s="19"/>
      <c r="IU6" s="7"/>
      <c r="IV6" s="7"/>
      <c r="IW6" s="7"/>
      <c r="IX6" s="7"/>
      <c r="IY6" s="26"/>
      <c r="IZ6" s="24"/>
      <c r="JA6" s="24"/>
      <c r="JB6" s="105"/>
      <c r="JC6" s="82" t="s">
        <v>26</v>
      </c>
      <c r="JD6" s="19"/>
      <c r="JE6" s="7"/>
      <c r="JF6" s="7"/>
      <c r="JG6" s="7"/>
      <c r="JH6" s="7"/>
      <c r="JI6" s="26"/>
      <c r="JJ6" s="24"/>
      <c r="JK6" s="24"/>
      <c r="JL6" s="105"/>
      <c r="JM6" s="82" t="s">
        <v>26</v>
      </c>
      <c r="JN6" s="19"/>
      <c r="JO6" s="7"/>
      <c r="JP6" s="7"/>
      <c r="JQ6" s="7"/>
      <c r="JR6" s="7"/>
      <c r="JS6" s="26"/>
      <c r="JT6" s="24"/>
      <c r="JU6" s="24"/>
      <c r="JV6" s="105"/>
      <c r="JW6" s="82" t="s">
        <v>26</v>
      </c>
      <c r="JX6" s="19"/>
      <c r="JY6" s="7"/>
      <c r="JZ6" s="7"/>
      <c r="KA6" s="7"/>
      <c r="KB6" s="7"/>
      <c r="KC6" s="26"/>
      <c r="KD6" s="24"/>
      <c r="KE6" s="24"/>
      <c r="KF6" s="105"/>
      <c r="KG6" s="82" t="s">
        <v>26</v>
      </c>
      <c r="KH6" s="19"/>
      <c r="KI6" s="7"/>
      <c r="KJ6" s="7"/>
      <c r="KK6" s="7"/>
      <c r="KL6" s="7"/>
      <c r="KM6" s="26"/>
      <c r="KN6" s="24"/>
      <c r="KO6" s="24"/>
      <c r="KP6" s="105"/>
      <c r="KQ6" s="82" t="s">
        <v>26</v>
      </c>
      <c r="KR6" s="19"/>
      <c r="KS6" s="7"/>
      <c r="KT6" s="7"/>
      <c r="KU6" s="7"/>
      <c r="KV6" s="7"/>
      <c r="KW6" s="26"/>
      <c r="KX6" s="24"/>
      <c r="KY6" s="24"/>
      <c r="KZ6" s="105"/>
      <c r="LA6" s="82" t="s">
        <v>26</v>
      </c>
      <c r="LB6" s="19"/>
      <c r="LC6" s="7"/>
      <c r="LD6" s="7"/>
      <c r="LE6" s="7"/>
      <c r="LF6" s="7"/>
      <c r="LG6" s="26"/>
      <c r="LH6" s="24"/>
      <c r="LI6" s="24"/>
      <c r="LJ6" s="105"/>
      <c r="LK6" s="82" t="s">
        <v>26</v>
      </c>
      <c r="LL6" s="19"/>
      <c r="LM6" s="7"/>
      <c r="LN6" s="7"/>
      <c r="LO6" s="7"/>
      <c r="LP6" s="7"/>
      <c r="LQ6" s="26"/>
      <c r="LR6" s="24"/>
      <c r="LS6" s="24"/>
      <c r="LT6" s="105"/>
      <c r="LU6" s="82" t="s">
        <v>26</v>
      </c>
      <c r="LV6" s="19"/>
      <c r="LW6" s="7"/>
      <c r="LX6" s="7"/>
      <c r="LY6" s="7"/>
      <c r="LZ6" s="7"/>
      <c r="MA6" s="26"/>
      <c r="MB6" s="24"/>
      <c r="MC6" s="24"/>
      <c r="MD6" s="121"/>
      <c r="MN6" s="121"/>
      <c r="MX6" s="121"/>
    </row>
    <row xmlns:x14ac="http://schemas.microsoft.com/office/spreadsheetml/2009/9/ac" r="7" s="4" customFormat="true" x14ac:dyDescent="0.25">
      <c r="A7" s="399" t="str">
        <f ca="true">IF(ISBLANK('Data Summary'!A9),"",'Data Summary'!A9)</f>
        <v>BGD_2011_BEIS</v>
      </c>
      <c r="B7" s="128"/>
      <c r="C7" s="82" t="s">
        <v>127</v>
      </c>
      <c r="D7" s="7"/>
      <c r="E7" s="7"/>
      <c r="F7" s="7"/>
      <c r="G7" s="7"/>
      <c r="H7" s="7"/>
      <c r="I7" s="26"/>
      <c r="J7" s="24"/>
      <c r="K7" s="24"/>
      <c r="L7" s="128"/>
      <c r="M7" s="82" t="s">
        <v>127</v>
      </c>
      <c r="N7" s="7"/>
      <c r="O7" s="7"/>
      <c r="P7" s="7"/>
      <c r="Q7" s="7"/>
      <c r="R7" s="7"/>
      <c r="S7" s="26"/>
      <c r="T7" s="24"/>
      <c r="U7" s="24"/>
      <c r="V7" s="128"/>
      <c r="W7" s="82" t="s">
        <v>127</v>
      </c>
      <c r="X7" s="7"/>
      <c r="Y7" s="7"/>
      <c r="Z7" s="7"/>
      <c r="AA7" s="7"/>
      <c r="AB7" s="7"/>
      <c r="AC7" s="26"/>
      <c r="AD7" s="24"/>
      <c r="AE7" s="24"/>
      <c r="AF7" s="128"/>
      <c r="AG7" s="82" t="s">
        <v>127</v>
      </c>
      <c r="AH7" s="7"/>
      <c r="AI7" s="7"/>
      <c r="AJ7" s="7"/>
      <c r="AK7" s="7"/>
      <c r="AL7" s="7"/>
      <c r="AM7" s="26"/>
      <c r="AN7" s="24"/>
      <c r="AO7" s="24"/>
      <c r="AP7" s="128"/>
      <c r="AQ7" s="82" t="s">
        <v>127</v>
      </c>
      <c r="AR7" s="7"/>
      <c r="AS7" s="7"/>
      <c r="AT7" s="7"/>
      <c r="AU7" s="7"/>
      <c r="AV7" s="7"/>
      <c r="AW7" s="26"/>
      <c r="AX7" s="24"/>
      <c r="AY7" s="24"/>
      <c r="AZ7" s="128"/>
      <c r="BA7" s="82" t="s">
        <v>127</v>
      </c>
      <c r="BB7" s="7"/>
      <c r="BC7" s="7"/>
      <c r="BD7" s="7"/>
      <c r="BE7" s="7"/>
      <c r="BF7" s="7"/>
      <c r="BG7" s="26"/>
      <c r="BH7" s="24"/>
      <c r="BI7" s="24"/>
      <c r="BJ7" s="128"/>
      <c r="BK7" s="82" t="s">
        <v>127</v>
      </c>
      <c r="BL7" s="7"/>
      <c r="BM7" s="7"/>
      <c r="BN7" s="7"/>
      <c r="BO7" s="7"/>
      <c r="BP7" s="7"/>
      <c r="BQ7" s="26"/>
      <c r="BR7" s="24"/>
      <c r="BS7" s="24"/>
      <c r="BT7" s="128"/>
      <c r="BU7" s="82" t="s">
        <v>127</v>
      </c>
      <c r="BV7" s="7"/>
      <c r="BW7" s="7"/>
      <c r="BX7" s="7"/>
      <c r="BY7" s="7"/>
      <c r="BZ7" s="7"/>
      <c r="CA7" s="26"/>
      <c r="CB7" s="24"/>
      <c r="CC7" s="24"/>
      <c r="CD7" s="105" t="s">
        <v>172</v>
      </c>
      <c r="CE7" s="82" t="s">
        <v>127</v>
      </c>
      <c r="CF7" s="7">
        <v>85</v>
      </c>
      <c r="CG7" s="7"/>
      <c r="CH7" s="7"/>
      <c r="CI7" s="7"/>
      <c r="CJ7" s="7">
        <v>81</v>
      </c>
      <c r="CK7" s="26">
        <v>97</v>
      </c>
      <c r="CL7" s="24"/>
      <c r="CM7" s="24"/>
      <c r="CN7" s="105"/>
      <c r="CO7" s="82" t="s">
        <v>127</v>
      </c>
      <c r="CP7" s="7"/>
      <c r="CQ7" s="7"/>
      <c r="CR7" s="7"/>
      <c r="CS7" s="7"/>
      <c r="CT7" s="7"/>
      <c r="CU7" s="26"/>
      <c r="CV7" s="24"/>
      <c r="CW7" s="24"/>
      <c r="CX7" s="105"/>
      <c r="CY7" s="82" t="s">
        <v>127</v>
      </c>
      <c r="CZ7" s="7"/>
      <c r="DA7" s="7"/>
      <c r="DB7" s="7"/>
      <c r="DC7" s="7"/>
      <c r="DD7" s="7"/>
      <c r="DE7" s="26"/>
      <c r="DF7" s="24"/>
      <c r="DG7" s="24"/>
      <c r="DH7" s="128"/>
      <c r="DI7" s="82" t="s">
        <v>127</v>
      </c>
      <c r="DJ7" s="7"/>
      <c r="DK7" s="7"/>
      <c r="DL7" s="7"/>
      <c r="DM7" s="7"/>
      <c r="DN7" s="7"/>
      <c r="DO7" s="26"/>
      <c r="DP7" s="24"/>
      <c r="DQ7" s="24"/>
      <c r="DR7" s="105"/>
      <c r="DS7" s="82" t="s">
        <v>127</v>
      </c>
      <c r="DT7" s="7"/>
      <c r="DU7" s="7"/>
      <c r="DV7" s="7"/>
      <c r="DW7" s="7"/>
      <c r="DX7" s="7"/>
      <c r="DY7" s="26"/>
      <c r="DZ7" s="24"/>
      <c r="EA7" s="24"/>
      <c r="EB7" s="105"/>
      <c r="EC7" s="82" t="s">
        <v>127</v>
      </c>
      <c r="ED7" s="7"/>
      <c r="EE7" s="7"/>
      <c r="EF7" s="7"/>
      <c r="EG7" s="7"/>
      <c r="EH7" s="7"/>
      <c r="EI7" s="26"/>
      <c r="EJ7" s="24"/>
      <c r="EK7" s="24"/>
      <c r="EL7" s="105"/>
      <c r="EM7" s="82" t="s">
        <v>127</v>
      </c>
      <c r="EN7" s="7"/>
      <c r="EO7" s="7"/>
      <c r="EP7" s="7"/>
      <c r="EQ7" s="7"/>
      <c r="ER7" s="7"/>
      <c r="ES7" s="26"/>
      <c r="ET7" s="24"/>
      <c r="EU7" s="24"/>
      <c r="EV7" s="105"/>
      <c r="EW7" s="82" t="s">
        <v>127</v>
      </c>
      <c r="EX7" s="7"/>
      <c r="EY7" s="7"/>
      <c r="EZ7" s="7"/>
      <c r="FA7" s="7"/>
      <c r="FB7" s="7"/>
      <c r="FC7" s="26"/>
      <c r="FD7" s="24"/>
      <c r="FE7" s="24"/>
      <c r="FF7" s="105"/>
      <c r="FG7" s="82" t="s">
        <v>127</v>
      </c>
      <c r="FH7" s="7"/>
      <c r="FI7" s="7"/>
      <c r="FJ7" s="7"/>
      <c r="FK7" s="7"/>
      <c r="FL7" s="7"/>
      <c r="FM7" s="26"/>
      <c r="FN7" s="24"/>
      <c r="FO7" s="24"/>
      <c r="FP7" s="105"/>
      <c r="FQ7" s="82" t="s">
        <v>127</v>
      </c>
      <c r="FR7" s="7"/>
      <c r="FS7" s="7"/>
      <c r="FT7" s="7"/>
      <c r="FU7" s="7"/>
      <c r="FV7" s="7"/>
      <c r="FW7" s="26"/>
      <c r="FX7" s="24"/>
      <c r="FY7" s="24"/>
      <c r="FZ7" s="105"/>
      <c r="GA7" s="82" t="s">
        <v>127</v>
      </c>
      <c r="GB7" s="7"/>
      <c r="GC7" s="7"/>
      <c r="GD7" s="7"/>
      <c r="GE7" s="7"/>
      <c r="GF7" s="7"/>
      <c r="GG7" s="26"/>
      <c r="GH7" s="24"/>
      <c r="GI7" s="24"/>
      <c r="GJ7" s="105"/>
      <c r="GK7" s="82" t="s">
        <v>127</v>
      </c>
      <c r="GL7" s="7"/>
      <c r="GM7" s="7"/>
      <c r="GN7" s="7"/>
      <c r="GO7" s="7"/>
      <c r="GP7" s="7"/>
      <c r="GQ7" s="26"/>
      <c r="GR7" s="24"/>
      <c r="GS7" s="24"/>
      <c r="GT7" s="105" t="s">
        <v>277</v>
      </c>
      <c r="GU7" s="82" t="s">
        <v>127</v>
      </c>
      <c r="GV7" s="7">
        <v>91.62</v>
      </c>
      <c r="GW7" s="7">
        <v>95.49</v>
      </c>
      <c r="GX7" s="7">
        <v>88.94</v>
      </c>
      <c r="GY7" s="7"/>
      <c r="GZ7" s="7">
        <v>84.34</v>
      </c>
      <c r="HA7" s="26">
        <v>96.45</v>
      </c>
      <c r="HB7" s="24"/>
      <c r="HC7" s="24"/>
      <c r="HD7" s="105"/>
      <c r="HE7" s="82" t="s">
        <v>336</v>
      </c>
      <c r="HF7" s="391"/>
      <c r="HG7" s="391"/>
      <c r="HH7" s="391"/>
      <c r="HI7" s="391"/>
      <c r="HJ7" s="391"/>
      <c r="HK7" s="26"/>
      <c r="HL7" s="24"/>
      <c r="HM7" s="24"/>
      <c r="HN7" s="105"/>
      <c r="HO7" s="82" t="s">
        <v>127</v>
      </c>
      <c r="HP7" s="7"/>
      <c r="HQ7" s="7"/>
      <c r="HR7" s="7"/>
      <c r="HS7" s="7"/>
      <c r="HT7" s="7"/>
      <c r="HU7" s="26"/>
      <c r="HV7" s="24"/>
      <c r="HW7" s="24"/>
      <c r="HX7" s="105"/>
      <c r="HY7" s="82" t="s">
        <v>127</v>
      </c>
      <c r="HZ7" s="7"/>
      <c r="IA7" s="7"/>
      <c r="IB7" s="7"/>
      <c r="IC7" s="7"/>
      <c r="ID7" s="7"/>
      <c r="IE7" s="26"/>
      <c r="IF7" s="24"/>
      <c r="IG7" s="24"/>
      <c r="IH7" s="105"/>
      <c r="II7" s="82" t="s">
        <v>127</v>
      </c>
      <c r="IJ7" s="7"/>
      <c r="IK7" s="7"/>
      <c r="IL7" s="7"/>
      <c r="IM7" s="7"/>
      <c r="IN7" s="7"/>
      <c r="IO7" s="26"/>
      <c r="IP7" s="24"/>
      <c r="IQ7" s="24"/>
      <c r="IR7" s="105"/>
      <c r="IS7" s="82" t="s">
        <v>127</v>
      </c>
      <c r="IT7" s="7"/>
      <c r="IU7" s="7"/>
      <c r="IV7" s="7"/>
      <c r="IW7" s="7"/>
      <c r="IX7" s="7"/>
      <c r="IY7" s="26"/>
      <c r="IZ7" s="24"/>
      <c r="JA7" s="24"/>
      <c r="JB7" s="105"/>
      <c r="JC7" s="82" t="s">
        <v>127</v>
      </c>
      <c r="JD7" s="7"/>
      <c r="JE7" s="7"/>
      <c r="JF7" s="7"/>
      <c r="JG7" s="7"/>
      <c r="JH7" s="7"/>
      <c r="JI7" s="26"/>
      <c r="JJ7" s="24"/>
      <c r="JK7" s="24"/>
      <c r="JL7" s="105"/>
      <c r="JM7" s="82" t="s">
        <v>127</v>
      </c>
      <c r="JN7" s="7"/>
      <c r="JO7" s="7"/>
      <c r="JP7" s="7"/>
      <c r="JQ7" s="7"/>
      <c r="JR7" s="7"/>
      <c r="JS7" s="26"/>
      <c r="JT7" s="24"/>
      <c r="JU7" s="24"/>
      <c r="JV7" s="105"/>
      <c r="JW7" s="82" t="s">
        <v>127</v>
      </c>
      <c r="JX7" s="7"/>
      <c r="JY7" s="7"/>
      <c r="JZ7" s="7"/>
      <c r="KA7" s="7"/>
      <c r="KB7" s="7"/>
      <c r="KC7" s="26"/>
      <c r="KD7" s="24"/>
      <c r="KE7" s="24"/>
      <c r="KF7" s="105"/>
      <c r="KG7" s="82" t="s">
        <v>127</v>
      </c>
      <c r="KH7" s="7"/>
      <c r="KI7" s="7"/>
      <c r="KJ7" s="7"/>
      <c r="KK7" s="7"/>
      <c r="KL7" s="7"/>
      <c r="KM7" s="26"/>
      <c r="KN7" s="24"/>
      <c r="KO7" s="24"/>
      <c r="KP7" s="105"/>
      <c r="KQ7" s="82" t="s">
        <v>127</v>
      </c>
      <c r="KR7" s="7"/>
      <c r="KS7" s="7"/>
      <c r="KT7" s="7"/>
      <c r="KU7" s="7"/>
      <c r="KV7" s="7"/>
      <c r="KW7" s="26"/>
      <c r="KX7" s="24"/>
      <c r="KY7" s="24"/>
      <c r="KZ7" s="105"/>
      <c r="LA7" s="82" t="s">
        <v>127</v>
      </c>
      <c r="LB7" s="7"/>
      <c r="LC7" s="7"/>
      <c r="LD7" s="7"/>
      <c r="LE7" s="7"/>
      <c r="LF7" s="7"/>
      <c r="LG7" s="26"/>
      <c r="LH7" s="24"/>
      <c r="LI7" s="24"/>
      <c r="LJ7" s="105"/>
      <c r="LK7" s="82" t="s">
        <v>127</v>
      </c>
      <c r="LL7" s="7"/>
      <c r="LM7" s="7"/>
      <c r="LN7" s="7"/>
      <c r="LO7" s="7"/>
      <c r="LP7" s="7"/>
      <c r="LQ7" s="26"/>
      <c r="LR7" s="24"/>
      <c r="LS7" s="24"/>
      <c r="LT7" s="105"/>
      <c r="LU7" s="82" t="s">
        <v>127</v>
      </c>
      <c r="LV7" s="7"/>
      <c r="LW7" s="7"/>
      <c r="LX7" s="7"/>
      <c r="LY7" s="7"/>
      <c r="LZ7" s="7"/>
      <c r="MA7" s="26"/>
      <c r="MB7" s="24"/>
      <c r="MC7" s="24"/>
      <c r="MD7" s="121"/>
      <c r="MN7" s="121"/>
      <c r="MX7" s="121"/>
    </row>
    <row xmlns:x14ac="http://schemas.microsoft.com/office/spreadsheetml/2009/9/ac" r="8" s="4" customFormat="true" x14ac:dyDescent="0.25">
      <c r="A8" s="399" t="str">
        <f ca="true">IF(ISBLANK('Data Summary'!A10),"",'Data Summary'!A10)</f>
        <v>BGD_2012_ASPR</v>
      </c>
      <c r="B8" s="128"/>
      <c r="C8" s="82" t="s">
        <v>128</v>
      </c>
      <c r="D8" s="19"/>
      <c r="E8" s="7"/>
      <c r="F8" s="7"/>
      <c r="G8" s="7"/>
      <c r="H8" s="7"/>
      <c r="I8" s="26"/>
      <c r="J8" s="24"/>
      <c r="K8" s="24"/>
      <c r="L8" s="128"/>
      <c r="M8" s="82" t="s">
        <v>128</v>
      </c>
      <c r="N8" s="19"/>
      <c r="O8" s="7"/>
      <c r="P8" s="7"/>
      <c r="Q8" s="7"/>
      <c r="R8" s="7"/>
      <c r="S8" s="26"/>
      <c r="T8" s="24"/>
      <c r="U8" s="24"/>
      <c r="V8" s="128"/>
      <c r="W8" s="82" t="s">
        <v>128</v>
      </c>
      <c r="X8" s="19"/>
      <c r="Y8" s="7"/>
      <c r="Z8" s="7"/>
      <c r="AA8" s="7"/>
      <c r="AB8" s="7"/>
      <c r="AC8" s="26"/>
      <c r="AD8" s="24"/>
      <c r="AE8" s="24"/>
      <c r="AF8" s="128"/>
      <c r="AG8" s="82" t="s">
        <v>128</v>
      </c>
      <c r="AH8" s="19"/>
      <c r="AI8" s="7"/>
      <c r="AJ8" s="7"/>
      <c r="AK8" s="7"/>
      <c r="AL8" s="7"/>
      <c r="AM8" s="26"/>
      <c r="AN8" s="24"/>
      <c r="AO8" s="24"/>
      <c r="AP8" s="128"/>
      <c r="AQ8" s="82" t="s">
        <v>128</v>
      </c>
      <c r="AR8" s="19"/>
      <c r="AS8" s="7"/>
      <c r="AT8" s="7"/>
      <c r="AU8" s="7"/>
      <c r="AV8" s="7"/>
      <c r="AW8" s="26"/>
      <c r="AX8" s="24"/>
      <c r="AY8" s="24"/>
      <c r="AZ8" s="128"/>
      <c r="BA8" s="82" t="s">
        <v>128</v>
      </c>
      <c r="BB8" s="19"/>
      <c r="BC8" s="7"/>
      <c r="BD8" s="7"/>
      <c r="BE8" s="7"/>
      <c r="BF8" s="7"/>
      <c r="BG8" s="26"/>
      <c r="BH8" s="24"/>
      <c r="BI8" s="24"/>
      <c r="BJ8" s="128"/>
      <c r="BK8" s="82" t="s">
        <v>128</v>
      </c>
      <c r="BL8" s="19"/>
      <c r="BM8" s="7"/>
      <c r="BN8" s="7"/>
      <c r="BO8" s="7"/>
      <c r="BP8" s="7"/>
      <c r="BQ8" s="26"/>
      <c r="BR8" s="24"/>
      <c r="BS8" s="24"/>
      <c r="BT8" s="128"/>
      <c r="BU8" s="82" t="s">
        <v>128</v>
      </c>
      <c r="BV8" s="19"/>
      <c r="BW8" s="7"/>
      <c r="BX8" s="7"/>
      <c r="BY8" s="7"/>
      <c r="BZ8" s="7"/>
      <c r="CA8" s="26"/>
      <c r="CB8" s="24"/>
      <c r="CC8" s="24"/>
      <c r="CD8" s="105"/>
      <c r="CE8" s="82" t="s">
        <v>128</v>
      </c>
      <c r="CF8" s="19"/>
      <c r="CG8" s="7"/>
      <c r="CH8" s="7"/>
      <c r="CI8" s="7"/>
      <c r="CJ8" s="7"/>
      <c r="CK8" s="26"/>
      <c r="CL8" s="24"/>
      <c r="CM8" s="24"/>
      <c r="CN8" s="105"/>
      <c r="CO8" s="82" t="s">
        <v>128</v>
      </c>
      <c r="CP8" s="19"/>
      <c r="CQ8" s="7"/>
      <c r="CR8" s="7"/>
      <c r="CS8" s="7"/>
      <c r="CT8" s="7"/>
      <c r="CU8" s="26"/>
      <c r="CV8" s="24"/>
      <c r="CW8" s="24"/>
      <c r="CX8" s="105"/>
      <c r="CY8" s="82" t="s">
        <v>128</v>
      </c>
      <c r="CZ8" s="19"/>
      <c r="DA8" s="7"/>
      <c r="DB8" s="7"/>
      <c r="DC8" s="7"/>
      <c r="DD8" s="7"/>
      <c r="DE8" s="26"/>
      <c r="DF8" s="24"/>
      <c r="DG8" s="24"/>
      <c r="DH8" s="128"/>
      <c r="DI8" s="82" t="s">
        <v>128</v>
      </c>
      <c r="DJ8" s="19"/>
      <c r="DK8" s="7"/>
      <c r="DL8" s="7"/>
      <c r="DM8" s="7"/>
      <c r="DN8" s="7"/>
      <c r="DO8" s="26"/>
      <c r="DP8" s="24"/>
      <c r="DQ8" s="24"/>
      <c r="DR8" s="105"/>
      <c r="DS8" s="82" t="s">
        <v>128</v>
      </c>
      <c r="DT8" s="19"/>
      <c r="DU8" s="7"/>
      <c r="DV8" s="7"/>
      <c r="DW8" s="7"/>
      <c r="DX8" s="7"/>
      <c r="DY8" s="26"/>
      <c r="DZ8" s="24"/>
      <c r="EA8" s="24"/>
      <c r="EB8" s="105"/>
      <c r="EC8" s="82" t="s">
        <v>128</v>
      </c>
      <c r="ED8" s="19"/>
      <c r="EE8" s="7"/>
      <c r="EF8" s="7"/>
      <c r="EG8" s="7"/>
      <c r="EH8" s="7"/>
      <c r="EI8" s="26"/>
      <c r="EJ8" s="24"/>
      <c r="EK8" s="24"/>
      <c r="EL8" s="105"/>
      <c r="EM8" s="82" t="s">
        <v>128</v>
      </c>
      <c r="EN8" s="19"/>
      <c r="EO8" s="7"/>
      <c r="EP8" s="7"/>
      <c r="EQ8" s="7"/>
      <c r="ER8" s="7"/>
      <c r="ES8" s="26"/>
      <c r="ET8" s="24"/>
      <c r="EU8" s="24"/>
      <c r="EV8" s="105"/>
      <c r="EW8" s="82" t="s">
        <v>128</v>
      </c>
      <c r="EX8" s="19"/>
      <c r="EY8" s="7"/>
      <c r="EZ8" s="7"/>
      <c r="FA8" s="7"/>
      <c r="FB8" s="7"/>
      <c r="FC8" s="26"/>
      <c r="FD8" s="24"/>
      <c r="FE8" s="24"/>
      <c r="FF8" s="105"/>
      <c r="FG8" s="82" t="s">
        <v>128</v>
      </c>
      <c r="FH8" s="19"/>
      <c r="FI8" s="7"/>
      <c r="FJ8" s="7"/>
      <c r="FK8" s="7"/>
      <c r="FL8" s="7"/>
      <c r="FM8" s="26"/>
      <c r="FN8" s="24"/>
      <c r="FO8" s="24"/>
      <c r="FP8" s="105"/>
      <c r="FQ8" s="82" t="s">
        <v>128</v>
      </c>
      <c r="FR8" s="19"/>
      <c r="FS8" s="7"/>
      <c r="FT8" s="7"/>
      <c r="FU8" s="7"/>
      <c r="FV8" s="7"/>
      <c r="FW8" s="26"/>
      <c r="FX8" s="24"/>
      <c r="FY8" s="24"/>
      <c r="FZ8" s="105"/>
      <c r="GA8" s="82" t="s">
        <v>128</v>
      </c>
      <c r="GB8" s="19"/>
      <c r="GC8" s="7"/>
      <c r="GD8" s="7"/>
      <c r="GE8" s="7"/>
      <c r="GF8" s="7"/>
      <c r="GG8" s="26"/>
      <c r="GH8" s="24"/>
      <c r="GI8" s="24"/>
      <c r="GJ8" s="105"/>
      <c r="GK8" s="82" t="s">
        <v>128</v>
      </c>
      <c r="GL8" s="19"/>
      <c r="GM8" s="7"/>
      <c r="GN8" s="7"/>
      <c r="GO8" s="7"/>
      <c r="GP8" s="7"/>
      <c r="GQ8" s="26"/>
      <c r="GR8" s="24"/>
      <c r="GS8" s="24"/>
      <c r="GT8" s="105" t="s">
        <v>278</v>
      </c>
      <c r="GU8" s="82" t="s">
        <v>128</v>
      </c>
      <c r="GV8" s="19">
        <v>48.58</v>
      </c>
      <c r="GW8" s="7">
        <v>47.92</v>
      </c>
      <c r="GX8" s="7">
        <v>49.04</v>
      </c>
      <c r="GY8" s="7"/>
      <c r="GZ8" s="7">
        <v>46.98</v>
      </c>
      <c r="HA8" s="26">
        <v>49.65</v>
      </c>
      <c r="HB8" s="24"/>
      <c r="HC8" s="24"/>
      <c r="HD8" s="128"/>
      <c r="HE8" s="82" t="s">
        <v>337</v>
      </c>
      <c r="HF8" s="392"/>
      <c r="HG8" s="391"/>
      <c r="HH8" s="391"/>
      <c r="HI8" s="391"/>
      <c r="HJ8" s="391"/>
      <c r="HK8" s="26"/>
      <c r="HL8" s="24"/>
      <c r="HM8" s="24"/>
      <c r="HN8" s="105"/>
      <c r="HO8" s="82" t="s">
        <v>128</v>
      </c>
      <c r="HP8" s="19"/>
      <c r="HQ8" s="7"/>
      <c r="HR8" s="7"/>
      <c r="HS8" s="7"/>
      <c r="HT8" s="7"/>
      <c r="HU8" s="26"/>
      <c r="HV8" s="24"/>
      <c r="HW8" s="24"/>
      <c r="HX8" s="105"/>
      <c r="HY8" s="82" t="s">
        <v>128</v>
      </c>
      <c r="HZ8" s="19"/>
      <c r="IA8" s="7"/>
      <c r="IB8" s="7"/>
      <c r="IC8" s="7"/>
      <c r="ID8" s="7"/>
      <c r="IE8" s="26"/>
      <c r="IF8" s="24"/>
      <c r="IG8" s="24"/>
      <c r="IH8" s="105"/>
      <c r="II8" s="82" t="s">
        <v>128</v>
      </c>
      <c r="IJ8" s="19"/>
      <c r="IK8" s="7"/>
      <c r="IL8" s="7"/>
      <c r="IM8" s="7"/>
      <c r="IN8" s="7"/>
      <c r="IO8" s="26"/>
      <c r="IP8" s="24"/>
      <c r="IQ8" s="24"/>
      <c r="IR8" s="105"/>
      <c r="IS8" s="82" t="s">
        <v>128</v>
      </c>
      <c r="IT8" s="19"/>
      <c r="IU8" s="7"/>
      <c r="IV8" s="7"/>
      <c r="IW8" s="7"/>
      <c r="IX8" s="7"/>
      <c r="IY8" s="26"/>
      <c r="IZ8" s="24"/>
      <c r="JA8" s="24"/>
      <c r="JB8" s="105"/>
      <c r="JC8" s="82" t="s">
        <v>128</v>
      </c>
      <c r="JD8" s="19"/>
      <c r="JE8" s="7"/>
      <c r="JF8" s="7"/>
      <c r="JG8" s="7"/>
      <c r="JH8" s="7"/>
      <c r="JI8" s="26"/>
      <c r="JJ8" s="24"/>
      <c r="JK8" s="24"/>
      <c r="JL8" s="105"/>
      <c r="JM8" s="82" t="s">
        <v>128</v>
      </c>
      <c r="JN8" s="19"/>
      <c r="JO8" s="7"/>
      <c r="JP8" s="7"/>
      <c r="JQ8" s="7"/>
      <c r="JR8" s="7"/>
      <c r="JS8" s="26"/>
      <c r="JT8" s="24"/>
      <c r="JU8" s="24"/>
      <c r="JV8" s="105"/>
      <c r="JW8" s="82" t="s">
        <v>128</v>
      </c>
      <c r="JX8" s="19"/>
      <c r="JY8" s="7"/>
      <c r="JZ8" s="7"/>
      <c r="KA8" s="7"/>
      <c r="KB8" s="7"/>
      <c r="KC8" s="26"/>
      <c r="KD8" s="24"/>
      <c r="KE8" s="24"/>
      <c r="KF8" s="105"/>
      <c r="KG8" s="82" t="s">
        <v>128</v>
      </c>
      <c r="KH8" s="19"/>
      <c r="KI8" s="7"/>
      <c r="KJ8" s="7"/>
      <c r="KK8" s="7"/>
      <c r="KL8" s="7"/>
      <c r="KM8" s="26"/>
      <c r="KN8" s="24"/>
      <c r="KO8" s="24"/>
      <c r="KP8" s="105"/>
      <c r="KQ8" s="82" t="s">
        <v>128</v>
      </c>
      <c r="KR8" s="19"/>
      <c r="KS8" s="7"/>
      <c r="KT8" s="7"/>
      <c r="KU8" s="7"/>
      <c r="KV8" s="7"/>
      <c r="KW8" s="26"/>
      <c r="KX8" s="24"/>
      <c r="KY8" s="24"/>
      <c r="KZ8" s="105"/>
      <c r="LA8" s="82" t="s">
        <v>128</v>
      </c>
      <c r="LB8" s="19"/>
      <c r="LC8" s="7"/>
      <c r="LD8" s="7"/>
      <c r="LE8" s="7"/>
      <c r="LF8" s="7"/>
      <c r="LG8" s="26"/>
      <c r="LH8" s="24"/>
      <c r="LI8" s="24"/>
      <c r="LJ8" s="105"/>
      <c r="LK8" s="82" t="s">
        <v>128</v>
      </c>
      <c r="LL8" s="19"/>
      <c r="LM8" s="7"/>
      <c r="LN8" s="7"/>
      <c r="LO8" s="7"/>
      <c r="LP8" s="7"/>
      <c r="LQ8" s="26"/>
      <c r="LR8" s="24"/>
      <c r="LS8" s="24"/>
      <c r="LT8" s="105"/>
      <c r="LU8" s="82" t="s">
        <v>128</v>
      </c>
      <c r="LV8" s="19"/>
      <c r="LW8" s="7"/>
      <c r="LX8" s="7"/>
      <c r="LY8" s="7"/>
      <c r="LZ8" s="7"/>
      <c r="MA8" s="26"/>
      <c r="MB8" s="24"/>
      <c r="MC8" s="24"/>
      <c r="MD8" s="121"/>
      <c r="MN8" s="121"/>
      <c r="MX8" s="121"/>
    </row>
    <row xmlns:x14ac="http://schemas.microsoft.com/office/spreadsheetml/2009/9/ac" r="9" s="4" customFormat="true" x14ac:dyDescent="0.25">
      <c r="A9" s="399" t="str">
        <f ca="true">IF(ISBLANK('Data Summary'!A11),"",'Data Summary'!A11)</f>
        <v>BGD_2012_BEIS</v>
      </c>
      <c r="B9" s="128"/>
      <c r="C9" s="82" t="s">
        <v>194</v>
      </c>
      <c r="D9" s="19"/>
      <c r="E9" s="7"/>
      <c r="F9" s="7"/>
      <c r="G9" s="7"/>
      <c r="H9" s="7"/>
      <c r="I9" s="26"/>
      <c r="J9" s="24"/>
      <c r="K9" s="24"/>
      <c r="L9" s="128"/>
      <c r="M9" s="82" t="s">
        <v>194</v>
      </c>
      <c r="N9" s="19"/>
      <c r="O9" s="7"/>
      <c r="P9" s="7"/>
      <c r="Q9" s="7"/>
      <c r="R9" s="7"/>
      <c r="S9" s="26"/>
      <c r="T9" s="24"/>
      <c r="U9" s="24"/>
      <c r="V9" s="128"/>
      <c r="W9" s="82" t="s">
        <v>194</v>
      </c>
      <c r="X9" s="19"/>
      <c r="Y9" s="7"/>
      <c r="Z9" s="7"/>
      <c r="AA9" s="7"/>
      <c r="AB9" s="7"/>
      <c r="AC9" s="26"/>
      <c r="AD9" s="24"/>
      <c r="AE9" s="24"/>
      <c r="AF9" s="128"/>
      <c r="AG9" s="82" t="s">
        <v>194</v>
      </c>
      <c r="AH9" s="19"/>
      <c r="AI9" s="7"/>
      <c r="AJ9" s="7"/>
      <c r="AK9" s="7"/>
      <c r="AL9" s="7"/>
      <c r="AM9" s="26"/>
      <c r="AN9" s="24"/>
      <c r="AO9" s="24"/>
      <c r="AP9" s="128"/>
      <c r="AQ9" s="82" t="s">
        <v>194</v>
      </c>
      <c r="AR9" s="19"/>
      <c r="AS9" s="7"/>
      <c r="AT9" s="7"/>
      <c r="AU9" s="7"/>
      <c r="AV9" s="7"/>
      <c r="AW9" s="26"/>
      <c r="AX9" s="24"/>
      <c r="AY9" s="24"/>
      <c r="AZ9" s="128"/>
      <c r="BA9" s="82" t="s">
        <v>194</v>
      </c>
      <c r="BB9" s="19"/>
      <c r="BC9" s="7"/>
      <c r="BD9" s="7"/>
      <c r="BE9" s="7"/>
      <c r="BF9" s="7"/>
      <c r="BG9" s="26"/>
      <c r="BH9" s="24"/>
      <c r="BI9" s="24"/>
      <c r="BJ9" s="128"/>
      <c r="BK9" s="82" t="s">
        <v>194</v>
      </c>
      <c r="BL9" s="19"/>
      <c r="BM9" s="7"/>
      <c r="BN9" s="7"/>
      <c r="BO9" s="7"/>
      <c r="BP9" s="7"/>
      <c r="BQ9" s="26"/>
      <c r="BR9" s="24"/>
      <c r="BS9" s="24"/>
      <c r="BT9" s="128"/>
      <c r="BU9" s="82" t="s">
        <v>194</v>
      </c>
      <c r="BV9" s="19"/>
      <c r="BW9" s="7"/>
      <c r="BX9" s="7"/>
      <c r="BY9" s="7"/>
      <c r="BZ9" s="7"/>
      <c r="CA9" s="26"/>
      <c r="CB9" s="24"/>
      <c r="CC9" s="24"/>
      <c r="CD9" s="105" t="s">
        <v>173</v>
      </c>
      <c r="CE9" s="82" t="s">
        <v>194</v>
      </c>
      <c r="CF9" s="19">
        <v>35</v>
      </c>
      <c r="CG9" s="7"/>
      <c r="CH9" s="7"/>
      <c r="CI9" s="7"/>
      <c r="CJ9" s="7">
        <v>30</v>
      </c>
      <c r="CK9" s="26">
        <v>53</v>
      </c>
      <c r="CL9" s="24"/>
      <c r="CM9" s="24"/>
      <c r="CN9" s="105"/>
      <c r="CO9" s="82" t="s">
        <v>194</v>
      </c>
      <c r="CP9" s="19"/>
      <c r="CQ9" s="7"/>
      <c r="CR9" s="7"/>
      <c r="CS9" s="7"/>
      <c r="CT9" s="7"/>
      <c r="CU9" s="26"/>
      <c r="CV9" s="24"/>
      <c r="CW9" s="24"/>
      <c r="CX9" s="105"/>
      <c r="CY9" s="82" t="s">
        <v>194</v>
      </c>
      <c r="CZ9" s="19"/>
      <c r="DA9" s="7"/>
      <c r="DB9" s="7"/>
      <c r="DC9" s="7"/>
      <c r="DD9" s="7"/>
      <c r="DE9" s="26"/>
      <c r="DF9" s="24"/>
      <c r="DG9" s="24"/>
      <c r="DH9" s="128"/>
      <c r="DI9" s="82" t="s">
        <v>194</v>
      </c>
      <c r="DJ9" s="19"/>
      <c r="DK9" s="7"/>
      <c r="DL9" s="7"/>
      <c r="DM9" s="7"/>
      <c r="DN9" s="7"/>
      <c r="DO9" s="26"/>
      <c r="DP9" s="24"/>
      <c r="DQ9" s="24"/>
      <c r="DR9" s="105"/>
      <c r="DS9" s="82" t="s">
        <v>194</v>
      </c>
      <c r="DT9" s="19"/>
      <c r="DU9" s="7"/>
      <c r="DV9" s="7"/>
      <c r="DW9" s="7"/>
      <c r="DX9" s="7"/>
      <c r="DY9" s="26"/>
      <c r="DZ9" s="24"/>
      <c r="EA9" s="24"/>
      <c r="EB9" s="105"/>
      <c r="EC9" s="82" t="s">
        <v>194</v>
      </c>
      <c r="ED9" s="19"/>
      <c r="EE9" s="7"/>
      <c r="EF9" s="7"/>
      <c r="EG9" s="7"/>
      <c r="EH9" s="7"/>
      <c r="EI9" s="26"/>
      <c r="EJ9" s="24"/>
      <c r="EK9" s="24"/>
      <c r="EL9" s="105" t="s">
        <v>204</v>
      </c>
      <c r="EM9" s="82" t="s">
        <v>194</v>
      </c>
      <c r="EN9" s="19">
        <f>(ER9/100*CJ15+ES9/100*CK15)/(CJ15+CK15)*100</f>
        <v>29.374500000000005</v>
      </c>
      <c r="EO9" s="7"/>
      <c r="EP9" s="7"/>
      <c r="EQ9" s="7"/>
      <c r="ER9" s="7">
        <v>29.01</v>
      </c>
      <c r="ES9" s="26">
        <v>30.36</v>
      </c>
      <c r="ET9" s="24"/>
      <c r="EU9" s="24"/>
      <c r="EV9" s="105"/>
      <c r="EW9" s="82" t="s">
        <v>194</v>
      </c>
      <c r="EX9" s="19"/>
      <c r="EY9" s="7"/>
      <c r="EZ9" s="7"/>
      <c r="FA9" s="7"/>
      <c r="FB9" s="7"/>
      <c r="FC9" s="26"/>
      <c r="FD9" s="24"/>
      <c r="FE9" s="24"/>
      <c r="FF9" s="105"/>
      <c r="FG9" s="82" t="s">
        <v>194</v>
      </c>
      <c r="FH9" s="19"/>
      <c r="FI9" s="7"/>
      <c r="FJ9" s="7"/>
      <c r="FK9" s="7"/>
      <c r="FL9" s="7"/>
      <c r="FM9" s="26"/>
      <c r="FN9" s="24"/>
      <c r="FO9" s="24"/>
      <c r="FP9" s="105" t="s">
        <v>406</v>
      </c>
      <c r="FQ9" s="82" t="s">
        <v>194</v>
      </c>
      <c r="FR9" s="577"/>
      <c r="FS9" s="578"/>
      <c r="FT9" s="578"/>
      <c r="FU9" s="578"/>
      <c r="FV9" s="578"/>
      <c r="FW9" s="26">
        <v>19.68</v>
      </c>
      <c r="FX9" s="24"/>
      <c r="FY9" s="24"/>
      <c r="FZ9" s="105" t="s">
        <v>406</v>
      </c>
      <c r="GA9" s="82" t="s">
        <v>194</v>
      </c>
      <c r="GB9" s="577"/>
      <c r="GC9" s="578"/>
      <c r="GD9" s="578"/>
      <c r="GE9" s="578"/>
      <c r="GF9" s="578"/>
      <c r="GG9" s="26">
        <v>20.25</v>
      </c>
      <c r="GH9" s="24"/>
      <c r="GI9" s="24"/>
      <c r="GJ9" s="105"/>
      <c r="GK9" s="82" t="s">
        <v>194</v>
      </c>
      <c r="GL9" s="19"/>
      <c r="GM9" s="7"/>
      <c r="GN9" s="7"/>
      <c r="GO9" s="7"/>
      <c r="GP9" s="7"/>
      <c r="GQ9" s="26"/>
      <c r="GR9" s="24"/>
      <c r="GS9" s="24"/>
      <c r="GT9" s="105" t="s">
        <v>279</v>
      </c>
      <c r="GU9" s="82" t="s">
        <v>194</v>
      </c>
      <c r="GV9" s="19">
        <v>47.59</v>
      </c>
      <c r="GW9" s="7">
        <v>47.22</v>
      </c>
      <c r="GX9" s="7">
        <v>47.84</v>
      </c>
      <c r="GY9" s="7"/>
      <c r="GZ9" s="7">
        <v>44.84</v>
      </c>
      <c r="HA9" s="26">
        <v>49.41</v>
      </c>
      <c r="HB9" s="24"/>
      <c r="HC9" s="24"/>
      <c r="HD9" s="105"/>
      <c r="HE9" s="82" t="s">
        <v>194</v>
      </c>
      <c r="HF9" s="392"/>
      <c r="HG9" s="391"/>
      <c r="HH9" s="391"/>
      <c r="HI9" s="391"/>
      <c r="HJ9" s="391"/>
      <c r="HK9" s="26"/>
      <c r="HL9" s="24"/>
      <c r="HM9" s="24"/>
      <c r="HN9" s="105" t="s">
        <v>406</v>
      </c>
      <c r="HO9" s="82" t="s">
        <v>194</v>
      </c>
      <c r="HP9" s="577"/>
      <c r="HQ9" s="578"/>
      <c r="HR9" s="578"/>
      <c r="HS9" s="578"/>
      <c r="HT9" s="578"/>
      <c r="HU9" s="26">
        <v>28.66</v>
      </c>
      <c r="HV9" s="24"/>
      <c r="HW9" s="24"/>
      <c r="HX9" s="105" t="s">
        <v>204</v>
      </c>
      <c r="HY9" s="82" t="s">
        <v>194</v>
      </c>
      <c r="HZ9" s="19"/>
      <c r="IA9" s="7"/>
      <c r="IB9" s="7"/>
      <c r="IC9" s="7"/>
      <c r="ID9" s="7"/>
      <c r="IE9" s="26">
        <v>28.658542024709156</v>
      </c>
      <c r="IF9" s="24"/>
      <c r="IG9" s="24"/>
      <c r="IH9" s="105"/>
      <c r="II9" s="82" t="s">
        <v>194</v>
      </c>
      <c r="IJ9" s="19"/>
      <c r="IK9" s="7"/>
      <c r="IL9" s="7"/>
      <c r="IM9" s="7"/>
      <c r="IN9" s="7"/>
      <c r="IO9" s="26"/>
      <c r="IP9" s="24"/>
      <c r="IQ9" s="24"/>
      <c r="IR9" s="105" t="s">
        <v>406</v>
      </c>
      <c r="IS9" s="82" t="s">
        <v>194</v>
      </c>
      <c r="IT9" s="577"/>
      <c r="IU9" s="578"/>
      <c r="IV9" s="578"/>
      <c r="IW9" s="578"/>
      <c r="IX9" s="578"/>
      <c r="IY9" s="26">
        <v>54.9</v>
      </c>
      <c r="IZ9" s="24"/>
      <c r="JA9" s="24"/>
      <c r="JB9" s="105"/>
      <c r="JC9" s="82" t="s">
        <v>194</v>
      </c>
      <c r="JD9" s="19"/>
      <c r="JE9" s="7"/>
      <c r="JF9" s="7"/>
      <c r="JG9" s="7"/>
      <c r="JH9" s="7"/>
      <c r="JI9" s="26"/>
      <c r="JJ9" s="24"/>
      <c r="JK9" s="24"/>
      <c r="JL9" s="105" t="s">
        <v>204</v>
      </c>
      <c r="JM9" s="82" t="s">
        <v>194</v>
      </c>
      <c r="JN9" s="19">
        <v>53.227042810281461</v>
      </c>
      <c r="JO9" s="7"/>
      <c r="JP9" s="7"/>
      <c r="JQ9" s="7"/>
      <c r="JR9" s="7">
        <v>86.603960000000001</v>
      </c>
      <c r="JS9" s="26">
        <v>30.322183251115163</v>
      </c>
      <c r="JT9" s="24"/>
      <c r="JU9" s="24"/>
      <c r="JV9" s="105" t="s">
        <v>204</v>
      </c>
      <c r="JW9" s="82" t="s">
        <v>194</v>
      </c>
      <c r="JX9" s="19">
        <v>87.421093080772181</v>
      </c>
      <c r="JY9" s="7"/>
      <c r="JZ9" s="7"/>
      <c r="KA9" s="7"/>
      <c r="KB9" s="7">
        <v>86.6</v>
      </c>
      <c r="KC9" s="26">
        <v>87.987143909444598</v>
      </c>
      <c r="KD9" s="24"/>
      <c r="KE9" s="24"/>
      <c r="KF9" s="105"/>
      <c r="KG9" s="82" t="s">
        <v>194</v>
      </c>
      <c r="KH9" s="19"/>
      <c r="KI9" s="7"/>
      <c r="KJ9" s="7"/>
      <c r="KK9" s="7"/>
      <c r="KL9" s="7"/>
      <c r="KM9" s="26"/>
      <c r="KN9" s="24"/>
      <c r="KO9" s="24"/>
      <c r="KP9" s="105" t="s">
        <v>406</v>
      </c>
      <c r="KQ9" s="82" t="s">
        <v>194</v>
      </c>
      <c r="KR9" s="577"/>
      <c r="KS9" s="578"/>
      <c r="KT9" s="578"/>
      <c r="KU9" s="578"/>
      <c r="KV9" s="578"/>
      <c r="KW9" s="26">
        <v>88.08</v>
      </c>
      <c r="KX9" s="24"/>
      <c r="KY9" s="24"/>
      <c r="KZ9" s="105" t="s">
        <v>406</v>
      </c>
      <c r="LA9" s="82" t="s">
        <v>194</v>
      </c>
      <c r="LB9" s="577"/>
      <c r="LC9" s="578"/>
      <c r="LD9" s="578"/>
      <c r="LE9" s="578"/>
      <c r="LF9" s="578"/>
      <c r="LG9" s="26">
        <v>91.03</v>
      </c>
      <c r="LH9" s="24"/>
      <c r="LI9" s="24"/>
      <c r="LJ9" s="105"/>
      <c r="LK9" s="82" t="s">
        <v>194</v>
      </c>
      <c r="LL9" s="19"/>
      <c r="LM9" s="7"/>
      <c r="LN9" s="7"/>
      <c r="LO9" s="7"/>
      <c r="LP9" s="7"/>
      <c r="LQ9" s="26"/>
      <c r="LR9" s="24"/>
      <c r="LS9" s="24"/>
      <c r="LT9" s="105" t="s">
        <v>204</v>
      </c>
      <c r="LU9" s="82" t="s">
        <v>194</v>
      </c>
      <c r="LV9" s="19">
        <v>92.166307692208193</v>
      </c>
      <c r="LW9" s="7"/>
      <c r="LX9" s="7"/>
      <c r="LY9" s="7"/>
      <c r="LZ9" s="7">
        <v>97.54</v>
      </c>
      <c r="MA9" s="26">
        <v>88.444182636693043</v>
      </c>
      <c r="MB9" s="24"/>
      <c r="MC9" s="24"/>
      <c r="MD9" s="121"/>
      <c r="MN9" s="121"/>
      <c r="MX9" s="121"/>
    </row>
    <row xmlns:x14ac="http://schemas.microsoft.com/office/spreadsheetml/2009/9/ac" r="10" s="2" customFormat="true" ht="48" customHeight="true" x14ac:dyDescent="0.25">
      <c r="A10" s="399" t="str">
        <f ca="true">IF(ISBLANK('Data Summary'!A12),"",'Data Summary'!A12)</f>
        <v>BGD_2013_ASPR</v>
      </c>
      <c r="B10" s="108" t="s">
        <v>12</v>
      </c>
      <c r="C10" s="601" t="s">
        <v>154</v>
      </c>
      <c r="D10" s="602"/>
      <c r="E10" s="602"/>
      <c r="F10" s="602"/>
      <c r="G10" s="602"/>
      <c r="H10" s="602"/>
      <c r="I10" s="603"/>
      <c r="J10" s="11"/>
      <c r="K10" s="11"/>
      <c r="L10" s="108" t="s">
        <v>12</v>
      </c>
      <c r="M10" s="597" t="s">
        <v>154</v>
      </c>
      <c r="N10" s="598"/>
      <c r="O10" s="598"/>
      <c r="P10" s="598"/>
      <c r="Q10" s="598"/>
      <c r="R10" s="598"/>
      <c r="S10" s="599"/>
      <c r="T10" s="11"/>
      <c r="U10" s="11"/>
      <c r="V10" s="108" t="s">
        <v>12</v>
      </c>
      <c r="W10" s="597" t="s">
        <v>154</v>
      </c>
      <c r="X10" s="598"/>
      <c r="Y10" s="598"/>
      <c r="Z10" s="598"/>
      <c r="AA10" s="598"/>
      <c r="AB10" s="598"/>
      <c r="AC10" s="599"/>
      <c r="AD10" s="11"/>
      <c r="AE10" s="11"/>
      <c r="AF10" s="108" t="s">
        <v>12</v>
      </c>
      <c r="AG10" s="597" t="s">
        <v>154</v>
      </c>
      <c r="AH10" s="598"/>
      <c r="AI10" s="598"/>
      <c r="AJ10" s="598"/>
      <c r="AK10" s="598"/>
      <c r="AL10" s="598"/>
      <c r="AM10" s="599"/>
      <c r="AN10" s="11"/>
      <c r="AO10" s="11"/>
      <c r="AP10" s="108" t="s">
        <v>12</v>
      </c>
      <c r="AQ10" s="597" t="s">
        <v>154</v>
      </c>
      <c r="AR10" s="598"/>
      <c r="AS10" s="598"/>
      <c r="AT10" s="598"/>
      <c r="AU10" s="598"/>
      <c r="AV10" s="598"/>
      <c r="AW10" s="599"/>
      <c r="AX10" s="11"/>
      <c r="AY10" s="11"/>
      <c r="AZ10" s="108" t="s">
        <v>12</v>
      </c>
      <c r="BA10" s="597" t="s">
        <v>154</v>
      </c>
      <c r="BB10" s="598"/>
      <c r="BC10" s="598"/>
      <c r="BD10" s="598"/>
      <c r="BE10" s="598"/>
      <c r="BF10" s="598"/>
      <c r="BG10" s="599"/>
      <c r="BH10" s="11"/>
      <c r="BI10" s="11"/>
      <c r="BJ10" s="108" t="s">
        <v>12</v>
      </c>
      <c r="BK10" s="597" t="s">
        <v>154</v>
      </c>
      <c r="BL10" s="598"/>
      <c r="BM10" s="598"/>
      <c r="BN10" s="598"/>
      <c r="BO10" s="598"/>
      <c r="BP10" s="598"/>
      <c r="BQ10" s="599"/>
      <c r="BR10" s="11"/>
      <c r="BS10" s="11"/>
      <c r="BT10" s="108" t="s">
        <v>12</v>
      </c>
      <c r="BU10" s="597" t="s">
        <v>154</v>
      </c>
      <c r="BV10" s="598"/>
      <c r="BW10" s="598"/>
      <c r="BX10" s="598"/>
      <c r="BY10" s="598"/>
      <c r="BZ10" s="598"/>
      <c r="CA10" s="599"/>
      <c r="CB10" s="11"/>
      <c r="CC10" s="11"/>
      <c r="CD10" s="108" t="s">
        <v>12</v>
      </c>
      <c r="CE10" s="597" t="s">
        <v>281</v>
      </c>
      <c r="CF10" s="598"/>
      <c r="CG10" s="598"/>
      <c r="CH10" s="598"/>
      <c r="CI10" s="598"/>
      <c r="CJ10" s="598"/>
      <c r="CK10" s="599"/>
      <c r="CL10" s="11"/>
      <c r="CM10" s="11"/>
      <c r="CN10" s="108" t="s">
        <v>12</v>
      </c>
      <c r="CO10" s="597" t="s">
        <v>179</v>
      </c>
      <c r="CP10" s="598"/>
      <c r="CQ10" s="598"/>
      <c r="CR10" s="598"/>
      <c r="CS10" s="598"/>
      <c r="CT10" s="598"/>
      <c r="CU10" s="599"/>
      <c r="CV10" s="11"/>
      <c r="CW10" s="11"/>
      <c r="CX10" s="108" t="s">
        <v>12</v>
      </c>
      <c r="CY10" s="597" t="s">
        <v>179</v>
      </c>
      <c r="CZ10" s="598"/>
      <c r="DA10" s="598"/>
      <c r="DB10" s="598"/>
      <c r="DC10" s="598"/>
      <c r="DD10" s="598"/>
      <c r="DE10" s="599"/>
      <c r="DF10" s="11"/>
      <c r="DG10" s="11"/>
      <c r="DH10" s="108" t="s">
        <v>12</v>
      </c>
      <c r="DI10" s="597" t="s">
        <v>154</v>
      </c>
      <c r="DJ10" s="598"/>
      <c r="DK10" s="598"/>
      <c r="DL10" s="598"/>
      <c r="DM10" s="598"/>
      <c r="DN10" s="598"/>
      <c r="DO10" s="599"/>
      <c r="DP10" s="11"/>
      <c r="DQ10" s="11"/>
      <c r="DR10" s="108" t="s">
        <v>12</v>
      </c>
      <c r="DS10" s="597" t="s">
        <v>179</v>
      </c>
      <c r="DT10" s="598"/>
      <c r="DU10" s="598"/>
      <c r="DV10" s="598"/>
      <c r="DW10" s="598"/>
      <c r="DX10" s="598"/>
      <c r="DY10" s="599"/>
      <c r="DZ10" s="11"/>
      <c r="EA10" s="11"/>
      <c r="EB10" s="108" t="s">
        <v>12</v>
      </c>
      <c r="EC10" s="597" t="s">
        <v>179</v>
      </c>
      <c r="ED10" s="598"/>
      <c r="EE10" s="598"/>
      <c r="EF10" s="598"/>
      <c r="EG10" s="598"/>
      <c r="EH10" s="598"/>
      <c r="EI10" s="599"/>
      <c r="EJ10" s="11"/>
      <c r="EK10" s="11"/>
      <c r="EL10" s="108" t="s">
        <v>12</v>
      </c>
      <c r="EM10" s="597" t="s">
        <v>339</v>
      </c>
      <c r="EN10" s="598"/>
      <c r="EO10" s="598"/>
      <c r="EP10" s="598"/>
      <c r="EQ10" s="598"/>
      <c r="ER10" s="598"/>
      <c r="ES10" s="599"/>
      <c r="ET10" s="11"/>
      <c r="EU10" s="11"/>
      <c r="EV10" s="108" t="s">
        <v>12</v>
      </c>
      <c r="EW10" s="597" t="s">
        <v>154</v>
      </c>
      <c r="EX10" s="598"/>
      <c r="EY10" s="598"/>
      <c r="EZ10" s="598"/>
      <c r="FA10" s="598"/>
      <c r="FB10" s="598"/>
      <c r="FC10" s="599"/>
      <c r="FD10" s="11"/>
      <c r="FE10" s="11"/>
      <c r="FF10" s="108" t="s">
        <v>12</v>
      </c>
      <c r="FG10" s="597" t="s">
        <v>154</v>
      </c>
      <c r="FH10" s="598"/>
      <c r="FI10" s="598"/>
      <c r="FJ10" s="598"/>
      <c r="FK10" s="598"/>
      <c r="FL10" s="598"/>
      <c r="FM10" s="599"/>
      <c r="FN10" s="11"/>
      <c r="FO10" s="11"/>
      <c r="FP10" s="108" t="s">
        <v>12</v>
      </c>
      <c r="FQ10" s="597" t="s">
        <v>404</v>
      </c>
      <c r="FR10" s="598"/>
      <c r="FS10" s="598"/>
      <c r="FT10" s="598"/>
      <c r="FU10" s="598"/>
      <c r="FV10" s="598"/>
      <c r="FW10" s="599"/>
      <c r="FX10" s="11"/>
      <c r="FY10" s="11"/>
      <c r="FZ10" s="108" t="s">
        <v>12</v>
      </c>
      <c r="GA10" s="597" t="s">
        <v>404</v>
      </c>
      <c r="GB10" s="598"/>
      <c r="GC10" s="598"/>
      <c r="GD10" s="598"/>
      <c r="GE10" s="598"/>
      <c r="GF10" s="598"/>
      <c r="GG10" s="599"/>
      <c r="GH10" s="11"/>
      <c r="GI10" s="11"/>
      <c r="GJ10" s="108" t="s">
        <v>12</v>
      </c>
      <c r="GK10" s="597" t="s">
        <v>154</v>
      </c>
      <c r="GL10" s="598"/>
      <c r="GM10" s="598"/>
      <c r="GN10" s="598"/>
      <c r="GO10" s="598"/>
      <c r="GP10" s="598"/>
      <c r="GQ10" s="599"/>
      <c r="GR10" s="11"/>
      <c r="GS10" s="11"/>
      <c r="GT10" s="108" t="s">
        <v>12</v>
      </c>
      <c r="GU10" s="597" t="s">
        <v>276</v>
      </c>
      <c r="GV10" s="598"/>
      <c r="GW10" s="598"/>
      <c r="GX10" s="598"/>
      <c r="GY10" s="598"/>
      <c r="GZ10" s="598"/>
      <c r="HA10" s="599"/>
      <c r="HB10" s="11"/>
      <c r="HC10" s="11"/>
      <c r="HD10" s="108" t="s">
        <v>12</v>
      </c>
      <c r="HE10" s="597" t="s">
        <v>154</v>
      </c>
      <c r="HF10" s="598"/>
      <c r="HG10" s="598"/>
      <c r="HH10" s="598"/>
      <c r="HI10" s="598"/>
      <c r="HJ10" s="598"/>
      <c r="HK10" s="599"/>
      <c r="HL10" s="11"/>
      <c r="HM10" s="11"/>
      <c r="HN10" s="108" t="s">
        <v>12</v>
      </c>
      <c r="HO10" s="597" t="s">
        <v>404</v>
      </c>
      <c r="HP10" s="598"/>
      <c r="HQ10" s="598"/>
      <c r="HR10" s="598"/>
      <c r="HS10" s="598"/>
      <c r="HT10" s="598"/>
      <c r="HU10" s="599"/>
      <c r="HV10" s="11"/>
      <c r="HW10" s="11"/>
      <c r="HX10" s="108" t="s">
        <v>12</v>
      </c>
      <c r="HY10" s="597"/>
      <c r="HZ10" s="598"/>
      <c r="IA10" s="598"/>
      <c r="IB10" s="598"/>
      <c r="IC10" s="598"/>
      <c r="ID10" s="598"/>
      <c r="IE10" s="599"/>
      <c r="IF10" s="11"/>
      <c r="IG10" s="11"/>
      <c r="IH10" s="108" t="s">
        <v>12</v>
      </c>
      <c r="II10" s="597" t="s">
        <v>154</v>
      </c>
      <c r="IJ10" s="598"/>
      <c r="IK10" s="598"/>
      <c r="IL10" s="598"/>
      <c r="IM10" s="598"/>
      <c r="IN10" s="598"/>
      <c r="IO10" s="599"/>
      <c r="IP10" s="11"/>
      <c r="IQ10" s="11"/>
      <c r="IR10" s="108" t="s">
        <v>12</v>
      </c>
      <c r="IS10" s="597" t="s">
        <v>404</v>
      </c>
      <c r="IT10" s="598"/>
      <c r="IU10" s="598"/>
      <c r="IV10" s="598"/>
      <c r="IW10" s="598"/>
      <c r="IX10" s="598"/>
      <c r="IY10" s="599"/>
      <c r="IZ10" s="11"/>
      <c r="JA10" s="11"/>
      <c r="JB10" s="108" t="s">
        <v>12</v>
      </c>
      <c r="JC10" s="597" t="s">
        <v>154</v>
      </c>
      <c r="JD10" s="598"/>
      <c r="JE10" s="598"/>
      <c r="JF10" s="598"/>
      <c r="JG10" s="598"/>
      <c r="JH10" s="598"/>
      <c r="JI10" s="599"/>
      <c r="JJ10" s="11"/>
      <c r="JK10" s="11"/>
      <c r="JL10" s="108" t="s">
        <v>12</v>
      </c>
      <c r="JM10" s="597" t="s">
        <v>341</v>
      </c>
      <c r="JN10" s="598"/>
      <c r="JO10" s="598"/>
      <c r="JP10" s="598"/>
      <c r="JQ10" s="598"/>
      <c r="JR10" s="598"/>
      <c r="JS10" s="599"/>
      <c r="JT10" s="11"/>
      <c r="JU10" s="11"/>
      <c r="JV10" s="108" t="s">
        <v>12</v>
      </c>
      <c r="JW10" s="597" t="s">
        <v>341</v>
      </c>
      <c r="JX10" s="598"/>
      <c r="JY10" s="598"/>
      <c r="JZ10" s="598"/>
      <c r="KA10" s="598"/>
      <c r="KB10" s="598"/>
      <c r="KC10" s="599"/>
      <c r="KD10" s="11"/>
      <c r="KE10" s="11"/>
      <c r="KF10" s="108" t="s">
        <v>12</v>
      </c>
      <c r="KG10" s="597" t="s">
        <v>154</v>
      </c>
      <c r="KH10" s="598"/>
      <c r="KI10" s="598"/>
      <c r="KJ10" s="598"/>
      <c r="KK10" s="598"/>
      <c r="KL10" s="598"/>
      <c r="KM10" s="599"/>
      <c r="KN10" s="11"/>
      <c r="KO10" s="11"/>
      <c r="KP10" s="108" t="s">
        <v>12</v>
      </c>
      <c r="KQ10" s="597" t="s">
        <v>404</v>
      </c>
      <c r="KR10" s="598"/>
      <c r="KS10" s="598"/>
      <c r="KT10" s="598"/>
      <c r="KU10" s="598"/>
      <c r="KV10" s="598"/>
      <c r="KW10" s="599"/>
      <c r="KX10" s="11"/>
      <c r="KY10" s="11"/>
      <c r="KZ10" s="108" t="s">
        <v>12</v>
      </c>
      <c r="LA10" s="597" t="s">
        <v>404</v>
      </c>
      <c r="LB10" s="598"/>
      <c r="LC10" s="598"/>
      <c r="LD10" s="598"/>
      <c r="LE10" s="598"/>
      <c r="LF10" s="598"/>
      <c r="LG10" s="599"/>
      <c r="LH10" s="11"/>
      <c r="LI10" s="11"/>
      <c r="LJ10" s="108" t="s">
        <v>12</v>
      </c>
      <c r="LK10" s="597" t="s">
        <v>154</v>
      </c>
      <c r="LL10" s="598"/>
      <c r="LM10" s="598"/>
      <c r="LN10" s="598"/>
      <c r="LO10" s="598"/>
      <c r="LP10" s="598"/>
      <c r="LQ10" s="599"/>
      <c r="LR10" s="11"/>
      <c r="LS10" s="11"/>
      <c r="LT10" s="108" t="s">
        <v>12</v>
      </c>
      <c r="LU10" s="597" t="s">
        <v>341</v>
      </c>
      <c r="LV10" s="598"/>
      <c r="LW10" s="598"/>
      <c r="LX10" s="598"/>
      <c r="LY10" s="598"/>
      <c r="LZ10" s="598"/>
      <c r="MA10" s="599"/>
      <c r="MB10" s="11"/>
      <c r="MC10" s="11"/>
      <c r="MD10" s="124"/>
      <c r="MN10" s="124"/>
      <c r="MX10" s="124"/>
    </row>
    <row xmlns:x14ac="http://schemas.microsoft.com/office/spreadsheetml/2009/9/ac" r="11" s="2" customFormat="true" ht="15.6" customHeight="true" x14ac:dyDescent="0.25">
      <c r="A11" s="399" t="str">
        <f ca="true">IF(ISBLANK('Data Summary'!A13),"",'Data Summary'!A13)</f>
        <v>BGD_2013_BEIS</v>
      </c>
      <c r="B11" s="108"/>
      <c r="C11" s="93" t="s">
        <v>107</v>
      </c>
      <c r="D11" s="91"/>
      <c r="E11" s="91"/>
      <c r="F11" s="91"/>
      <c r="G11" s="91"/>
      <c r="H11" s="91"/>
      <c r="I11" s="92"/>
      <c r="J11" s="11"/>
      <c r="K11" s="11"/>
      <c r="L11" s="108"/>
      <c r="M11" s="93" t="s">
        <v>107</v>
      </c>
      <c r="N11" s="91"/>
      <c r="O11" s="91"/>
      <c r="P11" s="91"/>
      <c r="Q11" s="91"/>
      <c r="R11" s="91"/>
      <c r="S11" s="92"/>
      <c r="T11" s="11"/>
      <c r="U11" s="11"/>
      <c r="V11" s="108"/>
      <c r="W11" s="140" t="s">
        <v>107</v>
      </c>
      <c r="X11" s="141"/>
      <c r="Y11" s="141"/>
      <c r="Z11" s="141"/>
      <c r="AA11" s="141"/>
      <c r="AB11" s="141"/>
      <c r="AC11" s="142"/>
      <c r="AD11" s="11"/>
      <c r="AE11" s="11"/>
      <c r="AF11" s="108"/>
      <c r="AG11" s="140" t="s">
        <v>107</v>
      </c>
      <c r="AH11" s="141"/>
      <c r="AI11" s="141"/>
      <c r="AJ11" s="141"/>
      <c r="AK11" s="141"/>
      <c r="AL11" s="141"/>
      <c r="AM11" s="142"/>
      <c r="AN11" s="11"/>
      <c r="AO11" s="11"/>
      <c r="AP11" s="108"/>
      <c r="AQ11" s="140" t="s">
        <v>107</v>
      </c>
      <c r="AR11" s="141"/>
      <c r="AS11" s="141"/>
      <c r="AT11" s="141"/>
      <c r="AU11" s="141"/>
      <c r="AV11" s="141"/>
      <c r="AW11" s="142"/>
      <c r="AX11" s="11"/>
      <c r="AY11" s="11"/>
      <c r="AZ11" s="108"/>
      <c r="BA11" s="140" t="s">
        <v>107</v>
      </c>
      <c r="BB11" s="141"/>
      <c r="BC11" s="141"/>
      <c r="BD11" s="141"/>
      <c r="BE11" s="141"/>
      <c r="BF11" s="141"/>
      <c r="BG11" s="142"/>
      <c r="BH11" s="11"/>
      <c r="BI11" s="11"/>
      <c r="BJ11" s="108"/>
      <c r="BK11" s="140" t="s">
        <v>107</v>
      </c>
      <c r="BL11" s="141"/>
      <c r="BM11" s="141"/>
      <c r="BN11" s="141"/>
      <c r="BO11" s="141"/>
      <c r="BP11" s="141"/>
      <c r="BQ11" s="142"/>
      <c r="BR11" s="11"/>
      <c r="BS11" s="11"/>
      <c r="BT11" s="108"/>
      <c r="BU11" s="140" t="s">
        <v>107</v>
      </c>
      <c r="BV11" s="141"/>
      <c r="BW11" s="141"/>
      <c r="BX11" s="141"/>
      <c r="BY11" s="141"/>
      <c r="BZ11" s="141"/>
      <c r="CA11" s="142"/>
      <c r="CB11" s="11"/>
      <c r="CC11" s="11"/>
      <c r="CD11" s="108"/>
      <c r="CE11" s="140" t="s">
        <v>107</v>
      </c>
      <c r="CF11" s="50" t="s">
        <v>149</v>
      </c>
      <c r="CG11" s="50"/>
      <c r="CH11" s="50"/>
      <c r="CI11" s="50"/>
      <c r="CJ11" s="50" t="s">
        <v>149</v>
      </c>
      <c r="CK11" s="89" t="s">
        <v>149</v>
      </c>
      <c r="CL11" s="11"/>
      <c r="CM11" s="11"/>
      <c r="CN11" s="108"/>
      <c r="CO11" s="140" t="s">
        <v>107</v>
      </c>
      <c r="CP11" s="50"/>
      <c r="CQ11" s="50"/>
      <c r="CR11" s="50"/>
      <c r="CS11" s="50"/>
      <c r="CT11" s="50"/>
      <c r="CU11" s="89"/>
      <c r="CV11" s="11"/>
      <c r="CW11" s="11"/>
      <c r="CX11" s="108"/>
      <c r="CY11" s="140" t="s">
        <v>107</v>
      </c>
      <c r="CZ11" s="50"/>
      <c r="DA11" s="50"/>
      <c r="DB11" s="50"/>
      <c r="DC11" s="50"/>
      <c r="DD11" s="50"/>
      <c r="DE11" s="89"/>
      <c r="DF11" s="11"/>
      <c r="DG11" s="11"/>
      <c r="DH11" s="108"/>
      <c r="DI11" s="424" t="s">
        <v>107</v>
      </c>
      <c r="DJ11" s="425"/>
      <c r="DK11" s="425"/>
      <c r="DL11" s="425"/>
      <c r="DM11" s="425"/>
      <c r="DN11" s="425"/>
      <c r="DO11" s="426"/>
      <c r="DP11" s="11"/>
      <c r="DQ11" s="11"/>
      <c r="DR11" s="108"/>
      <c r="DS11" s="140" t="s">
        <v>107</v>
      </c>
      <c r="DT11" s="50"/>
      <c r="DU11" s="50"/>
      <c r="DV11" s="50"/>
      <c r="DW11" s="50"/>
      <c r="DX11" s="50"/>
      <c r="DY11" s="89"/>
      <c r="DZ11" s="11"/>
      <c r="EA11" s="11"/>
      <c r="EB11" s="108"/>
      <c r="EC11" s="153" t="s">
        <v>107</v>
      </c>
      <c r="ED11" s="50"/>
      <c r="EE11" s="50"/>
      <c r="EF11" s="50"/>
      <c r="EG11" s="50"/>
      <c r="EH11" s="50"/>
      <c r="EI11" s="89"/>
      <c r="EJ11" s="11"/>
      <c r="EK11" s="11"/>
      <c r="EL11" s="108"/>
      <c r="EM11" s="153" t="s">
        <v>107</v>
      </c>
      <c r="EN11" s="50"/>
      <c r="EO11" s="50"/>
      <c r="EP11" s="50"/>
      <c r="EQ11" s="50"/>
      <c r="ER11" s="50"/>
      <c r="ES11" s="89"/>
      <c r="ET11" s="11"/>
      <c r="EU11" s="11"/>
      <c r="EV11" s="108"/>
      <c r="EW11" s="153" t="s">
        <v>107</v>
      </c>
      <c r="EX11" s="50"/>
      <c r="EY11" s="50"/>
      <c r="EZ11" s="50"/>
      <c r="FA11" s="50"/>
      <c r="FB11" s="50"/>
      <c r="FC11" s="89"/>
      <c r="FD11" s="11"/>
      <c r="FE11" s="11"/>
      <c r="FF11" s="108"/>
      <c r="FG11" s="210" t="s">
        <v>107</v>
      </c>
      <c r="FH11" s="50"/>
      <c r="FI11" s="50"/>
      <c r="FJ11" s="50"/>
      <c r="FK11" s="50"/>
      <c r="FL11" s="50"/>
      <c r="FM11" s="89"/>
      <c r="FN11" s="11"/>
      <c r="FO11" s="11"/>
      <c r="FP11" s="108"/>
      <c r="FQ11" s="575" t="s">
        <v>107</v>
      </c>
      <c r="FR11" s="579"/>
      <c r="FS11" s="579"/>
      <c r="FT11" s="579"/>
      <c r="FU11" s="579"/>
      <c r="FV11" s="579"/>
      <c r="FW11" s="89"/>
      <c r="FX11" s="11"/>
      <c r="FY11" s="11"/>
      <c r="FZ11" s="108"/>
      <c r="GA11" s="575" t="s">
        <v>107</v>
      </c>
      <c r="GB11" s="579"/>
      <c r="GC11" s="579"/>
      <c r="GD11" s="579"/>
      <c r="GE11" s="579"/>
      <c r="GF11" s="579"/>
      <c r="GG11" s="89"/>
      <c r="GH11" s="11"/>
      <c r="GI11" s="11"/>
      <c r="GJ11" s="108"/>
      <c r="GK11" s="575" t="s">
        <v>107</v>
      </c>
      <c r="GL11" s="50"/>
      <c r="GM11" s="50"/>
      <c r="GN11" s="50"/>
      <c r="GO11" s="50"/>
      <c r="GP11" s="50"/>
      <c r="GQ11" s="89"/>
      <c r="GR11" s="11"/>
      <c r="GS11" s="11"/>
      <c r="GT11" s="108"/>
      <c r="GU11" s="218" t="s">
        <v>107</v>
      </c>
      <c r="GV11" s="50" t="s">
        <v>149</v>
      </c>
      <c r="GW11" s="50" t="s">
        <v>149</v>
      </c>
      <c r="GX11" s="50" t="s">
        <v>149</v>
      </c>
      <c r="GY11" s="50"/>
      <c r="GZ11" s="50" t="s">
        <v>149</v>
      </c>
      <c r="HA11" s="89" t="s">
        <v>149</v>
      </c>
      <c r="HB11" s="11"/>
      <c r="HC11" s="11"/>
      <c r="HD11" s="108"/>
      <c r="HE11" s="389" t="s">
        <v>107</v>
      </c>
      <c r="HF11" s="50"/>
      <c r="HG11" s="50"/>
      <c r="HH11" s="50"/>
      <c r="HI11" s="50"/>
      <c r="HJ11" s="50"/>
      <c r="HK11" s="89"/>
      <c r="HL11" s="11"/>
      <c r="HM11" s="11"/>
      <c r="HN11" s="108"/>
      <c r="HO11" s="575" t="s">
        <v>107</v>
      </c>
      <c r="HP11" s="579"/>
      <c r="HQ11" s="579"/>
      <c r="HR11" s="579"/>
      <c r="HS11" s="579"/>
      <c r="HT11" s="579"/>
      <c r="HU11" s="89"/>
      <c r="HV11" s="11"/>
      <c r="HW11" s="11"/>
      <c r="HX11" s="108"/>
      <c r="HY11" s="389" t="s">
        <v>107</v>
      </c>
      <c r="HZ11" s="50"/>
      <c r="IA11" s="50"/>
      <c r="IB11" s="50"/>
      <c r="IC11" s="50"/>
      <c r="ID11" s="50"/>
      <c r="IE11" s="89"/>
      <c r="IF11" s="11"/>
      <c r="IG11" s="11"/>
      <c r="IH11" s="108"/>
      <c r="II11" s="389" t="s">
        <v>107</v>
      </c>
      <c r="IJ11" s="50"/>
      <c r="IK11" s="50"/>
      <c r="IL11" s="50"/>
      <c r="IM11" s="50"/>
      <c r="IN11" s="50"/>
      <c r="IO11" s="89"/>
      <c r="IP11" s="11"/>
      <c r="IQ11" s="11"/>
      <c r="IR11" s="108"/>
      <c r="IS11" s="575" t="s">
        <v>107</v>
      </c>
      <c r="IT11" s="579"/>
      <c r="IU11" s="579"/>
      <c r="IV11" s="579"/>
      <c r="IW11" s="579"/>
      <c r="IX11" s="579"/>
      <c r="IY11" s="89"/>
      <c r="IZ11" s="11"/>
      <c r="JA11" s="11"/>
      <c r="JB11" s="108"/>
      <c r="JC11" s="575" t="s">
        <v>107</v>
      </c>
      <c r="JD11" s="50"/>
      <c r="JE11" s="50"/>
      <c r="JF11" s="50"/>
      <c r="JG11" s="50"/>
      <c r="JH11" s="50"/>
      <c r="JI11" s="89"/>
      <c r="JJ11" s="11"/>
      <c r="JK11" s="11"/>
      <c r="JL11" s="108"/>
      <c r="JM11" s="389" t="s">
        <v>107</v>
      </c>
      <c r="JN11" s="50"/>
      <c r="JO11" s="50"/>
      <c r="JP11" s="50"/>
      <c r="JQ11" s="50"/>
      <c r="JR11" s="50"/>
      <c r="JS11" s="89"/>
      <c r="JT11" s="11"/>
      <c r="JU11" s="11"/>
      <c r="JV11" s="108"/>
      <c r="JW11" s="421" t="s">
        <v>107</v>
      </c>
      <c r="JX11" s="50"/>
      <c r="JY11" s="50"/>
      <c r="JZ11" s="50"/>
      <c r="KA11" s="50"/>
      <c r="KB11" s="50"/>
      <c r="KC11" s="89"/>
      <c r="KD11" s="11"/>
      <c r="KE11" s="11"/>
      <c r="KF11" s="108"/>
      <c r="KG11" s="393" t="s">
        <v>107</v>
      </c>
      <c r="KH11" s="50"/>
      <c r="KI11" s="50"/>
      <c r="KJ11" s="50"/>
      <c r="KK11" s="50"/>
      <c r="KL11" s="50"/>
      <c r="KM11" s="89"/>
      <c r="KN11" s="11"/>
      <c r="KO11" s="11"/>
      <c r="KP11" s="108"/>
      <c r="KQ11" s="575" t="s">
        <v>107</v>
      </c>
      <c r="KR11" s="579"/>
      <c r="KS11" s="579"/>
      <c r="KT11" s="579"/>
      <c r="KU11" s="579"/>
      <c r="KV11" s="579"/>
      <c r="KW11" s="89"/>
      <c r="KX11" s="11"/>
      <c r="KY11" s="11"/>
      <c r="KZ11" s="108"/>
      <c r="LA11" s="575" t="s">
        <v>107</v>
      </c>
      <c r="LB11" s="579"/>
      <c r="LC11" s="579"/>
      <c r="LD11" s="579"/>
      <c r="LE11" s="579"/>
      <c r="LF11" s="579"/>
      <c r="LG11" s="89"/>
      <c r="LH11" s="11"/>
      <c r="LI11" s="11"/>
      <c r="LJ11" s="108"/>
      <c r="LK11" s="393" t="s">
        <v>107</v>
      </c>
      <c r="LL11" s="50"/>
      <c r="LM11" s="50"/>
      <c r="LN11" s="50"/>
      <c r="LO11" s="50"/>
      <c r="LP11" s="50"/>
      <c r="LQ11" s="89"/>
      <c r="LR11" s="11"/>
      <c r="LS11" s="11"/>
      <c r="LT11" s="108"/>
      <c r="LU11" s="422" t="s">
        <v>107</v>
      </c>
      <c r="LV11" s="50"/>
      <c r="LW11" s="50"/>
      <c r="LX11" s="50"/>
      <c r="LY11" s="50"/>
      <c r="LZ11" s="50"/>
      <c r="MA11" s="89"/>
      <c r="MB11" s="11"/>
      <c r="MC11" s="11"/>
      <c r="MD11" s="124"/>
      <c r="MN11" s="124"/>
      <c r="MX11" s="124"/>
    </row>
    <row xmlns:x14ac="http://schemas.microsoft.com/office/spreadsheetml/2009/9/ac" r="12" s="2" customFormat="true" ht="15" customHeight="true" x14ac:dyDescent="0.25">
      <c r="A12" s="399" t="str">
        <f ca="true">IF(ISBLANK('Data Summary'!A14),"",'Data Summary'!A14)</f>
        <v>BGD_2014_NHBS</v>
      </c>
      <c r="B12" s="108"/>
      <c r="C12" s="93" t="s">
        <v>112</v>
      </c>
      <c r="D12" s="50"/>
      <c r="E12" s="50"/>
      <c r="F12" s="50"/>
      <c r="G12" s="50"/>
      <c r="H12" s="50"/>
      <c r="I12" s="89"/>
      <c r="J12" s="11"/>
      <c r="K12" s="11"/>
      <c r="L12" s="108"/>
      <c r="M12" s="93" t="s">
        <v>112</v>
      </c>
      <c r="N12" s="50"/>
      <c r="O12" s="50"/>
      <c r="P12" s="50"/>
      <c r="Q12" s="50"/>
      <c r="R12" s="50"/>
      <c r="S12" s="89"/>
      <c r="T12" s="11"/>
      <c r="U12" s="11"/>
      <c r="V12" s="108"/>
      <c r="W12" s="140" t="s">
        <v>112</v>
      </c>
      <c r="X12" s="50"/>
      <c r="Y12" s="50"/>
      <c r="Z12" s="50"/>
      <c r="AA12" s="50"/>
      <c r="AB12" s="50"/>
      <c r="AC12" s="89"/>
      <c r="AD12" s="11"/>
      <c r="AE12" s="11"/>
      <c r="AF12" s="108"/>
      <c r="AG12" s="140" t="s">
        <v>112</v>
      </c>
      <c r="AH12" s="50"/>
      <c r="AI12" s="50"/>
      <c r="AJ12" s="50"/>
      <c r="AK12" s="50"/>
      <c r="AL12" s="50"/>
      <c r="AM12" s="89"/>
      <c r="AN12" s="11"/>
      <c r="AO12" s="11"/>
      <c r="AP12" s="108"/>
      <c r="AQ12" s="140" t="s">
        <v>112</v>
      </c>
      <c r="AR12" s="50"/>
      <c r="AS12" s="50"/>
      <c r="AT12" s="50"/>
      <c r="AU12" s="50"/>
      <c r="AV12" s="50"/>
      <c r="AW12" s="89"/>
      <c r="AX12" s="11"/>
      <c r="AY12" s="11"/>
      <c r="AZ12" s="108"/>
      <c r="BA12" s="140" t="s">
        <v>112</v>
      </c>
      <c r="BB12" s="50"/>
      <c r="BC12" s="50"/>
      <c r="BD12" s="50"/>
      <c r="BE12" s="50"/>
      <c r="BF12" s="50"/>
      <c r="BG12" s="89"/>
      <c r="BH12" s="11"/>
      <c r="BI12" s="11"/>
      <c r="BJ12" s="108"/>
      <c r="BK12" s="140" t="s">
        <v>112</v>
      </c>
      <c r="BL12" s="50"/>
      <c r="BM12" s="50"/>
      <c r="BN12" s="50"/>
      <c r="BO12" s="50"/>
      <c r="BP12" s="50"/>
      <c r="BQ12" s="89"/>
      <c r="BR12" s="11"/>
      <c r="BS12" s="11"/>
      <c r="BT12" s="108"/>
      <c r="BU12" s="140" t="s">
        <v>112</v>
      </c>
      <c r="BV12" s="50"/>
      <c r="BW12" s="50"/>
      <c r="BX12" s="50"/>
      <c r="BY12" s="50"/>
      <c r="BZ12" s="50"/>
      <c r="CA12" s="89"/>
      <c r="CB12" s="11"/>
      <c r="CC12" s="11"/>
      <c r="CD12" s="108"/>
      <c r="CE12" s="140" t="s">
        <v>112</v>
      </c>
      <c r="CF12" s="50" t="s">
        <v>149</v>
      </c>
      <c r="CG12" s="50"/>
      <c r="CH12" s="50"/>
      <c r="CI12" s="50"/>
      <c r="CJ12" s="50" t="s">
        <v>149</v>
      </c>
      <c r="CK12" s="89" t="s">
        <v>149</v>
      </c>
      <c r="CL12" s="11"/>
      <c r="CM12" s="11"/>
      <c r="CN12" s="108"/>
      <c r="CO12" s="140" t="s">
        <v>112</v>
      </c>
      <c r="CP12" s="50"/>
      <c r="CQ12" s="50"/>
      <c r="CR12" s="50"/>
      <c r="CS12" s="50"/>
      <c r="CT12" s="50"/>
      <c r="CU12" s="89"/>
      <c r="CV12" s="11"/>
      <c r="CW12" s="11"/>
      <c r="CX12" s="108"/>
      <c r="CY12" s="140" t="s">
        <v>112</v>
      </c>
      <c r="CZ12" s="50"/>
      <c r="DA12" s="50"/>
      <c r="DB12" s="50"/>
      <c r="DC12" s="50"/>
      <c r="DD12" s="50"/>
      <c r="DE12" s="89"/>
      <c r="DF12" s="11"/>
      <c r="DG12" s="11"/>
      <c r="DH12" s="108"/>
      <c r="DI12" s="424" t="s">
        <v>112</v>
      </c>
      <c r="DJ12" s="50"/>
      <c r="DK12" s="50"/>
      <c r="DL12" s="50"/>
      <c r="DM12" s="50"/>
      <c r="DN12" s="50"/>
      <c r="DO12" s="89"/>
      <c r="DP12" s="11"/>
      <c r="DQ12" s="11"/>
      <c r="DR12" s="108"/>
      <c r="DS12" s="140" t="s">
        <v>112</v>
      </c>
      <c r="DT12" s="50"/>
      <c r="DU12" s="50"/>
      <c r="DV12" s="50"/>
      <c r="DW12" s="50"/>
      <c r="DX12" s="50"/>
      <c r="DY12" s="89"/>
      <c r="DZ12" s="11"/>
      <c r="EA12" s="11"/>
      <c r="EB12" s="108"/>
      <c r="EC12" s="153" t="s">
        <v>112</v>
      </c>
      <c r="ED12" s="50"/>
      <c r="EE12" s="50"/>
      <c r="EF12" s="50"/>
      <c r="EG12" s="50"/>
      <c r="EH12" s="50"/>
      <c r="EI12" s="89"/>
      <c r="EJ12" s="11"/>
      <c r="EK12" s="11"/>
      <c r="EL12" s="108"/>
      <c r="EM12" s="153" t="s">
        <v>112</v>
      </c>
      <c r="EN12" s="50"/>
      <c r="EO12" s="50"/>
      <c r="EP12" s="50"/>
      <c r="EQ12" s="50"/>
      <c r="ER12" s="50"/>
      <c r="ES12" s="89"/>
      <c r="ET12" s="11"/>
      <c r="EU12" s="11"/>
      <c r="EV12" s="108"/>
      <c r="EW12" s="153" t="s">
        <v>112</v>
      </c>
      <c r="EX12" s="50"/>
      <c r="EY12" s="50"/>
      <c r="EZ12" s="50"/>
      <c r="FA12" s="50"/>
      <c r="FB12" s="50"/>
      <c r="FC12" s="89"/>
      <c r="FD12" s="11"/>
      <c r="FE12" s="11"/>
      <c r="FF12" s="108"/>
      <c r="FG12" s="210" t="s">
        <v>112</v>
      </c>
      <c r="FH12" s="50"/>
      <c r="FI12" s="50"/>
      <c r="FJ12" s="50"/>
      <c r="FK12" s="50"/>
      <c r="FL12" s="50"/>
      <c r="FM12" s="89"/>
      <c r="FN12" s="11"/>
      <c r="FO12" s="11"/>
      <c r="FP12" s="108"/>
      <c r="FQ12" s="575" t="s">
        <v>112</v>
      </c>
      <c r="FR12" s="579"/>
      <c r="FS12" s="579"/>
      <c r="FT12" s="579"/>
      <c r="FU12" s="579"/>
      <c r="FV12" s="579"/>
      <c r="FW12" s="89"/>
      <c r="FX12" s="11"/>
      <c r="FY12" s="11"/>
      <c r="FZ12" s="108"/>
      <c r="GA12" s="575" t="s">
        <v>112</v>
      </c>
      <c r="GB12" s="579"/>
      <c r="GC12" s="579"/>
      <c r="GD12" s="579"/>
      <c r="GE12" s="579"/>
      <c r="GF12" s="579"/>
      <c r="GG12" s="89"/>
      <c r="GH12" s="11"/>
      <c r="GI12" s="11"/>
      <c r="GJ12" s="108"/>
      <c r="GK12" s="575" t="s">
        <v>112</v>
      </c>
      <c r="GL12" s="50"/>
      <c r="GM12" s="50"/>
      <c r="GN12" s="50"/>
      <c r="GO12" s="50"/>
      <c r="GP12" s="50"/>
      <c r="GQ12" s="89"/>
      <c r="GR12" s="11"/>
      <c r="GS12" s="11"/>
      <c r="GT12" s="108"/>
      <c r="GU12" s="218" t="s">
        <v>112</v>
      </c>
      <c r="GV12" s="50" t="s">
        <v>149</v>
      </c>
      <c r="GW12" s="50" t="s">
        <v>149</v>
      </c>
      <c r="GX12" s="50" t="s">
        <v>149</v>
      </c>
      <c r="GY12" s="50"/>
      <c r="GZ12" s="50" t="s">
        <v>149</v>
      </c>
      <c r="HA12" s="89" t="s">
        <v>149</v>
      </c>
      <c r="HB12" s="11"/>
      <c r="HC12" s="11"/>
      <c r="HD12" s="108"/>
      <c r="HE12" s="389" t="s">
        <v>112</v>
      </c>
      <c r="HF12" s="50"/>
      <c r="HG12" s="50"/>
      <c r="HH12" s="50"/>
      <c r="HI12" s="50"/>
      <c r="HJ12" s="50"/>
      <c r="HK12" s="89"/>
      <c r="HL12" s="11"/>
      <c r="HM12" s="11"/>
      <c r="HN12" s="108"/>
      <c r="HO12" s="575" t="s">
        <v>112</v>
      </c>
      <c r="HP12" s="579"/>
      <c r="HQ12" s="579"/>
      <c r="HR12" s="579"/>
      <c r="HS12" s="579"/>
      <c r="HT12" s="579"/>
      <c r="HU12" s="89"/>
      <c r="HV12" s="11"/>
      <c r="HW12" s="11"/>
      <c r="HX12" s="108"/>
      <c r="HY12" s="389" t="s">
        <v>112</v>
      </c>
      <c r="HZ12" s="50"/>
      <c r="IA12" s="50"/>
      <c r="IB12" s="50"/>
      <c r="IC12" s="50"/>
      <c r="ID12" s="50"/>
      <c r="IE12" s="89"/>
      <c r="IF12" s="11"/>
      <c r="IG12" s="11"/>
      <c r="IH12" s="108"/>
      <c r="II12" s="389" t="s">
        <v>112</v>
      </c>
      <c r="IJ12" s="50"/>
      <c r="IK12" s="50"/>
      <c r="IL12" s="50"/>
      <c r="IM12" s="50"/>
      <c r="IN12" s="50"/>
      <c r="IO12" s="89"/>
      <c r="IP12" s="11"/>
      <c r="IQ12" s="11"/>
      <c r="IR12" s="108"/>
      <c r="IS12" s="575" t="s">
        <v>112</v>
      </c>
      <c r="IT12" s="579"/>
      <c r="IU12" s="579"/>
      <c r="IV12" s="579"/>
      <c r="IW12" s="579"/>
      <c r="IX12" s="579"/>
      <c r="IY12" s="89"/>
      <c r="IZ12" s="11"/>
      <c r="JA12" s="11"/>
      <c r="JB12" s="108"/>
      <c r="JC12" s="575" t="s">
        <v>112</v>
      </c>
      <c r="JD12" s="50"/>
      <c r="JE12" s="50"/>
      <c r="JF12" s="50"/>
      <c r="JG12" s="50"/>
      <c r="JH12" s="50"/>
      <c r="JI12" s="89"/>
      <c r="JJ12" s="11"/>
      <c r="JK12" s="11"/>
      <c r="JL12" s="108"/>
      <c r="JM12" s="389" t="s">
        <v>112</v>
      </c>
      <c r="JN12" s="50"/>
      <c r="JO12" s="50"/>
      <c r="JP12" s="50"/>
      <c r="JQ12" s="50"/>
      <c r="JR12" s="50"/>
      <c r="JS12" s="89"/>
      <c r="JT12" s="11"/>
      <c r="JU12" s="11"/>
      <c r="JV12" s="108"/>
      <c r="JW12" s="421" t="s">
        <v>112</v>
      </c>
      <c r="JX12" s="50"/>
      <c r="JY12" s="50"/>
      <c r="JZ12" s="50"/>
      <c r="KA12" s="50"/>
      <c r="KB12" s="50"/>
      <c r="KC12" s="89"/>
      <c r="KD12" s="11"/>
      <c r="KE12" s="11"/>
      <c r="KF12" s="108"/>
      <c r="KG12" s="393" t="s">
        <v>112</v>
      </c>
      <c r="KH12" s="50"/>
      <c r="KI12" s="50"/>
      <c r="KJ12" s="50"/>
      <c r="KK12" s="50"/>
      <c r="KL12" s="50"/>
      <c r="KM12" s="89"/>
      <c r="KN12" s="11"/>
      <c r="KO12" s="11"/>
      <c r="KP12" s="108"/>
      <c r="KQ12" s="575" t="s">
        <v>112</v>
      </c>
      <c r="KR12" s="579"/>
      <c r="KS12" s="579"/>
      <c r="KT12" s="579"/>
      <c r="KU12" s="579"/>
      <c r="KV12" s="579"/>
      <c r="KW12" s="89"/>
      <c r="KX12" s="11"/>
      <c r="KY12" s="11"/>
      <c r="KZ12" s="108"/>
      <c r="LA12" s="575" t="s">
        <v>112</v>
      </c>
      <c r="LB12" s="579"/>
      <c r="LC12" s="579"/>
      <c r="LD12" s="579"/>
      <c r="LE12" s="579"/>
      <c r="LF12" s="579"/>
      <c r="LG12" s="89"/>
      <c r="LH12" s="11"/>
      <c r="LI12" s="11"/>
      <c r="LJ12" s="108"/>
      <c r="LK12" s="393" t="s">
        <v>112</v>
      </c>
      <c r="LL12" s="50"/>
      <c r="LM12" s="50"/>
      <c r="LN12" s="50"/>
      <c r="LO12" s="50"/>
      <c r="LP12" s="50"/>
      <c r="LQ12" s="89"/>
      <c r="LR12" s="11"/>
      <c r="LS12" s="11"/>
      <c r="LT12" s="108"/>
      <c r="LU12" s="422" t="s">
        <v>112</v>
      </c>
      <c r="LV12" s="50"/>
      <c r="LW12" s="50"/>
      <c r="LX12" s="50"/>
      <c r="LY12" s="50"/>
      <c r="LZ12" s="50"/>
      <c r="MA12" s="89"/>
      <c r="MB12" s="11"/>
      <c r="MC12" s="11"/>
      <c r="MD12" s="124"/>
      <c r="MN12" s="124"/>
      <c r="MX12" s="124"/>
    </row>
    <row xmlns:x14ac="http://schemas.microsoft.com/office/spreadsheetml/2009/9/ac" r="13" s="2" customFormat="true" ht="15" customHeight="true" x14ac:dyDescent="0.25">
      <c r="A13" s="399" t="str">
        <f ca="true">IF(ISBLANK('Data Summary'!A15),"",'Data Summary'!A15)</f>
        <v>BGD_2014_ISAS</v>
      </c>
      <c r="B13" s="108"/>
      <c r="C13" s="93" t="s">
        <v>90</v>
      </c>
      <c r="D13" s="50"/>
      <c r="E13" s="50"/>
      <c r="F13" s="50"/>
      <c r="G13" s="50"/>
      <c r="H13" s="50"/>
      <c r="I13" s="89"/>
      <c r="J13" s="11"/>
      <c r="K13" s="11"/>
      <c r="L13" s="108"/>
      <c r="M13" s="93" t="s">
        <v>90</v>
      </c>
      <c r="N13" s="50"/>
      <c r="O13" s="50"/>
      <c r="P13" s="50"/>
      <c r="Q13" s="50"/>
      <c r="R13" s="50"/>
      <c r="S13" s="89"/>
      <c r="T13" s="11"/>
      <c r="U13" s="11"/>
      <c r="V13" s="108"/>
      <c r="W13" s="140" t="s">
        <v>90</v>
      </c>
      <c r="X13" s="50"/>
      <c r="Y13" s="50"/>
      <c r="Z13" s="50"/>
      <c r="AA13" s="50"/>
      <c r="AB13" s="50"/>
      <c r="AC13" s="89"/>
      <c r="AD13" s="11"/>
      <c r="AE13" s="11"/>
      <c r="AF13" s="108"/>
      <c r="AG13" s="140" t="s">
        <v>90</v>
      </c>
      <c r="AH13" s="50"/>
      <c r="AI13" s="50"/>
      <c r="AJ13" s="50"/>
      <c r="AK13" s="50"/>
      <c r="AL13" s="50"/>
      <c r="AM13" s="89"/>
      <c r="AN13" s="11"/>
      <c r="AO13" s="11"/>
      <c r="AP13" s="108"/>
      <c r="AQ13" s="140" t="s">
        <v>90</v>
      </c>
      <c r="AR13" s="50"/>
      <c r="AS13" s="50"/>
      <c r="AT13" s="50"/>
      <c r="AU13" s="50"/>
      <c r="AV13" s="50"/>
      <c r="AW13" s="89"/>
      <c r="AX13" s="11"/>
      <c r="AY13" s="11"/>
      <c r="AZ13" s="108"/>
      <c r="BA13" s="140" t="s">
        <v>90</v>
      </c>
      <c r="BB13" s="50"/>
      <c r="BC13" s="50"/>
      <c r="BD13" s="50"/>
      <c r="BE13" s="50"/>
      <c r="BF13" s="50"/>
      <c r="BG13" s="89"/>
      <c r="BH13" s="11"/>
      <c r="BI13" s="11"/>
      <c r="BJ13" s="108"/>
      <c r="BK13" s="140" t="s">
        <v>90</v>
      </c>
      <c r="BL13" s="50"/>
      <c r="BM13" s="50"/>
      <c r="BN13" s="50"/>
      <c r="BO13" s="50"/>
      <c r="BP13" s="50"/>
      <c r="BQ13" s="89"/>
      <c r="BR13" s="11"/>
      <c r="BS13" s="11"/>
      <c r="BT13" s="108"/>
      <c r="BU13" s="140" t="s">
        <v>90</v>
      </c>
      <c r="BV13" s="50"/>
      <c r="BW13" s="50"/>
      <c r="BX13" s="50"/>
      <c r="BY13" s="50"/>
      <c r="BZ13" s="50"/>
      <c r="CA13" s="89"/>
      <c r="CB13" s="11"/>
      <c r="CC13" s="11"/>
      <c r="CD13" s="108"/>
      <c r="CE13" s="140" t="s">
        <v>90</v>
      </c>
      <c r="CF13" s="50" t="s">
        <v>149</v>
      </c>
      <c r="CG13" s="50"/>
      <c r="CH13" s="50"/>
      <c r="CI13" s="50"/>
      <c r="CJ13" s="50" t="s">
        <v>149</v>
      </c>
      <c r="CK13" s="89" t="s">
        <v>149</v>
      </c>
      <c r="CL13" s="11"/>
      <c r="CM13" s="11"/>
      <c r="CN13" s="108"/>
      <c r="CO13" s="140" t="s">
        <v>90</v>
      </c>
      <c r="CP13" s="50"/>
      <c r="CQ13" s="50"/>
      <c r="CR13" s="50"/>
      <c r="CS13" s="50"/>
      <c r="CT13" s="50"/>
      <c r="CU13" s="89"/>
      <c r="CV13" s="11"/>
      <c r="CW13" s="11"/>
      <c r="CX13" s="108"/>
      <c r="CY13" s="140" t="s">
        <v>90</v>
      </c>
      <c r="CZ13" s="50"/>
      <c r="DA13" s="50"/>
      <c r="DB13" s="50"/>
      <c r="DC13" s="50"/>
      <c r="DD13" s="50"/>
      <c r="DE13" s="89"/>
      <c r="DF13" s="11"/>
      <c r="DG13" s="11"/>
      <c r="DH13" s="108"/>
      <c r="DI13" s="424" t="s">
        <v>90</v>
      </c>
      <c r="DJ13" s="50"/>
      <c r="DK13" s="50"/>
      <c r="DL13" s="50"/>
      <c r="DM13" s="50"/>
      <c r="DN13" s="50"/>
      <c r="DO13" s="89"/>
      <c r="DP13" s="11"/>
      <c r="DQ13" s="11"/>
      <c r="DR13" s="108"/>
      <c r="DS13" s="140" t="s">
        <v>90</v>
      </c>
      <c r="DT13" s="50"/>
      <c r="DU13" s="50"/>
      <c r="DV13" s="50"/>
      <c r="DW13" s="50"/>
      <c r="DX13" s="50"/>
      <c r="DY13" s="89"/>
      <c r="DZ13" s="11"/>
      <c r="EA13" s="11"/>
      <c r="EB13" s="108"/>
      <c r="EC13" s="153" t="s">
        <v>90</v>
      </c>
      <c r="ED13" s="50"/>
      <c r="EE13" s="50"/>
      <c r="EF13" s="50"/>
      <c r="EG13" s="50"/>
      <c r="EH13" s="50"/>
      <c r="EI13" s="89"/>
      <c r="EJ13" s="11"/>
      <c r="EK13" s="11"/>
      <c r="EL13" s="108"/>
      <c r="EM13" s="153" t="s">
        <v>90</v>
      </c>
      <c r="EN13" s="50" t="s">
        <v>149</v>
      </c>
      <c r="EO13" s="50"/>
      <c r="EP13" s="50"/>
      <c r="EQ13" s="50"/>
      <c r="ER13" s="50" t="s">
        <v>149</v>
      </c>
      <c r="ES13" s="89" t="s">
        <v>149</v>
      </c>
      <c r="ET13" s="11"/>
      <c r="EU13" s="11"/>
      <c r="EV13" s="108"/>
      <c r="EW13" s="153" t="s">
        <v>90</v>
      </c>
      <c r="EX13" s="50"/>
      <c r="EY13" s="50"/>
      <c r="EZ13" s="50"/>
      <c r="FA13" s="50"/>
      <c r="FB13" s="50"/>
      <c r="FC13" s="89"/>
      <c r="FD13" s="11"/>
      <c r="FE13" s="11"/>
      <c r="FF13" s="108"/>
      <c r="FG13" s="210" t="s">
        <v>90</v>
      </c>
      <c r="FH13" s="50"/>
      <c r="FI13" s="50"/>
      <c r="FJ13" s="50"/>
      <c r="FK13" s="50"/>
      <c r="FL13" s="50"/>
      <c r="FM13" s="89"/>
      <c r="FN13" s="11"/>
      <c r="FO13" s="11"/>
      <c r="FP13" s="108"/>
      <c r="FQ13" s="575" t="s">
        <v>90</v>
      </c>
      <c r="FR13" s="579"/>
      <c r="FS13" s="579"/>
      <c r="FT13" s="579"/>
      <c r="FU13" s="579"/>
      <c r="FV13" s="579"/>
      <c r="FW13" s="89" t="s">
        <v>149</v>
      </c>
      <c r="FX13" s="11"/>
      <c r="FY13" s="11"/>
      <c r="FZ13" s="108"/>
      <c r="GA13" s="575" t="s">
        <v>90</v>
      </c>
      <c r="GB13" s="579"/>
      <c r="GC13" s="579"/>
      <c r="GD13" s="579"/>
      <c r="GE13" s="579"/>
      <c r="GF13" s="579"/>
      <c r="GG13" s="89" t="s">
        <v>149</v>
      </c>
      <c r="GH13" s="11"/>
      <c r="GI13" s="11"/>
      <c r="GJ13" s="108"/>
      <c r="GK13" s="575" t="s">
        <v>90</v>
      </c>
      <c r="GL13" s="50"/>
      <c r="GM13" s="50"/>
      <c r="GN13" s="50"/>
      <c r="GO13" s="50"/>
      <c r="GP13" s="50"/>
      <c r="GQ13" s="89"/>
      <c r="GR13" s="11"/>
      <c r="GS13" s="11"/>
      <c r="GT13" s="108"/>
      <c r="GU13" s="218" t="s">
        <v>90</v>
      </c>
      <c r="GV13" s="50" t="s">
        <v>149</v>
      </c>
      <c r="GW13" s="50" t="s">
        <v>149</v>
      </c>
      <c r="GX13" s="50" t="s">
        <v>149</v>
      </c>
      <c r="GY13" s="50"/>
      <c r="GZ13" s="50" t="s">
        <v>149</v>
      </c>
      <c r="HA13" s="89" t="s">
        <v>149</v>
      </c>
      <c r="HB13" s="11"/>
      <c r="HC13" s="11"/>
      <c r="HD13" s="108"/>
      <c r="HE13" s="389" t="s">
        <v>90</v>
      </c>
      <c r="HF13" s="50"/>
      <c r="HG13" s="50"/>
      <c r="HH13" s="50"/>
      <c r="HI13" s="50"/>
      <c r="HJ13" s="50"/>
      <c r="HK13" s="89"/>
      <c r="HL13" s="11"/>
      <c r="HM13" s="11"/>
      <c r="HN13" s="108"/>
      <c r="HO13" s="575" t="s">
        <v>90</v>
      </c>
      <c r="HP13" s="579"/>
      <c r="HQ13" s="579"/>
      <c r="HR13" s="579"/>
      <c r="HS13" s="579"/>
      <c r="HT13" s="579"/>
      <c r="HU13" s="89" t="s">
        <v>149</v>
      </c>
      <c r="HV13" s="11"/>
      <c r="HW13" s="11"/>
      <c r="HX13" s="108"/>
      <c r="HY13" s="389" t="s">
        <v>90</v>
      </c>
      <c r="HZ13" s="50"/>
      <c r="IA13" s="50"/>
      <c r="IB13" s="50"/>
      <c r="IC13" s="50"/>
      <c r="ID13" s="50"/>
      <c r="IE13" s="89" t="s">
        <v>149</v>
      </c>
      <c r="IF13" s="11"/>
      <c r="IG13" s="11"/>
      <c r="IH13" s="108"/>
      <c r="II13" s="389" t="s">
        <v>90</v>
      </c>
      <c r="IJ13" s="50"/>
      <c r="IK13" s="50"/>
      <c r="IL13" s="50"/>
      <c r="IM13" s="50"/>
      <c r="IN13" s="50"/>
      <c r="IO13" s="89"/>
      <c r="IP13" s="11"/>
      <c r="IQ13" s="11"/>
      <c r="IR13" s="108"/>
      <c r="IS13" s="575" t="s">
        <v>90</v>
      </c>
      <c r="IT13" s="579"/>
      <c r="IU13" s="579"/>
      <c r="IV13" s="579"/>
      <c r="IW13" s="579"/>
      <c r="IX13" s="579"/>
      <c r="IY13" s="89" t="s">
        <v>149</v>
      </c>
      <c r="IZ13" s="11"/>
      <c r="JA13" s="11"/>
      <c r="JB13" s="108"/>
      <c r="JC13" s="575" t="s">
        <v>90</v>
      </c>
      <c r="JD13" s="50"/>
      <c r="JE13" s="50"/>
      <c r="JF13" s="50"/>
      <c r="JG13" s="50"/>
      <c r="JH13" s="50"/>
      <c r="JI13" s="89"/>
      <c r="JJ13" s="11"/>
      <c r="JK13" s="11"/>
      <c r="JL13" s="108"/>
      <c r="JM13" s="389" t="s">
        <v>90</v>
      </c>
      <c r="JN13" s="50" t="s">
        <v>149</v>
      </c>
      <c r="JO13" s="50"/>
      <c r="JP13" s="50"/>
      <c r="JQ13" s="50"/>
      <c r="JR13" s="50" t="s">
        <v>149</v>
      </c>
      <c r="JS13" s="89" t="s">
        <v>205</v>
      </c>
      <c r="JT13" s="11"/>
      <c r="JU13" s="11"/>
      <c r="JV13" s="108"/>
      <c r="JW13" s="421" t="s">
        <v>90</v>
      </c>
      <c r="JX13" s="50" t="s">
        <v>149</v>
      </c>
      <c r="JY13" s="50"/>
      <c r="JZ13" s="50"/>
      <c r="KA13" s="50"/>
      <c r="KB13" s="50" t="s">
        <v>149</v>
      </c>
      <c r="KC13" s="89" t="s">
        <v>205</v>
      </c>
      <c r="KD13" s="11"/>
      <c r="KE13" s="11"/>
      <c r="KF13" s="108"/>
      <c r="KG13" s="393" t="s">
        <v>90</v>
      </c>
      <c r="KH13" s="50"/>
      <c r="KI13" s="50"/>
      <c r="KJ13" s="50"/>
      <c r="KK13" s="50"/>
      <c r="KL13" s="50"/>
      <c r="KM13" s="89"/>
      <c r="KN13" s="11"/>
      <c r="KO13" s="11"/>
      <c r="KP13" s="108"/>
      <c r="KQ13" s="575" t="s">
        <v>90</v>
      </c>
      <c r="KR13" s="579"/>
      <c r="KS13" s="579"/>
      <c r="KT13" s="579"/>
      <c r="KU13" s="579"/>
      <c r="KV13" s="579"/>
      <c r="KW13" s="89" t="s">
        <v>149</v>
      </c>
      <c r="KX13" s="11"/>
      <c r="KY13" s="11"/>
      <c r="KZ13" s="108"/>
      <c r="LA13" s="575" t="s">
        <v>90</v>
      </c>
      <c r="LB13" s="579"/>
      <c r="LC13" s="579"/>
      <c r="LD13" s="579"/>
      <c r="LE13" s="579"/>
      <c r="LF13" s="579"/>
      <c r="LG13" s="89" t="s">
        <v>149</v>
      </c>
      <c r="LH13" s="11"/>
      <c r="LI13" s="11"/>
      <c r="LJ13" s="108"/>
      <c r="LK13" s="393" t="s">
        <v>90</v>
      </c>
      <c r="LL13" s="50"/>
      <c r="LM13" s="50"/>
      <c r="LN13" s="50"/>
      <c r="LO13" s="50"/>
      <c r="LP13" s="50"/>
      <c r="LQ13" s="89"/>
      <c r="LR13" s="11"/>
      <c r="LS13" s="11"/>
      <c r="LT13" s="108"/>
      <c r="LU13" s="422" t="s">
        <v>90</v>
      </c>
      <c r="LV13" s="50" t="s">
        <v>149</v>
      </c>
      <c r="LW13" s="50"/>
      <c r="LX13" s="50"/>
      <c r="LY13" s="50"/>
      <c r="LZ13" s="50" t="s">
        <v>149</v>
      </c>
      <c r="MA13" s="89" t="s">
        <v>149</v>
      </c>
      <c r="MB13" s="11"/>
      <c r="MC13" s="11"/>
      <c r="MD13" s="124"/>
      <c r="MN13" s="124"/>
      <c r="MX13" s="124"/>
    </row>
    <row xmlns:x14ac="http://schemas.microsoft.com/office/spreadsheetml/2009/9/ac" r="14" ht="15.75" customHeight="true" x14ac:dyDescent="0.25">
      <c r="A14" s="399" t="str">
        <f ca="true">IF(ISBLANK('Data Summary'!A16),"",'Data Summary'!A16)</f>
        <v>BGD_2015_BEIS</v>
      </c>
      <c r="B14" s="109"/>
      <c r="C14" s="83" t="s">
        <v>23</v>
      </c>
      <c r="D14" s="10"/>
      <c r="E14" s="10"/>
      <c r="F14" s="10"/>
      <c r="G14" s="65"/>
      <c r="H14" s="66"/>
      <c r="I14" s="67"/>
      <c r="J14" s="11"/>
      <c r="K14" s="11"/>
      <c r="L14" s="109"/>
      <c r="M14" s="83" t="s">
        <v>23</v>
      </c>
      <c r="N14" s="10"/>
      <c r="O14" s="10"/>
      <c r="P14" s="10"/>
      <c r="Q14" s="65"/>
      <c r="R14" s="66"/>
      <c r="S14" s="67"/>
      <c r="T14" s="11"/>
      <c r="U14" s="11"/>
      <c r="V14" s="109"/>
      <c r="W14" s="83" t="s">
        <v>23</v>
      </c>
      <c r="X14" s="10"/>
      <c r="Y14" s="10"/>
      <c r="Z14" s="10"/>
      <c r="AA14" s="65"/>
      <c r="AB14" s="66"/>
      <c r="AC14" s="67"/>
      <c r="AD14" s="11"/>
      <c r="AE14" s="11"/>
      <c r="AF14" s="109"/>
      <c r="AG14" s="83" t="s">
        <v>23</v>
      </c>
      <c r="AH14" s="10"/>
      <c r="AI14" s="10"/>
      <c r="AJ14" s="10"/>
      <c r="AK14" s="65"/>
      <c r="AL14" s="66"/>
      <c r="AM14" s="67"/>
      <c r="AN14" s="11"/>
      <c r="AO14" s="11"/>
      <c r="AP14" s="109"/>
      <c r="AQ14" s="83" t="s">
        <v>23</v>
      </c>
      <c r="AR14" s="10"/>
      <c r="AS14" s="10"/>
      <c r="AT14" s="10"/>
      <c r="AU14" s="65"/>
      <c r="AV14" s="66"/>
      <c r="AW14" s="67"/>
      <c r="AX14" s="11"/>
      <c r="AY14" s="11"/>
      <c r="AZ14" s="109"/>
      <c r="BA14" s="83" t="s">
        <v>23</v>
      </c>
      <c r="BB14" s="10"/>
      <c r="BC14" s="10"/>
      <c r="BD14" s="10"/>
      <c r="BE14" s="65"/>
      <c r="BF14" s="66"/>
      <c r="BG14" s="67"/>
      <c r="BH14" s="11"/>
      <c r="BI14" s="11"/>
      <c r="BJ14" s="109"/>
      <c r="BK14" s="83" t="s">
        <v>23</v>
      </c>
      <c r="BL14" s="10"/>
      <c r="BM14" s="10"/>
      <c r="BN14" s="10"/>
      <c r="BO14" s="65"/>
      <c r="BP14" s="66"/>
      <c r="BQ14" s="67"/>
      <c r="BR14" s="11"/>
      <c r="BS14" s="11"/>
      <c r="BT14" s="109"/>
      <c r="BU14" s="83" t="s">
        <v>23</v>
      </c>
      <c r="BV14" s="10"/>
      <c r="BW14" s="10"/>
      <c r="BX14" s="10"/>
      <c r="BY14" s="65"/>
      <c r="BZ14" s="66"/>
      <c r="CA14" s="67"/>
      <c r="CB14" s="11"/>
      <c r="CC14" s="11"/>
      <c r="CD14" s="109"/>
      <c r="CE14" s="83" t="s">
        <v>23</v>
      </c>
      <c r="CF14" s="10"/>
      <c r="CG14" s="10"/>
      <c r="CH14" s="10"/>
      <c r="CI14" s="65"/>
      <c r="CJ14" s="66"/>
      <c r="CK14" s="67"/>
      <c r="CL14" s="11"/>
      <c r="CM14" s="11"/>
      <c r="CN14" s="109"/>
      <c r="CO14" s="83" t="s">
        <v>23</v>
      </c>
      <c r="CP14" s="10"/>
      <c r="CQ14" s="10"/>
      <c r="CR14" s="10"/>
      <c r="CS14" s="65"/>
      <c r="CT14" s="66"/>
      <c r="CU14" s="67"/>
      <c r="CV14" s="11"/>
      <c r="CW14" s="11"/>
      <c r="CX14" s="109"/>
      <c r="CY14" s="83" t="s">
        <v>23</v>
      </c>
      <c r="CZ14" s="10"/>
      <c r="DA14" s="10"/>
      <c r="DB14" s="10"/>
      <c r="DC14" s="65"/>
      <c r="DD14" s="66"/>
      <c r="DE14" s="67"/>
      <c r="DF14" s="11"/>
      <c r="DG14" s="11"/>
      <c r="DH14" s="109"/>
      <c r="DI14" s="83" t="s">
        <v>23</v>
      </c>
      <c r="DJ14" s="10"/>
      <c r="DK14" s="10"/>
      <c r="DL14" s="10"/>
      <c r="DM14" s="65"/>
      <c r="DN14" s="66"/>
      <c r="DO14" s="67"/>
      <c r="DP14" s="11"/>
      <c r="DQ14" s="11"/>
      <c r="DR14" s="109"/>
      <c r="DS14" s="83" t="s">
        <v>23</v>
      </c>
      <c r="DT14" s="10"/>
      <c r="DU14" s="10"/>
      <c r="DV14" s="10"/>
      <c r="DW14" s="65"/>
      <c r="DX14" s="66"/>
      <c r="DY14" s="67"/>
      <c r="DZ14" s="11"/>
      <c r="EA14" s="11"/>
      <c r="EB14" s="109"/>
      <c r="EC14" s="83" t="s">
        <v>23</v>
      </c>
      <c r="ED14" s="10"/>
      <c r="EE14" s="10"/>
      <c r="EF14" s="10"/>
      <c r="EG14" s="65"/>
      <c r="EH14" s="66"/>
      <c r="EI14" s="67"/>
      <c r="EJ14" s="11"/>
      <c r="EK14" s="11"/>
      <c r="EL14" s="109"/>
      <c r="EM14" s="83" t="s">
        <v>23</v>
      </c>
      <c r="EN14" s="10"/>
      <c r="EO14" s="10"/>
      <c r="EP14" s="10"/>
      <c r="EQ14" s="65"/>
      <c r="ER14" s="66"/>
      <c r="ES14" s="67"/>
      <c r="ET14" s="11"/>
      <c r="EU14" s="11"/>
      <c r="EV14" s="109"/>
      <c r="EW14" s="83" t="s">
        <v>23</v>
      </c>
      <c r="EX14" s="10"/>
      <c r="EY14" s="10"/>
      <c r="EZ14" s="10"/>
      <c r="FA14" s="65"/>
      <c r="FB14" s="66"/>
      <c r="FC14" s="67"/>
      <c r="FD14" s="11"/>
      <c r="FE14" s="11"/>
      <c r="FF14" s="109"/>
      <c r="FG14" s="83" t="s">
        <v>23</v>
      </c>
      <c r="FH14" s="10"/>
      <c r="FI14" s="10"/>
      <c r="FJ14" s="10"/>
      <c r="FK14" s="65"/>
      <c r="FL14" s="66"/>
      <c r="FM14" s="67"/>
      <c r="FN14" s="11"/>
      <c r="FO14" s="11"/>
      <c r="FP14" s="109"/>
      <c r="FQ14" s="575" t="s">
        <v>23</v>
      </c>
      <c r="FR14" s="580" t="str">
        <f>IF(ISNUMBER(FR$10),FR$10,"")</f>
        <v/>
      </c>
      <c r="FS14" s="580" t="str">
        <f t="shared" ref="FS14:FW14" si="1">IF(ISNUMBER(FS$10),FS$10,"")</f>
        <v/>
      </c>
      <c r="FT14" s="580" t="str">
        <f t="shared" si="1"/>
        <v/>
      </c>
      <c r="FU14" s="580" t="str">
        <f t="shared" si="1"/>
        <v/>
      </c>
      <c r="FV14" s="580" t="str">
        <f t="shared" si="1"/>
        <v/>
      </c>
      <c r="FW14" s="576" t="str">
        <f t="shared" si="1"/>
        <v/>
      </c>
      <c r="FX14" s="11"/>
      <c r="FY14" s="11"/>
      <c r="FZ14" s="109"/>
      <c r="GA14" s="575" t="s">
        <v>23</v>
      </c>
      <c r="GB14" s="580" t="str">
        <f>IF(ISNUMBER(GB$10),GB$10,"")</f>
        <v/>
      </c>
      <c r="GC14" s="580" t="str">
        <f t="shared" ref="GC14:GF14" si="2">IF(ISNUMBER(GC$10),GC$10,"")</f>
        <v/>
      </c>
      <c r="GD14" s="580" t="str">
        <f t="shared" si="2"/>
        <v/>
      </c>
      <c r="GE14" s="580" t="str">
        <f t="shared" si="2"/>
        <v/>
      </c>
      <c r="GF14" s="580" t="str">
        <f t="shared" si="2"/>
        <v/>
      </c>
      <c r="GG14" s="576">
        <v>20465</v>
      </c>
      <c r="GH14" s="11"/>
      <c r="GI14" s="11"/>
      <c r="GJ14" s="109"/>
      <c r="GK14" s="83" t="s">
        <v>23</v>
      </c>
      <c r="GL14" s="10"/>
      <c r="GM14" s="10"/>
      <c r="GN14" s="10"/>
      <c r="GO14" s="65"/>
      <c r="GP14" s="66"/>
      <c r="GQ14" s="67"/>
      <c r="GR14" s="11"/>
      <c r="GS14" s="11"/>
      <c r="GT14" s="109"/>
      <c r="GU14" s="83" t="s">
        <v>23</v>
      </c>
      <c r="GV14" s="10"/>
      <c r="GW14" s="10"/>
      <c r="GX14" s="10"/>
      <c r="GY14" s="65"/>
      <c r="GZ14" s="66"/>
      <c r="HA14" s="67"/>
      <c r="HB14" s="11"/>
      <c r="HC14" s="11"/>
      <c r="HD14" s="109"/>
      <c r="HE14" s="83" t="s">
        <v>23</v>
      </c>
      <c r="HF14" s="10" t="s">
        <v>332</v>
      </c>
      <c r="HG14" s="10" t="s">
        <v>332</v>
      </c>
      <c r="HH14" s="10" t="s">
        <v>332</v>
      </c>
      <c r="HI14" s="65" t="s">
        <v>332</v>
      </c>
      <c r="HJ14" s="66">
        <v>134147</v>
      </c>
      <c r="HK14" s="67" t="s">
        <v>332</v>
      </c>
      <c r="HL14" s="11"/>
      <c r="HM14" s="11"/>
      <c r="HN14" s="109"/>
      <c r="HO14" s="575" t="s">
        <v>23</v>
      </c>
      <c r="HP14" s="580" t="str">
        <f>IF(ISNUMBER(HP$10),HP$10,"")</f>
        <v/>
      </c>
      <c r="HQ14" s="580" t="str">
        <f t="shared" ref="HQ14:HT14" si="3">IF(ISNUMBER(HQ$10),HQ$10,"")</f>
        <v/>
      </c>
      <c r="HR14" s="580" t="str">
        <f t="shared" si="3"/>
        <v/>
      </c>
      <c r="HS14" s="580" t="str">
        <f t="shared" si="3"/>
        <v/>
      </c>
      <c r="HT14" s="580" t="str">
        <f t="shared" si="3"/>
        <v/>
      </c>
      <c r="HU14" s="576">
        <v>20660</v>
      </c>
      <c r="HV14" s="11"/>
      <c r="HW14" s="11"/>
      <c r="HX14" s="109"/>
      <c r="HY14" s="83" t="s">
        <v>23</v>
      </c>
      <c r="HZ14" s="10"/>
      <c r="IA14" s="10"/>
      <c r="IB14" s="10"/>
      <c r="IC14" s="65"/>
      <c r="ID14" s="66"/>
      <c r="IE14" s="67"/>
      <c r="IF14" s="11"/>
      <c r="IG14" s="11"/>
      <c r="IH14" s="109"/>
      <c r="II14" s="83" t="s">
        <v>23</v>
      </c>
      <c r="IJ14" s="10"/>
      <c r="IK14" s="10"/>
      <c r="IL14" s="10"/>
      <c r="IM14" s="65"/>
      <c r="IN14" s="66"/>
      <c r="IO14" s="67"/>
      <c r="IP14" s="11"/>
      <c r="IQ14" s="11"/>
      <c r="IR14" s="109"/>
      <c r="IS14" s="575" t="s">
        <v>23</v>
      </c>
      <c r="IT14" s="580" t="str">
        <f>IF(ISNUMBER(IT$10),IT$10,"")</f>
        <v/>
      </c>
      <c r="IU14" s="580" t="str">
        <f t="shared" ref="IU14:IX14" si="4">IF(ISNUMBER(IU$10),IU$10,"")</f>
        <v/>
      </c>
      <c r="IV14" s="580" t="str">
        <f t="shared" si="4"/>
        <v/>
      </c>
      <c r="IW14" s="580" t="str">
        <f t="shared" si="4"/>
        <v/>
      </c>
      <c r="IX14" s="580" t="str">
        <f t="shared" si="4"/>
        <v/>
      </c>
      <c r="IY14" s="576">
        <v>20849</v>
      </c>
      <c r="IZ14" s="11"/>
      <c r="JA14" s="11"/>
      <c r="JB14" s="109"/>
      <c r="JC14" s="83" t="s">
        <v>23</v>
      </c>
      <c r="JD14" s="10"/>
      <c r="JE14" s="10"/>
      <c r="JF14" s="10"/>
      <c r="JG14" s="65"/>
      <c r="JH14" s="66"/>
      <c r="JI14" s="67"/>
      <c r="JJ14" s="11"/>
      <c r="JK14" s="11"/>
      <c r="JL14" s="109"/>
      <c r="JM14" s="83" t="s">
        <v>23</v>
      </c>
      <c r="JN14" s="10"/>
      <c r="JO14" s="10"/>
      <c r="JP14" s="10"/>
      <c r="JQ14" s="65"/>
      <c r="JR14" s="66"/>
      <c r="JS14" s="67"/>
      <c r="JT14" s="11"/>
      <c r="JU14" s="11"/>
      <c r="JV14" s="109"/>
      <c r="JW14" s="83" t="s">
        <v>23</v>
      </c>
      <c r="JX14" s="10"/>
      <c r="JY14" s="10"/>
      <c r="JZ14" s="10"/>
      <c r="KA14" s="65"/>
      <c r="KB14" s="66"/>
      <c r="KC14" s="67"/>
      <c r="KD14" s="11"/>
      <c r="KE14" s="11"/>
      <c r="KF14" s="109"/>
      <c r="KG14" s="83" t="s">
        <v>23</v>
      </c>
      <c r="KH14" s="10"/>
      <c r="KI14" s="10"/>
      <c r="KJ14" s="10"/>
      <c r="KK14" s="65"/>
      <c r="KL14" s="66"/>
      <c r="KM14" s="67"/>
      <c r="KN14" s="11"/>
      <c r="KO14" s="11"/>
      <c r="KP14" s="109"/>
      <c r="KQ14" s="575" t="s">
        <v>23</v>
      </c>
      <c r="KR14" s="580" t="str">
        <f>IF(ISNUMBER(KR$10),KR$10,"")</f>
        <v/>
      </c>
      <c r="KS14" s="580" t="str">
        <f t="shared" ref="KS14:KV14" si="5">IF(ISNUMBER(KS$10),KS$10,"")</f>
        <v/>
      </c>
      <c r="KT14" s="580" t="str">
        <f t="shared" si="5"/>
        <v/>
      </c>
      <c r="KU14" s="580" t="str">
        <f t="shared" si="5"/>
        <v/>
      </c>
      <c r="KV14" s="580" t="str">
        <f t="shared" si="5"/>
        <v/>
      </c>
      <c r="KW14" s="576">
        <v>20960</v>
      </c>
      <c r="KX14" s="11"/>
      <c r="KY14" s="11"/>
      <c r="KZ14" s="109"/>
      <c r="LA14" s="575" t="s">
        <v>23</v>
      </c>
      <c r="LB14" s="580" t="str">
        <f>IF(ISNUMBER(LB$10),LB$10,"")</f>
        <v/>
      </c>
      <c r="LC14" s="580" t="str">
        <f t="shared" ref="LC14:LF14" si="6">IF(ISNUMBER(LC$10),LC$10,"")</f>
        <v/>
      </c>
      <c r="LD14" s="580" t="str">
        <f t="shared" si="6"/>
        <v/>
      </c>
      <c r="LE14" s="580" t="str">
        <f t="shared" si="6"/>
        <v/>
      </c>
      <c r="LF14" s="580" t="str">
        <f t="shared" si="6"/>
        <v/>
      </c>
      <c r="LG14" s="576">
        <v>21003</v>
      </c>
      <c r="LH14" s="11"/>
      <c r="LI14" s="11"/>
      <c r="LJ14" s="109"/>
      <c r="LK14" s="83" t="s">
        <v>23</v>
      </c>
      <c r="LL14" s="10"/>
      <c r="LM14" s="10"/>
      <c r="LN14" s="10"/>
      <c r="LO14" s="65"/>
      <c r="LP14" s="66"/>
      <c r="LQ14" s="67"/>
      <c r="LR14" s="11"/>
      <c r="LS14" s="11"/>
      <c r="LT14" s="109"/>
      <c r="LU14" s="83" t="s">
        <v>23</v>
      </c>
      <c r="LV14" s="10"/>
      <c r="LW14" s="10"/>
      <c r="LX14" s="10"/>
      <c r="LY14" s="65"/>
      <c r="LZ14" s="66"/>
      <c r="MA14" s="67"/>
      <c r="MB14" s="11"/>
      <c r="MC14" s="11"/>
    </row>
    <row xmlns:x14ac="http://schemas.microsoft.com/office/spreadsheetml/2009/9/ac" r="15" ht="15.75" customHeight="true" thickBot="true" x14ac:dyDescent="0.3">
      <c r="A15" s="399" t="str">
        <f ca="true">IF(ISBLANK('Data Summary'!A17),"",'Data Summary'!A17)</f>
        <v>BGD_2014_ASPR</v>
      </c>
      <c r="B15" s="110"/>
      <c r="C15" s="84" t="s">
        <v>20</v>
      </c>
      <c r="D15" s="29"/>
      <c r="E15" s="29"/>
      <c r="F15" s="29"/>
      <c r="G15" s="29"/>
      <c r="H15" s="29"/>
      <c r="I15" s="30"/>
      <c r="J15" s="25"/>
      <c r="K15" s="25"/>
      <c r="L15" s="110"/>
      <c r="M15" s="84" t="s">
        <v>20</v>
      </c>
      <c r="N15" s="69"/>
      <c r="O15" s="69"/>
      <c r="P15" s="69"/>
      <c r="Q15" s="69"/>
      <c r="R15" s="69"/>
      <c r="S15" s="30"/>
      <c r="T15" s="25"/>
      <c r="U15" s="25"/>
      <c r="V15" s="110"/>
      <c r="W15" s="84" t="s">
        <v>20</v>
      </c>
      <c r="X15" s="69"/>
      <c r="Y15" s="69"/>
      <c r="Z15" s="69"/>
      <c r="AA15" s="69"/>
      <c r="AB15" s="69"/>
      <c r="AC15" s="30"/>
      <c r="AD15" s="25"/>
      <c r="AE15" s="25"/>
      <c r="AF15" s="110"/>
      <c r="AG15" s="84" t="s">
        <v>20</v>
      </c>
      <c r="AH15" s="69"/>
      <c r="AI15" s="69"/>
      <c r="AJ15" s="69"/>
      <c r="AK15" s="69"/>
      <c r="AL15" s="69"/>
      <c r="AM15" s="30"/>
      <c r="AN15" s="25"/>
      <c r="AO15" s="25"/>
      <c r="AP15" s="110"/>
      <c r="AQ15" s="84" t="s">
        <v>20</v>
      </c>
      <c r="AR15" s="69"/>
      <c r="AS15" s="69"/>
      <c r="AT15" s="69"/>
      <c r="AU15" s="69"/>
      <c r="AV15" s="69"/>
      <c r="AW15" s="30"/>
      <c r="AX15" s="25"/>
      <c r="AY15" s="25"/>
      <c r="AZ15" s="110"/>
      <c r="BA15" s="84" t="s">
        <v>20</v>
      </c>
      <c r="BB15" s="69"/>
      <c r="BC15" s="69"/>
      <c r="BD15" s="69"/>
      <c r="BE15" s="69"/>
      <c r="BF15" s="69"/>
      <c r="BG15" s="30"/>
      <c r="BH15" s="25"/>
      <c r="BI15" s="25"/>
      <c r="BJ15" s="110"/>
      <c r="BK15" s="84" t="s">
        <v>20</v>
      </c>
      <c r="BL15" s="69"/>
      <c r="BM15" s="69"/>
      <c r="BN15" s="69"/>
      <c r="BO15" s="69"/>
      <c r="BP15" s="69"/>
      <c r="BQ15" s="30"/>
      <c r="BR15" s="25"/>
      <c r="BS15" s="25"/>
      <c r="BT15" s="110"/>
      <c r="BU15" s="84" t="s">
        <v>20</v>
      </c>
      <c r="BV15" s="69"/>
      <c r="BW15" s="69"/>
      <c r="BX15" s="69"/>
      <c r="BY15" s="69"/>
      <c r="BZ15" s="69"/>
      <c r="CA15" s="30"/>
      <c r="CB15" s="25"/>
      <c r="CC15" s="25"/>
      <c r="CD15" s="110"/>
      <c r="CE15" s="84" t="s">
        <v>20</v>
      </c>
      <c r="CF15" s="69">
        <v>700</v>
      </c>
      <c r="CG15" s="69"/>
      <c r="CH15" s="69"/>
      <c r="CI15" s="69"/>
      <c r="CJ15" s="69">
        <v>511</v>
      </c>
      <c r="CK15" s="70">
        <v>189</v>
      </c>
      <c r="CL15" s="25"/>
      <c r="CM15" s="25"/>
      <c r="CN15" s="110"/>
      <c r="CO15" s="84" t="s">
        <v>20</v>
      </c>
      <c r="CP15" s="69"/>
      <c r="CQ15" s="69"/>
      <c r="CR15" s="69"/>
      <c r="CS15" s="69"/>
      <c r="CT15" s="69"/>
      <c r="CU15" s="70"/>
      <c r="CV15" s="25"/>
      <c r="CW15" s="25"/>
      <c r="CX15" s="110"/>
      <c r="CY15" s="84" t="s">
        <v>20</v>
      </c>
      <c r="CZ15" s="69"/>
      <c r="DA15" s="69"/>
      <c r="DB15" s="69"/>
      <c r="DC15" s="69"/>
      <c r="DD15" s="69"/>
      <c r="DE15" s="70"/>
      <c r="DF15" s="25"/>
      <c r="DG15" s="25"/>
      <c r="DH15" s="110"/>
      <c r="DI15" s="84" t="s">
        <v>20</v>
      </c>
      <c r="DJ15" s="69"/>
      <c r="DK15" s="69"/>
      <c r="DL15" s="69"/>
      <c r="DM15" s="69"/>
      <c r="DN15" s="69"/>
      <c r="DO15" s="30"/>
      <c r="DP15" s="25"/>
      <c r="DQ15" s="25"/>
      <c r="DR15" s="110"/>
      <c r="DS15" s="84" t="s">
        <v>20</v>
      </c>
      <c r="DT15" s="69"/>
      <c r="DU15" s="69"/>
      <c r="DV15" s="69"/>
      <c r="DW15" s="69"/>
      <c r="DX15" s="69"/>
      <c r="DY15" s="70"/>
      <c r="DZ15" s="25"/>
      <c r="EA15" s="25"/>
      <c r="EB15" s="110"/>
      <c r="EC15" s="84" t="s">
        <v>20</v>
      </c>
      <c r="ED15" s="69"/>
      <c r="EE15" s="69"/>
      <c r="EF15" s="69"/>
      <c r="EG15" s="69"/>
      <c r="EH15" s="69"/>
      <c r="EI15" s="70"/>
      <c r="EJ15" s="25"/>
      <c r="EK15" s="25"/>
      <c r="EL15" s="110"/>
      <c r="EM15" s="84" t="s">
        <v>20</v>
      </c>
      <c r="EN15" s="69"/>
      <c r="EO15" s="69"/>
      <c r="EP15" s="69"/>
      <c r="EQ15" s="69"/>
      <c r="ER15" s="69"/>
      <c r="ES15" s="70"/>
      <c r="ET15" s="25"/>
      <c r="EU15" s="25"/>
      <c r="EV15" s="110"/>
      <c r="EW15" s="84" t="s">
        <v>20</v>
      </c>
      <c r="EX15" s="69"/>
      <c r="EY15" s="69"/>
      <c r="EZ15" s="69"/>
      <c r="FA15" s="69"/>
      <c r="FB15" s="69"/>
      <c r="FC15" s="70"/>
      <c r="FD15" s="25"/>
      <c r="FE15" s="25"/>
      <c r="FF15" s="110"/>
      <c r="FG15" s="84" t="s">
        <v>20</v>
      </c>
      <c r="FH15" s="69"/>
      <c r="FI15" s="69"/>
      <c r="FJ15" s="69"/>
      <c r="FK15" s="69"/>
      <c r="FL15" s="69"/>
      <c r="FM15" s="70"/>
      <c r="FN15" s="25"/>
      <c r="FO15" s="25"/>
      <c r="FP15" s="110"/>
      <c r="FQ15" s="581" t="s">
        <v>20</v>
      </c>
      <c r="FR15" s="582" t="str">
        <f>IF(ISNUMBER(FR$11),FR$11,"")</f>
        <v/>
      </c>
      <c r="FS15" s="582" t="str">
        <f t="shared" ref="FS15:FW15" si="7">IF(ISNUMBER(FS$11),FS$11,"")</f>
        <v/>
      </c>
      <c r="FT15" s="582" t="str">
        <f t="shared" si="7"/>
        <v/>
      </c>
      <c r="FU15" s="582" t="str">
        <f t="shared" si="7"/>
        <v/>
      </c>
      <c r="FV15" s="582" t="str">
        <f t="shared" si="7"/>
        <v/>
      </c>
      <c r="FW15" s="583" t="str">
        <f t="shared" si="7"/>
        <v/>
      </c>
      <c r="FX15" s="25"/>
      <c r="FY15" s="25"/>
      <c r="FZ15" s="110"/>
      <c r="GA15" s="581" t="s">
        <v>20</v>
      </c>
      <c r="GB15" s="582" t="str">
        <f>IF(ISNUMBER(GB$11),GB$11,"")</f>
        <v/>
      </c>
      <c r="GC15" s="582" t="str">
        <f t="shared" ref="GC15:GG15" si="8">IF(ISNUMBER(GC$11),GC$11,"")</f>
        <v/>
      </c>
      <c r="GD15" s="582" t="str">
        <f t="shared" si="8"/>
        <v/>
      </c>
      <c r="GE15" s="582" t="str">
        <f t="shared" si="8"/>
        <v/>
      </c>
      <c r="GF15" s="582" t="str">
        <f t="shared" si="8"/>
        <v/>
      </c>
      <c r="GG15" s="583" t="str">
        <f t="shared" si="8"/>
        <v/>
      </c>
      <c r="GH15" s="25"/>
      <c r="GI15" s="25"/>
      <c r="GJ15" s="110"/>
      <c r="GK15" s="84" t="s">
        <v>20</v>
      </c>
      <c r="GL15" s="69"/>
      <c r="GM15" s="69"/>
      <c r="GN15" s="69"/>
      <c r="GO15" s="69"/>
      <c r="GP15" s="69"/>
      <c r="GQ15" s="70"/>
      <c r="GR15" s="25"/>
      <c r="GS15" s="25"/>
      <c r="GT15" s="110"/>
      <c r="GU15" s="84" t="s">
        <v>20</v>
      </c>
      <c r="GV15" s="69">
        <v>704</v>
      </c>
      <c r="GW15" s="69">
        <v>288</v>
      </c>
      <c r="GX15" s="69">
        <v>416</v>
      </c>
      <c r="GY15" s="69"/>
      <c r="GZ15" s="69">
        <v>281</v>
      </c>
      <c r="HA15" s="70">
        <v>423</v>
      </c>
      <c r="HB15" s="25"/>
      <c r="HC15" s="25"/>
      <c r="HD15" s="110"/>
      <c r="HE15" s="84" t="s">
        <v>20</v>
      </c>
      <c r="HF15" s="69" t="s">
        <v>332</v>
      </c>
      <c r="HG15" s="69" t="s">
        <v>332</v>
      </c>
      <c r="HH15" s="69" t="s">
        <v>332</v>
      </c>
      <c r="HI15" s="69" t="s">
        <v>332</v>
      </c>
      <c r="HJ15" s="69">
        <v>134147</v>
      </c>
      <c r="HK15" s="70" t="s">
        <v>332</v>
      </c>
      <c r="HL15" s="25"/>
      <c r="HM15" s="25"/>
      <c r="HN15" s="110"/>
      <c r="HO15" s="581" t="s">
        <v>20</v>
      </c>
      <c r="HP15" s="582" t="str">
        <f>IF(ISNUMBER(HP$11),HP$11,"")</f>
        <v/>
      </c>
      <c r="HQ15" s="582" t="str">
        <f t="shared" ref="HQ15:HU15" si="9">IF(ISNUMBER(HQ$11),HQ$11,"")</f>
        <v/>
      </c>
      <c r="HR15" s="582" t="str">
        <f t="shared" si="9"/>
        <v/>
      </c>
      <c r="HS15" s="582" t="str">
        <f t="shared" si="9"/>
        <v/>
      </c>
      <c r="HT15" s="582" t="str">
        <f t="shared" si="9"/>
        <v/>
      </c>
      <c r="HU15" s="583" t="str">
        <f t="shared" si="9"/>
        <v/>
      </c>
      <c r="HV15" s="25"/>
      <c r="HW15" s="25"/>
      <c r="HX15" s="110"/>
      <c r="HY15" s="84" t="s">
        <v>20</v>
      </c>
      <c r="HZ15" s="69"/>
      <c r="IA15" s="69"/>
      <c r="IB15" s="69"/>
      <c r="IC15" s="69"/>
      <c r="ID15" s="69"/>
      <c r="IE15" s="70"/>
      <c r="IF15" s="25"/>
      <c r="IG15" s="25"/>
      <c r="IH15" s="110"/>
      <c r="II15" s="84" t="s">
        <v>20</v>
      </c>
      <c r="IJ15" s="69"/>
      <c r="IK15" s="69"/>
      <c r="IL15" s="69"/>
      <c r="IM15" s="69"/>
      <c r="IN15" s="69"/>
      <c r="IO15" s="70"/>
      <c r="IP15" s="25"/>
      <c r="IQ15" s="25"/>
      <c r="IR15" s="110"/>
      <c r="IS15" s="581" t="s">
        <v>20</v>
      </c>
      <c r="IT15" s="582" t="str">
        <f>IF(ISNUMBER(IT$11),IT$11,"")</f>
        <v/>
      </c>
      <c r="IU15" s="582" t="str">
        <f t="shared" ref="IU15:IY15" si="10">IF(ISNUMBER(IU$11),IU$11,"")</f>
        <v/>
      </c>
      <c r="IV15" s="582" t="str">
        <f t="shared" si="10"/>
        <v/>
      </c>
      <c r="IW15" s="582" t="str">
        <f t="shared" si="10"/>
        <v/>
      </c>
      <c r="IX15" s="582" t="str">
        <f t="shared" si="10"/>
        <v/>
      </c>
      <c r="IY15" s="583" t="str">
        <f t="shared" si="10"/>
        <v/>
      </c>
      <c r="IZ15" s="25"/>
      <c r="JA15" s="25"/>
      <c r="JB15" s="110"/>
      <c r="JC15" s="84" t="s">
        <v>20</v>
      </c>
      <c r="JD15" s="69"/>
      <c r="JE15" s="69"/>
      <c r="JF15" s="69"/>
      <c r="JG15" s="69"/>
      <c r="JH15" s="69"/>
      <c r="JI15" s="70"/>
      <c r="JJ15" s="25"/>
      <c r="JK15" s="25"/>
      <c r="JL15" s="110"/>
      <c r="JM15" s="84" t="s">
        <v>20</v>
      </c>
      <c r="JN15" s="69"/>
      <c r="JO15" s="69"/>
      <c r="JP15" s="69"/>
      <c r="JQ15" s="69"/>
      <c r="JR15" s="69"/>
      <c r="JS15" s="70"/>
      <c r="JT15" s="25"/>
      <c r="JU15" s="25"/>
      <c r="JV15" s="110"/>
      <c r="JW15" s="84" t="s">
        <v>20</v>
      </c>
      <c r="JX15" s="69"/>
      <c r="JY15" s="69"/>
      <c r="JZ15" s="69"/>
      <c r="KA15" s="69"/>
      <c r="KB15" s="69"/>
      <c r="KC15" s="70"/>
      <c r="KD15" s="25"/>
      <c r="KE15" s="25"/>
      <c r="KF15" s="110"/>
      <c r="KG15" s="84" t="s">
        <v>20</v>
      </c>
      <c r="KH15" s="69"/>
      <c r="KI15" s="69"/>
      <c r="KJ15" s="69"/>
      <c r="KK15" s="69"/>
      <c r="KL15" s="69"/>
      <c r="KM15" s="70"/>
      <c r="KN15" s="25"/>
      <c r="KO15" s="25"/>
      <c r="KP15" s="110"/>
      <c r="KQ15" s="581" t="s">
        <v>20</v>
      </c>
      <c r="KR15" s="582" t="str">
        <f>IF(ISNUMBER(KR$11),KR$11,"")</f>
        <v/>
      </c>
      <c r="KS15" s="582" t="str">
        <f t="shared" ref="KS15:KW15" si="11">IF(ISNUMBER(KS$11),KS$11,"")</f>
        <v/>
      </c>
      <c r="KT15" s="582" t="str">
        <f t="shared" si="11"/>
        <v/>
      </c>
      <c r="KU15" s="582" t="str">
        <f t="shared" si="11"/>
        <v/>
      </c>
      <c r="KV15" s="582" t="str">
        <f t="shared" si="11"/>
        <v/>
      </c>
      <c r="KW15" s="583" t="str">
        <f t="shared" si="11"/>
        <v/>
      </c>
      <c r="KX15" s="25"/>
      <c r="KY15" s="25"/>
      <c r="KZ15" s="110"/>
      <c r="LA15" s="581" t="s">
        <v>20</v>
      </c>
      <c r="LB15" s="582" t="str">
        <f>IF(ISNUMBER(LB$11),LB$11,"")</f>
        <v/>
      </c>
      <c r="LC15" s="582" t="str">
        <f t="shared" ref="LC15:LG15" si="12">IF(ISNUMBER(LC$11),LC$11,"")</f>
        <v/>
      </c>
      <c r="LD15" s="582" t="str">
        <f t="shared" si="12"/>
        <v/>
      </c>
      <c r="LE15" s="582" t="str">
        <f t="shared" si="12"/>
        <v/>
      </c>
      <c r="LF15" s="582" t="str">
        <f t="shared" si="12"/>
        <v/>
      </c>
      <c r="LG15" s="583" t="str">
        <f t="shared" si="12"/>
        <v/>
      </c>
      <c r="LH15" s="25"/>
      <c r="LI15" s="25"/>
      <c r="LJ15" s="110"/>
      <c r="LK15" s="84" t="s">
        <v>20</v>
      </c>
      <c r="LL15" s="69"/>
      <c r="LM15" s="69"/>
      <c r="LN15" s="69"/>
      <c r="LO15" s="69"/>
      <c r="LP15" s="69"/>
      <c r="LQ15" s="70"/>
      <c r="LR15" s="25"/>
      <c r="LS15" s="25"/>
      <c r="LT15" s="110"/>
      <c r="LU15" s="84" t="s">
        <v>20</v>
      </c>
      <c r="LV15" s="69"/>
      <c r="LW15" s="69"/>
      <c r="LX15" s="69"/>
      <c r="LY15" s="69"/>
      <c r="LZ15" s="69"/>
      <c r="MA15" s="70"/>
      <c r="MB15" s="25"/>
      <c r="MC15" s="25"/>
    </row>
    <row xmlns:x14ac="http://schemas.microsoft.com/office/spreadsheetml/2009/9/ac" r="16" s="3" customFormat="true" x14ac:dyDescent="0.25">
      <c r="A16" s="399" t="str">
        <f ca="true">IF(ISBLANK('Data Summary'!A18),"",'Data Summary'!A18)</f>
        <v>BGD_2015_ASPR</v>
      </c>
      <c r="B16" s="111"/>
      <c r="L16" s="111"/>
      <c r="V16" s="111"/>
      <c r="AF16" s="111"/>
      <c r="AP16" s="111"/>
      <c r="AZ16" s="111"/>
      <c r="BJ16" s="111"/>
      <c r="BT16" s="111"/>
      <c r="BU16" s="111"/>
      <c r="BV16" s="111"/>
      <c r="BW16" s="111"/>
      <c r="BX16" s="111"/>
      <c r="BY16" s="111"/>
      <c r="BZ16" s="111"/>
      <c r="CA16" s="111"/>
      <c r="CD16" s="111"/>
      <c r="CN16" s="111"/>
      <c r="CX16" s="111"/>
      <c r="DH16" s="111"/>
      <c r="DR16" s="111"/>
      <c r="EB16" s="111"/>
      <c r="EL16" s="111"/>
      <c r="EV16" s="111"/>
      <c r="FF16" s="111"/>
      <c r="FP16" s="111"/>
      <c r="FZ16" s="111"/>
      <c r="GJ16" s="111"/>
      <c r="GT16" s="111"/>
      <c r="HD16" s="111"/>
      <c r="HN16" s="111"/>
      <c r="HX16" s="111"/>
      <c r="IH16" s="111"/>
      <c r="IR16" s="111"/>
      <c r="JB16" s="111"/>
      <c r="JL16" s="111"/>
      <c r="JV16" s="111"/>
      <c r="KF16" s="111"/>
      <c r="KP16" s="111"/>
      <c r="KZ16" s="111"/>
      <c r="LJ16" s="111"/>
      <c r="LT16" s="111"/>
      <c r="MD16" s="111"/>
      <c r="MN16" s="111"/>
      <c r="MX16" s="111"/>
    </row>
    <row xmlns:x14ac="http://schemas.microsoft.com/office/spreadsheetml/2009/9/ac" r="17" s="3" customFormat="true" x14ac:dyDescent="0.25">
      <c r="A17" s="399" t="str">
        <f ca="true">IF(ISBLANK('Data Summary'!A19),"",'Data Summary'!A19)</f>
        <v>BGD_2016_BEIS</v>
      </c>
      <c r="B17" s="111"/>
      <c r="L17" s="111"/>
      <c r="V17" s="111"/>
      <c r="AF17" s="111"/>
      <c r="AP17" s="111"/>
      <c r="AZ17" s="111"/>
      <c r="BJ17" s="111"/>
      <c r="BT17" s="111"/>
      <c r="BU17" s="111"/>
      <c r="BV17" s="111"/>
      <c r="BW17" s="111"/>
      <c r="BX17" s="111"/>
      <c r="BY17" s="111"/>
      <c r="BZ17" s="111"/>
      <c r="CA17" s="111"/>
      <c r="CD17" s="111"/>
      <c r="CN17" s="111"/>
      <c r="CX17" s="111"/>
      <c r="DH17" s="111"/>
      <c r="DR17" s="111"/>
      <c r="EB17" s="111"/>
      <c r="EL17" s="111"/>
      <c r="EV17" s="111"/>
      <c r="FF17" s="111"/>
      <c r="FP17" s="111"/>
      <c r="FZ17" s="111"/>
      <c r="GJ17" s="111"/>
      <c r="GT17" s="111"/>
      <c r="HD17" s="111"/>
      <c r="HN17" s="111"/>
      <c r="HX17" s="111"/>
      <c r="IH17" s="111"/>
      <c r="IR17" s="111"/>
      <c r="JB17" s="111"/>
      <c r="JL17" s="111"/>
      <c r="JV17" s="111"/>
      <c r="KF17" s="111"/>
      <c r="KP17" s="111"/>
      <c r="KZ17" s="111"/>
      <c r="LJ17" s="111"/>
      <c r="LT17" s="111"/>
      <c r="MD17" s="111"/>
      <c r="MN17" s="111"/>
      <c r="MX17" s="111"/>
    </row>
    <row xmlns:x14ac="http://schemas.microsoft.com/office/spreadsheetml/2009/9/ac" r="18" s="3" customFormat="true" x14ac:dyDescent="0.25">
      <c r="A18" s="399" t="str">
        <f ca="true">IF(ISBLANK('Data Summary'!A20),"",'Data Summary'!A20)</f>
        <v>BGD_2016_UIS</v>
      </c>
      <c r="B18" s="111"/>
      <c r="L18" s="111"/>
      <c r="V18" s="111"/>
      <c r="AF18" s="111"/>
      <c r="AP18" s="111"/>
      <c r="AZ18" s="111"/>
      <c r="BJ18" s="111"/>
      <c r="BT18" s="111"/>
      <c r="BU18" s="111"/>
      <c r="BV18" s="111"/>
      <c r="BW18" s="111"/>
      <c r="BX18" s="111"/>
      <c r="BY18" s="111"/>
      <c r="BZ18" s="111"/>
      <c r="CA18" s="111"/>
      <c r="CD18" s="111"/>
      <c r="CN18" s="111"/>
      <c r="CX18" s="111"/>
      <c r="DH18" s="111"/>
      <c r="DR18" s="111"/>
      <c r="EB18" s="111"/>
      <c r="EL18" s="111"/>
      <c r="EV18" s="111"/>
      <c r="FF18" s="111"/>
      <c r="FP18" s="111"/>
      <c r="FZ18" s="111"/>
      <c r="GJ18" s="111"/>
      <c r="GT18" s="111"/>
      <c r="HD18" s="111"/>
      <c r="HN18" s="111"/>
      <c r="HX18" s="111"/>
      <c r="IH18" s="111"/>
      <c r="IR18" s="111"/>
      <c r="JB18" s="111"/>
      <c r="JL18" s="111"/>
      <c r="JV18" s="111"/>
      <c r="KF18" s="111"/>
      <c r="KP18" s="111"/>
      <c r="KZ18" s="111"/>
      <c r="LJ18" s="111"/>
      <c r="LT18" s="111"/>
      <c r="MD18" s="111"/>
      <c r="MN18" s="111"/>
      <c r="MX18" s="111"/>
    </row>
    <row xmlns:x14ac="http://schemas.microsoft.com/office/spreadsheetml/2009/9/ac" r="19" s="3" customFormat="true" x14ac:dyDescent="0.25">
      <c r="A19" s="399" t="str">
        <f ca="true">IF(ISBLANK('Data Summary'!A21),"",'Data Summary'!A21)</f>
        <v>BGD_2016_ASPR</v>
      </c>
      <c r="B19" s="111"/>
      <c r="L19" s="111"/>
      <c r="V19" s="111"/>
      <c r="AF19" s="111"/>
      <c r="AP19" s="111"/>
      <c r="AZ19" s="111"/>
      <c r="BJ19" s="111"/>
      <c r="BT19" s="111"/>
      <c r="BU19" s="111"/>
      <c r="BV19" s="111"/>
      <c r="BW19" s="111"/>
      <c r="BX19" s="111"/>
      <c r="BY19" s="111"/>
      <c r="BZ19" s="111"/>
      <c r="CA19" s="111"/>
      <c r="CD19" s="111"/>
      <c r="CN19" s="111"/>
      <c r="CX19" s="111"/>
      <c r="DH19" s="111"/>
      <c r="DR19" s="111"/>
      <c r="EB19" s="111"/>
      <c r="EL19" s="111"/>
      <c r="EV19" s="111"/>
      <c r="FF19" s="111"/>
      <c r="FP19" s="111"/>
      <c r="FZ19" s="111"/>
      <c r="GJ19" s="111"/>
      <c r="GT19" s="111"/>
      <c r="HD19" s="111"/>
      <c r="HN19" s="111"/>
      <c r="HX19" s="111"/>
      <c r="IH19" s="111"/>
      <c r="IR19" s="111"/>
      <c r="JB19" s="111"/>
      <c r="JL19" s="111"/>
      <c r="JV19" s="111"/>
      <c r="KF19" s="111"/>
      <c r="KP19" s="111"/>
      <c r="KZ19" s="111"/>
      <c r="LJ19" s="111"/>
      <c r="LT19" s="111"/>
      <c r="MD19" s="111"/>
      <c r="MN19" s="111"/>
      <c r="MX19" s="111"/>
    </row>
    <row xmlns:x14ac="http://schemas.microsoft.com/office/spreadsheetml/2009/9/ac" r="20" s="3" customFormat="true" x14ac:dyDescent="0.25">
      <c r="A20" s="399" t="str">
        <f ca="true">IF(ISBLANK('Data Summary'!A22),"",'Data Summary'!A22)</f>
        <v>BGD_2017_UIS</v>
      </c>
      <c r="B20" s="111"/>
      <c r="L20" s="111"/>
      <c r="V20" s="111"/>
      <c r="AF20" s="111"/>
      <c r="AP20" s="111"/>
      <c r="AZ20" s="111"/>
      <c r="BJ20" s="111"/>
      <c r="BT20" s="111"/>
      <c r="BU20" s="111"/>
      <c r="BV20" s="111"/>
      <c r="BW20" s="111"/>
      <c r="BX20" s="111"/>
      <c r="BY20" s="111"/>
      <c r="BZ20" s="111"/>
      <c r="CA20" s="111"/>
      <c r="CD20" s="111"/>
      <c r="CN20" s="111"/>
      <c r="CX20" s="111"/>
      <c r="DH20" s="111"/>
      <c r="DR20" s="111"/>
      <c r="EB20" s="111"/>
      <c r="EL20" s="111"/>
      <c r="EV20" s="111"/>
      <c r="FF20" s="111"/>
      <c r="FP20" s="111"/>
      <c r="FZ20" s="111"/>
      <c r="GJ20" s="111"/>
      <c r="GT20" s="111"/>
      <c r="HD20" s="111"/>
      <c r="HN20" s="111"/>
      <c r="HX20" s="111"/>
      <c r="IH20" s="111"/>
      <c r="IR20" s="111"/>
      <c r="JB20" s="111"/>
      <c r="JL20" s="111"/>
      <c r="JV20" s="111"/>
      <c r="KF20" s="111"/>
      <c r="KP20" s="111"/>
      <c r="KZ20" s="111"/>
      <c r="LJ20" s="111"/>
      <c r="LT20" s="111"/>
      <c r="MD20" s="111"/>
      <c r="MN20" s="111"/>
      <c r="MX20" s="111"/>
    </row>
    <row xmlns:x14ac="http://schemas.microsoft.com/office/spreadsheetml/2009/9/ac" r="21" s="3" customFormat="true" x14ac:dyDescent="0.25">
      <c r="A21" s="399" t="str">
        <f ca="true">IF(ISBLANK('Data Summary'!A23),"",'Data Summary'!A23)</f>
        <v>BGD_2017_BEIS</v>
      </c>
      <c r="B21" s="111"/>
      <c r="L21" s="111"/>
      <c r="V21" s="111"/>
      <c r="AF21" s="111"/>
      <c r="AP21" s="111"/>
      <c r="AZ21" s="111"/>
      <c r="BJ21" s="111"/>
      <c r="BT21" s="111"/>
      <c r="BU21" s="111"/>
      <c r="BV21" s="111"/>
      <c r="BW21" s="111"/>
      <c r="BX21" s="111"/>
      <c r="BY21" s="111"/>
      <c r="BZ21" s="111"/>
      <c r="CA21" s="111"/>
      <c r="CD21" s="111"/>
      <c r="CN21" s="111"/>
      <c r="CX21" s="111"/>
      <c r="DH21" s="111"/>
      <c r="DR21" s="111"/>
      <c r="EB21" s="111"/>
      <c r="EL21" s="111"/>
      <c r="EV21" s="111"/>
      <c r="FF21" s="111"/>
      <c r="FP21" s="111"/>
      <c r="FZ21" s="111"/>
      <c r="GJ21" s="111"/>
      <c r="GT21" s="111"/>
      <c r="HD21" s="111"/>
      <c r="HN21" s="111"/>
      <c r="HX21" s="111"/>
      <c r="IH21" s="111"/>
      <c r="IR21" s="111"/>
      <c r="JB21" s="111"/>
      <c r="JL21" s="111"/>
      <c r="JV21" s="111"/>
      <c r="KF21" s="111"/>
      <c r="KP21" s="111"/>
      <c r="KZ21" s="111"/>
      <c r="LJ21" s="111"/>
      <c r="LT21" s="111"/>
      <c r="MD21" s="111"/>
      <c r="MN21" s="111"/>
      <c r="MX21" s="111"/>
    </row>
    <row xmlns:x14ac="http://schemas.microsoft.com/office/spreadsheetml/2009/9/ac" r="22" s="3" customFormat="true" x14ac:dyDescent="0.25">
      <c r="A22" s="399" t="str">
        <f ca="true">IF(ISBLANK('Data Summary'!A24),"",'Data Summary'!A24)</f>
        <v>BGD_2018_BEIS</v>
      </c>
      <c r="B22" s="111"/>
      <c r="L22" s="111"/>
      <c r="V22" s="111"/>
      <c r="AF22" s="111"/>
      <c r="AP22" s="111"/>
      <c r="AZ22" s="111"/>
      <c r="BJ22" s="111"/>
      <c r="BT22" s="111"/>
      <c r="BU22" s="111"/>
      <c r="BV22" s="111"/>
      <c r="BW22" s="111"/>
      <c r="BX22" s="111"/>
      <c r="BY22" s="111"/>
      <c r="BZ22" s="111"/>
      <c r="CA22" s="111"/>
      <c r="CD22" s="111"/>
      <c r="CN22" s="111"/>
      <c r="CX22" s="111"/>
      <c r="DH22" s="111"/>
      <c r="DR22" s="111"/>
      <c r="EB22" s="111"/>
      <c r="EL22" s="111"/>
      <c r="EV22" s="111"/>
      <c r="FF22" s="111"/>
      <c r="FP22" s="111"/>
      <c r="FZ22" s="111"/>
      <c r="GJ22" s="111"/>
      <c r="GT22" s="111"/>
      <c r="HD22" s="111"/>
      <c r="HN22" s="111"/>
      <c r="HX22" s="111"/>
      <c r="IH22" s="111"/>
      <c r="IR22" s="111"/>
      <c r="JB22" s="111"/>
      <c r="JL22" s="111"/>
      <c r="JV22" s="111"/>
      <c r="KF22" s="111"/>
      <c r="KP22" s="111"/>
      <c r="KZ22" s="111"/>
      <c r="LJ22" s="111"/>
      <c r="LT22" s="111"/>
      <c r="MD22" s="111"/>
      <c r="MN22" s="111"/>
      <c r="MX22" s="111"/>
    </row>
    <row xmlns:x14ac="http://schemas.microsoft.com/office/spreadsheetml/2009/9/ac" r="23" s="3" customFormat="true" x14ac:dyDescent="0.25">
      <c r="A23" s="399" t="str">
        <f ca="true">IF(ISBLANK('Data Summary'!A25),"",'Data Summary'!A25)</f>
        <v>BGD_2018_UIS</v>
      </c>
      <c r="B23" s="111"/>
      <c r="L23" s="111"/>
      <c r="V23" s="111"/>
      <c r="AF23" s="111"/>
      <c r="AP23" s="111"/>
      <c r="AZ23" s="111"/>
      <c r="BJ23" s="111"/>
      <c r="BT23" s="111"/>
      <c r="BU23" s="111"/>
      <c r="BV23" s="111"/>
      <c r="BW23" s="111"/>
      <c r="BX23" s="111"/>
      <c r="BY23" s="111"/>
      <c r="BZ23" s="111"/>
      <c r="CA23" s="111"/>
      <c r="CD23" s="111"/>
      <c r="CN23" s="111"/>
      <c r="CX23" s="111"/>
      <c r="DH23" s="111"/>
      <c r="DR23" s="111"/>
      <c r="EB23" s="111"/>
      <c r="EL23" s="111"/>
      <c r="EV23" s="111"/>
      <c r="FF23" s="111"/>
      <c r="FP23" s="111"/>
      <c r="FZ23" s="111"/>
      <c r="GJ23" s="111"/>
      <c r="GT23" s="111"/>
      <c r="HD23" s="111"/>
      <c r="HN23" s="111"/>
      <c r="HX23" s="111"/>
      <c r="IH23" s="111"/>
      <c r="IR23" s="111"/>
      <c r="JB23" s="111"/>
      <c r="JL23" s="111"/>
      <c r="JV23" s="111"/>
      <c r="KF23" s="111"/>
      <c r="KP23" s="111"/>
      <c r="KZ23" s="111"/>
      <c r="LJ23" s="111"/>
      <c r="LT23" s="111"/>
      <c r="MD23" s="111"/>
      <c r="MN23" s="111"/>
      <c r="MX23" s="111"/>
    </row>
    <row xmlns:x14ac="http://schemas.microsoft.com/office/spreadsheetml/2009/9/ac" r="24" s="3" customFormat="true" x14ac:dyDescent="0.25">
      <c r="A24" s="399" t="str">
        <f ca="true">IF(ISBLANK('Data Summary'!A26),"",'Data Summary'!A26)</f>
        <v>BGD_2018_NHS</v>
      </c>
      <c r="B24" s="111"/>
      <c r="L24" s="111"/>
      <c r="V24" s="111"/>
      <c r="AF24" s="111"/>
      <c r="AP24" s="111"/>
      <c r="AZ24" s="111"/>
      <c r="BJ24" s="111"/>
      <c r="BT24" s="111"/>
      <c r="BU24" s="111"/>
      <c r="BV24" s="111"/>
      <c r="BW24" s="111"/>
      <c r="BX24" s="111"/>
      <c r="BY24" s="111"/>
      <c r="BZ24" s="111"/>
      <c r="CA24" s="111"/>
      <c r="CD24" s="111"/>
      <c r="CN24" s="111"/>
      <c r="CX24" s="111"/>
      <c r="DH24" s="111"/>
      <c r="DR24" s="111"/>
      <c r="EB24" s="111"/>
      <c r="EL24" s="111"/>
      <c r="EV24" s="111"/>
      <c r="FF24" s="111"/>
      <c r="FP24" s="111"/>
      <c r="FZ24" s="111"/>
      <c r="GJ24" s="111"/>
      <c r="GT24" s="111"/>
      <c r="HD24" s="111"/>
      <c r="HN24" s="111"/>
      <c r="HX24" s="111"/>
      <c r="IH24" s="111"/>
      <c r="IR24" s="111"/>
      <c r="JB24" s="111"/>
      <c r="JL24" s="111"/>
      <c r="JV24" s="111"/>
      <c r="KF24" s="111"/>
      <c r="KP24" s="111"/>
      <c r="KZ24" s="111"/>
      <c r="LJ24" s="111"/>
      <c r="LT24" s="111"/>
      <c r="MD24" s="111"/>
      <c r="MN24" s="111"/>
      <c r="MX24" s="111"/>
    </row>
    <row xmlns:x14ac="http://schemas.microsoft.com/office/spreadsheetml/2009/9/ac" r="25" s="3" customFormat="true" x14ac:dyDescent="0.25">
      <c r="A25" s="399" t="str">
        <f ca="true">IF(ISBLANK('Data Summary'!A27),"",'Data Summary'!A27)</f>
        <v>BGD_2018_ASPR</v>
      </c>
      <c r="B25" s="111"/>
      <c r="L25" s="111"/>
      <c r="V25" s="111"/>
      <c r="AF25" s="111"/>
      <c r="AP25" s="111"/>
      <c r="AZ25" s="111"/>
      <c r="BJ25" s="111"/>
      <c r="BT25" s="111"/>
      <c r="BU25" s="111"/>
      <c r="BV25" s="111"/>
      <c r="BW25" s="111"/>
      <c r="BX25" s="111"/>
      <c r="BY25" s="111"/>
      <c r="BZ25" s="111"/>
      <c r="CA25" s="111"/>
      <c r="CD25" s="111"/>
      <c r="CN25" s="111"/>
      <c r="CX25" s="111"/>
      <c r="DH25" s="111"/>
      <c r="DR25" s="111"/>
      <c r="EB25" s="111"/>
      <c r="EL25" s="111"/>
      <c r="EV25" s="111"/>
      <c r="FF25" s="111"/>
      <c r="FP25" s="111"/>
      <c r="FZ25" s="111"/>
      <c r="GJ25" s="111"/>
      <c r="GT25" s="111"/>
      <c r="HD25" s="111"/>
      <c r="HN25" s="111"/>
      <c r="HX25" s="111"/>
      <c r="IH25" s="111"/>
      <c r="IR25" s="111"/>
      <c r="JB25" s="111"/>
      <c r="JL25" s="111"/>
      <c r="JV25" s="111"/>
      <c r="KF25" s="111"/>
      <c r="KP25" s="111"/>
      <c r="KZ25" s="111"/>
      <c r="LJ25" s="111"/>
      <c r="LT25" s="111"/>
      <c r="MD25" s="111"/>
      <c r="MN25" s="111"/>
      <c r="MX25" s="111"/>
    </row>
    <row xmlns:x14ac="http://schemas.microsoft.com/office/spreadsheetml/2009/9/ac" r="26" s="3" customFormat="true" x14ac:dyDescent="0.25">
      <c r="A26" s="399" t="str">
        <f ca="true">IF(ISBLANK('Data Summary'!A28),"",'Data Summary'!A28)</f>
        <v>BGD_2019_BEIS</v>
      </c>
      <c r="B26" s="111"/>
      <c r="L26" s="111"/>
      <c r="V26" s="111"/>
      <c r="AF26" s="111"/>
      <c r="AP26" s="111"/>
      <c r="AZ26" s="111"/>
      <c r="BJ26" s="111"/>
      <c r="BT26" s="111"/>
      <c r="BU26" s="111"/>
      <c r="BV26" s="111"/>
      <c r="BW26" s="111"/>
      <c r="BX26" s="111"/>
      <c r="BY26" s="111"/>
      <c r="BZ26" s="111"/>
      <c r="CA26" s="111"/>
      <c r="CD26" s="111"/>
      <c r="CN26" s="111"/>
      <c r="CX26" s="111"/>
      <c r="DH26" s="111"/>
      <c r="DR26" s="111"/>
      <c r="EB26" s="111"/>
      <c r="EL26" s="111"/>
      <c r="EV26" s="111"/>
      <c r="FF26" s="111"/>
      <c r="FP26" s="111"/>
      <c r="FZ26" s="111"/>
      <c r="GJ26" s="111"/>
      <c r="GT26" s="111"/>
      <c r="HD26" s="111"/>
      <c r="HN26" s="111"/>
      <c r="HX26" s="111"/>
      <c r="IH26" s="111"/>
      <c r="IR26" s="111"/>
      <c r="JB26" s="111"/>
      <c r="JL26" s="111"/>
      <c r="JV26" s="111"/>
      <c r="KF26" s="111"/>
      <c r="KP26" s="111"/>
      <c r="KZ26" s="111"/>
      <c r="LJ26" s="111"/>
      <c r="LT26" s="111"/>
      <c r="MD26" s="111"/>
      <c r="MN26" s="111"/>
      <c r="MX26" s="111"/>
    </row>
    <row xmlns:x14ac="http://schemas.microsoft.com/office/spreadsheetml/2009/9/ac" r="27" s="3" customFormat="true" x14ac:dyDescent="0.25">
      <c r="A27" s="399" t="str">
        <f ca="true">IF(ISBLANK('Data Summary'!A29),"",'Data Summary'!A29)</f>
        <v>BGD_2019_UIS</v>
      </c>
      <c r="B27" s="111"/>
      <c r="L27" s="111"/>
      <c r="V27" s="111"/>
      <c r="AF27" s="111"/>
      <c r="AP27" s="111"/>
      <c r="AZ27" s="111"/>
      <c r="BJ27" s="111"/>
      <c r="BT27" s="111"/>
      <c r="BU27" s="111"/>
      <c r="BV27" s="111"/>
      <c r="BW27" s="111"/>
      <c r="BX27" s="111"/>
      <c r="BY27" s="111"/>
      <c r="BZ27" s="111"/>
      <c r="CA27" s="111"/>
      <c r="CD27" s="111"/>
      <c r="CN27" s="111"/>
      <c r="CX27" s="111"/>
      <c r="DH27" s="111"/>
      <c r="DR27" s="111"/>
      <c r="EB27" s="111"/>
      <c r="EL27" s="111"/>
      <c r="EV27" s="111"/>
      <c r="FF27" s="111"/>
      <c r="FP27" s="111"/>
      <c r="FZ27" s="111"/>
      <c r="GJ27" s="111"/>
      <c r="GT27" s="111"/>
      <c r="HD27" s="111"/>
      <c r="HN27" s="111"/>
      <c r="HX27" s="111"/>
      <c r="IH27" s="111"/>
      <c r="IR27" s="111"/>
      <c r="JB27" s="111"/>
      <c r="JL27" s="111"/>
      <c r="JV27" s="111"/>
      <c r="KF27" s="111"/>
      <c r="KP27" s="111"/>
      <c r="KZ27" s="111"/>
      <c r="LJ27" s="111"/>
      <c r="LT27" s="111"/>
      <c r="MD27" s="111"/>
      <c r="MN27" s="111"/>
      <c r="MX27" s="111"/>
    </row>
    <row xmlns:x14ac="http://schemas.microsoft.com/office/spreadsheetml/2009/9/ac" r="28" s="3" customFormat="true" x14ac:dyDescent="0.25">
      <c r="A28" s="399" t="str">
        <f ca="true">IF(ISBLANK('Data Summary'!A30),"",'Data Summary'!A30)</f>
        <v>BGD_2019_ASPR</v>
      </c>
      <c r="B28" s="111"/>
      <c r="L28" s="111"/>
      <c r="V28" s="111"/>
      <c r="AF28" s="111"/>
      <c r="AP28" s="111"/>
      <c r="AZ28" s="111"/>
      <c r="BJ28" s="111"/>
      <c r="BT28" s="111"/>
      <c r="BU28" s="111"/>
      <c r="BV28" s="111"/>
      <c r="BW28" s="111"/>
      <c r="BX28" s="111"/>
      <c r="BY28" s="111"/>
      <c r="BZ28" s="111"/>
      <c r="CA28" s="111"/>
      <c r="CD28" s="111"/>
      <c r="CN28" s="111"/>
      <c r="CX28" s="111"/>
      <c r="DH28" s="111"/>
      <c r="DR28" s="111"/>
      <c r="EB28" s="111"/>
      <c r="EL28" s="111"/>
      <c r="EV28" s="111"/>
      <c r="FF28" s="111"/>
      <c r="FP28" s="111"/>
      <c r="FZ28" s="111"/>
      <c r="GJ28" s="111"/>
      <c r="GT28" s="111"/>
      <c r="HD28" s="111"/>
      <c r="HN28" s="111"/>
      <c r="HX28" s="111"/>
      <c r="IH28" s="111"/>
      <c r="IR28" s="111"/>
      <c r="JB28" s="111"/>
      <c r="JL28" s="111"/>
      <c r="JV28" s="111"/>
      <c r="KF28" s="111"/>
      <c r="KP28" s="111"/>
      <c r="KZ28" s="111"/>
      <c r="LJ28" s="111"/>
      <c r="LT28" s="111"/>
      <c r="MD28" s="111"/>
      <c r="MN28" s="111"/>
      <c r="MX28" s="111"/>
    </row>
    <row xmlns:x14ac="http://schemas.microsoft.com/office/spreadsheetml/2009/9/ac" r="29" s="3" customFormat="true" x14ac:dyDescent="0.25">
      <c r="A29" s="399" t="str">
        <f ca="true">IF(ISBLANK('Data Summary'!A31),"",'Data Summary'!A31)</f>
        <v>BGD_2020_BEIS</v>
      </c>
      <c r="B29" s="111"/>
      <c r="L29" s="111"/>
      <c r="V29" s="111"/>
      <c r="AF29" s="111"/>
      <c r="AP29" s="111"/>
      <c r="AZ29" s="111"/>
      <c r="BJ29" s="111"/>
      <c r="BT29" s="111"/>
      <c r="BU29" s="111"/>
      <c r="BV29" s="111"/>
      <c r="BW29" s="111"/>
      <c r="BX29" s="111"/>
      <c r="BY29" s="111"/>
      <c r="BZ29" s="111"/>
      <c r="CA29" s="111"/>
      <c r="CD29" s="111"/>
      <c r="CN29" s="111"/>
      <c r="CX29" s="111"/>
      <c r="DH29" s="111"/>
      <c r="DR29" s="111"/>
      <c r="EB29" s="111"/>
      <c r="EL29" s="111"/>
      <c r="EV29" s="111"/>
      <c r="FF29" s="111"/>
      <c r="FP29" s="111"/>
      <c r="FZ29" s="111"/>
      <c r="GJ29" s="111"/>
      <c r="GT29" s="111"/>
      <c r="HD29" s="111"/>
      <c r="HN29" s="111"/>
      <c r="HX29" s="111"/>
      <c r="IH29" s="111"/>
      <c r="IR29" s="111"/>
      <c r="JB29" s="111"/>
      <c r="JL29" s="111"/>
      <c r="JV29" s="111"/>
      <c r="KF29" s="111"/>
      <c r="KP29" s="111"/>
      <c r="KZ29" s="111"/>
      <c r="LJ29" s="111"/>
      <c r="LT29" s="111"/>
      <c r="MD29" s="111"/>
      <c r="MN29" s="111"/>
      <c r="MX29" s="111"/>
    </row>
    <row xmlns:x14ac="http://schemas.microsoft.com/office/spreadsheetml/2009/9/ac" r="30" s="3" customFormat="true" x14ac:dyDescent="0.25">
      <c r="A30" s="399" t="str">
        <f ca="true">IF(ISBLANK('Data Summary'!A32),"",'Data Summary'!A32)</f>
        <v>BGD_2020_ASPR</v>
      </c>
      <c r="B30" s="111"/>
      <c r="L30" s="111"/>
      <c r="V30" s="111"/>
      <c r="AF30" s="111"/>
      <c r="AP30" s="111"/>
      <c r="AZ30" s="111"/>
      <c r="BJ30" s="111"/>
      <c r="BT30" s="111"/>
      <c r="BU30" s="111"/>
      <c r="BV30" s="111"/>
      <c r="BW30" s="111"/>
      <c r="BX30" s="111"/>
      <c r="BY30" s="111"/>
      <c r="BZ30" s="111"/>
      <c r="CA30" s="111"/>
      <c r="CD30" s="111"/>
      <c r="CN30" s="111"/>
      <c r="CX30" s="111"/>
      <c r="DH30" s="111"/>
      <c r="DR30" s="111"/>
      <c r="EB30" s="111"/>
      <c r="EL30" s="111"/>
      <c r="EV30" s="111"/>
      <c r="FF30" s="111"/>
      <c r="FP30" s="111"/>
      <c r="FZ30" s="111"/>
      <c r="GJ30" s="111"/>
      <c r="GT30" s="111"/>
      <c r="HD30" s="111"/>
      <c r="HN30" s="111"/>
      <c r="HX30" s="111"/>
      <c r="IH30" s="111"/>
      <c r="IR30" s="111"/>
      <c r="JB30" s="111"/>
      <c r="JL30" s="111"/>
      <c r="JV30" s="111"/>
      <c r="KF30" s="111"/>
      <c r="KP30" s="111"/>
      <c r="KZ30" s="111"/>
      <c r="LJ30" s="111"/>
      <c r="LT30" s="111"/>
      <c r="MD30" s="111"/>
      <c r="MN30" s="111"/>
      <c r="MX30" s="111"/>
    </row>
    <row xmlns:x14ac="http://schemas.microsoft.com/office/spreadsheetml/2009/9/ac" r="31" s="3" customFormat="true" x14ac:dyDescent="0.25">
      <c r="A31" s="399" t="str">
        <f ca="true">IF(ISBLANK('Data Summary'!A33),"",'Data Summary'!A33)</f>
        <v>BGD_2020_UIS</v>
      </c>
      <c r="B31" s="111"/>
      <c r="L31" s="111"/>
      <c r="V31" s="111"/>
      <c r="AF31" s="111"/>
      <c r="AP31" s="111"/>
      <c r="AZ31" s="111"/>
      <c r="BJ31" s="111"/>
      <c r="BT31" s="111"/>
      <c r="BU31" s="111"/>
      <c r="BV31" s="111"/>
      <c r="BW31" s="111"/>
      <c r="BX31" s="111"/>
      <c r="BY31" s="111"/>
      <c r="BZ31" s="111"/>
      <c r="CA31" s="111"/>
      <c r="CD31" s="111"/>
      <c r="CN31" s="111"/>
      <c r="CX31" s="111"/>
      <c r="DH31" s="111"/>
      <c r="DR31" s="111"/>
      <c r="EB31" s="111"/>
      <c r="EL31" s="111"/>
      <c r="EV31" s="111"/>
      <c r="FF31" s="111"/>
      <c r="FP31" s="111"/>
      <c r="FZ31" s="111"/>
      <c r="GJ31" s="111"/>
      <c r="GT31" s="111"/>
      <c r="HD31" s="111"/>
      <c r="HN31" s="111"/>
      <c r="HX31" s="111"/>
      <c r="IH31" s="111"/>
      <c r="IR31" s="111"/>
      <c r="JB31" s="111"/>
      <c r="JL31" s="111"/>
      <c r="JV31" s="111"/>
      <c r="KF31" s="111"/>
      <c r="KP31" s="111"/>
      <c r="KZ31" s="111"/>
      <c r="LJ31" s="111"/>
      <c r="LT31" s="111"/>
      <c r="MD31" s="111"/>
      <c r="MN31" s="111"/>
      <c r="MX31" s="111"/>
    </row>
    <row xmlns:x14ac="http://schemas.microsoft.com/office/spreadsheetml/2009/9/ac" r="32" s="3" customFormat="true" x14ac:dyDescent="0.25">
      <c r="A32" s="399" t="str">
        <f ca="true">IF(ISBLANK('Data Summary'!A34),"",'Data Summary'!A34)</f>
        <v>BGD_2021_UIS</v>
      </c>
      <c r="B32" s="111"/>
      <c r="L32" s="111"/>
      <c r="V32" s="111"/>
      <c r="AF32" s="111"/>
      <c r="AP32" s="111"/>
      <c r="AZ32" s="111"/>
      <c r="BJ32" s="111"/>
      <c r="BT32" s="111"/>
      <c r="BU32" s="111"/>
      <c r="BV32" s="111"/>
      <c r="BW32" s="111"/>
      <c r="BX32" s="111"/>
      <c r="BY32" s="111"/>
      <c r="BZ32" s="111"/>
      <c r="CA32" s="111"/>
      <c r="CD32" s="111"/>
      <c r="CN32" s="111"/>
      <c r="CX32" s="111"/>
      <c r="DH32" s="111"/>
      <c r="DR32" s="111"/>
      <c r="EB32" s="111"/>
      <c r="EL32" s="111"/>
      <c r="EV32" s="111"/>
      <c r="FF32" s="111"/>
      <c r="FP32" s="111"/>
      <c r="FZ32" s="111"/>
      <c r="GJ32" s="111"/>
      <c r="GT32" s="111"/>
      <c r="HD32" s="111"/>
      <c r="HN32" s="111"/>
      <c r="HX32" s="111"/>
      <c r="IH32" s="111"/>
      <c r="IR32" s="111"/>
      <c r="JB32" s="111"/>
      <c r="JL32" s="111"/>
      <c r="JV32" s="111"/>
      <c r="KF32" s="111"/>
      <c r="KP32" s="111"/>
      <c r="KZ32" s="111"/>
      <c r="LJ32" s="111"/>
      <c r="LT32" s="111"/>
      <c r="MD32" s="111"/>
      <c r="MN32" s="111"/>
      <c r="MX32" s="111"/>
    </row>
    <row xmlns:x14ac="http://schemas.microsoft.com/office/spreadsheetml/2009/9/ac" r="33" s="3" customFormat="true" x14ac:dyDescent="0.25">
      <c r="A33" s="399" t="str">
        <f ca="true">IF(ISBLANK('Data Summary'!A35),"",'Data Summary'!A35)</f>
        <v>BGD_2021_APSC</v>
      </c>
      <c r="B33" s="111"/>
      <c r="L33" s="111"/>
      <c r="V33" s="111"/>
      <c r="AF33" s="111"/>
      <c r="AP33" s="111"/>
      <c r="AZ33" s="111"/>
      <c r="BJ33" s="111"/>
      <c r="BT33" s="111"/>
      <c r="BU33" s="111"/>
      <c r="BV33" s="111"/>
      <c r="BW33" s="111"/>
      <c r="BX33" s="111"/>
      <c r="BY33" s="111"/>
      <c r="BZ33" s="111"/>
      <c r="CA33" s="111"/>
      <c r="CD33" s="111"/>
      <c r="CN33" s="111"/>
      <c r="CX33" s="111"/>
      <c r="DH33" s="111"/>
      <c r="DR33" s="111"/>
      <c r="EB33" s="111"/>
      <c r="EL33" s="111"/>
      <c r="EV33" s="111"/>
      <c r="FF33" s="111"/>
      <c r="FP33" s="111"/>
      <c r="FZ33" s="111"/>
      <c r="GJ33" s="111"/>
      <c r="GT33" s="111"/>
      <c r="HD33" s="111"/>
      <c r="HN33" s="111"/>
      <c r="HX33" s="111"/>
      <c r="IH33" s="111"/>
      <c r="IR33" s="111"/>
      <c r="JB33" s="111"/>
      <c r="JL33" s="111"/>
      <c r="JV33" s="111"/>
      <c r="KF33" s="111"/>
      <c r="KP33" s="111"/>
      <c r="KZ33" s="111"/>
      <c r="LJ33" s="111"/>
      <c r="LT33" s="111"/>
      <c r="MD33" s="111"/>
      <c r="MN33" s="111"/>
      <c r="MX33" s="111"/>
    </row>
    <row xmlns:x14ac="http://schemas.microsoft.com/office/spreadsheetml/2009/9/ac" r="34" s="3" customFormat="true" x14ac:dyDescent="0.25">
      <c r="A34" s="399" t="str">
        <f ca="true">IF(ISBLANK('Data Summary'!A36),"",'Data Summary'!A36)</f>
        <v>BGD_2021_BEIS</v>
      </c>
      <c r="B34" s="111"/>
      <c r="L34" s="111"/>
      <c r="V34" s="111"/>
      <c r="AF34" s="111"/>
      <c r="AP34" s="111"/>
      <c r="AZ34" s="111"/>
      <c r="BJ34" s="111"/>
      <c r="BT34" s="111"/>
      <c r="BU34" s="111"/>
      <c r="BV34" s="111"/>
      <c r="BW34" s="111"/>
      <c r="BX34" s="111"/>
      <c r="BY34" s="111"/>
      <c r="BZ34" s="111"/>
      <c r="CA34" s="111"/>
      <c r="CD34" s="111"/>
      <c r="CN34" s="111"/>
      <c r="CX34" s="111"/>
      <c r="DH34" s="111"/>
      <c r="DR34" s="111"/>
      <c r="EB34" s="111"/>
      <c r="EL34" s="111"/>
      <c r="EV34" s="111"/>
      <c r="FF34" s="111"/>
      <c r="FP34" s="111"/>
      <c r="FZ34" s="111"/>
      <c r="GJ34" s="111"/>
      <c r="GT34" s="111"/>
      <c r="HD34" s="111"/>
      <c r="HN34" s="111"/>
      <c r="HX34" s="111"/>
      <c r="IH34" s="111"/>
      <c r="IR34" s="111"/>
      <c r="JB34" s="111"/>
      <c r="JL34" s="111"/>
      <c r="JV34" s="111"/>
      <c r="KF34" s="111"/>
      <c r="KP34" s="111"/>
      <c r="KZ34" s="111"/>
      <c r="LJ34" s="111"/>
      <c r="LT34" s="111"/>
      <c r="MD34" s="111"/>
      <c r="MN34" s="111"/>
      <c r="MX34" s="111"/>
    </row>
    <row xmlns:x14ac="http://schemas.microsoft.com/office/spreadsheetml/2009/9/ac" r="35" s="3" customFormat="true" x14ac:dyDescent="0.25">
      <c r="A35" s="399" t="str">
        <f ca="true">IF(ISBLANK('Data Summary'!A37),"",'Data Summary'!A37)</f>
        <v>BGD_2022_BEIS</v>
      </c>
      <c r="B35" s="111"/>
      <c r="L35" s="111"/>
      <c r="V35" s="111"/>
      <c r="AF35" s="111"/>
      <c r="AP35" s="111"/>
      <c r="AZ35" s="111"/>
      <c r="BJ35" s="111"/>
      <c r="BT35" s="111"/>
      <c r="BU35" s="111"/>
      <c r="BV35" s="111"/>
      <c r="BW35" s="111"/>
      <c r="BX35" s="111"/>
      <c r="BY35" s="111"/>
      <c r="BZ35" s="111"/>
      <c r="CA35" s="111"/>
      <c r="CD35" s="111"/>
      <c r="CN35" s="111"/>
      <c r="CX35" s="111"/>
      <c r="DH35" s="111"/>
      <c r="DR35" s="111"/>
      <c r="EB35" s="111"/>
      <c r="EL35" s="111"/>
      <c r="EV35" s="111"/>
      <c r="FF35" s="111"/>
      <c r="FP35" s="111"/>
      <c r="FZ35" s="111"/>
      <c r="GJ35" s="111"/>
      <c r="GT35" s="111"/>
      <c r="HD35" s="111"/>
      <c r="HN35" s="111"/>
      <c r="HX35" s="111"/>
      <c r="IH35" s="111"/>
      <c r="IR35" s="111"/>
      <c r="JB35" s="111"/>
      <c r="JL35" s="111"/>
      <c r="JV35" s="111"/>
      <c r="KF35" s="111"/>
      <c r="KP35" s="111"/>
      <c r="KZ35" s="111"/>
      <c r="LJ35" s="111"/>
      <c r="LT35" s="111"/>
      <c r="MD35" s="111"/>
      <c r="MN35" s="111"/>
      <c r="MX35" s="111"/>
    </row>
    <row xmlns:x14ac="http://schemas.microsoft.com/office/spreadsheetml/2009/9/ac" r="36" s="3" customFormat="true" x14ac:dyDescent="0.25">
      <c r="A36" s="399" t="str">
        <f ca="true">IF(ISBLANK('Data Summary'!A38),"",'Data Summary'!A38)</f>
        <v>BGD_2022_APSC</v>
      </c>
      <c r="B36" s="111"/>
      <c r="L36" s="111"/>
      <c r="V36" s="111"/>
      <c r="AF36" s="111"/>
      <c r="AP36" s="111"/>
      <c r="AZ36" s="111"/>
      <c r="BJ36" s="111"/>
      <c r="BT36" s="111"/>
      <c r="BU36" s="111"/>
      <c r="BV36" s="111"/>
      <c r="BW36" s="111"/>
      <c r="BX36" s="111"/>
      <c r="BY36" s="111"/>
      <c r="BZ36" s="111"/>
      <c r="CA36" s="111"/>
      <c r="CD36" s="111"/>
      <c r="CN36" s="111"/>
      <c r="CX36" s="111"/>
      <c r="DH36" s="111"/>
      <c r="DR36" s="111"/>
      <c r="EB36" s="111"/>
      <c r="EL36" s="111"/>
      <c r="EV36" s="111"/>
      <c r="FF36" s="111"/>
      <c r="FP36" s="111"/>
      <c r="FZ36" s="111"/>
      <c r="GJ36" s="111"/>
      <c r="GT36" s="111"/>
      <c r="HD36" s="111"/>
      <c r="HN36" s="111"/>
      <c r="HX36" s="111"/>
      <c r="IH36" s="111"/>
      <c r="IR36" s="111"/>
      <c r="JB36" s="111"/>
      <c r="JL36" s="111"/>
      <c r="JV36" s="111"/>
      <c r="KF36" s="111"/>
      <c r="KP36" s="111"/>
      <c r="KZ36" s="111"/>
      <c r="LJ36" s="111"/>
      <c r="LT36" s="111"/>
      <c r="MD36" s="111"/>
      <c r="MN36" s="111"/>
      <c r="MX36" s="111"/>
    </row>
    <row xmlns:x14ac="http://schemas.microsoft.com/office/spreadsheetml/2009/9/ac" r="37" s="3" customFormat="true" x14ac:dyDescent="0.25">
      <c r="A37" s="399" t="str">
        <f ca="true">IF(ISBLANK('Data Summary'!A39),"",'Data Summary'!A39)</f>
        <v>BGD_2022_UIS</v>
      </c>
      <c r="B37" s="111"/>
      <c r="L37" s="111"/>
      <c r="V37" s="111"/>
      <c r="AF37" s="111"/>
      <c r="AP37" s="111"/>
      <c r="AZ37" s="111"/>
      <c r="BJ37" s="111"/>
      <c r="BT37" s="111"/>
      <c r="BU37" s="111"/>
      <c r="BV37" s="111"/>
      <c r="BW37" s="111"/>
      <c r="BX37" s="111"/>
      <c r="BY37" s="111"/>
      <c r="BZ37" s="111"/>
      <c r="CA37" s="111"/>
      <c r="CD37" s="111"/>
      <c r="CN37" s="111"/>
      <c r="CX37" s="111"/>
      <c r="DH37" s="111"/>
      <c r="DR37" s="111"/>
      <c r="EB37" s="111"/>
      <c r="EL37" s="111"/>
      <c r="EV37" s="111"/>
      <c r="FF37" s="111"/>
      <c r="FP37" s="111"/>
      <c r="FZ37" s="111"/>
      <c r="GJ37" s="111"/>
      <c r="GT37" s="111"/>
      <c r="HD37" s="111"/>
      <c r="HN37" s="111"/>
      <c r="HX37" s="111"/>
      <c r="IH37" s="111"/>
      <c r="IR37" s="111"/>
      <c r="JB37" s="111"/>
      <c r="JL37" s="111"/>
      <c r="JV37" s="111"/>
      <c r="KF37" s="111"/>
      <c r="KP37" s="111"/>
      <c r="KZ37" s="111"/>
      <c r="LJ37" s="111"/>
      <c r="LT37" s="111"/>
      <c r="MD37" s="111"/>
      <c r="MN37" s="111"/>
      <c r="MX37" s="111"/>
    </row>
    <row xmlns:x14ac="http://schemas.microsoft.com/office/spreadsheetml/2009/9/ac" r="38" s="3" customFormat="true" x14ac:dyDescent="0.25">
      <c r="A38" s="400" t="str">
        <f ca="true">IF(ISBLANK('Data Summary'!A40),"",'Data Summary'!A40)</f>
        <v/>
      </c>
      <c r="B38" s="111"/>
      <c r="L38" s="111"/>
      <c r="V38" s="111"/>
      <c r="AF38" s="111"/>
      <c r="AP38" s="111"/>
      <c r="AZ38" s="111"/>
      <c r="BJ38" s="111"/>
      <c r="BT38" s="111"/>
      <c r="BU38" s="111"/>
      <c r="BV38" s="111"/>
      <c r="BW38" s="111"/>
      <c r="BX38" s="111"/>
      <c r="BY38" s="111"/>
      <c r="BZ38" s="111"/>
      <c r="CA38" s="111"/>
      <c r="CD38" s="111"/>
      <c r="CN38" s="111"/>
      <c r="CX38" s="111"/>
      <c r="DH38" s="111"/>
      <c r="DR38" s="111"/>
      <c r="EB38" s="111"/>
      <c r="EL38" s="111"/>
      <c r="EV38" s="111"/>
      <c r="FF38" s="111"/>
      <c r="FP38" s="111"/>
      <c r="FZ38" s="111"/>
      <c r="GJ38" s="111"/>
      <c r="GT38" s="111"/>
      <c r="HD38" s="111"/>
      <c r="HN38" s="111"/>
      <c r="HX38" s="111"/>
      <c r="IH38" s="111"/>
      <c r="IR38" s="111"/>
      <c r="JB38" s="111"/>
      <c r="JL38" s="111"/>
      <c r="JV38" s="111"/>
      <c r="KF38" s="111"/>
      <c r="KP38" s="111"/>
      <c r="KZ38" s="111"/>
      <c r="LJ38" s="111"/>
      <c r="LT38" s="111"/>
      <c r="MD38" s="111"/>
      <c r="MN38" s="111"/>
      <c r="MX38" s="111"/>
    </row>
    <row xmlns:x14ac="http://schemas.microsoft.com/office/spreadsheetml/2009/9/ac" r="39" s="3" customFormat="true" x14ac:dyDescent="0.25">
      <c r="A39" s="400" t="str">
        <f ca="true">IF(ISBLANK('Data Summary'!A41),"",'Data Summary'!A41)</f>
        <v/>
      </c>
      <c r="B39" s="111"/>
      <c r="L39" s="111"/>
      <c r="V39" s="111"/>
      <c r="AF39" s="111"/>
      <c r="AP39" s="111"/>
      <c r="AZ39" s="111"/>
      <c r="BJ39" s="111"/>
      <c r="BT39" s="111"/>
      <c r="BU39" s="111"/>
      <c r="BV39" s="111"/>
      <c r="BW39" s="111"/>
      <c r="BX39" s="111"/>
      <c r="BY39" s="111"/>
      <c r="BZ39" s="111"/>
      <c r="CA39" s="111"/>
      <c r="CD39" s="111"/>
      <c r="CN39" s="111"/>
      <c r="CX39" s="111"/>
      <c r="DH39" s="111"/>
      <c r="DR39" s="111"/>
      <c r="EB39" s="111"/>
      <c r="EL39" s="111"/>
      <c r="EV39" s="111"/>
      <c r="FF39" s="111"/>
      <c r="FP39" s="111"/>
      <c r="FZ39" s="111"/>
      <c r="GJ39" s="111"/>
      <c r="GT39" s="111"/>
      <c r="HD39" s="111"/>
      <c r="HN39" s="111"/>
      <c r="HX39" s="111"/>
      <c r="IH39" s="111"/>
      <c r="IR39" s="111"/>
      <c r="JB39" s="111"/>
      <c r="JL39" s="111"/>
      <c r="JV39" s="111"/>
      <c r="KF39" s="111"/>
      <c r="KP39" s="111"/>
      <c r="KZ39" s="111"/>
      <c r="LJ39" s="111"/>
      <c r="LT39" s="111"/>
      <c r="MD39" s="111"/>
      <c r="MN39" s="111"/>
      <c r="MX39" s="111"/>
    </row>
    <row xmlns:x14ac="http://schemas.microsoft.com/office/spreadsheetml/2009/9/ac" r="40" s="3" customFormat="true" x14ac:dyDescent="0.25">
      <c r="A40" s="400" t="str">
        <f ca="true">IF(ISBLANK('Data Summary'!A42),"",'Data Summary'!A42)</f>
        <v/>
      </c>
      <c r="B40" s="111"/>
      <c r="L40" s="111"/>
      <c r="V40" s="111"/>
      <c r="AF40" s="111"/>
      <c r="AP40" s="111"/>
      <c r="AZ40" s="111"/>
      <c r="BJ40" s="111"/>
      <c r="BT40" s="111"/>
      <c r="BU40" s="111"/>
      <c r="BV40" s="111"/>
      <c r="BW40" s="111"/>
      <c r="BX40" s="111"/>
      <c r="BY40" s="111"/>
      <c r="BZ40" s="111"/>
      <c r="CA40" s="111"/>
      <c r="CD40" s="111"/>
      <c r="CN40" s="111"/>
      <c r="CX40" s="111"/>
      <c r="DH40" s="111"/>
      <c r="DR40" s="111"/>
      <c r="EB40" s="111"/>
      <c r="EL40" s="111"/>
      <c r="EV40" s="111"/>
      <c r="FF40" s="111"/>
      <c r="FP40" s="111"/>
      <c r="FZ40" s="111"/>
      <c r="GJ40" s="111"/>
      <c r="GT40" s="111"/>
      <c r="HD40" s="111"/>
      <c r="HN40" s="111"/>
      <c r="HX40" s="111"/>
      <c r="IH40" s="111"/>
      <c r="IR40" s="111"/>
      <c r="JB40" s="111"/>
      <c r="JL40" s="111"/>
      <c r="JV40" s="111"/>
      <c r="KF40" s="111"/>
      <c r="KP40" s="111"/>
      <c r="KZ40" s="111"/>
      <c r="LJ40" s="111"/>
      <c r="LT40" s="111"/>
      <c r="MD40" s="111"/>
      <c r="MN40" s="111"/>
      <c r="MX40" s="111"/>
    </row>
    <row xmlns:x14ac="http://schemas.microsoft.com/office/spreadsheetml/2009/9/ac" r="41" s="3" customFormat="true" x14ac:dyDescent="0.25">
      <c r="A41" s="400" t="str">
        <f ca="true">IF(ISBLANK('Data Summary'!A43),"",'Data Summary'!A43)</f>
        <v/>
      </c>
      <c r="B41" s="111"/>
      <c r="L41" s="111"/>
      <c r="V41" s="111"/>
      <c r="AF41" s="111"/>
      <c r="AP41" s="111"/>
      <c r="AZ41" s="111"/>
      <c r="BJ41" s="111"/>
      <c r="BT41" s="111"/>
      <c r="BU41" s="111"/>
      <c r="BV41" s="111"/>
      <c r="BW41" s="111"/>
      <c r="BX41" s="111"/>
      <c r="BY41" s="111"/>
      <c r="BZ41" s="111"/>
      <c r="CA41" s="111"/>
      <c r="CD41" s="111"/>
      <c r="CN41" s="111"/>
      <c r="CX41" s="111"/>
      <c r="DH41" s="111"/>
      <c r="DR41" s="111"/>
      <c r="EB41" s="111"/>
      <c r="EL41" s="111"/>
      <c r="EV41" s="111"/>
      <c r="FF41" s="111"/>
      <c r="FP41" s="111"/>
      <c r="FZ41" s="111"/>
      <c r="GJ41" s="111"/>
      <c r="GT41" s="111"/>
      <c r="HD41" s="111"/>
      <c r="HN41" s="111"/>
      <c r="HX41" s="111"/>
      <c r="IH41" s="111"/>
      <c r="IR41" s="111"/>
      <c r="JB41" s="111"/>
      <c r="JL41" s="111"/>
      <c r="JV41" s="111"/>
      <c r="KF41" s="111"/>
      <c r="KP41" s="111"/>
      <c r="KZ41" s="111"/>
      <c r="LJ41" s="111"/>
      <c r="LT41" s="111"/>
      <c r="MD41" s="111"/>
      <c r="MN41" s="111"/>
      <c r="MX41" s="111"/>
    </row>
    <row xmlns:x14ac="http://schemas.microsoft.com/office/spreadsheetml/2009/9/ac" r="42" s="3" customFormat="true" x14ac:dyDescent="0.25">
      <c r="A42" s="400" t="str">
        <f ca="true">IF(ISBLANK('Data Summary'!A44),"",'Data Summary'!A44)</f>
        <v/>
      </c>
      <c r="B42" s="111"/>
      <c r="L42" s="111"/>
      <c r="V42" s="111"/>
      <c r="AF42" s="111"/>
      <c r="AP42" s="111"/>
      <c r="AZ42" s="111"/>
      <c r="BJ42" s="111"/>
      <c r="BT42" s="111"/>
      <c r="BU42" s="111"/>
      <c r="BV42" s="111"/>
      <c r="BW42" s="111"/>
      <c r="BX42" s="111"/>
      <c r="BY42" s="111"/>
      <c r="BZ42" s="111"/>
      <c r="CA42" s="111"/>
      <c r="CD42" s="111"/>
      <c r="CN42" s="111"/>
      <c r="CX42" s="111"/>
      <c r="DH42" s="111"/>
      <c r="DR42" s="111"/>
      <c r="EB42" s="111"/>
      <c r="EL42" s="111"/>
      <c r="EV42" s="111"/>
      <c r="FF42" s="111"/>
      <c r="FP42" s="111"/>
      <c r="FZ42" s="111"/>
      <c r="GJ42" s="111"/>
      <c r="GT42" s="111"/>
      <c r="HD42" s="111"/>
      <c r="HN42" s="111"/>
      <c r="HX42" s="111"/>
      <c r="IH42" s="111"/>
      <c r="IR42" s="111"/>
      <c r="JB42" s="111"/>
      <c r="JL42" s="111"/>
      <c r="JV42" s="111"/>
      <c r="KF42" s="111"/>
      <c r="KP42" s="111"/>
      <c r="KZ42" s="111"/>
      <c r="LJ42" s="111"/>
      <c r="LT42" s="111"/>
      <c r="MD42" s="111"/>
      <c r="MN42" s="111"/>
      <c r="MX42" s="111"/>
    </row>
    <row xmlns:x14ac="http://schemas.microsoft.com/office/spreadsheetml/2009/9/ac" r="43" s="3" customFormat="true" x14ac:dyDescent="0.25">
      <c r="A43" s="400" t="str">
        <f ca="true">IF(ISBLANK('Data Summary'!A45),"",'Data Summary'!A45)</f>
        <v/>
      </c>
      <c r="B43" s="111"/>
      <c r="L43" s="111"/>
      <c r="V43" s="111"/>
      <c r="AF43" s="111"/>
      <c r="AP43" s="111"/>
      <c r="AZ43" s="111"/>
      <c r="BJ43" s="111"/>
      <c r="BT43" s="111"/>
      <c r="BU43" s="111"/>
      <c r="BV43" s="111"/>
      <c r="BW43" s="111"/>
      <c r="BX43" s="111"/>
      <c r="BY43" s="111"/>
      <c r="BZ43" s="111"/>
      <c r="CA43" s="111"/>
      <c r="CD43" s="111"/>
      <c r="CN43" s="111"/>
      <c r="CX43" s="111"/>
      <c r="DH43" s="111"/>
      <c r="DR43" s="111"/>
      <c r="EB43" s="111"/>
      <c r="EL43" s="111"/>
      <c r="EV43" s="111"/>
      <c r="FF43" s="111"/>
      <c r="FP43" s="111"/>
      <c r="FZ43" s="111"/>
      <c r="GJ43" s="111"/>
      <c r="GT43" s="111"/>
      <c r="HD43" s="111"/>
      <c r="HN43" s="111"/>
      <c r="HX43" s="111"/>
      <c r="IH43" s="111"/>
      <c r="IR43" s="111"/>
      <c r="JB43" s="111"/>
      <c r="JL43" s="111"/>
      <c r="JV43" s="111"/>
      <c r="KF43" s="111"/>
      <c r="KP43" s="111"/>
      <c r="KZ43" s="111"/>
      <c r="LJ43" s="111"/>
      <c r="LT43" s="111"/>
      <c r="MD43" s="111"/>
      <c r="MN43" s="111"/>
      <c r="MX43" s="111"/>
    </row>
    <row xmlns:x14ac="http://schemas.microsoft.com/office/spreadsheetml/2009/9/ac" r="44" s="3" customFormat="true" x14ac:dyDescent="0.25">
      <c r="A44" s="400" t="str">
        <f ca="true">IF(ISBLANK('Data Summary'!A46),"",'Data Summary'!A46)</f>
        <v/>
      </c>
      <c r="B44" s="111"/>
      <c r="L44" s="111"/>
      <c r="V44" s="111"/>
      <c r="AF44" s="111"/>
      <c r="AP44" s="111"/>
      <c r="AZ44" s="111"/>
      <c r="BJ44" s="111"/>
      <c r="BT44" s="111"/>
      <c r="BU44" s="111"/>
      <c r="BV44" s="111"/>
      <c r="BW44" s="111"/>
      <c r="BX44" s="111"/>
      <c r="BY44" s="111"/>
      <c r="BZ44" s="111"/>
      <c r="CA44" s="111"/>
      <c r="CD44" s="111"/>
      <c r="CN44" s="111"/>
      <c r="CX44" s="111"/>
      <c r="DH44" s="111"/>
      <c r="DR44" s="111"/>
      <c r="EB44" s="111"/>
      <c r="EL44" s="111"/>
      <c r="EV44" s="111"/>
      <c r="FF44" s="111"/>
      <c r="FP44" s="111"/>
      <c r="FZ44" s="111"/>
      <c r="GJ44" s="111"/>
      <c r="GT44" s="111"/>
      <c r="HD44" s="111"/>
      <c r="HN44" s="111"/>
      <c r="HX44" s="111"/>
      <c r="IH44" s="111"/>
      <c r="IR44" s="111"/>
      <c r="JB44" s="111"/>
      <c r="JL44" s="111"/>
      <c r="JV44" s="111"/>
      <c r="KF44" s="111"/>
      <c r="KP44" s="111"/>
      <c r="KZ44" s="111"/>
      <c r="LJ44" s="111"/>
      <c r="LT44" s="111"/>
      <c r="MD44" s="111"/>
      <c r="MN44" s="111"/>
      <c r="MX44" s="111"/>
    </row>
    <row xmlns:x14ac="http://schemas.microsoft.com/office/spreadsheetml/2009/9/ac" r="45" s="3" customFormat="true" x14ac:dyDescent="0.25">
      <c r="A45" s="400" t="str">
        <f ca="true">IF(ISBLANK('Data Summary'!A47),"",'Data Summary'!A47)</f>
        <v/>
      </c>
      <c r="B45" s="111"/>
      <c r="L45" s="111"/>
      <c r="V45" s="111"/>
      <c r="AF45" s="111"/>
      <c r="AP45" s="111"/>
      <c r="AZ45" s="111"/>
      <c r="BJ45" s="111"/>
      <c r="BT45" s="111"/>
      <c r="BU45" s="111"/>
      <c r="BV45" s="111"/>
      <c r="BW45" s="111"/>
      <c r="BX45" s="111"/>
      <c r="BY45" s="111"/>
      <c r="BZ45" s="111"/>
      <c r="CA45" s="111"/>
      <c r="CD45" s="111"/>
      <c r="CN45" s="111"/>
      <c r="CX45" s="111"/>
      <c r="DH45" s="111"/>
      <c r="DR45" s="111"/>
      <c r="EB45" s="111"/>
      <c r="EL45" s="111"/>
      <c r="EV45" s="111"/>
      <c r="FF45" s="111"/>
      <c r="FP45" s="111"/>
      <c r="FZ45" s="111"/>
      <c r="GJ45" s="111"/>
      <c r="GT45" s="111"/>
      <c r="HD45" s="111"/>
      <c r="HN45" s="111"/>
      <c r="HX45" s="111"/>
      <c r="IH45" s="111"/>
      <c r="IR45" s="111"/>
      <c r="JB45" s="111"/>
      <c r="JL45" s="111"/>
      <c r="JV45" s="111"/>
      <c r="KF45" s="111"/>
      <c r="KP45" s="111"/>
      <c r="KZ45" s="111"/>
      <c r="LJ45" s="111"/>
      <c r="LT45" s="111"/>
      <c r="MD45" s="111"/>
      <c r="MN45" s="111"/>
      <c r="MX45" s="111"/>
    </row>
    <row xmlns:x14ac="http://schemas.microsoft.com/office/spreadsheetml/2009/9/ac" r="46" s="3" customFormat="true" x14ac:dyDescent="0.25">
      <c r="A46" s="400" t="str">
        <f ca="true">IF(ISBLANK('Data Summary'!A48),"",'Data Summary'!A48)</f>
        <v/>
      </c>
      <c r="B46" s="111"/>
      <c r="L46" s="111"/>
      <c r="V46" s="111"/>
      <c r="AF46" s="111"/>
      <c r="AP46" s="111"/>
      <c r="AZ46" s="111"/>
      <c r="BJ46" s="111"/>
      <c r="BT46" s="111"/>
      <c r="BU46" s="111"/>
      <c r="BV46" s="111"/>
      <c r="BW46" s="111"/>
      <c r="BX46" s="111"/>
      <c r="BY46" s="111"/>
      <c r="BZ46" s="111"/>
      <c r="CA46" s="111"/>
      <c r="CD46" s="111"/>
      <c r="CN46" s="111"/>
      <c r="CX46" s="111"/>
      <c r="DH46" s="111"/>
      <c r="DR46" s="111"/>
      <c r="EB46" s="111"/>
      <c r="EL46" s="111"/>
      <c r="EV46" s="111"/>
      <c r="FF46" s="111"/>
      <c r="FP46" s="111"/>
      <c r="FZ46" s="111"/>
      <c r="GJ46" s="111"/>
      <c r="GT46" s="111"/>
      <c r="HD46" s="111"/>
      <c r="HN46" s="111"/>
      <c r="HX46" s="111"/>
      <c r="IH46" s="111"/>
      <c r="IR46" s="111"/>
      <c r="JB46" s="111"/>
      <c r="JL46" s="111"/>
      <c r="JV46" s="111"/>
      <c r="KF46" s="111"/>
      <c r="KP46" s="111"/>
      <c r="KZ46" s="111"/>
      <c r="LJ46" s="111"/>
      <c r="LT46" s="111"/>
      <c r="MD46" s="111"/>
      <c r="MN46" s="111"/>
      <c r="MX46" s="111"/>
    </row>
    <row xmlns:x14ac="http://schemas.microsoft.com/office/spreadsheetml/2009/9/ac" r="47" s="3" customFormat="true" x14ac:dyDescent="0.25">
      <c r="A47" s="400" t="str">
        <f ca="true">IF(ISBLANK('Data Summary'!A49),"",'Data Summary'!A49)</f>
        <v/>
      </c>
      <c r="B47" s="111"/>
      <c r="L47" s="111"/>
      <c r="V47" s="111"/>
      <c r="AF47" s="111"/>
      <c r="AP47" s="111"/>
      <c r="AZ47" s="111"/>
      <c r="BJ47" s="111"/>
      <c r="BT47" s="111"/>
      <c r="BU47" s="111"/>
      <c r="BV47" s="111"/>
      <c r="BW47" s="111"/>
      <c r="BX47" s="111"/>
      <c r="BY47" s="111"/>
      <c r="BZ47" s="111"/>
      <c r="CA47" s="111"/>
      <c r="CD47" s="111"/>
      <c r="CN47" s="111"/>
      <c r="CX47" s="111"/>
      <c r="DH47" s="111"/>
      <c r="DR47" s="111"/>
      <c r="EB47" s="111"/>
      <c r="EL47" s="111"/>
      <c r="EV47" s="111"/>
      <c r="FF47" s="111"/>
      <c r="FP47" s="111"/>
      <c r="FZ47" s="111"/>
      <c r="GJ47" s="111"/>
      <c r="GT47" s="111"/>
      <c r="HD47" s="111"/>
      <c r="HN47" s="111"/>
      <c r="HX47" s="111"/>
      <c r="IH47" s="111"/>
      <c r="IR47" s="111"/>
      <c r="JB47" s="111"/>
      <c r="JL47" s="111"/>
      <c r="JV47" s="111"/>
      <c r="KF47" s="111"/>
      <c r="KP47" s="111"/>
      <c r="KZ47" s="111"/>
      <c r="LJ47" s="111"/>
      <c r="LT47" s="111"/>
      <c r="MD47" s="111"/>
      <c r="MN47" s="111"/>
      <c r="MX47" s="111"/>
    </row>
    <row xmlns:x14ac="http://schemas.microsoft.com/office/spreadsheetml/2009/9/ac" r="48" s="3" customFormat="true" x14ac:dyDescent="0.25">
      <c r="A48" s="400" t="str">
        <f ca="true">IF(ISBLANK('Data Summary'!A50),"",'Data Summary'!A50)</f>
        <v/>
      </c>
      <c r="B48" s="111"/>
      <c r="L48" s="111"/>
      <c r="V48" s="111"/>
      <c r="AF48" s="111"/>
      <c r="AP48" s="111"/>
      <c r="AZ48" s="111"/>
      <c r="BJ48" s="111"/>
      <c r="BT48" s="111"/>
      <c r="BU48" s="111"/>
      <c r="BV48" s="111"/>
      <c r="BW48" s="111"/>
      <c r="BX48" s="111"/>
      <c r="BY48" s="111"/>
      <c r="BZ48" s="111"/>
      <c r="CA48" s="111"/>
      <c r="CD48" s="111"/>
      <c r="CN48" s="111"/>
      <c r="CX48" s="111"/>
      <c r="DH48" s="111"/>
      <c r="DR48" s="111"/>
      <c r="EB48" s="111"/>
      <c r="EL48" s="111"/>
      <c r="EV48" s="111"/>
      <c r="FF48" s="111"/>
      <c r="FP48" s="111"/>
      <c r="FZ48" s="111"/>
      <c r="GJ48" s="111"/>
      <c r="GT48" s="111"/>
      <c r="HD48" s="111"/>
      <c r="HN48" s="111"/>
      <c r="HX48" s="111"/>
      <c r="IH48" s="111"/>
      <c r="IR48" s="111"/>
      <c r="JB48" s="111"/>
      <c r="JL48" s="111"/>
      <c r="JV48" s="111"/>
      <c r="KF48" s="111"/>
      <c r="KP48" s="111"/>
      <c r="KZ48" s="111"/>
      <c r="LJ48" s="111"/>
      <c r="LT48" s="111"/>
      <c r="MD48" s="111"/>
      <c r="MN48" s="111"/>
      <c r="MX48" s="111"/>
    </row>
    <row xmlns:x14ac="http://schemas.microsoft.com/office/spreadsheetml/2009/9/ac" r="49" s="3" customFormat="true" x14ac:dyDescent="0.25">
      <c r="A49" s="400" t="str">
        <f ca="true">IF(ISBLANK('Data Summary'!A51),"",'Data Summary'!A51)</f>
        <v/>
      </c>
      <c r="B49" s="111"/>
      <c r="L49" s="111"/>
      <c r="V49" s="111"/>
      <c r="AF49" s="111"/>
      <c r="AP49" s="111"/>
      <c r="AZ49" s="111"/>
      <c r="BJ49" s="111"/>
      <c r="BT49" s="111"/>
      <c r="BU49" s="111"/>
      <c r="BV49" s="111"/>
      <c r="BW49" s="111"/>
      <c r="BX49" s="111"/>
      <c r="BY49" s="111"/>
      <c r="BZ49" s="111"/>
      <c r="CA49" s="111"/>
      <c r="CD49" s="111"/>
      <c r="CN49" s="111"/>
      <c r="CX49" s="111"/>
      <c r="DH49" s="111"/>
      <c r="DR49" s="111"/>
      <c r="EB49" s="111"/>
      <c r="EL49" s="111"/>
      <c r="EV49" s="111"/>
      <c r="FF49" s="111"/>
      <c r="FP49" s="111"/>
      <c r="FZ49" s="111"/>
      <c r="GJ49" s="111"/>
      <c r="GT49" s="111"/>
      <c r="HD49" s="111"/>
      <c r="HN49" s="111"/>
      <c r="HX49" s="111"/>
      <c r="IH49" s="111"/>
      <c r="IR49" s="111"/>
      <c r="JB49" s="111"/>
      <c r="JL49" s="111"/>
      <c r="JV49" s="111"/>
      <c r="KF49" s="111"/>
      <c r="KP49" s="111"/>
      <c r="KZ49" s="111"/>
      <c r="LJ49" s="111"/>
      <c r="LT49" s="111"/>
      <c r="MD49" s="111"/>
      <c r="MN49" s="111"/>
      <c r="MX49" s="111"/>
    </row>
    <row xmlns:x14ac="http://schemas.microsoft.com/office/spreadsheetml/2009/9/ac" r="50" s="3" customFormat="true" x14ac:dyDescent="0.25">
      <c r="A50" s="400" t="str">
        <f ca="true">IF(ISBLANK('Data Summary'!A52),"",'Data Summary'!A52)</f>
        <v/>
      </c>
      <c r="B50" s="111"/>
      <c r="L50" s="111"/>
      <c r="V50" s="111"/>
      <c r="AF50" s="111"/>
      <c r="AP50" s="111"/>
      <c r="AZ50" s="111"/>
      <c r="BJ50" s="111"/>
      <c r="BT50" s="111"/>
      <c r="BU50" s="111"/>
      <c r="BV50" s="111"/>
      <c r="BW50" s="111"/>
      <c r="BX50" s="111"/>
      <c r="BY50" s="111"/>
      <c r="BZ50" s="111"/>
      <c r="CA50" s="111"/>
      <c r="CD50" s="111"/>
      <c r="CN50" s="111"/>
      <c r="CX50" s="111"/>
      <c r="DH50" s="111"/>
      <c r="DR50" s="111"/>
      <c r="EB50" s="111"/>
      <c r="EL50" s="111"/>
      <c r="EV50" s="111"/>
      <c r="FF50" s="111"/>
      <c r="FP50" s="111"/>
      <c r="FZ50" s="111"/>
      <c r="GJ50" s="111"/>
      <c r="GT50" s="111"/>
      <c r="HD50" s="111"/>
      <c r="HN50" s="111"/>
      <c r="HX50" s="111"/>
      <c r="IH50" s="111"/>
      <c r="IR50" s="111"/>
      <c r="JB50" s="111"/>
      <c r="JL50" s="111"/>
      <c r="JV50" s="111"/>
      <c r="KF50" s="111"/>
      <c r="KP50" s="111"/>
      <c r="KZ50" s="111"/>
      <c r="LJ50" s="111"/>
      <c r="LT50" s="111"/>
      <c r="MD50" s="111"/>
      <c r="MN50" s="111"/>
      <c r="MX50" s="111"/>
    </row>
    <row xmlns:x14ac="http://schemas.microsoft.com/office/spreadsheetml/2009/9/ac" r="51" s="3" customFormat="true" x14ac:dyDescent="0.25">
      <c r="A51" s="400" t="str">
        <f ca="true">IF(ISBLANK('Data Summary'!A53),"",'Data Summary'!A53)</f>
        <v/>
      </c>
      <c r="B51" s="111"/>
      <c r="L51" s="111"/>
      <c r="V51" s="111"/>
      <c r="AF51" s="111"/>
      <c r="AP51" s="111"/>
      <c r="AZ51" s="111"/>
      <c r="BJ51" s="111"/>
      <c r="BT51" s="111"/>
      <c r="BU51" s="111"/>
      <c r="BV51" s="111"/>
      <c r="BW51" s="111"/>
      <c r="BX51" s="111"/>
      <c r="BY51" s="111"/>
      <c r="BZ51" s="111"/>
      <c r="CA51" s="111"/>
      <c r="CD51" s="111"/>
      <c r="CN51" s="111"/>
      <c r="CX51" s="111"/>
      <c r="DH51" s="111"/>
      <c r="DR51" s="111"/>
      <c r="EB51" s="111"/>
      <c r="EL51" s="111"/>
      <c r="EV51" s="111"/>
      <c r="FF51" s="111"/>
      <c r="FP51" s="111"/>
      <c r="FZ51" s="111"/>
      <c r="GJ51" s="111"/>
      <c r="GT51" s="111"/>
      <c r="HD51" s="111"/>
      <c r="HN51" s="111"/>
      <c r="HX51" s="111"/>
      <c r="IH51" s="111"/>
      <c r="IR51" s="111"/>
      <c r="JB51" s="111"/>
      <c r="JL51" s="111"/>
      <c r="JV51" s="111"/>
      <c r="KF51" s="111"/>
      <c r="KP51" s="111"/>
      <c r="KZ51" s="111"/>
      <c r="LJ51" s="111"/>
      <c r="LT51" s="111"/>
      <c r="MD51" s="111"/>
      <c r="MN51" s="111"/>
      <c r="MX51" s="111"/>
    </row>
    <row xmlns:x14ac="http://schemas.microsoft.com/office/spreadsheetml/2009/9/ac" r="52" s="3" customFormat="true" x14ac:dyDescent="0.25">
      <c r="A52" s="400" t="str">
        <f ca="true">IF(ISBLANK('Data Summary'!A54),"",'Data Summary'!A54)</f>
        <v/>
      </c>
      <c r="B52" s="111"/>
      <c r="L52" s="111"/>
      <c r="V52" s="111"/>
      <c r="AF52" s="111"/>
      <c r="AP52" s="111"/>
      <c r="AZ52" s="111"/>
      <c r="BJ52" s="111"/>
      <c r="BT52" s="111"/>
      <c r="BU52" s="111"/>
      <c r="BV52" s="111"/>
      <c r="BW52" s="111"/>
      <c r="BX52" s="111"/>
      <c r="BY52" s="111"/>
      <c r="BZ52" s="111"/>
      <c r="CA52" s="111"/>
      <c r="CD52" s="111"/>
      <c r="CN52" s="111"/>
      <c r="CX52" s="111"/>
      <c r="DH52" s="111"/>
      <c r="DR52" s="111"/>
      <c r="EB52" s="111"/>
      <c r="EL52" s="111"/>
      <c r="EV52" s="111"/>
      <c r="FF52" s="111"/>
      <c r="FP52" s="111"/>
      <c r="FZ52" s="111"/>
      <c r="GJ52" s="111"/>
      <c r="GT52" s="111"/>
      <c r="HD52" s="111"/>
      <c r="HN52" s="111"/>
      <c r="HX52" s="111"/>
      <c r="IH52" s="111"/>
      <c r="IR52" s="111"/>
      <c r="JB52" s="111"/>
      <c r="JL52" s="111"/>
      <c r="JV52" s="111"/>
      <c r="KF52" s="111"/>
      <c r="KP52" s="111"/>
      <c r="KZ52" s="111"/>
      <c r="LJ52" s="111"/>
      <c r="LT52" s="111"/>
      <c r="MD52" s="111"/>
      <c r="MN52" s="111"/>
      <c r="MX52" s="111"/>
    </row>
    <row xmlns:x14ac="http://schemas.microsoft.com/office/spreadsheetml/2009/9/ac" r="53" s="3" customFormat="true" x14ac:dyDescent="0.25">
      <c r="A53" s="400" t="str">
        <f ca="true">IF(ISBLANK('Data Summary'!A55),"",'Data Summary'!A55)</f>
        <v/>
      </c>
      <c r="B53" s="111"/>
      <c r="L53" s="111"/>
      <c r="V53" s="111"/>
      <c r="AF53" s="111"/>
      <c r="AP53" s="111"/>
      <c r="AZ53" s="111"/>
      <c r="BJ53" s="111"/>
      <c r="BT53" s="111"/>
      <c r="BU53" s="111"/>
      <c r="BV53" s="111"/>
      <c r="BW53" s="111"/>
      <c r="BX53" s="111"/>
      <c r="BY53" s="111"/>
      <c r="BZ53" s="111"/>
      <c r="CA53" s="111"/>
      <c r="CD53" s="111"/>
      <c r="CN53" s="111"/>
      <c r="CX53" s="111"/>
      <c r="DH53" s="111"/>
      <c r="DR53" s="111"/>
      <c r="EB53" s="111"/>
      <c r="EL53" s="111"/>
      <c r="EV53" s="111"/>
      <c r="FF53" s="111"/>
      <c r="FP53" s="111"/>
      <c r="FZ53" s="111"/>
      <c r="GJ53" s="111"/>
      <c r="GT53" s="111"/>
      <c r="HD53" s="111"/>
      <c r="HN53" s="111"/>
      <c r="HX53" s="111"/>
      <c r="IH53" s="111"/>
      <c r="IR53" s="111"/>
      <c r="JB53" s="111"/>
      <c r="JL53" s="111"/>
      <c r="JV53" s="111"/>
      <c r="KF53" s="111"/>
      <c r="KP53" s="111"/>
      <c r="KZ53" s="111"/>
      <c r="LJ53" s="111"/>
      <c r="LT53" s="111"/>
      <c r="MD53" s="111"/>
      <c r="MN53" s="111"/>
      <c r="MX53" s="111"/>
    </row>
    <row xmlns:x14ac="http://schemas.microsoft.com/office/spreadsheetml/2009/9/ac" r="54" s="3" customFormat="true" x14ac:dyDescent="0.25">
      <c r="A54" s="400" t="str">
        <f ca="true">IF(ISBLANK('Data Summary'!A56),"",'Data Summary'!A56)</f>
        <v/>
      </c>
      <c r="B54" s="111"/>
      <c r="L54" s="111"/>
      <c r="V54" s="111"/>
      <c r="AF54" s="111"/>
      <c r="AP54" s="111"/>
      <c r="AZ54" s="111"/>
      <c r="BJ54" s="111"/>
      <c r="BT54" s="111"/>
      <c r="BU54" s="111"/>
      <c r="BV54" s="111"/>
      <c r="BW54" s="111"/>
      <c r="BX54" s="111"/>
      <c r="BY54" s="111"/>
      <c r="BZ54" s="111"/>
      <c r="CA54" s="111"/>
      <c r="CD54" s="111"/>
      <c r="CN54" s="111"/>
      <c r="CX54" s="111"/>
      <c r="DH54" s="111"/>
      <c r="DR54" s="111"/>
      <c r="EB54" s="111"/>
      <c r="EL54" s="111"/>
      <c r="EV54" s="111"/>
      <c r="FF54" s="111"/>
      <c r="FP54" s="111"/>
      <c r="FZ54" s="111"/>
      <c r="GJ54" s="111"/>
      <c r="GT54" s="111"/>
      <c r="HD54" s="111"/>
      <c r="HN54" s="111"/>
      <c r="HX54" s="111"/>
      <c r="IH54" s="111"/>
      <c r="IR54" s="111"/>
      <c r="JB54" s="111"/>
      <c r="JL54" s="111"/>
      <c r="JV54" s="111"/>
      <c r="KF54" s="111"/>
      <c r="KP54" s="111"/>
      <c r="KZ54" s="111"/>
      <c r="LJ54" s="111"/>
      <c r="LT54" s="111"/>
      <c r="MD54" s="111"/>
      <c r="MN54" s="111"/>
      <c r="MX54" s="111"/>
    </row>
    <row xmlns:x14ac="http://schemas.microsoft.com/office/spreadsheetml/2009/9/ac" r="55" s="3" customFormat="true" x14ac:dyDescent="0.25">
      <c r="A55" s="400" t="str">
        <f ca="true">IF(ISBLANK('Data Summary'!A57),"",'Data Summary'!A57)</f>
        <v/>
      </c>
      <c r="B55" s="111"/>
      <c r="L55" s="111"/>
      <c r="V55" s="111"/>
      <c r="AF55" s="111"/>
      <c r="AP55" s="111"/>
      <c r="AZ55" s="111"/>
      <c r="BJ55" s="111"/>
      <c r="BT55" s="111"/>
      <c r="BU55" s="111"/>
      <c r="BV55" s="111"/>
      <c r="BW55" s="111"/>
      <c r="BX55" s="111"/>
      <c r="BY55" s="111"/>
      <c r="BZ55" s="111"/>
      <c r="CA55" s="111"/>
      <c r="CD55" s="111"/>
      <c r="CN55" s="111"/>
      <c r="CX55" s="111"/>
      <c r="DH55" s="111"/>
      <c r="DR55" s="111"/>
      <c r="EB55" s="111"/>
      <c r="EL55" s="111"/>
      <c r="EV55" s="111"/>
      <c r="FF55" s="111"/>
      <c r="FP55" s="111"/>
      <c r="FZ55" s="111"/>
      <c r="GJ55" s="111"/>
      <c r="GT55" s="111"/>
      <c r="HD55" s="111"/>
      <c r="HN55" s="111"/>
      <c r="HX55" s="111"/>
      <c r="IH55" s="111"/>
      <c r="IR55" s="111"/>
      <c r="JB55" s="111"/>
      <c r="JL55" s="111"/>
      <c r="JV55" s="111"/>
      <c r="KF55" s="111"/>
      <c r="KP55" s="111"/>
      <c r="KZ55" s="111"/>
      <c r="LJ55" s="111"/>
      <c r="LT55" s="111"/>
      <c r="MD55" s="111"/>
      <c r="MN55" s="111"/>
      <c r="MX55" s="111"/>
    </row>
    <row xmlns:x14ac="http://schemas.microsoft.com/office/spreadsheetml/2009/9/ac" r="56" s="3" customFormat="true" x14ac:dyDescent="0.25">
      <c r="A56" s="400" t="str">
        <f ca="true">IF(ISBLANK('Data Summary'!A58),"",'Data Summary'!A58)</f>
        <v/>
      </c>
      <c r="B56" s="111"/>
      <c r="L56" s="111"/>
      <c r="V56" s="111"/>
      <c r="AF56" s="111"/>
      <c r="AP56" s="111"/>
      <c r="AZ56" s="111"/>
      <c r="BJ56" s="111"/>
      <c r="BT56" s="111"/>
      <c r="BU56" s="111"/>
      <c r="BV56" s="111"/>
      <c r="BW56" s="111"/>
      <c r="BX56" s="111"/>
      <c r="BY56" s="111"/>
      <c r="BZ56" s="111"/>
      <c r="CA56" s="111"/>
      <c r="CD56" s="111"/>
      <c r="CN56" s="111"/>
      <c r="CX56" s="111"/>
      <c r="DH56" s="111"/>
      <c r="DR56" s="111"/>
      <c r="EB56" s="111"/>
      <c r="EL56" s="111"/>
      <c r="EV56" s="111"/>
      <c r="FF56" s="111"/>
      <c r="FP56" s="111"/>
      <c r="FZ56" s="111"/>
      <c r="GJ56" s="111"/>
      <c r="GT56" s="111"/>
      <c r="HD56" s="111"/>
      <c r="HN56" s="111"/>
      <c r="HX56" s="111"/>
      <c r="IH56" s="111"/>
      <c r="IR56" s="111"/>
      <c r="JB56" s="111"/>
      <c r="JL56" s="111"/>
      <c r="JV56" s="111"/>
      <c r="KF56" s="111"/>
      <c r="KP56" s="111"/>
      <c r="KZ56" s="111"/>
      <c r="LJ56" s="111"/>
      <c r="LT56" s="111"/>
      <c r="MD56" s="111"/>
      <c r="MN56" s="111"/>
      <c r="MX56" s="111"/>
    </row>
    <row xmlns:x14ac="http://schemas.microsoft.com/office/spreadsheetml/2009/9/ac" r="57" s="3" customFormat="true" x14ac:dyDescent="0.25">
      <c r="A57" s="400" t="str">
        <f ca="true">IF(ISBLANK('Data Summary'!A59),"",'Data Summary'!A59)</f>
        <v/>
      </c>
      <c r="B57" s="111"/>
      <c r="L57" s="111"/>
      <c r="V57" s="111"/>
      <c r="AF57" s="111"/>
      <c r="AP57" s="111"/>
      <c r="AZ57" s="111"/>
      <c r="BJ57" s="111"/>
      <c r="BT57" s="111"/>
      <c r="BU57" s="111"/>
      <c r="BV57" s="111"/>
      <c r="BW57" s="111"/>
      <c r="BX57" s="111"/>
      <c r="BY57" s="111"/>
      <c r="BZ57" s="111"/>
      <c r="CA57" s="111"/>
      <c r="CD57" s="111"/>
      <c r="CN57" s="111"/>
      <c r="CX57" s="111"/>
      <c r="DH57" s="111"/>
      <c r="DR57" s="111"/>
      <c r="EB57" s="111"/>
      <c r="EL57" s="111"/>
      <c r="EV57" s="111"/>
      <c r="FF57" s="111"/>
      <c r="FP57" s="111"/>
      <c r="FZ57" s="111"/>
      <c r="GJ57" s="111"/>
      <c r="GT57" s="111"/>
      <c r="HD57" s="111"/>
      <c r="HN57" s="111"/>
      <c r="HX57" s="111"/>
      <c r="IH57" s="111"/>
      <c r="IR57" s="111"/>
      <c r="JB57" s="111"/>
      <c r="JL57" s="111"/>
      <c r="JV57" s="111"/>
      <c r="KF57" s="111"/>
      <c r="KP57" s="111"/>
      <c r="KZ57" s="111"/>
      <c r="LJ57" s="111"/>
      <c r="LT57" s="111"/>
      <c r="MD57" s="111"/>
      <c r="MN57" s="111"/>
      <c r="MX57" s="111"/>
    </row>
    <row xmlns:x14ac="http://schemas.microsoft.com/office/spreadsheetml/2009/9/ac" r="58" s="3" customFormat="true" x14ac:dyDescent="0.25">
      <c r="A58" s="400" t="str">
        <f ca="true">IF(ISBLANK('Data Summary'!A60),"",'Data Summary'!A60)</f>
        <v/>
      </c>
      <c r="B58" s="111"/>
      <c r="L58" s="111"/>
      <c r="V58" s="111"/>
      <c r="AF58" s="111"/>
      <c r="AP58" s="111"/>
      <c r="AZ58" s="111"/>
      <c r="BJ58" s="111"/>
      <c r="BT58" s="111"/>
      <c r="BU58" s="111"/>
      <c r="BV58" s="111"/>
      <c r="BW58" s="111"/>
      <c r="BX58" s="111"/>
      <c r="BY58" s="111"/>
      <c r="BZ58" s="111"/>
      <c r="CA58" s="111"/>
      <c r="CD58" s="111"/>
      <c r="CN58" s="111"/>
      <c r="CX58" s="111"/>
      <c r="DH58" s="111"/>
      <c r="DR58" s="111"/>
      <c r="EB58" s="111"/>
      <c r="EL58" s="111"/>
      <c r="EV58" s="111"/>
      <c r="FF58" s="111"/>
      <c r="FP58" s="111"/>
      <c r="FZ58" s="111"/>
      <c r="GJ58" s="111"/>
      <c r="GT58" s="111"/>
      <c r="HD58" s="111"/>
      <c r="HN58" s="111"/>
      <c r="HX58" s="111"/>
      <c r="IH58" s="111"/>
      <c r="IR58" s="111"/>
      <c r="JB58" s="111"/>
      <c r="JL58" s="111"/>
      <c r="JV58" s="111"/>
      <c r="KF58" s="111"/>
      <c r="KP58" s="111"/>
      <c r="KZ58" s="111"/>
      <c r="LJ58" s="111"/>
      <c r="LT58" s="111"/>
      <c r="MD58" s="111"/>
      <c r="MN58" s="111"/>
      <c r="MX58" s="111"/>
    </row>
    <row xmlns:x14ac="http://schemas.microsoft.com/office/spreadsheetml/2009/9/ac" r="59" s="3" customFormat="true" x14ac:dyDescent="0.25">
      <c r="A59" s="400" t="str">
        <f ca="true">IF(ISBLANK('Data Summary'!A61),"",'Data Summary'!A61)</f>
        <v/>
      </c>
      <c r="B59" s="111"/>
      <c r="L59" s="111"/>
      <c r="V59" s="111"/>
      <c r="AF59" s="111"/>
      <c r="AP59" s="111"/>
      <c r="AZ59" s="111"/>
      <c r="BJ59" s="111"/>
      <c r="BT59" s="111"/>
      <c r="BU59" s="111"/>
      <c r="BV59" s="111"/>
      <c r="BW59" s="111"/>
      <c r="BX59" s="111"/>
      <c r="BY59" s="111"/>
      <c r="BZ59" s="111"/>
      <c r="CA59" s="111"/>
      <c r="CD59" s="111"/>
      <c r="CN59" s="111"/>
      <c r="CX59" s="111"/>
      <c r="DH59" s="111"/>
      <c r="DR59" s="111"/>
      <c r="EB59" s="111"/>
      <c r="EL59" s="111"/>
      <c r="EV59" s="111"/>
      <c r="FF59" s="111"/>
      <c r="FP59" s="111"/>
      <c r="FZ59" s="111"/>
      <c r="GJ59" s="111"/>
      <c r="GT59" s="111"/>
      <c r="HD59" s="111"/>
      <c r="HN59" s="111"/>
      <c r="HX59" s="111"/>
      <c r="IH59" s="111"/>
      <c r="IR59" s="111"/>
      <c r="JB59" s="111"/>
      <c r="JL59" s="111"/>
      <c r="JV59" s="111"/>
      <c r="KF59" s="111"/>
      <c r="KP59" s="111"/>
      <c r="KZ59" s="111"/>
      <c r="LJ59" s="111"/>
      <c r="LT59" s="111"/>
      <c r="MD59" s="111"/>
      <c r="MN59" s="111"/>
      <c r="MX59" s="111"/>
    </row>
    <row xmlns:x14ac="http://schemas.microsoft.com/office/spreadsheetml/2009/9/ac" r="60" s="3" customFormat="true" x14ac:dyDescent="0.25">
      <c r="A60" s="400" t="str">
        <f ca="true">IF(ISBLANK('Data Summary'!A62),"",'Data Summary'!A62)</f>
        <v/>
      </c>
      <c r="B60" s="111"/>
      <c r="L60" s="111"/>
      <c r="V60" s="111"/>
      <c r="AF60" s="111"/>
      <c r="AP60" s="111"/>
      <c r="AZ60" s="111"/>
      <c r="BJ60" s="111"/>
      <c r="BT60" s="111"/>
      <c r="BU60" s="111"/>
      <c r="BV60" s="111"/>
      <c r="BW60" s="111"/>
      <c r="BX60" s="111"/>
      <c r="BY60" s="111"/>
      <c r="BZ60" s="111"/>
      <c r="CA60" s="111"/>
      <c r="CD60" s="111"/>
      <c r="CN60" s="111"/>
      <c r="CX60" s="111"/>
      <c r="DH60" s="111"/>
      <c r="DR60" s="111"/>
      <c r="EB60" s="111"/>
      <c r="EL60" s="111"/>
      <c r="EV60" s="111"/>
      <c r="FF60" s="111"/>
      <c r="FP60" s="111"/>
      <c r="FZ60" s="111"/>
      <c r="GJ60" s="111"/>
      <c r="GT60" s="111"/>
      <c r="HD60" s="111"/>
      <c r="HN60" s="111"/>
      <c r="HX60" s="111"/>
      <c r="IH60" s="111"/>
      <c r="IR60" s="111"/>
      <c r="JB60" s="111"/>
      <c r="JL60" s="111"/>
      <c r="JV60" s="111"/>
      <c r="KF60" s="111"/>
      <c r="KP60" s="111"/>
      <c r="KZ60" s="111"/>
      <c r="LJ60" s="111"/>
      <c r="LT60" s="111"/>
      <c r="MD60" s="111"/>
      <c r="MN60" s="111"/>
      <c r="MX60" s="111"/>
    </row>
    <row xmlns:x14ac="http://schemas.microsoft.com/office/spreadsheetml/2009/9/ac" r="61" s="3" customFormat="true" x14ac:dyDescent="0.25">
      <c r="A61" s="400" t="str">
        <f ca="true">IF(ISBLANK('Data Summary'!A63),"",'Data Summary'!A63)</f>
        <v/>
      </c>
      <c r="B61" s="111"/>
      <c r="L61" s="111"/>
      <c r="V61" s="111"/>
      <c r="AF61" s="111"/>
      <c r="AP61" s="111"/>
      <c r="AZ61" s="111"/>
      <c r="BJ61" s="111"/>
      <c r="BT61" s="111"/>
      <c r="BU61" s="111"/>
      <c r="BV61" s="111"/>
      <c r="BW61" s="111"/>
      <c r="BX61" s="111"/>
      <c r="BY61" s="111"/>
      <c r="BZ61" s="111"/>
      <c r="CA61" s="111"/>
      <c r="CD61" s="111"/>
      <c r="CN61" s="111"/>
      <c r="CX61" s="111"/>
      <c r="DH61" s="111"/>
      <c r="DR61" s="111"/>
      <c r="EB61" s="111"/>
      <c r="EL61" s="111"/>
      <c r="EV61" s="111"/>
      <c r="FF61" s="111"/>
      <c r="FP61" s="111"/>
      <c r="FZ61" s="111"/>
      <c r="GJ61" s="111"/>
      <c r="GT61" s="111"/>
      <c r="HD61" s="111"/>
      <c r="HN61" s="111"/>
      <c r="HX61" s="111"/>
      <c r="IH61" s="111"/>
      <c r="IR61" s="111"/>
      <c r="JB61" s="111"/>
      <c r="JL61" s="111"/>
      <c r="JV61" s="111"/>
      <c r="KF61" s="111"/>
      <c r="KP61" s="111"/>
      <c r="KZ61" s="111"/>
      <c r="LJ61" s="111"/>
      <c r="LT61" s="111"/>
      <c r="MD61" s="111"/>
      <c r="MN61" s="111"/>
      <c r="MX61" s="111"/>
    </row>
    <row xmlns:x14ac="http://schemas.microsoft.com/office/spreadsheetml/2009/9/ac" r="62" s="3" customFormat="true" x14ac:dyDescent="0.25">
      <c r="A62" s="400" t="str">
        <f ca="true">IF(ISBLANK('Data Summary'!A64),"",'Data Summary'!A64)</f>
        <v/>
      </c>
      <c r="B62" s="111"/>
      <c r="L62" s="111"/>
      <c r="V62" s="111"/>
      <c r="AF62" s="111"/>
      <c r="AP62" s="111"/>
      <c r="AZ62" s="111"/>
      <c r="BJ62" s="111"/>
      <c r="BT62" s="111"/>
      <c r="BU62" s="111"/>
      <c r="BV62" s="111"/>
      <c r="BW62" s="111"/>
      <c r="BX62" s="111"/>
      <c r="BY62" s="111"/>
      <c r="BZ62" s="111"/>
      <c r="CA62" s="111"/>
      <c r="CD62" s="111"/>
      <c r="CN62" s="111"/>
      <c r="CX62" s="111"/>
      <c r="DH62" s="111"/>
      <c r="DR62" s="111"/>
      <c r="EB62" s="111"/>
      <c r="EL62" s="111"/>
      <c r="EV62" s="111"/>
      <c r="FF62" s="111"/>
      <c r="FP62" s="111"/>
      <c r="FZ62" s="111"/>
      <c r="GJ62" s="111"/>
      <c r="GT62" s="111"/>
      <c r="HD62" s="111"/>
      <c r="HN62" s="111"/>
      <c r="HX62" s="111"/>
      <c r="IH62" s="111"/>
      <c r="IR62" s="111"/>
      <c r="JB62" s="111"/>
      <c r="JL62" s="111"/>
      <c r="JV62" s="111"/>
      <c r="KF62" s="111"/>
      <c r="KP62" s="111"/>
      <c r="KZ62" s="111"/>
      <c r="LJ62" s="111"/>
      <c r="LT62" s="111"/>
      <c r="MD62" s="111"/>
      <c r="MN62" s="111"/>
      <c r="MX62" s="111"/>
    </row>
    <row xmlns:x14ac="http://schemas.microsoft.com/office/spreadsheetml/2009/9/ac" r="63" s="3" customFormat="true" x14ac:dyDescent="0.25">
      <c r="A63" s="400" t="str">
        <f ca="true">IF(ISBLANK('Data Summary'!A65),"",'Data Summary'!A65)</f>
        <v/>
      </c>
      <c r="B63" s="111"/>
      <c r="L63" s="111"/>
      <c r="V63" s="111"/>
      <c r="AF63" s="111"/>
      <c r="AP63" s="111"/>
      <c r="AZ63" s="111"/>
      <c r="BJ63" s="111"/>
      <c r="BT63" s="111"/>
      <c r="BU63" s="111"/>
      <c r="BV63" s="111"/>
      <c r="BW63" s="111"/>
      <c r="BX63" s="111"/>
      <c r="BY63" s="111"/>
      <c r="BZ63" s="111"/>
      <c r="CA63" s="111"/>
      <c r="CD63" s="111"/>
      <c r="CN63" s="111"/>
      <c r="CX63" s="111"/>
      <c r="DH63" s="111"/>
      <c r="DR63" s="111"/>
      <c r="EB63" s="111"/>
      <c r="EL63" s="111"/>
      <c r="EV63" s="111"/>
      <c r="FF63" s="111"/>
      <c r="FP63" s="111"/>
      <c r="FZ63" s="111"/>
      <c r="GJ63" s="111"/>
      <c r="GT63" s="111"/>
      <c r="HD63" s="111"/>
      <c r="HN63" s="111"/>
      <c r="HX63" s="111"/>
      <c r="IH63" s="111"/>
      <c r="IR63" s="111"/>
      <c r="JB63" s="111"/>
      <c r="JL63" s="111"/>
      <c r="JV63" s="111"/>
      <c r="KF63" s="111"/>
      <c r="KP63" s="111"/>
      <c r="KZ63" s="111"/>
      <c r="LJ63" s="111"/>
      <c r="LT63" s="111"/>
      <c r="MD63" s="111"/>
      <c r="MN63" s="111"/>
      <c r="MX63" s="111"/>
    </row>
    <row xmlns:x14ac="http://schemas.microsoft.com/office/spreadsheetml/2009/9/ac" r="64" s="3" customFormat="true" x14ac:dyDescent="0.25">
      <c r="A64" s="400" t="str">
        <f ca="true">IF(ISBLANK('Data Summary'!A66),"",'Data Summary'!A66)</f>
        <v/>
      </c>
      <c r="B64" s="111"/>
      <c r="L64" s="111"/>
      <c r="V64" s="111"/>
      <c r="AF64" s="111"/>
      <c r="AP64" s="111"/>
      <c r="AZ64" s="111"/>
      <c r="BJ64" s="111"/>
      <c r="BT64" s="111"/>
      <c r="BU64" s="111"/>
      <c r="BV64" s="111"/>
      <c r="BW64" s="111"/>
      <c r="BX64" s="111"/>
      <c r="BY64" s="111"/>
      <c r="BZ64" s="111"/>
      <c r="CA64" s="111"/>
      <c r="CD64" s="111"/>
      <c r="CN64" s="111"/>
      <c r="CX64" s="111"/>
      <c r="DH64" s="111"/>
      <c r="DR64" s="111"/>
      <c r="EB64" s="111"/>
      <c r="EL64" s="111"/>
      <c r="EV64" s="111"/>
      <c r="FF64" s="111"/>
      <c r="FP64" s="111"/>
      <c r="FZ64" s="111"/>
      <c r="GJ64" s="111"/>
      <c r="GT64" s="111"/>
      <c r="HD64" s="111"/>
      <c r="HN64" s="111"/>
      <c r="HX64" s="111"/>
      <c r="IH64" s="111"/>
      <c r="IR64" s="111"/>
      <c r="JB64" s="111"/>
      <c r="JL64" s="111"/>
      <c r="JV64" s="111"/>
      <c r="KF64" s="111"/>
      <c r="KP64" s="111"/>
      <c r="KZ64" s="111"/>
      <c r="LJ64" s="111"/>
      <c r="LT64" s="111"/>
      <c r="MD64" s="111"/>
      <c r="MN64" s="111"/>
      <c r="MX64" s="111"/>
    </row>
    <row xmlns:x14ac="http://schemas.microsoft.com/office/spreadsheetml/2009/9/ac" r="65" s="3" customFormat="true" x14ac:dyDescent="0.25">
      <c r="A65" s="400" t="str">
        <f ca="true">IF(ISBLANK('Data Summary'!A67),"",'Data Summary'!A67)</f>
        <v/>
      </c>
      <c r="B65" s="111"/>
      <c r="L65" s="111"/>
      <c r="V65" s="111"/>
      <c r="AF65" s="111"/>
      <c r="AP65" s="111"/>
      <c r="AZ65" s="111"/>
      <c r="BJ65" s="111"/>
      <c r="BT65" s="111"/>
      <c r="BU65" s="111"/>
      <c r="BV65" s="111"/>
      <c r="BW65" s="111"/>
      <c r="BX65" s="111"/>
      <c r="BY65" s="111"/>
      <c r="BZ65" s="111"/>
      <c r="CA65" s="111"/>
      <c r="CD65" s="111"/>
      <c r="CN65" s="111"/>
      <c r="CX65" s="111"/>
      <c r="DH65" s="111"/>
      <c r="DR65" s="111"/>
      <c r="EB65" s="111"/>
      <c r="EL65" s="111"/>
      <c r="EV65" s="111"/>
      <c r="FF65" s="111"/>
      <c r="FP65" s="111"/>
      <c r="FZ65" s="111"/>
      <c r="GJ65" s="111"/>
      <c r="GT65" s="111"/>
      <c r="HD65" s="111"/>
      <c r="HN65" s="111"/>
      <c r="HX65" s="111"/>
      <c r="IH65" s="111"/>
      <c r="IR65" s="111"/>
      <c r="JB65" s="111"/>
      <c r="JL65" s="111"/>
      <c r="JV65" s="111"/>
      <c r="KF65" s="111"/>
      <c r="KP65" s="111"/>
      <c r="KZ65" s="111"/>
      <c r="LJ65" s="111"/>
      <c r="LT65" s="111"/>
      <c r="MD65" s="111"/>
      <c r="MN65" s="111"/>
      <c r="MX65" s="111"/>
    </row>
    <row xmlns:x14ac="http://schemas.microsoft.com/office/spreadsheetml/2009/9/ac" r="66" s="3" customFormat="true" x14ac:dyDescent="0.25">
      <c r="A66" s="400" t="str">
        <f ca="true">IF(ISBLANK('Data Summary'!A68),"",'Data Summary'!A68)</f>
        <v/>
      </c>
      <c r="B66" s="111"/>
      <c r="L66" s="111"/>
      <c r="V66" s="111"/>
      <c r="AF66" s="111"/>
      <c r="AP66" s="111"/>
      <c r="AZ66" s="111"/>
      <c r="BJ66" s="111"/>
      <c r="BT66" s="111"/>
      <c r="BU66" s="111"/>
      <c r="BV66" s="111"/>
      <c r="BW66" s="111"/>
      <c r="BX66" s="111"/>
      <c r="BY66" s="111"/>
      <c r="BZ66" s="111"/>
      <c r="CA66" s="111"/>
      <c r="CD66" s="111"/>
      <c r="CN66" s="111"/>
      <c r="CX66" s="111"/>
      <c r="DH66" s="111"/>
      <c r="DR66" s="111"/>
      <c r="EB66" s="111"/>
      <c r="EL66" s="111"/>
      <c r="EV66" s="111"/>
      <c r="FF66" s="111"/>
      <c r="FP66" s="111"/>
      <c r="FZ66" s="111"/>
      <c r="GJ66" s="111"/>
      <c r="GT66" s="111"/>
      <c r="HD66" s="111"/>
      <c r="HN66" s="111"/>
      <c r="HX66" s="111"/>
      <c r="IH66" s="111"/>
      <c r="IR66" s="111"/>
      <c r="JB66" s="111"/>
      <c r="JL66" s="111"/>
      <c r="JV66" s="111"/>
      <c r="KF66" s="111"/>
      <c r="KP66" s="111"/>
      <c r="KZ66" s="111"/>
      <c r="LJ66" s="111"/>
      <c r="LT66" s="111"/>
      <c r="MD66" s="111"/>
      <c r="MN66" s="111"/>
      <c r="MX66" s="111"/>
    </row>
    <row xmlns:x14ac="http://schemas.microsoft.com/office/spreadsheetml/2009/9/ac" r="67" s="3" customFormat="true" x14ac:dyDescent="0.25">
      <c r="A67" s="400" t="str">
        <f ca="true">IF(ISBLANK('Data Summary'!A69),"",'Data Summary'!A69)</f>
        <v/>
      </c>
      <c r="B67" s="111"/>
      <c r="L67" s="111"/>
      <c r="V67" s="111"/>
      <c r="AF67" s="111"/>
      <c r="AP67" s="111"/>
      <c r="AZ67" s="111"/>
      <c r="BJ67" s="111"/>
      <c r="BT67" s="111"/>
      <c r="BU67" s="111"/>
      <c r="BV67" s="111"/>
      <c r="BW67" s="111"/>
      <c r="BX67" s="111"/>
      <c r="BY67" s="111"/>
      <c r="BZ67" s="111"/>
      <c r="CA67" s="111"/>
      <c r="CD67" s="111"/>
      <c r="CN67" s="111"/>
      <c r="CX67" s="111"/>
      <c r="DH67" s="111"/>
      <c r="DR67" s="111"/>
      <c r="EB67" s="111"/>
      <c r="EL67" s="111"/>
      <c r="EV67" s="111"/>
      <c r="FF67" s="111"/>
      <c r="FP67" s="111"/>
      <c r="FZ67" s="111"/>
      <c r="GJ67" s="111"/>
      <c r="GT67" s="111"/>
      <c r="HD67" s="111"/>
      <c r="HN67" s="111"/>
      <c r="HX67" s="111"/>
      <c r="IH67" s="111"/>
      <c r="IR67" s="111"/>
      <c r="JB67" s="111"/>
      <c r="JL67" s="111"/>
      <c r="JV67" s="111"/>
      <c r="KF67" s="111"/>
      <c r="KP67" s="111"/>
      <c r="KZ67" s="111"/>
      <c r="LJ67" s="111"/>
      <c r="LT67" s="111"/>
      <c r="MD67" s="111"/>
      <c r="MN67" s="111"/>
      <c r="MX67" s="111"/>
    </row>
    <row xmlns:x14ac="http://schemas.microsoft.com/office/spreadsheetml/2009/9/ac" r="68" s="3" customFormat="true" x14ac:dyDescent="0.25">
      <c r="A68" s="400" t="str">
        <f ca="true">IF(ISBLANK('Data Summary'!A70),"",'Data Summary'!A70)</f>
        <v/>
      </c>
      <c r="B68" s="111"/>
      <c r="L68" s="111"/>
      <c r="V68" s="111"/>
      <c r="AF68" s="111"/>
      <c r="AP68" s="111"/>
      <c r="AZ68" s="111"/>
      <c r="BJ68" s="111"/>
      <c r="BT68" s="111"/>
      <c r="BU68" s="111"/>
      <c r="BV68" s="111"/>
      <c r="BW68" s="111"/>
      <c r="BX68" s="111"/>
      <c r="BY68" s="111"/>
      <c r="BZ68" s="111"/>
      <c r="CA68" s="111"/>
      <c r="CD68" s="111"/>
      <c r="CN68" s="111"/>
      <c r="CX68" s="111"/>
      <c r="DH68" s="111"/>
      <c r="DR68" s="111"/>
      <c r="EB68" s="111"/>
      <c r="EL68" s="111"/>
      <c r="EV68" s="111"/>
      <c r="FF68" s="111"/>
      <c r="FP68" s="111"/>
      <c r="FZ68" s="111"/>
      <c r="GJ68" s="111"/>
      <c r="GT68" s="111"/>
      <c r="HD68" s="111"/>
      <c r="HN68" s="111"/>
      <c r="HX68" s="111"/>
      <c r="IH68" s="111"/>
      <c r="IR68" s="111"/>
      <c r="JB68" s="111"/>
      <c r="JL68" s="111"/>
      <c r="JV68" s="111"/>
      <c r="KF68" s="111"/>
      <c r="KP68" s="111"/>
      <c r="KZ68" s="111"/>
      <c r="LJ68" s="111"/>
      <c r="LT68" s="111"/>
      <c r="MD68" s="111"/>
      <c r="MN68" s="111"/>
      <c r="MX68" s="111"/>
    </row>
    <row xmlns:x14ac="http://schemas.microsoft.com/office/spreadsheetml/2009/9/ac" r="69" s="3" customFormat="true" x14ac:dyDescent="0.25">
      <c r="A69" s="400" t="str">
        <f ca="true">IF(ISBLANK('Data Summary'!A71),"",'Data Summary'!A71)</f>
        <v/>
      </c>
      <c r="B69" s="111"/>
      <c r="L69" s="111"/>
      <c r="V69" s="111"/>
      <c r="AF69" s="111"/>
      <c r="AP69" s="111"/>
      <c r="AZ69" s="111"/>
      <c r="BJ69" s="111"/>
      <c r="BT69" s="111"/>
      <c r="BU69" s="111"/>
      <c r="BV69" s="111"/>
      <c r="BW69" s="111"/>
      <c r="BX69" s="111"/>
      <c r="BY69" s="111"/>
      <c r="BZ69" s="111"/>
      <c r="CA69" s="111"/>
      <c r="CD69" s="111"/>
      <c r="CN69" s="111"/>
      <c r="CX69" s="111"/>
      <c r="DH69" s="111"/>
      <c r="DR69" s="111"/>
      <c r="EB69" s="111"/>
      <c r="EL69" s="111"/>
      <c r="EV69" s="111"/>
      <c r="FF69" s="111"/>
      <c r="FP69" s="111"/>
      <c r="FZ69" s="111"/>
      <c r="GJ69" s="111"/>
      <c r="GT69" s="111"/>
      <c r="HD69" s="111"/>
      <c r="HN69" s="111"/>
      <c r="HX69" s="111"/>
      <c r="IH69" s="111"/>
      <c r="IR69" s="111"/>
      <c r="JB69" s="111"/>
      <c r="JL69" s="111"/>
      <c r="JV69" s="111"/>
      <c r="KF69" s="111"/>
      <c r="KP69" s="111"/>
      <c r="KZ69" s="111"/>
      <c r="LJ69" s="111"/>
      <c r="LT69" s="111"/>
      <c r="MD69" s="111"/>
      <c r="MN69" s="111"/>
      <c r="MX69" s="111"/>
    </row>
    <row xmlns:x14ac="http://schemas.microsoft.com/office/spreadsheetml/2009/9/ac" r="70" s="3" customFormat="true" x14ac:dyDescent="0.25">
      <c r="A70" s="400" t="str">
        <f ca="true">IF(ISBLANK('Data Summary'!A72),"",'Data Summary'!A72)</f>
        <v/>
      </c>
      <c r="B70" s="111"/>
      <c r="L70" s="111"/>
      <c r="V70" s="111"/>
      <c r="AF70" s="111"/>
      <c r="AP70" s="111"/>
      <c r="AZ70" s="111"/>
      <c r="BJ70" s="111"/>
      <c r="BT70" s="111"/>
      <c r="BU70" s="111"/>
      <c r="BV70" s="111"/>
      <c r="BW70" s="111"/>
      <c r="BX70" s="111"/>
      <c r="BY70" s="111"/>
      <c r="BZ70" s="111"/>
      <c r="CA70" s="111"/>
      <c r="CD70" s="111"/>
      <c r="CN70" s="111"/>
      <c r="CX70" s="111"/>
      <c r="DH70" s="111"/>
      <c r="DR70" s="111"/>
      <c r="EB70" s="111"/>
      <c r="EL70" s="111"/>
      <c r="EV70" s="111"/>
      <c r="FF70" s="111"/>
      <c r="FP70" s="111"/>
      <c r="FZ70" s="111"/>
      <c r="GJ70" s="111"/>
      <c r="GT70" s="111"/>
      <c r="HD70" s="111"/>
      <c r="HN70" s="111"/>
      <c r="HX70" s="111"/>
      <c r="IH70" s="111"/>
      <c r="IR70" s="111"/>
      <c r="JB70" s="111"/>
      <c r="JL70" s="111"/>
      <c r="JV70" s="111"/>
      <c r="KF70" s="111"/>
      <c r="KP70" s="111"/>
      <c r="KZ70" s="111"/>
      <c r="LJ70" s="111"/>
      <c r="LT70" s="111"/>
      <c r="MD70" s="111"/>
      <c r="MN70" s="111"/>
      <c r="MX70" s="111"/>
    </row>
    <row xmlns:x14ac="http://schemas.microsoft.com/office/spreadsheetml/2009/9/ac" r="71" s="3" customFormat="true" x14ac:dyDescent="0.25">
      <c r="A71" s="400" t="str">
        <f ca="true">IF(ISBLANK('Data Summary'!A73),"",'Data Summary'!A73)</f>
        <v/>
      </c>
      <c r="B71" s="111"/>
      <c r="L71" s="111"/>
      <c r="V71" s="111"/>
      <c r="AF71" s="111"/>
      <c r="AP71" s="111"/>
      <c r="AZ71" s="111"/>
      <c r="BJ71" s="111"/>
      <c r="BT71" s="111"/>
      <c r="BU71" s="111"/>
      <c r="BV71" s="111"/>
      <c r="BW71" s="111"/>
      <c r="BX71" s="111"/>
      <c r="BY71" s="111"/>
      <c r="BZ71" s="111"/>
      <c r="CA71" s="111"/>
      <c r="CD71" s="111"/>
      <c r="CN71" s="111"/>
      <c r="CX71" s="111"/>
      <c r="DH71" s="111"/>
      <c r="DR71" s="111"/>
      <c r="EB71" s="111"/>
      <c r="EL71" s="111"/>
      <c r="EV71" s="111"/>
      <c r="FF71" s="111"/>
      <c r="FP71" s="111"/>
      <c r="FZ71" s="111"/>
      <c r="GJ71" s="111"/>
      <c r="GT71" s="111"/>
      <c r="HD71" s="111"/>
      <c r="HN71" s="111"/>
      <c r="HX71" s="111"/>
      <c r="IH71" s="111"/>
      <c r="IR71" s="111"/>
      <c r="JB71" s="111"/>
      <c r="JL71" s="111"/>
      <c r="JV71" s="111"/>
      <c r="KF71" s="111"/>
      <c r="KP71" s="111"/>
      <c r="KZ71" s="111"/>
      <c r="LJ71" s="111"/>
      <c r="LT71" s="111"/>
      <c r="MD71" s="111"/>
      <c r="MN71" s="111"/>
      <c r="MX71" s="111"/>
    </row>
    <row xmlns:x14ac="http://schemas.microsoft.com/office/spreadsheetml/2009/9/ac" r="72" s="3" customFormat="true" x14ac:dyDescent="0.25">
      <c r="A72" s="400" t="str">
        <f ca="true">IF(ISBLANK('Data Summary'!A74),"",'Data Summary'!A74)</f>
        <v/>
      </c>
      <c r="B72" s="111"/>
      <c r="L72" s="111"/>
      <c r="V72" s="111"/>
      <c r="AF72" s="111"/>
      <c r="AP72" s="111"/>
      <c r="AZ72" s="111"/>
      <c r="BJ72" s="111"/>
      <c r="BT72" s="111"/>
      <c r="BU72" s="111"/>
      <c r="BV72" s="111"/>
      <c r="BW72" s="111"/>
      <c r="BX72" s="111"/>
      <c r="BY72" s="111"/>
      <c r="BZ72" s="111"/>
      <c r="CA72" s="111"/>
      <c r="CD72" s="111"/>
      <c r="CN72" s="111"/>
      <c r="CX72" s="111"/>
      <c r="DH72" s="111"/>
      <c r="DR72" s="111"/>
      <c r="EB72" s="111"/>
      <c r="EL72" s="111"/>
      <c r="EV72" s="111"/>
      <c r="FF72" s="111"/>
      <c r="FP72" s="111"/>
      <c r="FZ72" s="111"/>
      <c r="GJ72" s="111"/>
      <c r="GT72" s="111"/>
      <c r="HD72" s="111"/>
      <c r="HN72" s="111"/>
      <c r="HX72" s="111"/>
      <c r="IH72" s="111"/>
      <c r="IR72" s="111"/>
      <c r="JB72" s="111"/>
      <c r="JL72" s="111"/>
      <c r="JV72" s="111"/>
      <c r="KF72" s="111"/>
      <c r="KP72" s="111"/>
      <c r="KZ72" s="111"/>
      <c r="LJ72" s="111"/>
      <c r="LT72" s="111"/>
      <c r="MD72" s="111"/>
      <c r="MN72" s="111"/>
      <c r="MX72" s="111"/>
    </row>
    <row xmlns:x14ac="http://schemas.microsoft.com/office/spreadsheetml/2009/9/ac" r="73" s="3" customFormat="true" x14ac:dyDescent="0.25">
      <c r="A73" s="400" t="str">
        <f ca="true">IF(ISBLANK('Data Summary'!A75),"",'Data Summary'!A75)</f>
        <v/>
      </c>
      <c r="B73" s="111"/>
      <c r="L73" s="111"/>
      <c r="V73" s="111"/>
      <c r="AF73" s="111"/>
      <c r="AP73" s="111"/>
      <c r="AZ73" s="111"/>
      <c r="BJ73" s="111"/>
      <c r="BT73" s="111"/>
      <c r="BU73" s="111"/>
      <c r="BV73" s="111"/>
      <c r="BW73" s="111"/>
      <c r="BX73" s="111"/>
      <c r="BY73" s="111"/>
      <c r="BZ73" s="111"/>
      <c r="CA73" s="111"/>
      <c r="CD73" s="111"/>
      <c r="CN73" s="111"/>
      <c r="CX73" s="111"/>
      <c r="DH73" s="111"/>
      <c r="DR73" s="111"/>
      <c r="EB73" s="111"/>
      <c r="EL73" s="111"/>
      <c r="EV73" s="111"/>
      <c r="FF73" s="111"/>
      <c r="FP73" s="111"/>
      <c r="FZ73" s="111"/>
      <c r="GJ73" s="111"/>
      <c r="GT73" s="111"/>
      <c r="HD73" s="111"/>
      <c r="HN73" s="111"/>
      <c r="HX73" s="111"/>
      <c r="IH73" s="111"/>
      <c r="IR73" s="111"/>
      <c r="JB73" s="111"/>
      <c r="JL73" s="111"/>
      <c r="JV73" s="111"/>
      <c r="KF73" s="111"/>
      <c r="KP73" s="111"/>
      <c r="KZ73" s="111"/>
      <c r="LJ73" s="111"/>
      <c r="LT73" s="111"/>
      <c r="MD73" s="111"/>
      <c r="MN73" s="111"/>
      <c r="MX73" s="111"/>
    </row>
    <row xmlns:x14ac="http://schemas.microsoft.com/office/spreadsheetml/2009/9/ac" r="74" s="3" customFormat="true" x14ac:dyDescent="0.25">
      <c r="A74" s="400" t="str">
        <f ca="true">IF(ISBLANK('Data Summary'!A76),"",'Data Summary'!A76)</f>
        <v/>
      </c>
      <c r="B74" s="111"/>
      <c r="L74" s="111"/>
      <c r="V74" s="111"/>
      <c r="AF74" s="111"/>
      <c r="AP74" s="111"/>
      <c r="AZ74" s="111"/>
      <c r="BJ74" s="111"/>
      <c r="BT74" s="111"/>
      <c r="BU74" s="111"/>
      <c r="BV74" s="111"/>
      <c r="BW74" s="111"/>
      <c r="BX74" s="111"/>
      <c r="BY74" s="111"/>
      <c r="BZ74" s="111"/>
      <c r="CA74" s="111"/>
      <c r="CD74" s="111"/>
      <c r="CN74" s="111"/>
      <c r="CX74" s="111"/>
      <c r="DH74" s="111"/>
      <c r="DR74" s="111"/>
      <c r="EB74" s="111"/>
      <c r="EL74" s="111"/>
      <c r="EV74" s="111"/>
      <c r="FF74" s="111"/>
      <c r="FP74" s="111"/>
      <c r="FZ74" s="111"/>
      <c r="GJ74" s="111"/>
      <c r="GT74" s="111"/>
      <c r="HD74" s="111"/>
      <c r="HN74" s="111"/>
      <c r="HX74" s="111"/>
      <c r="IH74" s="111"/>
      <c r="IR74" s="111"/>
      <c r="JB74" s="111"/>
      <c r="JL74" s="111"/>
      <c r="JV74" s="111"/>
      <c r="KF74" s="111"/>
      <c r="KP74" s="111"/>
      <c r="KZ74" s="111"/>
      <c r="LJ74" s="111"/>
      <c r="LT74" s="111"/>
      <c r="MD74" s="111"/>
      <c r="MN74" s="111"/>
      <c r="MX74" s="111"/>
    </row>
    <row xmlns:x14ac="http://schemas.microsoft.com/office/spreadsheetml/2009/9/ac" r="75" s="3" customFormat="true" x14ac:dyDescent="0.25">
      <c r="A75" s="400" t="str">
        <f ca="true">IF(ISBLANK('Data Summary'!A77),"",'Data Summary'!A77)</f>
        <v/>
      </c>
      <c r="B75" s="111"/>
      <c r="L75" s="111"/>
      <c r="V75" s="111"/>
      <c r="AF75" s="111"/>
      <c r="AP75" s="111"/>
      <c r="AZ75" s="111"/>
      <c r="BJ75" s="111"/>
      <c r="BT75" s="111"/>
      <c r="BU75" s="111"/>
      <c r="BV75" s="111"/>
      <c r="BW75" s="111"/>
      <c r="BX75" s="111"/>
      <c r="BY75" s="111"/>
      <c r="BZ75" s="111"/>
      <c r="CA75" s="111"/>
      <c r="CD75" s="111"/>
      <c r="CN75" s="111"/>
      <c r="CX75" s="111"/>
      <c r="DH75" s="111"/>
      <c r="DR75" s="111"/>
      <c r="EB75" s="111"/>
      <c r="EL75" s="111"/>
      <c r="EV75" s="111"/>
      <c r="FF75" s="111"/>
      <c r="FP75" s="111"/>
      <c r="FZ75" s="111"/>
      <c r="GJ75" s="111"/>
      <c r="GT75" s="111"/>
      <c r="HD75" s="111"/>
      <c r="HN75" s="111"/>
      <c r="HX75" s="111"/>
      <c r="IH75" s="111"/>
      <c r="IR75" s="111"/>
      <c r="JB75" s="111"/>
      <c r="JL75" s="111"/>
      <c r="JV75" s="111"/>
      <c r="KF75" s="111"/>
      <c r="KP75" s="111"/>
      <c r="KZ75" s="111"/>
      <c r="LJ75" s="111"/>
      <c r="LT75" s="111"/>
      <c r="MD75" s="111"/>
      <c r="MN75" s="111"/>
      <c r="MX75" s="111"/>
    </row>
    <row xmlns:x14ac="http://schemas.microsoft.com/office/spreadsheetml/2009/9/ac" r="76" s="3" customFormat="true" x14ac:dyDescent="0.25">
      <c r="A76" s="400" t="str">
        <f ca="true">IF(ISBLANK('Data Summary'!A78),"",'Data Summary'!A78)</f>
        <v/>
      </c>
      <c r="B76" s="111"/>
      <c r="L76" s="111"/>
      <c r="V76" s="111"/>
      <c r="AF76" s="111"/>
      <c r="AP76" s="111"/>
      <c r="AZ76" s="111"/>
      <c r="BJ76" s="111"/>
      <c r="BT76" s="111"/>
      <c r="BU76" s="111"/>
      <c r="BV76" s="111"/>
      <c r="BW76" s="111"/>
      <c r="BX76" s="111"/>
      <c r="BY76" s="111"/>
      <c r="BZ76" s="111"/>
      <c r="CA76" s="111"/>
      <c r="CD76" s="111"/>
      <c r="CN76" s="111"/>
      <c r="CX76" s="111"/>
      <c r="DH76" s="111"/>
      <c r="DR76" s="111"/>
      <c r="EB76" s="111"/>
      <c r="EL76" s="111"/>
      <c r="EV76" s="111"/>
      <c r="FF76" s="111"/>
      <c r="FP76" s="111"/>
      <c r="FZ76" s="111"/>
      <c r="GJ76" s="111"/>
      <c r="GT76" s="111"/>
      <c r="HD76" s="111"/>
      <c r="HN76" s="111"/>
      <c r="HX76" s="111"/>
      <c r="IH76" s="111"/>
      <c r="IR76" s="111"/>
      <c r="JB76" s="111"/>
      <c r="JL76" s="111"/>
      <c r="JV76" s="111"/>
      <c r="KF76" s="111"/>
      <c r="KP76" s="111"/>
      <c r="KZ76" s="111"/>
      <c r="LJ76" s="111"/>
      <c r="LT76" s="111"/>
      <c r="MD76" s="111"/>
      <c r="MN76" s="111"/>
      <c r="MX76" s="111"/>
    </row>
    <row xmlns:x14ac="http://schemas.microsoft.com/office/spreadsheetml/2009/9/ac" r="77" s="3" customFormat="true" x14ac:dyDescent="0.25">
      <c r="A77" s="400" t="str">
        <f ca="true">IF(ISBLANK('Data Summary'!A79),"",'Data Summary'!A79)</f>
        <v/>
      </c>
      <c r="B77" s="111"/>
      <c r="L77" s="111"/>
      <c r="V77" s="111"/>
      <c r="AF77" s="111"/>
      <c r="AP77" s="111"/>
      <c r="AZ77" s="111"/>
      <c r="BJ77" s="111"/>
      <c r="BT77" s="111"/>
      <c r="BU77" s="111"/>
      <c r="BV77" s="111"/>
      <c r="BW77" s="111"/>
      <c r="BX77" s="111"/>
      <c r="BY77" s="111"/>
      <c r="BZ77" s="111"/>
      <c r="CA77" s="111"/>
      <c r="CD77" s="111"/>
      <c r="CN77" s="111"/>
      <c r="CX77" s="111"/>
      <c r="DH77" s="111"/>
      <c r="DR77" s="111"/>
      <c r="EB77" s="111"/>
      <c r="EL77" s="111"/>
      <c r="EV77" s="111"/>
      <c r="FF77" s="111"/>
      <c r="FP77" s="111"/>
      <c r="FZ77" s="111"/>
      <c r="GJ77" s="111"/>
      <c r="GT77" s="111"/>
      <c r="HD77" s="111"/>
      <c r="HN77" s="111"/>
      <c r="HX77" s="111"/>
      <c r="IH77" s="111"/>
      <c r="IR77" s="111"/>
      <c r="JB77" s="111"/>
      <c r="JL77" s="111"/>
      <c r="JV77" s="111"/>
      <c r="KF77" s="111"/>
      <c r="KP77" s="111"/>
      <c r="KZ77" s="111"/>
      <c r="LJ77" s="111"/>
      <c r="LT77" s="111"/>
      <c r="MD77" s="111"/>
      <c r="MN77" s="111"/>
      <c r="MX77" s="111"/>
    </row>
    <row xmlns:x14ac="http://schemas.microsoft.com/office/spreadsheetml/2009/9/ac" r="78" s="3" customFormat="true" x14ac:dyDescent="0.25">
      <c r="A78" s="400" t="str">
        <f ca="true">IF(ISBLANK('Data Summary'!A80),"",'Data Summary'!A80)</f>
        <v/>
      </c>
      <c r="B78" s="111"/>
      <c r="L78" s="111"/>
      <c r="V78" s="111"/>
      <c r="AF78" s="111"/>
      <c r="AP78" s="111"/>
      <c r="AZ78" s="111"/>
      <c r="BJ78" s="111"/>
      <c r="BT78" s="111"/>
      <c r="BU78" s="111"/>
      <c r="BV78" s="111"/>
      <c r="BW78" s="111"/>
      <c r="BX78" s="111"/>
      <c r="BY78" s="111"/>
      <c r="BZ78" s="111"/>
      <c r="CA78" s="111"/>
      <c r="CD78" s="111"/>
      <c r="CN78" s="111"/>
      <c r="CX78" s="111"/>
      <c r="DH78" s="111"/>
      <c r="DR78" s="111"/>
      <c r="EB78" s="111"/>
      <c r="EL78" s="111"/>
      <c r="EV78" s="111"/>
      <c r="FF78" s="111"/>
      <c r="FP78" s="111"/>
      <c r="FZ78" s="111"/>
      <c r="GJ78" s="111"/>
      <c r="GT78" s="111"/>
      <c r="HD78" s="111"/>
      <c r="HN78" s="111"/>
      <c r="HX78" s="111"/>
      <c r="IH78" s="111"/>
      <c r="IR78" s="111"/>
      <c r="JB78" s="111"/>
      <c r="JL78" s="111"/>
      <c r="JV78" s="111"/>
      <c r="KF78" s="111"/>
      <c r="KP78" s="111"/>
      <c r="KZ78" s="111"/>
      <c r="LJ78" s="111"/>
      <c r="LT78" s="111"/>
      <c r="MD78" s="111"/>
      <c r="MN78" s="111"/>
      <c r="MX78" s="111"/>
    </row>
    <row xmlns:x14ac="http://schemas.microsoft.com/office/spreadsheetml/2009/9/ac" r="79" s="3" customFormat="true" x14ac:dyDescent="0.25">
      <c r="A79" s="400" t="str">
        <f ca="true">IF(ISBLANK('Data Summary'!A81),"",'Data Summary'!A81)</f>
        <v/>
      </c>
      <c r="B79" s="111"/>
      <c r="L79" s="111"/>
      <c r="V79" s="111"/>
      <c r="AF79" s="111"/>
      <c r="AP79" s="111"/>
      <c r="AZ79" s="111"/>
      <c r="BJ79" s="111"/>
      <c r="BT79" s="111"/>
      <c r="BU79" s="111"/>
      <c r="BV79" s="111"/>
      <c r="BW79" s="111"/>
      <c r="BX79" s="111"/>
      <c r="BY79" s="111"/>
      <c r="BZ79" s="111"/>
      <c r="CA79" s="111"/>
      <c r="CD79" s="111"/>
      <c r="CN79" s="111"/>
      <c r="CX79" s="111"/>
      <c r="DH79" s="111"/>
      <c r="DR79" s="111"/>
      <c r="EB79" s="111"/>
      <c r="EL79" s="111"/>
      <c r="EV79" s="111"/>
      <c r="FF79" s="111"/>
      <c r="FP79" s="111"/>
      <c r="FZ79" s="111"/>
      <c r="GJ79" s="111"/>
      <c r="GT79" s="111"/>
      <c r="HD79" s="111"/>
      <c r="HN79" s="111"/>
      <c r="HX79" s="111"/>
      <c r="IH79" s="111"/>
      <c r="IR79" s="111"/>
      <c r="JB79" s="111"/>
      <c r="JL79" s="111"/>
      <c r="JV79" s="111"/>
      <c r="KF79" s="111"/>
      <c r="KP79" s="111"/>
      <c r="KZ79" s="111"/>
      <c r="LJ79" s="111"/>
      <c r="LT79" s="111"/>
      <c r="MD79" s="111"/>
      <c r="MN79" s="111"/>
      <c r="MX79" s="111"/>
    </row>
    <row xmlns:x14ac="http://schemas.microsoft.com/office/spreadsheetml/2009/9/ac" r="80" s="3" customFormat="true" x14ac:dyDescent="0.25">
      <c r="A80" s="400" t="str">
        <f ca="true">IF(ISBLANK('Data Summary'!A82),"",'Data Summary'!A82)</f>
        <v/>
      </c>
      <c r="B80" s="111"/>
      <c r="L80" s="111"/>
      <c r="V80" s="111"/>
      <c r="AF80" s="111"/>
      <c r="AP80" s="111"/>
      <c r="AZ80" s="111"/>
      <c r="BJ80" s="111"/>
      <c r="BT80" s="111"/>
      <c r="BU80" s="111"/>
      <c r="BV80" s="111"/>
      <c r="BW80" s="111"/>
      <c r="BX80" s="111"/>
      <c r="BY80" s="111"/>
      <c r="BZ80" s="111"/>
      <c r="CA80" s="111"/>
      <c r="CD80" s="111"/>
      <c r="CN80" s="111"/>
      <c r="CX80" s="111"/>
      <c r="DH80" s="111"/>
      <c r="DR80" s="111"/>
      <c r="EB80" s="111"/>
      <c r="EL80" s="111"/>
      <c r="EV80" s="111"/>
      <c r="FF80" s="111"/>
      <c r="FP80" s="111"/>
      <c r="FZ80" s="111"/>
      <c r="GJ80" s="111"/>
      <c r="GT80" s="111"/>
      <c r="HD80" s="111"/>
      <c r="HN80" s="111"/>
      <c r="HX80" s="111"/>
      <c r="IH80" s="111"/>
      <c r="IR80" s="111"/>
      <c r="JB80" s="111"/>
      <c r="JL80" s="111"/>
      <c r="JV80" s="111"/>
      <c r="KF80" s="111"/>
      <c r="KP80" s="111"/>
      <c r="KZ80" s="111"/>
      <c r="LJ80" s="111"/>
      <c r="LT80" s="111"/>
      <c r="MD80" s="111"/>
      <c r="MN80" s="111"/>
      <c r="MX80" s="111"/>
    </row>
    <row xmlns:x14ac="http://schemas.microsoft.com/office/spreadsheetml/2009/9/ac" r="81" s="3" customFormat="true" x14ac:dyDescent="0.25">
      <c r="A81" s="400" t="str">
        <f ca="true">IF(ISBLANK('Data Summary'!A83),"",'Data Summary'!A83)</f>
        <v/>
      </c>
      <c r="B81" s="111"/>
      <c r="L81" s="111"/>
      <c r="V81" s="111"/>
      <c r="AF81" s="111"/>
      <c r="AP81" s="111"/>
      <c r="AZ81" s="111"/>
      <c r="BJ81" s="111"/>
      <c r="BT81" s="111"/>
      <c r="BU81" s="111"/>
      <c r="BV81" s="111"/>
      <c r="BW81" s="111"/>
      <c r="BX81" s="111"/>
      <c r="BY81" s="111"/>
      <c r="BZ81" s="111"/>
      <c r="CA81" s="111"/>
      <c r="CD81" s="111"/>
      <c r="CN81" s="111"/>
      <c r="CX81" s="111"/>
      <c r="DH81" s="111"/>
      <c r="DR81" s="111"/>
      <c r="EB81" s="111"/>
      <c r="EL81" s="111"/>
      <c r="EV81" s="111"/>
      <c r="FF81" s="111"/>
      <c r="FP81" s="111"/>
      <c r="FZ81" s="111"/>
      <c r="GJ81" s="111"/>
      <c r="GT81" s="111"/>
      <c r="HD81" s="111"/>
      <c r="HN81" s="111"/>
      <c r="HX81" s="111"/>
      <c r="IH81" s="111"/>
      <c r="IR81" s="111"/>
      <c r="JB81" s="111"/>
      <c r="JL81" s="111"/>
      <c r="JV81" s="111"/>
      <c r="KF81" s="111"/>
      <c r="KP81" s="111"/>
      <c r="KZ81" s="111"/>
      <c r="LJ81" s="111"/>
      <c r="LT81" s="111"/>
      <c r="MD81" s="111"/>
      <c r="MN81" s="111"/>
      <c r="MX81" s="111"/>
    </row>
    <row xmlns:x14ac="http://schemas.microsoft.com/office/spreadsheetml/2009/9/ac" r="82" s="3" customFormat="true" x14ac:dyDescent="0.25">
      <c r="A82" s="400" t="str">
        <f ca="true">IF(ISBLANK('Data Summary'!A84),"",'Data Summary'!A84)</f>
        <v/>
      </c>
      <c r="B82" s="111"/>
      <c r="L82" s="111"/>
      <c r="V82" s="111"/>
      <c r="AF82" s="111"/>
      <c r="AP82" s="111"/>
      <c r="AZ82" s="111"/>
      <c r="BJ82" s="111"/>
      <c r="BT82" s="111"/>
      <c r="BU82" s="111"/>
      <c r="BV82" s="111"/>
      <c r="BW82" s="111"/>
      <c r="BX82" s="111"/>
      <c r="BY82" s="111"/>
      <c r="BZ82" s="111"/>
      <c r="CA82" s="111"/>
      <c r="CD82" s="111"/>
      <c r="CN82" s="111"/>
      <c r="CX82" s="111"/>
      <c r="DH82" s="111"/>
      <c r="DR82" s="111"/>
      <c r="EB82" s="111"/>
      <c r="EL82" s="111"/>
      <c r="EV82" s="111"/>
      <c r="FF82" s="111"/>
      <c r="FP82" s="111"/>
      <c r="FZ82" s="111"/>
      <c r="GJ82" s="111"/>
      <c r="GT82" s="111"/>
      <c r="HD82" s="111"/>
      <c r="HN82" s="111"/>
      <c r="HX82" s="111"/>
      <c r="IH82" s="111"/>
      <c r="IR82" s="111"/>
      <c r="JB82" s="111"/>
      <c r="JL82" s="111"/>
      <c r="JV82" s="111"/>
      <c r="KF82" s="111"/>
      <c r="KP82" s="111"/>
      <c r="KZ82" s="111"/>
      <c r="LJ82" s="111"/>
      <c r="LT82" s="111"/>
      <c r="MD82" s="111"/>
      <c r="MN82" s="111"/>
      <c r="MX82" s="111"/>
    </row>
    <row xmlns:x14ac="http://schemas.microsoft.com/office/spreadsheetml/2009/9/ac" r="83" s="3" customFormat="true" x14ac:dyDescent="0.25">
      <c r="A83" s="400" t="str">
        <f ca="true">IF(ISBLANK('Data Summary'!A85),"",'Data Summary'!A85)</f>
        <v/>
      </c>
      <c r="B83" s="111"/>
      <c r="L83" s="111"/>
      <c r="V83" s="111"/>
      <c r="AF83" s="111"/>
      <c r="AP83" s="111"/>
      <c r="AZ83" s="111"/>
      <c r="BJ83" s="111"/>
      <c r="BT83" s="111"/>
      <c r="BU83" s="111"/>
      <c r="BV83" s="111"/>
      <c r="BW83" s="111"/>
      <c r="BX83" s="111"/>
      <c r="BY83" s="111"/>
      <c r="BZ83" s="111"/>
      <c r="CA83" s="111"/>
      <c r="CD83" s="111"/>
      <c r="CN83" s="111"/>
      <c r="CX83" s="111"/>
      <c r="DH83" s="111"/>
      <c r="DR83" s="111"/>
      <c r="EB83" s="111"/>
      <c r="EL83" s="111"/>
      <c r="EV83" s="111"/>
      <c r="FF83" s="111"/>
      <c r="FP83" s="111"/>
      <c r="FZ83" s="111"/>
      <c r="GJ83" s="111"/>
      <c r="GT83" s="111"/>
      <c r="HD83" s="111"/>
      <c r="HN83" s="111"/>
      <c r="HX83" s="111"/>
      <c r="IH83" s="111"/>
      <c r="IR83" s="111"/>
      <c r="JB83" s="111"/>
      <c r="JL83" s="111"/>
      <c r="JV83" s="111"/>
      <c r="KF83" s="111"/>
      <c r="KP83" s="111"/>
      <c r="KZ83" s="111"/>
      <c r="LJ83" s="111"/>
      <c r="LT83" s="111"/>
      <c r="MD83" s="111"/>
      <c r="MN83" s="111"/>
      <c r="MX83" s="111"/>
    </row>
    <row xmlns:x14ac="http://schemas.microsoft.com/office/spreadsheetml/2009/9/ac" r="84" s="3" customFormat="true" x14ac:dyDescent="0.25">
      <c r="A84" s="400" t="str">
        <f ca="true">IF(ISBLANK('Data Summary'!A86),"",'Data Summary'!A86)</f>
        <v/>
      </c>
      <c r="B84" s="111"/>
      <c r="L84" s="111"/>
      <c r="V84" s="111"/>
      <c r="AF84" s="111"/>
      <c r="AP84" s="111"/>
      <c r="AZ84" s="111"/>
      <c r="BJ84" s="111"/>
      <c r="BT84" s="111"/>
      <c r="BU84" s="111"/>
      <c r="BV84" s="111"/>
      <c r="BW84" s="111"/>
      <c r="BX84" s="111"/>
      <c r="BY84" s="111"/>
      <c r="BZ84" s="111"/>
      <c r="CA84" s="111"/>
      <c r="CD84" s="111"/>
      <c r="CN84" s="111"/>
      <c r="CX84" s="111"/>
      <c r="DH84" s="111"/>
      <c r="DR84" s="111"/>
      <c r="EB84" s="111"/>
      <c r="EL84" s="111"/>
      <c r="EV84" s="111"/>
      <c r="FF84" s="111"/>
      <c r="FP84" s="111"/>
      <c r="FZ84" s="111"/>
      <c r="GJ84" s="111"/>
      <c r="GT84" s="111"/>
      <c r="HD84" s="111"/>
      <c r="HN84" s="111"/>
      <c r="HX84" s="111"/>
      <c r="IH84" s="111"/>
      <c r="IR84" s="111"/>
      <c r="JB84" s="111"/>
      <c r="JL84" s="111"/>
      <c r="JV84" s="111"/>
      <c r="KF84" s="111"/>
      <c r="KP84" s="111"/>
      <c r="KZ84" s="111"/>
      <c r="LJ84" s="111"/>
      <c r="LT84" s="111"/>
      <c r="MD84" s="111"/>
      <c r="MN84" s="111"/>
      <c r="MX84" s="111"/>
    </row>
    <row xmlns:x14ac="http://schemas.microsoft.com/office/spreadsheetml/2009/9/ac" r="85" s="3" customFormat="true" x14ac:dyDescent="0.25">
      <c r="A85" s="400" t="str">
        <f ca="true">IF(ISBLANK('Data Summary'!A87),"",'Data Summary'!A87)</f>
        <v/>
      </c>
      <c r="B85" s="111"/>
      <c r="L85" s="111"/>
      <c r="V85" s="111"/>
      <c r="AF85" s="111"/>
      <c r="AP85" s="111"/>
      <c r="AZ85" s="111"/>
      <c r="BJ85" s="111"/>
      <c r="BT85" s="111"/>
      <c r="BU85" s="111"/>
      <c r="BV85" s="111"/>
      <c r="BW85" s="111"/>
      <c r="BX85" s="111"/>
      <c r="BY85" s="111"/>
      <c r="BZ85" s="111"/>
      <c r="CA85" s="111"/>
      <c r="CD85" s="111"/>
      <c r="CN85" s="111"/>
      <c r="CX85" s="111"/>
      <c r="DH85" s="111"/>
      <c r="DR85" s="111"/>
      <c r="EB85" s="111"/>
      <c r="EL85" s="111"/>
      <c r="EV85" s="111"/>
      <c r="FF85" s="111"/>
      <c r="FP85" s="111"/>
      <c r="FZ85" s="111"/>
      <c r="GJ85" s="111"/>
      <c r="GT85" s="111"/>
      <c r="HD85" s="111"/>
      <c r="HN85" s="111"/>
      <c r="HX85" s="111"/>
      <c r="IH85" s="111"/>
      <c r="IR85" s="111"/>
      <c r="JB85" s="111"/>
      <c r="JL85" s="111"/>
      <c r="JV85" s="111"/>
      <c r="KF85" s="111"/>
      <c r="KP85" s="111"/>
      <c r="KZ85" s="111"/>
      <c r="LJ85" s="111"/>
      <c r="LT85" s="111"/>
      <c r="MD85" s="111"/>
      <c r="MN85" s="111"/>
      <c r="MX85" s="111"/>
    </row>
    <row xmlns:x14ac="http://schemas.microsoft.com/office/spreadsheetml/2009/9/ac" r="86" s="3" customFormat="true" x14ac:dyDescent="0.25">
      <c r="A86" s="400" t="str">
        <f ca="true">IF(ISBLANK('Data Summary'!A88),"",'Data Summary'!A88)</f>
        <v/>
      </c>
      <c r="B86" s="111"/>
      <c r="L86" s="111"/>
      <c r="V86" s="111"/>
      <c r="AF86" s="111"/>
      <c r="AP86" s="111"/>
      <c r="AZ86" s="111"/>
      <c r="BJ86" s="111"/>
      <c r="BT86" s="111"/>
      <c r="BU86" s="111"/>
      <c r="BV86" s="111"/>
      <c r="BW86" s="111"/>
      <c r="BX86" s="111"/>
      <c r="BY86" s="111"/>
      <c r="BZ86" s="111"/>
      <c r="CA86" s="111"/>
      <c r="CD86" s="111"/>
      <c r="CN86" s="111"/>
      <c r="CX86" s="111"/>
      <c r="DH86" s="111"/>
      <c r="DR86" s="111"/>
      <c r="EB86" s="111"/>
      <c r="EL86" s="111"/>
      <c r="EV86" s="111"/>
      <c r="FF86" s="111"/>
      <c r="FP86" s="111"/>
      <c r="FZ86" s="111"/>
      <c r="GJ86" s="111"/>
      <c r="GT86" s="111"/>
      <c r="HD86" s="111"/>
      <c r="HN86" s="111"/>
      <c r="HX86" s="111"/>
      <c r="IH86" s="111"/>
      <c r="IR86" s="111"/>
      <c r="JB86" s="111"/>
      <c r="JL86" s="111"/>
      <c r="JV86" s="111"/>
      <c r="KF86" s="111"/>
      <c r="KP86" s="111"/>
      <c r="KZ86" s="111"/>
      <c r="LJ86" s="111"/>
      <c r="LT86" s="111"/>
      <c r="MD86" s="111"/>
      <c r="MN86" s="111"/>
      <c r="MX86" s="111"/>
    </row>
    <row xmlns:x14ac="http://schemas.microsoft.com/office/spreadsheetml/2009/9/ac" r="87" s="3" customFormat="true" x14ac:dyDescent="0.25">
      <c r="A87" s="400" t="str">
        <f ca="true">IF(ISBLANK('Data Summary'!A89),"",'Data Summary'!A89)</f>
        <v/>
      </c>
      <c r="B87" s="111"/>
      <c r="L87" s="111"/>
      <c r="V87" s="111"/>
      <c r="AF87" s="111"/>
      <c r="AP87" s="111"/>
      <c r="AZ87" s="111"/>
      <c r="BJ87" s="111"/>
      <c r="BT87" s="111"/>
      <c r="BU87" s="111"/>
      <c r="BV87" s="111"/>
      <c r="BW87" s="111"/>
      <c r="BX87" s="111"/>
      <c r="BY87" s="111"/>
      <c r="BZ87" s="111"/>
      <c r="CA87" s="111"/>
      <c r="CD87" s="111"/>
      <c r="CN87" s="111"/>
      <c r="CX87" s="111"/>
      <c r="DH87" s="111"/>
      <c r="DR87" s="111"/>
      <c r="EB87" s="111"/>
      <c r="EL87" s="111"/>
      <c r="EV87" s="111"/>
      <c r="FF87" s="111"/>
      <c r="FP87" s="111"/>
      <c r="FZ87" s="111"/>
      <c r="GJ87" s="111"/>
      <c r="GT87" s="111"/>
      <c r="HD87" s="111"/>
      <c r="HN87" s="111"/>
      <c r="HX87" s="111"/>
      <c r="IH87" s="111"/>
      <c r="IR87" s="111"/>
      <c r="JB87" s="111"/>
      <c r="JL87" s="111"/>
      <c r="JV87" s="111"/>
      <c r="KF87" s="111"/>
      <c r="KP87" s="111"/>
      <c r="KZ87" s="111"/>
      <c r="LJ87" s="111"/>
      <c r="LT87" s="111"/>
      <c r="MD87" s="111"/>
      <c r="MN87" s="111"/>
      <c r="MX87" s="111"/>
    </row>
    <row xmlns:x14ac="http://schemas.microsoft.com/office/spreadsheetml/2009/9/ac" r="88" s="3" customFormat="true" x14ac:dyDescent="0.25">
      <c r="A88" s="400" t="str">
        <f ca="true">IF(ISBLANK('Data Summary'!A90),"",'Data Summary'!A90)</f>
        <v/>
      </c>
      <c r="B88" s="111"/>
      <c r="L88" s="111"/>
      <c r="V88" s="111"/>
      <c r="AF88" s="111"/>
      <c r="AP88" s="111"/>
      <c r="AZ88" s="111"/>
      <c r="BJ88" s="111"/>
      <c r="BT88" s="111"/>
      <c r="BU88" s="111"/>
      <c r="BV88" s="111"/>
      <c r="BW88" s="111"/>
      <c r="BX88" s="111"/>
      <c r="BY88" s="111"/>
      <c r="BZ88" s="111"/>
      <c r="CA88" s="111"/>
      <c r="CD88" s="111"/>
      <c r="CN88" s="111"/>
      <c r="CX88" s="111"/>
      <c r="DH88" s="111"/>
      <c r="DR88" s="111"/>
      <c r="EB88" s="111"/>
      <c r="EL88" s="111"/>
      <c r="EV88" s="111"/>
      <c r="FF88" s="111"/>
      <c r="FP88" s="111"/>
      <c r="FZ88" s="111"/>
      <c r="GJ88" s="111"/>
      <c r="GT88" s="111"/>
      <c r="HD88" s="111"/>
      <c r="HN88" s="111"/>
      <c r="HX88" s="111"/>
      <c r="IH88" s="111"/>
      <c r="IR88" s="111"/>
      <c r="JB88" s="111"/>
      <c r="JL88" s="111"/>
      <c r="JV88" s="111"/>
      <c r="KF88" s="111"/>
      <c r="KP88" s="111"/>
      <c r="KZ88" s="111"/>
      <c r="LJ88" s="111"/>
      <c r="LT88" s="111"/>
      <c r="MD88" s="111"/>
      <c r="MN88" s="111"/>
      <c r="MX88" s="111"/>
    </row>
    <row xmlns:x14ac="http://schemas.microsoft.com/office/spreadsheetml/2009/9/ac" r="89" s="3" customFormat="true" x14ac:dyDescent="0.25">
      <c r="A89" s="400" t="str">
        <f ca="true">IF(ISBLANK('Data Summary'!A91),"",'Data Summary'!A91)</f>
        <v/>
      </c>
      <c r="B89" s="111"/>
      <c r="L89" s="111"/>
      <c r="V89" s="111"/>
      <c r="AF89" s="111"/>
      <c r="AP89" s="111"/>
      <c r="AZ89" s="111"/>
      <c r="BJ89" s="111"/>
      <c r="BT89" s="111"/>
      <c r="BU89" s="111"/>
      <c r="BV89" s="111"/>
      <c r="BW89" s="111"/>
      <c r="BX89" s="111"/>
      <c r="BY89" s="111"/>
      <c r="BZ89" s="111"/>
      <c r="CA89" s="111"/>
      <c r="CD89" s="111"/>
      <c r="CN89" s="111"/>
      <c r="CX89" s="111"/>
      <c r="DH89" s="111"/>
      <c r="DR89" s="111"/>
      <c r="EB89" s="111"/>
      <c r="EL89" s="111"/>
      <c r="EV89" s="111"/>
      <c r="FF89" s="111"/>
      <c r="FP89" s="111"/>
      <c r="FZ89" s="111"/>
      <c r="GJ89" s="111"/>
      <c r="GT89" s="111"/>
      <c r="HD89" s="111"/>
      <c r="HN89" s="111"/>
      <c r="HX89" s="111"/>
      <c r="IH89" s="111"/>
      <c r="IR89" s="111"/>
      <c r="JB89" s="111"/>
      <c r="JL89" s="111"/>
      <c r="JV89" s="111"/>
      <c r="KF89" s="111"/>
      <c r="KP89" s="111"/>
      <c r="KZ89" s="111"/>
      <c r="LJ89" s="111"/>
      <c r="LT89" s="111"/>
      <c r="MD89" s="111"/>
      <c r="MN89" s="111"/>
      <c r="MX89" s="111"/>
    </row>
    <row xmlns:x14ac="http://schemas.microsoft.com/office/spreadsheetml/2009/9/ac" r="90" s="3" customFormat="true" x14ac:dyDescent="0.25">
      <c r="A90" s="400" t="str">
        <f ca="true">IF(ISBLANK('Data Summary'!A92),"",'Data Summary'!A92)</f>
        <v/>
      </c>
      <c r="B90" s="111"/>
      <c r="L90" s="111"/>
      <c r="V90" s="111"/>
      <c r="AF90" s="111"/>
      <c r="AP90" s="111"/>
      <c r="AZ90" s="111"/>
      <c r="BJ90" s="111"/>
      <c r="BT90" s="111"/>
      <c r="BU90" s="111"/>
      <c r="BV90" s="111"/>
      <c r="BW90" s="111"/>
      <c r="BX90" s="111"/>
      <c r="BY90" s="111"/>
      <c r="BZ90" s="111"/>
      <c r="CA90" s="111"/>
      <c r="CD90" s="111"/>
      <c r="CN90" s="111"/>
      <c r="CX90" s="111"/>
      <c r="DH90" s="111"/>
      <c r="DR90" s="111"/>
      <c r="EB90" s="111"/>
      <c r="EL90" s="111"/>
      <c r="EV90" s="111"/>
      <c r="FF90" s="111"/>
      <c r="FP90" s="111"/>
      <c r="FZ90" s="111"/>
      <c r="GJ90" s="111"/>
      <c r="GT90" s="111"/>
      <c r="HD90" s="111"/>
      <c r="HN90" s="111"/>
      <c r="HX90" s="111"/>
      <c r="IH90" s="111"/>
      <c r="IR90" s="111"/>
      <c r="JB90" s="111"/>
      <c r="JL90" s="111"/>
      <c r="JV90" s="111"/>
      <c r="KF90" s="111"/>
      <c r="KP90" s="111"/>
      <c r="KZ90" s="111"/>
      <c r="LJ90" s="111"/>
      <c r="LT90" s="111"/>
      <c r="MD90" s="111"/>
      <c r="MN90" s="111"/>
      <c r="MX90" s="111"/>
    </row>
    <row xmlns:x14ac="http://schemas.microsoft.com/office/spreadsheetml/2009/9/ac" r="91" s="3" customFormat="true" x14ac:dyDescent="0.25">
      <c r="A91" s="400" t="str">
        <f ca="true">IF(ISBLANK('Data Summary'!A93),"",'Data Summary'!A93)</f>
        <v/>
      </c>
      <c r="B91" s="111"/>
      <c r="L91" s="111"/>
      <c r="V91" s="111"/>
      <c r="AF91" s="111"/>
      <c r="AP91" s="111"/>
      <c r="AZ91" s="111"/>
      <c r="BJ91" s="111"/>
      <c r="BT91" s="111"/>
      <c r="BU91" s="111"/>
      <c r="BV91" s="111"/>
      <c r="BW91" s="111"/>
      <c r="BX91" s="111"/>
      <c r="BY91" s="111"/>
      <c r="BZ91" s="111"/>
      <c r="CA91" s="111"/>
      <c r="CD91" s="111"/>
      <c r="CN91" s="111"/>
      <c r="CX91" s="111"/>
      <c r="DH91" s="111"/>
      <c r="DR91" s="111"/>
      <c r="EB91" s="111"/>
      <c r="EL91" s="111"/>
      <c r="EV91" s="111"/>
      <c r="FF91" s="111"/>
      <c r="FP91" s="111"/>
      <c r="FZ91" s="111"/>
      <c r="GJ91" s="111"/>
      <c r="GT91" s="111"/>
      <c r="HD91" s="111"/>
      <c r="HN91" s="111"/>
      <c r="HX91" s="111"/>
      <c r="IH91" s="111"/>
      <c r="IR91" s="111"/>
      <c r="JB91" s="111"/>
      <c r="JL91" s="111"/>
      <c r="JV91" s="111"/>
      <c r="KF91" s="111"/>
      <c r="KP91" s="111"/>
      <c r="KZ91" s="111"/>
      <c r="LJ91" s="111"/>
      <c r="LT91" s="111"/>
      <c r="MD91" s="111"/>
      <c r="MN91" s="111"/>
      <c r="MX91" s="111"/>
    </row>
    <row xmlns:x14ac="http://schemas.microsoft.com/office/spreadsheetml/2009/9/ac" r="92" s="3" customFormat="true" x14ac:dyDescent="0.25">
      <c r="A92" s="400" t="str">
        <f ca="true">IF(ISBLANK('Data Summary'!A94),"",'Data Summary'!A94)</f>
        <v/>
      </c>
      <c r="B92" s="111"/>
      <c r="L92" s="111"/>
      <c r="V92" s="111"/>
      <c r="AF92" s="111"/>
      <c r="AP92" s="111"/>
      <c r="AZ92" s="111"/>
      <c r="BJ92" s="111"/>
      <c r="BT92" s="111"/>
      <c r="BU92" s="111"/>
      <c r="BV92" s="111"/>
      <c r="BW92" s="111"/>
      <c r="BX92" s="111"/>
      <c r="BY92" s="111"/>
      <c r="BZ92" s="111"/>
      <c r="CA92" s="111"/>
      <c r="CD92" s="111"/>
      <c r="CN92" s="111"/>
      <c r="CX92" s="111"/>
      <c r="DH92" s="111"/>
      <c r="DR92" s="111"/>
      <c r="EB92" s="111"/>
      <c r="EL92" s="111"/>
      <c r="EV92" s="111"/>
      <c r="FF92" s="111"/>
      <c r="FP92" s="111"/>
      <c r="FZ92" s="111"/>
      <c r="GJ92" s="111"/>
      <c r="GT92" s="111"/>
      <c r="HD92" s="111"/>
      <c r="HN92" s="111"/>
      <c r="HX92" s="111"/>
      <c r="IH92" s="111"/>
      <c r="IR92" s="111"/>
      <c r="JB92" s="111"/>
      <c r="JL92" s="111"/>
      <c r="JV92" s="111"/>
      <c r="KF92" s="111"/>
      <c r="KP92" s="111"/>
      <c r="KZ92" s="111"/>
      <c r="LJ92" s="111"/>
      <c r="LT92" s="111"/>
      <c r="MD92" s="111"/>
      <c r="MN92" s="111"/>
      <c r="MX92" s="111"/>
    </row>
    <row xmlns:x14ac="http://schemas.microsoft.com/office/spreadsheetml/2009/9/ac" r="93" s="3" customFormat="true" x14ac:dyDescent="0.25">
      <c r="A93" s="400" t="str">
        <f ca="true">IF(ISBLANK('Data Summary'!A95),"",'Data Summary'!A95)</f>
        <v/>
      </c>
      <c r="B93" s="111"/>
      <c r="L93" s="111"/>
      <c r="V93" s="111"/>
      <c r="AF93" s="111"/>
      <c r="AP93" s="111"/>
      <c r="AZ93" s="111"/>
      <c r="BJ93" s="111"/>
      <c r="BT93" s="111"/>
      <c r="BU93" s="111"/>
      <c r="BV93" s="111"/>
      <c r="BW93" s="111"/>
      <c r="BX93" s="111"/>
      <c r="BY93" s="111"/>
      <c r="BZ93" s="111"/>
      <c r="CA93" s="111"/>
      <c r="CD93" s="111"/>
      <c r="CN93" s="111"/>
      <c r="CX93" s="111"/>
      <c r="DH93" s="111"/>
      <c r="DR93" s="111"/>
      <c r="EB93" s="111"/>
      <c r="EL93" s="111"/>
      <c r="EV93" s="111"/>
      <c r="FF93" s="111"/>
      <c r="FP93" s="111"/>
      <c r="FZ93" s="111"/>
      <c r="GJ93" s="111"/>
      <c r="GT93" s="111"/>
      <c r="HD93" s="111"/>
      <c r="HN93" s="111"/>
      <c r="HX93" s="111"/>
      <c r="IH93" s="111"/>
      <c r="IR93" s="111"/>
      <c r="JB93" s="111"/>
      <c r="JL93" s="111"/>
      <c r="JV93" s="111"/>
      <c r="KF93" s="111"/>
      <c r="KP93" s="111"/>
      <c r="KZ93" s="111"/>
      <c r="LJ93" s="111"/>
      <c r="LT93" s="111"/>
      <c r="MD93" s="111"/>
      <c r="MN93" s="111"/>
      <c r="MX93" s="111"/>
    </row>
    <row xmlns:x14ac="http://schemas.microsoft.com/office/spreadsheetml/2009/9/ac" r="94" s="3" customFormat="true" x14ac:dyDescent="0.25">
      <c r="A94" s="400" t="str">
        <f ca="true">IF(ISBLANK('Data Summary'!A96),"",'Data Summary'!A96)</f>
        <v/>
      </c>
      <c r="B94" s="111"/>
      <c r="L94" s="111"/>
      <c r="V94" s="111"/>
      <c r="AF94" s="111"/>
      <c r="AP94" s="111"/>
      <c r="AZ94" s="111"/>
      <c r="BJ94" s="111"/>
      <c r="BT94" s="111"/>
      <c r="BU94" s="111"/>
      <c r="BV94" s="111"/>
      <c r="BW94" s="111"/>
      <c r="BX94" s="111"/>
      <c r="BY94" s="111"/>
      <c r="BZ94" s="111"/>
      <c r="CA94" s="111"/>
      <c r="CD94" s="111"/>
      <c r="CN94" s="111"/>
      <c r="CX94" s="111"/>
      <c r="DH94" s="111"/>
      <c r="DR94" s="111"/>
      <c r="EB94" s="111"/>
      <c r="EL94" s="111"/>
      <c r="EV94" s="111"/>
      <c r="FF94" s="111"/>
      <c r="FP94" s="111"/>
      <c r="FZ94" s="111"/>
      <c r="GJ94" s="111"/>
      <c r="GT94" s="111"/>
      <c r="HD94" s="111"/>
      <c r="HN94" s="111"/>
      <c r="HX94" s="111"/>
      <c r="IH94" s="111"/>
      <c r="IR94" s="111"/>
      <c r="JB94" s="111"/>
      <c r="JL94" s="111"/>
      <c r="JV94" s="111"/>
      <c r="KF94" s="111"/>
      <c r="KP94" s="111"/>
      <c r="KZ94" s="111"/>
      <c r="LJ94" s="111"/>
      <c r="LT94" s="111"/>
      <c r="MD94" s="111"/>
      <c r="MN94" s="111"/>
      <c r="MX94" s="111"/>
    </row>
    <row xmlns:x14ac="http://schemas.microsoft.com/office/spreadsheetml/2009/9/ac" r="95" s="3" customFormat="true" x14ac:dyDescent="0.25">
      <c r="A95" s="400" t="str">
        <f ca="true">IF(ISBLANK('Data Summary'!A97),"",'Data Summary'!A97)</f>
        <v/>
      </c>
      <c r="B95" s="111"/>
      <c r="L95" s="111"/>
      <c r="V95" s="111"/>
      <c r="AF95" s="111"/>
      <c r="AP95" s="111"/>
      <c r="AZ95" s="111"/>
      <c r="BJ95" s="111"/>
      <c r="BT95" s="111"/>
      <c r="BU95" s="111"/>
      <c r="BV95" s="111"/>
      <c r="BW95" s="111"/>
      <c r="BX95" s="111"/>
      <c r="BY95" s="111"/>
      <c r="BZ95" s="111"/>
      <c r="CA95" s="111"/>
      <c r="CD95" s="111"/>
      <c r="CN95" s="111"/>
      <c r="CX95" s="111"/>
      <c r="DH95" s="111"/>
      <c r="DR95" s="111"/>
      <c r="EB95" s="111"/>
      <c r="EL95" s="111"/>
      <c r="EV95" s="111"/>
      <c r="FF95" s="111"/>
      <c r="FP95" s="111"/>
      <c r="FZ95" s="111"/>
      <c r="GJ95" s="111"/>
      <c r="GT95" s="111"/>
      <c r="HD95" s="111"/>
      <c r="HN95" s="111"/>
      <c r="HX95" s="111"/>
      <c r="IH95" s="111"/>
      <c r="IR95" s="111"/>
      <c r="JB95" s="111"/>
      <c r="JL95" s="111"/>
      <c r="JV95" s="111"/>
      <c r="KF95" s="111"/>
      <c r="KP95" s="111"/>
      <c r="KZ95" s="111"/>
      <c r="LJ95" s="111"/>
      <c r="LT95" s="111"/>
      <c r="MD95" s="111"/>
      <c r="MN95" s="111"/>
      <c r="MX95" s="111"/>
    </row>
    <row xmlns:x14ac="http://schemas.microsoft.com/office/spreadsheetml/2009/9/ac" r="96" s="3" customFormat="true" x14ac:dyDescent="0.25">
      <c r="A96" s="400" t="str">
        <f ca="true">IF(ISBLANK('Data Summary'!A98),"",'Data Summary'!A98)</f>
        <v/>
      </c>
      <c r="B96" s="111"/>
      <c r="L96" s="111"/>
      <c r="V96" s="111"/>
      <c r="AF96" s="111"/>
      <c r="AP96" s="111"/>
      <c r="AZ96" s="111"/>
      <c r="BJ96" s="111"/>
      <c r="BT96" s="111"/>
      <c r="BU96" s="111"/>
      <c r="BV96" s="111"/>
      <c r="BW96" s="111"/>
      <c r="BX96" s="111"/>
      <c r="BY96" s="111"/>
      <c r="BZ96" s="111"/>
      <c r="CA96" s="111"/>
      <c r="CD96" s="111"/>
      <c r="CN96" s="111"/>
      <c r="CX96" s="111"/>
      <c r="DH96" s="111"/>
      <c r="DR96" s="111"/>
      <c r="EB96" s="111"/>
      <c r="EL96" s="111"/>
      <c r="EV96" s="111"/>
      <c r="FF96" s="111"/>
      <c r="FP96" s="111"/>
      <c r="FZ96" s="111"/>
      <c r="GJ96" s="111"/>
      <c r="GT96" s="111"/>
      <c r="HD96" s="111"/>
      <c r="HN96" s="111"/>
      <c r="HX96" s="111"/>
      <c r="IH96" s="111"/>
      <c r="IR96" s="111"/>
      <c r="JB96" s="111"/>
      <c r="JL96" s="111"/>
      <c r="JV96" s="111"/>
      <c r="KF96" s="111"/>
      <c r="KP96" s="111"/>
      <c r="KZ96" s="111"/>
      <c r="LJ96" s="111"/>
      <c r="LT96" s="111"/>
      <c r="MD96" s="111"/>
      <c r="MN96" s="111"/>
      <c r="MX96" s="111"/>
    </row>
    <row xmlns:x14ac="http://schemas.microsoft.com/office/spreadsheetml/2009/9/ac" r="97" s="3" customFormat="true" x14ac:dyDescent="0.25">
      <c r="A97" s="400" t="str">
        <f ca="true">IF(ISBLANK('Data Summary'!A99),"",'Data Summary'!A99)</f>
        <v/>
      </c>
      <c r="B97" s="111"/>
      <c r="L97" s="111"/>
      <c r="V97" s="111"/>
      <c r="AF97" s="111"/>
      <c r="AP97" s="111"/>
      <c r="AZ97" s="111"/>
      <c r="BJ97" s="111"/>
      <c r="BT97" s="111"/>
      <c r="BU97" s="111"/>
      <c r="BV97" s="111"/>
      <c r="BW97" s="111"/>
      <c r="BX97" s="111"/>
      <c r="BY97" s="111"/>
      <c r="BZ97" s="111"/>
      <c r="CA97" s="111"/>
      <c r="CD97" s="111"/>
      <c r="CN97" s="111"/>
      <c r="CX97" s="111"/>
      <c r="DH97" s="111"/>
      <c r="DR97" s="111"/>
      <c r="EB97" s="111"/>
      <c r="EL97" s="111"/>
      <c r="EV97" s="111"/>
      <c r="FF97" s="111"/>
      <c r="FP97" s="111"/>
      <c r="FZ97" s="111"/>
      <c r="GJ97" s="111"/>
      <c r="GT97" s="111"/>
      <c r="HD97" s="111"/>
      <c r="HN97" s="111"/>
      <c r="HX97" s="111"/>
      <c r="IH97" s="111"/>
      <c r="IR97" s="111"/>
      <c r="JB97" s="111"/>
      <c r="JL97" s="111"/>
      <c r="JV97" s="111"/>
      <c r="KF97" s="111"/>
      <c r="KP97" s="111"/>
      <c r="KZ97" s="111"/>
      <c r="LJ97" s="111"/>
      <c r="LT97" s="111"/>
      <c r="MD97" s="111"/>
      <c r="MN97" s="111"/>
      <c r="MX97" s="111"/>
    </row>
    <row xmlns:x14ac="http://schemas.microsoft.com/office/spreadsheetml/2009/9/ac" r="98" s="3" customFormat="true" x14ac:dyDescent="0.25">
      <c r="A98" s="400" t="str">
        <f ca="true">IF(ISBLANK('Data Summary'!A100),"",'Data Summary'!A100)</f>
        <v/>
      </c>
      <c r="B98" s="111"/>
      <c r="L98" s="111"/>
      <c r="V98" s="111"/>
      <c r="AF98" s="111"/>
      <c r="AP98" s="111"/>
      <c r="AZ98" s="111"/>
      <c r="BJ98" s="111"/>
      <c r="BT98" s="111"/>
      <c r="BU98" s="111"/>
      <c r="BV98" s="111"/>
      <c r="BW98" s="111"/>
      <c r="BX98" s="111"/>
      <c r="BY98" s="111"/>
      <c r="BZ98" s="111"/>
      <c r="CA98" s="111"/>
      <c r="CD98" s="111"/>
      <c r="CN98" s="111"/>
      <c r="CX98" s="111"/>
      <c r="DH98" s="111"/>
      <c r="DR98" s="111"/>
      <c r="EB98" s="111"/>
      <c r="EL98" s="111"/>
      <c r="EV98" s="111"/>
      <c r="FF98" s="111"/>
      <c r="FP98" s="111"/>
      <c r="FZ98" s="111"/>
      <c r="GJ98" s="111"/>
      <c r="GT98" s="111"/>
      <c r="HD98" s="111"/>
      <c r="HN98" s="111"/>
      <c r="HX98" s="111"/>
      <c r="IH98" s="111"/>
      <c r="IR98" s="111"/>
      <c r="JB98" s="111"/>
      <c r="JL98" s="111"/>
      <c r="JV98" s="111"/>
      <c r="KF98" s="111"/>
      <c r="KP98" s="111"/>
      <c r="KZ98" s="111"/>
      <c r="LJ98" s="111"/>
      <c r="LT98" s="111"/>
      <c r="MD98" s="111"/>
      <c r="MN98" s="111"/>
      <c r="MX98" s="111"/>
    </row>
    <row xmlns:x14ac="http://schemas.microsoft.com/office/spreadsheetml/2009/9/ac" r="99" s="3" customFormat="true" x14ac:dyDescent="0.25">
      <c r="A99" s="400" t="str">
        <f ca="true">IF(ISBLANK('Data Summary'!A101),"",'Data Summary'!A101)</f>
        <v/>
      </c>
      <c r="B99" s="111"/>
      <c r="L99" s="111"/>
      <c r="V99" s="111"/>
      <c r="AF99" s="111"/>
      <c r="AP99" s="111"/>
      <c r="AZ99" s="111"/>
      <c r="BJ99" s="111"/>
      <c r="BT99" s="111"/>
      <c r="BU99" s="111"/>
      <c r="BV99" s="111"/>
      <c r="BW99" s="111"/>
      <c r="BX99" s="111"/>
      <c r="BY99" s="111"/>
      <c r="BZ99" s="111"/>
      <c r="CA99" s="111"/>
      <c r="CD99" s="111"/>
      <c r="CN99" s="111"/>
      <c r="CX99" s="111"/>
      <c r="DH99" s="111"/>
      <c r="DR99" s="111"/>
      <c r="EB99" s="111"/>
      <c r="EL99" s="111"/>
      <c r="EV99" s="111"/>
      <c r="FF99" s="111"/>
      <c r="FP99" s="111"/>
      <c r="FZ99" s="111"/>
      <c r="GJ99" s="111"/>
      <c r="GT99" s="111"/>
      <c r="HD99" s="111"/>
      <c r="HN99" s="111"/>
      <c r="HX99" s="111"/>
      <c r="IH99" s="111"/>
      <c r="IR99" s="111"/>
      <c r="JB99" s="111"/>
      <c r="JL99" s="111"/>
      <c r="JV99" s="111"/>
      <c r="KF99" s="111"/>
      <c r="KP99" s="111"/>
      <c r="KZ99" s="111"/>
      <c r="LJ99" s="111"/>
      <c r="LT99" s="111"/>
      <c r="MD99" s="111"/>
      <c r="MN99" s="111"/>
      <c r="MX99" s="111"/>
    </row>
    <row xmlns:x14ac="http://schemas.microsoft.com/office/spreadsheetml/2009/9/ac" r="100" s="3" customFormat="true" x14ac:dyDescent="0.25">
      <c r="A100" s="400" t="str">
        <f ca="true">IF(ISBLANK('Data Summary'!A102),"",'Data Summary'!A102)</f>
        <v/>
      </c>
      <c r="B100" s="111"/>
      <c r="L100" s="111"/>
      <c r="V100" s="111"/>
      <c r="AF100" s="111"/>
      <c r="AP100" s="111"/>
      <c r="AZ100" s="111"/>
      <c r="BJ100" s="111"/>
      <c r="BT100" s="111"/>
      <c r="BU100" s="111"/>
      <c r="BV100" s="111"/>
      <c r="BW100" s="111"/>
      <c r="BX100" s="111"/>
      <c r="BY100" s="111"/>
      <c r="BZ100" s="111"/>
      <c r="CA100" s="111"/>
      <c r="CD100" s="111"/>
      <c r="CN100" s="111"/>
      <c r="CX100" s="111"/>
      <c r="DH100" s="111"/>
      <c r="DR100" s="111"/>
      <c r="EB100" s="111"/>
      <c r="EL100" s="111"/>
      <c r="EV100" s="111"/>
      <c r="FF100" s="111"/>
      <c r="FP100" s="111"/>
      <c r="FZ100" s="111"/>
      <c r="GJ100" s="111"/>
      <c r="GT100" s="111"/>
      <c r="HD100" s="111"/>
      <c r="HN100" s="111"/>
      <c r="HX100" s="111"/>
      <c r="IH100" s="111"/>
      <c r="IR100" s="111"/>
      <c r="JB100" s="111"/>
      <c r="JL100" s="111"/>
      <c r="JV100" s="111"/>
      <c r="KF100" s="111"/>
      <c r="KP100" s="111"/>
      <c r="KZ100" s="111"/>
      <c r="LJ100" s="111"/>
      <c r="LT100" s="111"/>
      <c r="MD100" s="111"/>
      <c r="MN100" s="111"/>
      <c r="MX100" s="111"/>
    </row>
    <row xmlns:x14ac="http://schemas.microsoft.com/office/spreadsheetml/2009/9/ac" r="101" s="3" customFormat="true" x14ac:dyDescent="0.25">
      <c r="A101" s="400" t="str">
        <f ca="true">IF(ISBLANK('Data Summary'!A103),"",'Data Summary'!A103)</f>
        <v/>
      </c>
      <c r="B101" s="111"/>
      <c r="L101" s="111"/>
      <c r="V101" s="111"/>
      <c r="AF101" s="111"/>
      <c r="AP101" s="111"/>
      <c r="AZ101" s="111"/>
      <c r="BJ101" s="111"/>
      <c r="BT101" s="111"/>
      <c r="BU101" s="111"/>
      <c r="BV101" s="111"/>
      <c r="BW101" s="111"/>
      <c r="BX101" s="111"/>
      <c r="BY101" s="111"/>
      <c r="BZ101" s="111"/>
      <c r="CA101" s="111"/>
      <c r="CD101" s="111"/>
      <c r="CN101" s="111"/>
      <c r="CX101" s="111"/>
      <c r="DH101" s="111"/>
      <c r="DR101" s="111"/>
      <c r="EB101" s="111"/>
      <c r="EL101" s="111"/>
      <c r="EV101" s="111"/>
      <c r="FF101" s="111"/>
      <c r="FP101" s="111"/>
      <c r="FZ101" s="111"/>
      <c r="GJ101" s="111"/>
      <c r="GT101" s="111"/>
      <c r="HD101" s="111"/>
      <c r="HN101" s="111"/>
      <c r="HX101" s="111"/>
      <c r="IH101" s="111"/>
      <c r="IR101" s="111"/>
      <c r="JB101" s="111"/>
      <c r="JL101" s="111"/>
      <c r="JV101" s="111"/>
      <c r="KF101" s="111"/>
      <c r="KP101" s="111"/>
      <c r="KZ101" s="111"/>
      <c r="LJ101" s="111"/>
      <c r="LT101" s="111"/>
      <c r="MD101" s="111"/>
      <c r="MN101" s="111"/>
      <c r="MX101" s="111"/>
    </row>
    <row xmlns:x14ac="http://schemas.microsoft.com/office/spreadsheetml/2009/9/ac" r="102" s="3" customFormat="true" x14ac:dyDescent="0.25">
      <c r="A102" s="400" t="str">
        <f ca="true">IF(ISBLANK('Data Summary'!A104),"",'Data Summary'!A104)</f>
        <v/>
      </c>
      <c r="B102" s="111"/>
      <c r="L102" s="111"/>
      <c r="V102" s="111"/>
      <c r="AF102" s="111"/>
      <c r="AP102" s="111"/>
      <c r="AZ102" s="111"/>
      <c r="BJ102" s="111"/>
      <c r="BT102" s="111"/>
      <c r="BU102" s="111"/>
      <c r="BV102" s="111"/>
      <c r="BW102" s="111"/>
      <c r="BX102" s="111"/>
      <c r="BY102" s="111"/>
      <c r="BZ102" s="111"/>
      <c r="CA102" s="111"/>
      <c r="CD102" s="111"/>
      <c r="CN102" s="111"/>
      <c r="CX102" s="111"/>
      <c r="DH102" s="111"/>
      <c r="DR102" s="111"/>
      <c r="EB102" s="111"/>
      <c r="EL102" s="111"/>
      <c r="EV102" s="111"/>
      <c r="FF102" s="111"/>
      <c r="FP102" s="111"/>
      <c r="FZ102" s="111"/>
      <c r="GJ102" s="111"/>
      <c r="GT102" s="111"/>
      <c r="HD102" s="111"/>
      <c r="HN102" s="111"/>
      <c r="HX102" s="111"/>
      <c r="IH102" s="111"/>
      <c r="IR102" s="111"/>
      <c r="JB102" s="111"/>
      <c r="JL102" s="111"/>
      <c r="JV102" s="111"/>
      <c r="KF102" s="111"/>
      <c r="KP102" s="111"/>
      <c r="KZ102" s="111"/>
      <c r="LJ102" s="111"/>
      <c r="LT102" s="111"/>
      <c r="MD102" s="111"/>
      <c r="MN102" s="111"/>
      <c r="MX102" s="111"/>
    </row>
    <row xmlns:x14ac="http://schemas.microsoft.com/office/spreadsheetml/2009/9/ac" r="103" s="3" customFormat="true" x14ac:dyDescent="0.25">
      <c r="A103" s="400" t="str">
        <f ca="true">IF(ISBLANK('Data Summary'!A105),"",'Data Summary'!A105)</f>
        <v/>
      </c>
      <c r="B103" s="111"/>
      <c r="L103" s="111"/>
      <c r="V103" s="111"/>
      <c r="AF103" s="111"/>
      <c r="AP103" s="111"/>
      <c r="AZ103" s="111"/>
      <c r="BJ103" s="111"/>
      <c r="BT103" s="111"/>
      <c r="BU103" s="111"/>
      <c r="BV103" s="111"/>
      <c r="BW103" s="111"/>
      <c r="BX103" s="111"/>
      <c r="BY103" s="111"/>
      <c r="BZ103" s="111"/>
      <c r="CA103" s="111"/>
      <c r="CD103" s="111"/>
      <c r="CN103" s="111"/>
      <c r="CX103" s="111"/>
      <c r="DH103" s="111"/>
      <c r="DR103" s="111"/>
      <c r="EB103" s="111"/>
      <c r="EL103" s="111"/>
      <c r="EV103" s="111"/>
      <c r="FF103" s="111"/>
      <c r="FP103" s="111"/>
      <c r="FZ103" s="111"/>
      <c r="GJ103" s="111"/>
      <c r="GT103" s="111"/>
      <c r="HD103" s="111"/>
      <c r="HN103" s="111"/>
      <c r="HX103" s="111"/>
      <c r="IH103" s="111"/>
      <c r="IR103" s="111"/>
      <c r="JB103" s="111"/>
      <c r="JL103" s="111"/>
      <c r="JV103" s="111"/>
      <c r="KF103" s="111"/>
      <c r="KP103" s="111"/>
      <c r="KZ103" s="111"/>
      <c r="LJ103" s="111"/>
      <c r="LT103" s="111"/>
      <c r="MD103" s="111"/>
      <c r="MN103" s="111"/>
      <c r="MX103" s="111"/>
    </row>
    <row xmlns:x14ac="http://schemas.microsoft.com/office/spreadsheetml/2009/9/ac" r="104" s="3" customFormat="true" x14ac:dyDescent="0.25">
      <c r="A104" s="400" t="str">
        <f ca="true">IF(ISBLANK('Data Summary'!A106),"",'Data Summary'!A106)</f>
        <v/>
      </c>
      <c r="B104" s="111"/>
      <c r="L104" s="111"/>
      <c r="V104" s="111"/>
      <c r="AF104" s="111"/>
      <c r="AP104" s="111"/>
      <c r="AZ104" s="111"/>
      <c r="BJ104" s="111"/>
      <c r="BT104" s="111"/>
      <c r="BU104" s="111"/>
      <c r="BV104" s="111"/>
      <c r="BW104" s="111"/>
      <c r="BX104" s="111"/>
      <c r="BY104" s="111"/>
      <c r="BZ104" s="111"/>
      <c r="CA104" s="111"/>
      <c r="CD104" s="111"/>
      <c r="CN104" s="111"/>
      <c r="CX104" s="111"/>
      <c r="DH104" s="111"/>
      <c r="DR104" s="111"/>
      <c r="EB104" s="111"/>
      <c r="EL104" s="111"/>
      <c r="EV104" s="111"/>
      <c r="FF104" s="111"/>
      <c r="FP104" s="111"/>
      <c r="FZ104" s="111"/>
      <c r="GJ104" s="111"/>
      <c r="GT104" s="111"/>
      <c r="HD104" s="111"/>
      <c r="HN104" s="111"/>
      <c r="HX104" s="111"/>
      <c r="IH104" s="111"/>
      <c r="IR104" s="111"/>
      <c r="JB104" s="111"/>
      <c r="JL104" s="111"/>
      <c r="JV104" s="111"/>
      <c r="KF104" s="111"/>
      <c r="KP104" s="111"/>
      <c r="KZ104" s="111"/>
      <c r="LJ104" s="111"/>
      <c r="LT104" s="111"/>
      <c r="MD104" s="111"/>
      <c r="MN104" s="111"/>
      <c r="MX104" s="111"/>
    </row>
    <row xmlns:x14ac="http://schemas.microsoft.com/office/spreadsheetml/2009/9/ac" r="105" s="3" customFormat="true" x14ac:dyDescent="0.25">
      <c r="A105" s="400" t="str">
        <f ca="true">IF(ISBLANK('Data Summary'!A107),"",'Data Summary'!A107)</f>
        <v/>
      </c>
      <c r="B105" s="111"/>
      <c r="L105" s="111"/>
      <c r="V105" s="111"/>
      <c r="AF105" s="111"/>
      <c r="AP105" s="111"/>
      <c r="AZ105" s="111"/>
      <c r="BJ105" s="111"/>
      <c r="BT105" s="111"/>
      <c r="BU105" s="111"/>
      <c r="BV105" s="111"/>
      <c r="BW105" s="111"/>
      <c r="BX105" s="111"/>
      <c r="BY105" s="111"/>
      <c r="BZ105" s="111"/>
      <c r="CA105" s="111"/>
      <c r="CD105" s="111"/>
      <c r="CN105" s="111"/>
      <c r="CX105" s="111"/>
      <c r="DH105" s="111"/>
      <c r="DR105" s="111"/>
      <c r="EB105" s="111"/>
      <c r="EL105" s="111"/>
      <c r="EV105" s="111"/>
      <c r="FF105" s="111"/>
      <c r="FP105" s="111"/>
      <c r="FZ105" s="111"/>
      <c r="GJ105" s="111"/>
      <c r="GT105" s="111"/>
      <c r="HD105" s="111"/>
      <c r="HN105" s="111"/>
      <c r="HX105" s="111"/>
      <c r="IH105" s="111"/>
      <c r="IR105" s="111"/>
      <c r="JB105" s="111"/>
      <c r="JL105" s="111"/>
      <c r="JV105" s="111"/>
      <c r="KF105" s="111"/>
      <c r="KP105" s="111"/>
      <c r="KZ105" s="111"/>
      <c r="LJ105" s="111"/>
      <c r="LT105" s="111"/>
      <c r="MD105" s="111"/>
      <c r="MN105" s="111"/>
      <c r="MX105" s="111"/>
    </row>
    <row xmlns:x14ac="http://schemas.microsoft.com/office/spreadsheetml/2009/9/ac" r="106" s="3" customFormat="true" x14ac:dyDescent="0.25">
      <c r="A106" s="400" t="str">
        <f ca="true">IF(ISBLANK('Data Summary'!A108),"",'Data Summary'!A108)</f>
        <v/>
      </c>
      <c r="B106" s="111"/>
      <c r="L106" s="111"/>
      <c r="V106" s="111"/>
      <c r="AF106" s="111"/>
      <c r="AP106" s="111"/>
      <c r="AZ106" s="111"/>
      <c r="BJ106" s="111"/>
      <c r="BT106" s="111"/>
      <c r="BU106" s="111"/>
      <c r="BV106" s="111"/>
      <c r="BW106" s="111"/>
      <c r="BX106" s="111"/>
      <c r="BY106" s="111"/>
      <c r="BZ106" s="111"/>
      <c r="CA106" s="111"/>
      <c r="CD106" s="111"/>
      <c r="CN106" s="111"/>
      <c r="CX106" s="111"/>
      <c r="DH106" s="111"/>
      <c r="DR106" s="111"/>
      <c r="EB106" s="111"/>
      <c r="EL106" s="111"/>
      <c r="EV106" s="111"/>
      <c r="FF106" s="111"/>
      <c r="FP106" s="111"/>
      <c r="FZ106" s="111"/>
      <c r="GJ106" s="111"/>
      <c r="GT106" s="111"/>
      <c r="HD106" s="111"/>
      <c r="HN106" s="111"/>
      <c r="HX106" s="111"/>
      <c r="IH106" s="111"/>
      <c r="IR106" s="111"/>
      <c r="JB106" s="111"/>
      <c r="JL106" s="111"/>
      <c r="JV106" s="111"/>
      <c r="KF106" s="111"/>
      <c r="KP106" s="111"/>
      <c r="KZ106" s="111"/>
      <c r="LJ106" s="111"/>
      <c r="LT106" s="111"/>
      <c r="MD106" s="111"/>
      <c r="MN106" s="111"/>
      <c r="MX106" s="111"/>
    </row>
    <row xmlns:x14ac="http://schemas.microsoft.com/office/spreadsheetml/2009/9/ac" r="107" s="3" customFormat="true" x14ac:dyDescent="0.25">
      <c r="A107" s="400" t="str">
        <f ca="true">IF(ISBLANK('Data Summary'!A109),"",'Data Summary'!A109)</f>
        <v/>
      </c>
      <c r="B107" s="111"/>
      <c r="L107" s="111"/>
      <c r="V107" s="111"/>
      <c r="AF107" s="111"/>
      <c r="AP107" s="111"/>
      <c r="AZ107" s="111"/>
      <c r="BJ107" s="111"/>
      <c r="BT107" s="111"/>
      <c r="BU107" s="111"/>
      <c r="BV107" s="111"/>
      <c r="BW107" s="111"/>
      <c r="BX107" s="111"/>
      <c r="BY107" s="111"/>
      <c r="BZ107" s="111"/>
      <c r="CA107" s="111"/>
      <c r="CD107" s="111"/>
      <c r="CN107" s="111"/>
      <c r="CX107" s="111"/>
      <c r="DH107" s="111"/>
      <c r="DR107" s="111"/>
      <c r="EB107" s="111"/>
      <c r="EL107" s="111"/>
      <c r="EV107" s="111"/>
      <c r="FF107" s="111"/>
      <c r="FP107" s="111"/>
      <c r="FZ107" s="111"/>
      <c r="GJ107" s="111"/>
      <c r="GT107" s="111"/>
      <c r="HD107" s="111"/>
      <c r="HN107" s="111"/>
      <c r="HX107" s="111"/>
      <c r="IH107" s="111"/>
      <c r="IR107" s="111"/>
      <c r="JB107" s="111"/>
      <c r="JL107" s="111"/>
      <c r="JV107" s="111"/>
      <c r="KF107" s="111"/>
      <c r="KP107" s="111"/>
      <c r="KZ107" s="111"/>
      <c r="LJ107" s="111"/>
      <c r="LT107" s="111"/>
      <c r="MD107" s="111"/>
      <c r="MN107" s="111"/>
      <c r="MX107" s="111"/>
    </row>
    <row xmlns:x14ac="http://schemas.microsoft.com/office/spreadsheetml/2009/9/ac" r="108" s="3" customFormat="true" x14ac:dyDescent="0.25">
      <c r="A108" s="400" t="str">
        <f ca="true">IF(ISBLANK('Data Summary'!A110),"",'Data Summary'!A110)</f>
        <v/>
      </c>
      <c r="B108" s="111"/>
      <c r="L108" s="111"/>
      <c r="V108" s="111"/>
      <c r="AF108" s="111"/>
      <c r="AP108" s="111"/>
      <c r="AZ108" s="111"/>
      <c r="BJ108" s="111"/>
      <c r="BT108" s="111"/>
      <c r="BU108" s="111"/>
      <c r="BV108" s="111"/>
      <c r="BW108" s="111"/>
      <c r="BX108" s="111"/>
      <c r="BY108" s="111"/>
      <c r="BZ108" s="111"/>
      <c r="CA108" s="111"/>
      <c r="CD108" s="111"/>
      <c r="CN108" s="111"/>
      <c r="CX108" s="111"/>
      <c r="DH108" s="111"/>
      <c r="DR108" s="111"/>
      <c r="EB108" s="111"/>
      <c r="EL108" s="111"/>
      <c r="EV108" s="111"/>
      <c r="FF108" s="111"/>
      <c r="FP108" s="111"/>
      <c r="FZ108" s="111"/>
      <c r="GJ108" s="111"/>
      <c r="GT108" s="111"/>
      <c r="HD108" s="111"/>
      <c r="HN108" s="111"/>
      <c r="HX108" s="111"/>
      <c r="IH108" s="111"/>
      <c r="IR108" s="111"/>
      <c r="JB108" s="111"/>
      <c r="JL108" s="111"/>
      <c r="JV108" s="111"/>
      <c r="KF108" s="111"/>
      <c r="KP108" s="111"/>
      <c r="KZ108" s="111"/>
      <c r="LJ108" s="111"/>
      <c r="LT108" s="111"/>
      <c r="MD108" s="111"/>
      <c r="MN108" s="111"/>
      <c r="MX108" s="111"/>
    </row>
    <row xmlns:x14ac="http://schemas.microsoft.com/office/spreadsheetml/2009/9/ac" r="109" s="3" customFormat="true" x14ac:dyDescent="0.25">
      <c r="A109" s="400" t="str">
        <f ca="true">IF(ISBLANK('Data Summary'!A111),"",'Data Summary'!A111)</f>
        <v/>
      </c>
      <c r="B109" s="111"/>
      <c r="L109" s="111"/>
      <c r="V109" s="111"/>
      <c r="AF109" s="111"/>
      <c r="AP109" s="111"/>
      <c r="AZ109" s="111"/>
      <c r="BJ109" s="111"/>
      <c r="BT109" s="111"/>
      <c r="BU109" s="111"/>
      <c r="BV109" s="111"/>
      <c r="BW109" s="111"/>
      <c r="BX109" s="111"/>
      <c r="BY109" s="111"/>
      <c r="BZ109" s="111"/>
      <c r="CA109" s="111"/>
      <c r="CD109" s="111"/>
      <c r="CN109" s="111"/>
      <c r="CX109" s="111"/>
      <c r="DH109" s="111"/>
      <c r="DR109" s="111"/>
      <c r="EB109" s="111"/>
      <c r="EL109" s="111"/>
      <c r="EV109" s="111"/>
      <c r="FF109" s="111"/>
      <c r="FP109" s="111"/>
      <c r="FZ109" s="111"/>
      <c r="GJ109" s="111"/>
      <c r="GT109" s="111"/>
      <c r="HD109" s="111"/>
      <c r="HN109" s="111"/>
      <c r="HX109" s="111"/>
      <c r="IH109" s="111"/>
      <c r="IR109" s="111"/>
      <c r="JB109" s="111"/>
      <c r="JL109" s="111"/>
      <c r="JV109" s="111"/>
      <c r="KF109" s="111"/>
      <c r="KP109" s="111"/>
      <c r="KZ109" s="111"/>
      <c r="LJ109" s="111"/>
      <c r="LT109" s="111"/>
      <c r="MD109" s="111"/>
      <c r="MN109" s="111"/>
      <c r="MX109" s="111"/>
    </row>
    <row xmlns:x14ac="http://schemas.microsoft.com/office/spreadsheetml/2009/9/ac" r="110" s="3" customFormat="true" x14ac:dyDescent="0.25">
      <c r="A110" s="400" t="str">
        <f ca="true">IF(ISBLANK('Data Summary'!A112),"",'Data Summary'!A112)</f>
        <v/>
      </c>
      <c r="B110" s="111"/>
      <c r="L110" s="111"/>
      <c r="V110" s="111"/>
      <c r="AF110" s="111"/>
      <c r="AP110" s="111"/>
      <c r="AZ110" s="111"/>
      <c r="BJ110" s="111"/>
      <c r="BT110" s="111"/>
      <c r="BU110" s="111"/>
      <c r="BV110" s="111"/>
      <c r="BW110" s="111"/>
      <c r="BX110" s="111"/>
      <c r="BY110" s="111"/>
      <c r="BZ110" s="111"/>
      <c r="CA110" s="111"/>
      <c r="CD110" s="111"/>
      <c r="CN110" s="111"/>
      <c r="CX110" s="111"/>
      <c r="DH110" s="111"/>
      <c r="DR110" s="111"/>
      <c r="EB110" s="111"/>
      <c r="EL110" s="111"/>
      <c r="EV110" s="111"/>
      <c r="FF110" s="111"/>
      <c r="FP110" s="111"/>
      <c r="FZ110" s="111"/>
      <c r="GJ110" s="111"/>
      <c r="GT110" s="111"/>
      <c r="HD110" s="111"/>
      <c r="HN110" s="111"/>
      <c r="HX110" s="111"/>
      <c r="IH110" s="111"/>
      <c r="IR110" s="111"/>
      <c r="JB110" s="111"/>
      <c r="JL110" s="111"/>
      <c r="JV110" s="111"/>
      <c r="KF110" s="111"/>
      <c r="KP110" s="111"/>
      <c r="KZ110" s="111"/>
      <c r="LJ110" s="111"/>
      <c r="LT110" s="111"/>
      <c r="MD110" s="111"/>
      <c r="MN110" s="111"/>
      <c r="MX110" s="111"/>
    </row>
    <row xmlns:x14ac="http://schemas.microsoft.com/office/spreadsheetml/2009/9/ac" r="111" s="3" customFormat="true" x14ac:dyDescent="0.25">
      <c r="A111" s="400" t="str">
        <f ca="true">IF(ISBLANK('Data Summary'!A113),"",'Data Summary'!A113)</f>
        <v/>
      </c>
      <c r="B111" s="111"/>
      <c r="L111" s="111"/>
      <c r="V111" s="111"/>
      <c r="AF111" s="111"/>
      <c r="AP111" s="111"/>
      <c r="AZ111" s="111"/>
      <c r="BJ111" s="111"/>
      <c r="BT111" s="111"/>
      <c r="BU111" s="111"/>
      <c r="BV111" s="111"/>
      <c r="BW111" s="111"/>
      <c r="BX111" s="111"/>
      <c r="BY111" s="111"/>
      <c r="BZ111" s="111"/>
      <c r="CA111" s="111"/>
      <c r="CD111" s="111"/>
      <c r="CN111" s="111"/>
      <c r="CX111" s="111"/>
      <c r="DH111" s="111"/>
      <c r="DR111" s="111"/>
      <c r="EB111" s="111"/>
      <c r="EL111" s="111"/>
      <c r="EV111" s="111"/>
      <c r="FF111" s="111"/>
      <c r="FP111" s="111"/>
      <c r="FZ111" s="111"/>
      <c r="GJ111" s="111"/>
      <c r="GT111" s="111"/>
      <c r="HD111" s="111"/>
      <c r="HN111" s="111"/>
      <c r="HX111" s="111"/>
      <c r="IH111" s="111"/>
      <c r="IR111" s="111"/>
      <c r="JB111" s="111"/>
      <c r="JL111" s="111"/>
      <c r="JV111" s="111"/>
      <c r="KF111" s="111"/>
      <c r="KP111" s="111"/>
      <c r="KZ111" s="111"/>
      <c r="LJ111" s="111"/>
      <c r="LT111" s="111"/>
      <c r="MD111" s="111"/>
      <c r="MN111" s="111"/>
      <c r="MX111" s="111"/>
    </row>
    <row xmlns:x14ac="http://schemas.microsoft.com/office/spreadsheetml/2009/9/ac" r="112" s="3" customFormat="true" x14ac:dyDescent="0.25">
      <c r="A112" s="400" t="str">
        <f ca="true">IF(ISBLANK('Data Summary'!A114),"",'Data Summary'!A114)</f>
        <v/>
      </c>
      <c r="B112" s="111"/>
      <c r="L112" s="111"/>
      <c r="V112" s="111"/>
      <c r="AF112" s="111"/>
      <c r="AP112" s="111"/>
      <c r="AZ112" s="111"/>
      <c r="BJ112" s="111"/>
      <c r="BT112" s="111"/>
      <c r="BU112" s="111"/>
      <c r="BV112" s="111"/>
      <c r="BW112" s="111"/>
      <c r="BX112" s="111"/>
      <c r="BY112" s="111"/>
      <c r="BZ112" s="111"/>
      <c r="CA112" s="111"/>
      <c r="CD112" s="111"/>
      <c r="CN112" s="111"/>
      <c r="CX112" s="111"/>
      <c r="DH112" s="111"/>
      <c r="DR112" s="111"/>
      <c r="EB112" s="111"/>
      <c r="EL112" s="111"/>
      <c r="EV112" s="111"/>
      <c r="FF112" s="111"/>
      <c r="FP112" s="111"/>
      <c r="FZ112" s="111"/>
      <c r="GJ112" s="111"/>
      <c r="GT112" s="111"/>
      <c r="HD112" s="111"/>
      <c r="HN112" s="111"/>
      <c r="HX112" s="111"/>
      <c r="IH112" s="111"/>
      <c r="IR112" s="111"/>
      <c r="JB112" s="111"/>
      <c r="JL112" s="111"/>
      <c r="JV112" s="111"/>
      <c r="KF112" s="111"/>
      <c r="KP112" s="111"/>
      <c r="KZ112" s="111"/>
      <c r="LJ112" s="111"/>
      <c r="LT112" s="111"/>
      <c r="MD112" s="111"/>
      <c r="MN112" s="111"/>
      <c r="MX112" s="111"/>
    </row>
    <row xmlns:x14ac="http://schemas.microsoft.com/office/spreadsheetml/2009/9/ac" r="113" s="3" customFormat="true" x14ac:dyDescent="0.25">
      <c r="A113" s="400" t="str">
        <f ca="true">IF(ISBLANK('Data Summary'!A115),"",'Data Summary'!A115)</f>
        <v/>
      </c>
      <c r="B113" s="111"/>
      <c r="L113" s="111"/>
      <c r="V113" s="111"/>
      <c r="AF113" s="111"/>
      <c r="AP113" s="111"/>
      <c r="AZ113" s="111"/>
      <c r="BJ113" s="111"/>
      <c r="BT113" s="111"/>
      <c r="BU113" s="111"/>
      <c r="BV113" s="111"/>
      <c r="BW113" s="111"/>
      <c r="BX113" s="111"/>
      <c r="BY113" s="111"/>
      <c r="BZ113" s="111"/>
      <c r="CA113" s="111"/>
      <c r="CD113" s="111"/>
      <c r="CN113" s="111"/>
      <c r="CX113" s="111"/>
      <c r="DH113" s="111"/>
      <c r="DR113" s="111"/>
      <c r="EB113" s="111"/>
      <c r="EL113" s="111"/>
      <c r="EV113" s="111"/>
      <c r="FF113" s="111"/>
      <c r="FP113" s="111"/>
      <c r="FZ113" s="111"/>
      <c r="GJ113" s="111"/>
      <c r="GT113" s="111"/>
      <c r="HD113" s="111"/>
      <c r="HN113" s="111"/>
      <c r="HX113" s="111"/>
      <c r="IH113" s="111"/>
      <c r="IR113" s="111"/>
      <c r="JB113" s="111"/>
      <c r="JL113" s="111"/>
      <c r="JV113" s="111"/>
      <c r="KF113" s="111"/>
      <c r="KP113" s="111"/>
      <c r="KZ113" s="111"/>
      <c r="LJ113" s="111"/>
      <c r="LT113" s="111"/>
      <c r="MD113" s="111"/>
      <c r="MN113" s="111"/>
      <c r="MX113" s="111"/>
    </row>
    <row xmlns:x14ac="http://schemas.microsoft.com/office/spreadsheetml/2009/9/ac" r="114" s="3" customFormat="true" x14ac:dyDescent="0.25">
      <c r="A114" s="400" t="str">
        <f ca="true">IF(ISBLANK('Data Summary'!A116),"",'Data Summary'!A116)</f>
        <v/>
      </c>
      <c r="B114" s="111"/>
      <c r="L114" s="111"/>
      <c r="V114" s="111"/>
      <c r="AF114" s="111"/>
      <c r="AP114" s="111"/>
      <c r="AZ114" s="111"/>
      <c r="BJ114" s="111"/>
      <c r="BT114" s="111"/>
      <c r="BU114" s="111"/>
      <c r="BV114" s="111"/>
      <c r="BW114" s="111"/>
      <c r="BX114" s="111"/>
      <c r="BY114" s="111"/>
      <c r="BZ114" s="111"/>
      <c r="CA114" s="111"/>
      <c r="CD114" s="111"/>
      <c r="CN114" s="111"/>
      <c r="CX114" s="111"/>
      <c r="DH114" s="111"/>
      <c r="DR114" s="111"/>
      <c r="EB114" s="111"/>
      <c r="EL114" s="111"/>
      <c r="EV114" s="111"/>
      <c r="FF114" s="111"/>
      <c r="FP114" s="111"/>
      <c r="FZ114" s="111"/>
      <c r="GJ114" s="111"/>
      <c r="GT114" s="111"/>
      <c r="HD114" s="111"/>
      <c r="HN114" s="111"/>
      <c r="HX114" s="111"/>
      <c r="IH114" s="111"/>
      <c r="IR114" s="111"/>
      <c r="JB114" s="111"/>
      <c r="JL114" s="111"/>
      <c r="JV114" s="111"/>
      <c r="KF114" s="111"/>
      <c r="KP114" s="111"/>
      <c r="KZ114" s="111"/>
      <c r="LJ114" s="111"/>
      <c r="LT114" s="111"/>
      <c r="MD114" s="111"/>
      <c r="MN114" s="111"/>
      <c r="MX114" s="111"/>
    </row>
    <row xmlns:x14ac="http://schemas.microsoft.com/office/spreadsheetml/2009/9/ac" r="115" s="3" customFormat="true" x14ac:dyDescent="0.25">
      <c r="A115" s="400" t="str">
        <f ca="true">IF(ISBLANK('Data Summary'!A117),"",'Data Summary'!A117)</f>
        <v/>
      </c>
      <c r="B115" s="111"/>
      <c r="L115" s="111"/>
      <c r="V115" s="111"/>
      <c r="AF115" s="111"/>
      <c r="AP115" s="111"/>
      <c r="AZ115" s="111"/>
      <c r="BJ115" s="111"/>
      <c r="BT115" s="111"/>
      <c r="BU115" s="111"/>
      <c r="BV115" s="111"/>
      <c r="BW115" s="111"/>
      <c r="BX115" s="111"/>
      <c r="BY115" s="111"/>
      <c r="BZ115" s="111"/>
      <c r="CA115" s="111"/>
      <c r="CD115" s="111"/>
      <c r="CN115" s="111"/>
      <c r="CX115" s="111"/>
      <c r="DH115" s="111"/>
      <c r="DR115" s="111"/>
      <c r="EB115" s="111"/>
      <c r="EL115" s="111"/>
      <c r="EV115" s="111"/>
      <c r="FF115" s="111"/>
      <c r="FP115" s="111"/>
      <c r="FZ115" s="111"/>
      <c r="GJ115" s="111"/>
      <c r="GT115" s="111"/>
      <c r="HD115" s="111"/>
      <c r="HN115" s="111"/>
      <c r="HX115" s="111"/>
      <c r="IH115" s="111"/>
      <c r="IR115" s="111"/>
      <c r="JB115" s="111"/>
      <c r="JL115" s="111"/>
      <c r="JV115" s="111"/>
      <c r="KF115" s="111"/>
      <c r="KP115" s="111"/>
      <c r="KZ115" s="111"/>
      <c r="LJ115" s="111"/>
      <c r="LT115" s="111"/>
      <c r="MD115" s="111"/>
      <c r="MN115" s="111"/>
      <c r="MX115" s="111"/>
    </row>
    <row xmlns:x14ac="http://schemas.microsoft.com/office/spreadsheetml/2009/9/ac" r="116" s="3" customFormat="true" x14ac:dyDescent="0.25">
      <c r="A116" s="400" t="str">
        <f ca="true">IF(ISBLANK('Data Summary'!A118),"",'Data Summary'!A118)</f>
        <v/>
      </c>
      <c r="B116" s="111"/>
      <c r="L116" s="111"/>
      <c r="V116" s="111"/>
      <c r="AF116" s="111"/>
      <c r="AP116" s="111"/>
      <c r="AZ116" s="111"/>
      <c r="BJ116" s="111"/>
      <c r="BT116" s="111"/>
      <c r="BU116" s="111"/>
      <c r="BV116" s="111"/>
      <c r="BW116" s="111"/>
      <c r="BX116" s="111"/>
      <c r="BY116" s="111"/>
      <c r="BZ116" s="111"/>
      <c r="CA116" s="111"/>
      <c r="CD116" s="111"/>
      <c r="CN116" s="111"/>
      <c r="CX116" s="111"/>
      <c r="DH116" s="111"/>
      <c r="DR116" s="111"/>
      <c r="EB116" s="111"/>
      <c r="EL116" s="111"/>
      <c r="EV116" s="111"/>
      <c r="FF116" s="111"/>
      <c r="FP116" s="111"/>
      <c r="FZ116" s="111"/>
      <c r="GJ116" s="111"/>
      <c r="GT116" s="111"/>
      <c r="HD116" s="111"/>
      <c r="HN116" s="111"/>
      <c r="HX116" s="111"/>
      <c r="IH116" s="111"/>
      <c r="IR116" s="111"/>
      <c r="JB116" s="111"/>
      <c r="JL116" s="111"/>
      <c r="JV116" s="111"/>
      <c r="KF116" s="111"/>
      <c r="KP116" s="111"/>
      <c r="KZ116" s="111"/>
      <c r="LJ116" s="111"/>
      <c r="LT116" s="111"/>
      <c r="MD116" s="111"/>
      <c r="MN116" s="111"/>
      <c r="MX116" s="111"/>
    </row>
    <row xmlns:x14ac="http://schemas.microsoft.com/office/spreadsheetml/2009/9/ac" r="117" s="3" customFormat="true" x14ac:dyDescent="0.25">
      <c r="A117" s="400" t="str">
        <f ca="true">IF(ISBLANK('Data Summary'!A119),"",'Data Summary'!A119)</f>
        <v/>
      </c>
      <c r="B117" s="111"/>
      <c r="L117" s="111"/>
      <c r="V117" s="111"/>
      <c r="AF117" s="111"/>
      <c r="AP117" s="111"/>
      <c r="AZ117" s="111"/>
      <c r="BJ117" s="111"/>
      <c r="BT117" s="111"/>
      <c r="BU117" s="111"/>
      <c r="BV117" s="111"/>
      <c r="BW117" s="111"/>
      <c r="BX117" s="111"/>
      <c r="BY117" s="111"/>
      <c r="BZ117" s="111"/>
      <c r="CA117" s="111"/>
      <c r="CD117" s="111"/>
      <c r="CN117" s="111"/>
      <c r="CX117" s="111"/>
      <c r="DH117" s="111"/>
      <c r="DR117" s="111"/>
      <c r="EB117" s="111"/>
      <c r="EL117" s="111"/>
      <c r="EV117" s="111"/>
      <c r="FF117" s="111"/>
      <c r="FP117" s="111"/>
      <c r="FZ117" s="111"/>
      <c r="GJ117" s="111"/>
      <c r="GT117" s="111"/>
      <c r="HD117" s="111"/>
      <c r="HN117" s="111"/>
      <c r="HX117" s="111"/>
      <c r="IH117" s="111"/>
      <c r="IR117" s="111"/>
      <c r="JB117" s="111"/>
      <c r="JL117" s="111"/>
      <c r="JV117" s="111"/>
      <c r="KF117" s="111"/>
      <c r="KP117" s="111"/>
      <c r="KZ117" s="111"/>
      <c r="LJ117" s="111"/>
      <c r="LT117" s="111"/>
      <c r="MD117" s="111"/>
      <c r="MN117" s="111"/>
      <c r="MX117" s="111"/>
    </row>
    <row xmlns:x14ac="http://schemas.microsoft.com/office/spreadsheetml/2009/9/ac" r="118" s="3" customFormat="true" x14ac:dyDescent="0.25">
      <c r="A118" s="400" t="str">
        <f ca="true">IF(ISBLANK('Data Summary'!A120),"",'Data Summary'!A120)</f>
        <v/>
      </c>
      <c r="B118" s="111"/>
      <c r="L118" s="111"/>
      <c r="V118" s="111"/>
      <c r="AF118" s="111"/>
      <c r="AP118" s="111"/>
      <c r="AZ118" s="111"/>
      <c r="BJ118" s="111"/>
      <c r="BT118" s="111"/>
      <c r="BU118" s="111"/>
      <c r="BV118" s="111"/>
      <c r="BW118" s="111"/>
      <c r="BX118" s="111"/>
      <c r="BY118" s="111"/>
      <c r="BZ118" s="111"/>
      <c r="CA118" s="111"/>
      <c r="CD118" s="111"/>
      <c r="CN118" s="111"/>
      <c r="CX118" s="111"/>
      <c r="DH118" s="111"/>
      <c r="DR118" s="111"/>
      <c r="EB118" s="111"/>
      <c r="EL118" s="111"/>
      <c r="EV118" s="111"/>
      <c r="FF118" s="111"/>
      <c r="FP118" s="111"/>
      <c r="FZ118" s="111"/>
      <c r="GJ118" s="111"/>
      <c r="GT118" s="111"/>
      <c r="HD118" s="111"/>
      <c r="HN118" s="111"/>
      <c r="HX118" s="111"/>
      <c r="IH118" s="111"/>
      <c r="IR118" s="111"/>
      <c r="JB118" s="111"/>
      <c r="JL118" s="111"/>
      <c r="JV118" s="111"/>
      <c r="KF118" s="111"/>
      <c r="KP118" s="111"/>
      <c r="KZ118" s="111"/>
      <c r="LJ118" s="111"/>
      <c r="LT118" s="111"/>
      <c r="MD118" s="111"/>
      <c r="MN118" s="111"/>
      <c r="MX118" s="111"/>
    </row>
    <row xmlns:x14ac="http://schemas.microsoft.com/office/spreadsheetml/2009/9/ac" r="119" s="3" customFormat="true" x14ac:dyDescent="0.25">
      <c r="A119" s="400" t="str">
        <f ca="true">IF(ISBLANK('Data Summary'!A121),"",'Data Summary'!A121)</f>
        <v/>
      </c>
      <c r="B119" s="111"/>
      <c r="L119" s="111"/>
      <c r="V119" s="111"/>
      <c r="AF119" s="111"/>
      <c r="AP119" s="111"/>
      <c r="AZ119" s="111"/>
      <c r="BJ119" s="111"/>
      <c r="BT119" s="111"/>
      <c r="BU119" s="111"/>
      <c r="BV119" s="111"/>
      <c r="BW119" s="111"/>
      <c r="BX119" s="111"/>
      <c r="BY119" s="111"/>
      <c r="BZ119" s="111"/>
      <c r="CA119" s="111"/>
      <c r="CD119" s="111"/>
      <c r="CN119" s="111"/>
      <c r="CX119" s="111"/>
      <c r="DH119" s="111"/>
      <c r="DR119" s="111"/>
      <c r="EB119" s="111"/>
      <c r="EL119" s="111"/>
      <c r="EV119" s="111"/>
      <c r="FF119" s="111"/>
      <c r="FP119" s="111"/>
      <c r="FZ119" s="111"/>
      <c r="GJ119" s="111"/>
      <c r="GT119" s="111"/>
      <c r="HD119" s="111"/>
      <c r="HN119" s="111"/>
      <c r="HX119" s="111"/>
      <c r="IH119" s="111"/>
      <c r="IR119" s="111"/>
      <c r="JB119" s="111"/>
      <c r="JL119" s="111"/>
      <c r="JV119" s="111"/>
      <c r="KF119" s="111"/>
      <c r="KP119" s="111"/>
      <c r="KZ119" s="111"/>
      <c r="LJ119" s="111"/>
      <c r="LT119" s="111"/>
      <c r="MD119" s="111"/>
      <c r="MN119" s="111"/>
      <c r="MX119" s="111"/>
    </row>
    <row xmlns:x14ac="http://schemas.microsoft.com/office/spreadsheetml/2009/9/ac" r="120" s="3" customFormat="true" x14ac:dyDescent="0.25">
      <c r="A120" s="400" t="str">
        <f ca="true">IF(ISBLANK('Data Summary'!A122),"",'Data Summary'!A122)</f>
        <v/>
      </c>
      <c r="B120" s="111"/>
      <c r="L120" s="111"/>
      <c r="V120" s="111"/>
      <c r="AF120" s="111"/>
      <c r="AP120" s="111"/>
      <c r="AZ120" s="111"/>
      <c r="BJ120" s="111"/>
      <c r="BT120" s="111"/>
      <c r="BU120" s="111"/>
      <c r="BV120" s="111"/>
      <c r="BW120" s="111"/>
      <c r="BX120" s="111"/>
      <c r="BY120" s="111"/>
      <c r="BZ120" s="111"/>
      <c r="CA120" s="111"/>
      <c r="CD120" s="111"/>
      <c r="CN120" s="111"/>
      <c r="CX120" s="111"/>
      <c r="DH120" s="111"/>
      <c r="DR120" s="111"/>
      <c r="EB120" s="111"/>
      <c r="EL120" s="111"/>
      <c r="EV120" s="111"/>
      <c r="FF120" s="111"/>
      <c r="FP120" s="111"/>
      <c r="FZ120" s="111"/>
      <c r="GJ120" s="111"/>
      <c r="GT120" s="111"/>
      <c r="HD120" s="111"/>
      <c r="HN120" s="111"/>
      <c r="HX120" s="111"/>
      <c r="IH120" s="111"/>
      <c r="IR120" s="111"/>
      <c r="JB120" s="111"/>
      <c r="JL120" s="111"/>
      <c r="JV120" s="111"/>
      <c r="KF120" s="111"/>
      <c r="KP120" s="111"/>
      <c r="KZ120" s="111"/>
      <c r="LJ120" s="111"/>
      <c r="LT120" s="111"/>
      <c r="MD120" s="111"/>
      <c r="MN120" s="111"/>
      <c r="MX120" s="111"/>
    </row>
    <row xmlns:x14ac="http://schemas.microsoft.com/office/spreadsheetml/2009/9/ac" r="121" s="3" customFormat="true" x14ac:dyDescent="0.25">
      <c r="A121" s="400" t="str">
        <f ca="true">IF(ISBLANK('Data Summary'!A123),"",'Data Summary'!A123)</f>
        <v/>
      </c>
      <c r="B121" s="111"/>
      <c r="L121" s="111"/>
      <c r="V121" s="111"/>
      <c r="AF121" s="111"/>
      <c r="AP121" s="111"/>
      <c r="AZ121" s="111"/>
      <c r="BJ121" s="111"/>
      <c r="BT121" s="111"/>
      <c r="BU121" s="111"/>
      <c r="BV121" s="111"/>
      <c r="BW121" s="111"/>
      <c r="BX121" s="111"/>
      <c r="BY121" s="111"/>
      <c r="BZ121" s="111"/>
      <c r="CA121" s="111"/>
      <c r="CD121" s="111"/>
      <c r="CN121" s="111"/>
      <c r="CX121" s="111"/>
      <c r="DH121" s="111"/>
      <c r="DR121" s="111"/>
      <c r="EB121" s="111"/>
      <c r="EL121" s="111"/>
      <c r="EV121" s="111"/>
      <c r="FF121" s="111"/>
      <c r="FP121" s="111"/>
      <c r="FZ121" s="111"/>
      <c r="GJ121" s="111"/>
      <c r="GT121" s="111"/>
      <c r="HD121" s="111"/>
      <c r="HN121" s="111"/>
      <c r="HX121" s="111"/>
      <c r="IH121" s="111"/>
      <c r="IR121" s="111"/>
      <c r="JB121" s="111"/>
      <c r="JL121" s="111"/>
      <c r="JV121" s="111"/>
      <c r="KF121" s="111"/>
      <c r="KP121" s="111"/>
      <c r="KZ121" s="111"/>
      <c r="LJ121" s="111"/>
      <c r="LT121" s="111"/>
      <c r="MD121" s="111"/>
      <c r="MN121" s="111"/>
      <c r="MX121" s="111"/>
    </row>
    <row xmlns:x14ac="http://schemas.microsoft.com/office/spreadsheetml/2009/9/ac" r="122" s="3" customFormat="true" x14ac:dyDescent="0.25">
      <c r="A122" s="400" t="str">
        <f ca="true">IF(ISBLANK('Data Summary'!A124),"",'Data Summary'!A124)</f>
        <v/>
      </c>
      <c r="B122" s="111"/>
      <c r="L122" s="111"/>
      <c r="V122" s="111"/>
      <c r="AF122" s="111"/>
      <c r="AP122" s="111"/>
      <c r="AZ122" s="111"/>
      <c r="BJ122" s="111"/>
      <c r="BT122" s="111"/>
      <c r="BU122" s="111"/>
      <c r="BV122" s="111"/>
      <c r="BW122" s="111"/>
      <c r="BX122" s="111"/>
      <c r="BY122" s="111"/>
      <c r="BZ122" s="111"/>
      <c r="CA122" s="111"/>
      <c r="CD122" s="111"/>
      <c r="CN122" s="111"/>
      <c r="CX122" s="111"/>
      <c r="DH122" s="111"/>
      <c r="DR122" s="111"/>
      <c r="EB122" s="111"/>
      <c r="EL122" s="111"/>
      <c r="EV122" s="111"/>
      <c r="FF122" s="111"/>
      <c r="FP122" s="111"/>
      <c r="FZ122" s="111"/>
      <c r="GJ122" s="111"/>
      <c r="GT122" s="111"/>
      <c r="HD122" s="111"/>
      <c r="HN122" s="111"/>
      <c r="HX122" s="111"/>
      <c r="IH122" s="111"/>
      <c r="IR122" s="111"/>
      <c r="JB122" s="111"/>
      <c r="JL122" s="111"/>
      <c r="JV122" s="111"/>
      <c r="KF122" s="111"/>
      <c r="KP122" s="111"/>
      <c r="KZ122" s="111"/>
      <c r="LJ122" s="111"/>
      <c r="LT122" s="111"/>
      <c r="MD122" s="111"/>
      <c r="MN122" s="111"/>
      <c r="MX122" s="111"/>
    </row>
    <row xmlns:x14ac="http://schemas.microsoft.com/office/spreadsheetml/2009/9/ac" r="123" s="3" customFormat="true" x14ac:dyDescent="0.25">
      <c r="A123" s="400" t="str">
        <f ca="true">IF(ISBLANK('Data Summary'!A125),"",'Data Summary'!A125)</f>
        <v/>
      </c>
      <c r="B123" s="111"/>
      <c r="L123" s="111"/>
      <c r="V123" s="111"/>
      <c r="AF123" s="111"/>
      <c r="AP123" s="111"/>
      <c r="AZ123" s="111"/>
      <c r="BJ123" s="111"/>
      <c r="BT123" s="111"/>
      <c r="BU123" s="111"/>
      <c r="BV123" s="111"/>
      <c r="BW123" s="111"/>
      <c r="BX123" s="111"/>
      <c r="BY123" s="111"/>
      <c r="BZ123" s="111"/>
      <c r="CA123" s="111"/>
      <c r="CD123" s="111"/>
      <c r="CN123" s="111"/>
      <c r="CX123" s="111"/>
      <c r="DH123" s="111"/>
      <c r="DR123" s="111"/>
      <c r="EB123" s="111"/>
      <c r="EL123" s="111"/>
      <c r="EV123" s="111"/>
      <c r="FF123" s="111"/>
      <c r="FP123" s="111"/>
      <c r="FZ123" s="111"/>
      <c r="GJ123" s="111"/>
      <c r="GT123" s="111"/>
      <c r="HD123" s="111"/>
      <c r="HN123" s="111"/>
      <c r="HX123" s="111"/>
      <c r="IH123" s="111"/>
      <c r="IR123" s="111"/>
      <c r="JB123" s="111"/>
      <c r="JL123" s="111"/>
      <c r="JV123" s="111"/>
      <c r="KF123" s="111"/>
      <c r="KP123" s="111"/>
      <c r="KZ123" s="111"/>
      <c r="LJ123" s="111"/>
      <c r="LT123" s="111"/>
      <c r="MD123" s="111"/>
      <c r="MN123" s="111"/>
      <c r="MX123" s="111"/>
    </row>
    <row xmlns:x14ac="http://schemas.microsoft.com/office/spreadsheetml/2009/9/ac" r="124" s="3" customFormat="true" x14ac:dyDescent="0.25">
      <c r="A124" s="400" t="str">
        <f ca="true">IF(ISBLANK('Data Summary'!A126),"",'Data Summary'!A126)</f>
        <v/>
      </c>
      <c r="B124" s="111"/>
      <c r="L124" s="111"/>
      <c r="V124" s="111"/>
      <c r="AF124" s="111"/>
      <c r="AP124" s="111"/>
      <c r="AZ124" s="111"/>
      <c r="BJ124" s="111"/>
      <c r="BT124" s="111"/>
      <c r="BU124" s="111"/>
      <c r="BV124" s="111"/>
      <c r="BW124" s="111"/>
      <c r="BX124" s="111"/>
      <c r="BY124" s="111"/>
      <c r="BZ124" s="111"/>
      <c r="CA124" s="111"/>
      <c r="CD124" s="111"/>
      <c r="CN124" s="111"/>
      <c r="CX124" s="111"/>
      <c r="DH124" s="111"/>
      <c r="DR124" s="111"/>
      <c r="EB124" s="111"/>
      <c r="EL124" s="111"/>
      <c r="EV124" s="111"/>
      <c r="FF124" s="111"/>
      <c r="FP124" s="111"/>
      <c r="FZ124" s="111"/>
      <c r="GJ124" s="111"/>
      <c r="GT124" s="111"/>
      <c r="HD124" s="111"/>
      <c r="HN124" s="111"/>
      <c r="HX124" s="111"/>
      <c r="IH124" s="111"/>
      <c r="IR124" s="111"/>
      <c r="JB124" s="111"/>
      <c r="JL124" s="111"/>
      <c r="JV124" s="111"/>
      <c r="KF124" s="111"/>
      <c r="KP124" s="111"/>
      <c r="KZ124" s="111"/>
      <c r="LJ124" s="111"/>
      <c r="LT124" s="111"/>
      <c r="MD124" s="111"/>
      <c r="MN124" s="111"/>
      <c r="MX124" s="111"/>
    </row>
    <row xmlns:x14ac="http://schemas.microsoft.com/office/spreadsheetml/2009/9/ac" r="125" s="3" customFormat="true" x14ac:dyDescent="0.25">
      <c r="A125" s="400" t="str">
        <f ca="true">IF(ISBLANK('Data Summary'!A127),"",'Data Summary'!A127)</f>
        <v/>
      </c>
      <c r="B125" s="111"/>
      <c r="L125" s="111"/>
      <c r="V125" s="111"/>
      <c r="AF125" s="111"/>
      <c r="AP125" s="111"/>
      <c r="AZ125" s="111"/>
      <c r="BJ125" s="111"/>
      <c r="BT125" s="111"/>
      <c r="BU125" s="111"/>
      <c r="BV125" s="111"/>
      <c r="BW125" s="111"/>
      <c r="BX125" s="111"/>
      <c r="BY125" s="111"/>
      <c r="BZ125" s="111"/>
      <c r="CA125" s="111"/>
      <c r="CD125" s="111"/>
      <c r="CN125" s="111"/>
      <c r="CX125" s="111"/>
      <c r="DH125" s="111"/>
      <c r="DR125" s="111"/>
      <c r="EB125" s="111"/>
      <c r="EL125" s="111"/>
      <c r="EV125" s="111"/>
      <c r="FF125" s="111"/>
      <c r="FP125" s="111"/>
      <c r="FZ125" s="111"/>
      <c r="GJ125" s="111"/>
      <c r="GT125" s="111"/>
      <c r="HD125" s="111"/>
      <c r="HN125" s="111"/>
      <c r="HX125" s="111"/>
      <c r="IH125" s="111"/>
      <c r="IR125" s="111"/>
      <c r="JB125" s="111"/>
      <c r="JL125" s="111"/>
      <c r="JV125" s="111"/>
      <c r="KF125" s="111"/>
      <c r="KP125" s="111"/>
      <c r="KZ125" s="111"/>
      <c r="LJ125" s="111"/>
      <c r="LT125" s="111"/>
      <c r="MD125" s="111"/>
      <c r="MN125" s="111"/>
      <c r="MX125" s="111"/>
    </row>
    <row xmlns:x14ac="http://schemas.microsoft.com/office/spreadsheetml/2009/9/ac" r="126" s="3" customFormat="true" x14ac:dyDescent="0.25">
      <c r="A126" s="400" t="str">
        <f ca="true">IF(ISBLANK('Data Summary'!A128),"",'Data Summary'!A128)</f>
        <v/>
      </c>
      <c r="B126" s="111"/>
      <c r="L126" s="111"/>
      <c r="V126" s="111"/>
      <c r="AF126" s="111"/>
      <c r="AP126" s="111"/>
      <c r="AZ126" s="111"/>
      <c r="BJ126" s="111"/>
      <c r="BT126" s="111"/>
      <c r="BU126" s="111"/>
      <c r="BV126" s="111"/>
      <c r="BW126" s="111"/>
      <c r="BX126" s="111"/>
      <c r="BY126" s="111"/>
      <c r="BZ126" s="111"/>
      <c r="CA126" s="111"/>
      <c r="CD126" s="111"/>
      <c r="CN126" s="111"/>
      <c r="CX126" s="111"/>
      <c r="DH126" s="111"/>
      <c r="DR126" s="111"/>
      <c r="EB126" s="111"/>
      <c r="EL126" s="111"/>
      <c r="EV126" s="111"/>
      <c r="FF126" s="111"/>
      <c r="FP126" s="111"/>
      <c r="FZ126" s="111"/>
      <c r="GJ126" s="111"/>
      <c r="GT126" s="111"/>
      <c r="HD126" s="111"/>
      <c r="HN126" s="111"/>
      <c r="HX126" s="111"/>
      <c r="IH126" s="111"/>
      <c r="IR126" s="111"/>
      <c r="JB126" s="111"/>
      <c r="JL126" s="111"/>
      <c r="JV126" s="111"/>
      <c r="KF126" s="111"/>
      <c r="KP126" s="111"/>
      <c r="KZ126" s="111"/>
      <c r="LJ126" s="111"/>
      <c r="LT126" s="111"/>
      <c r="MD126" s="111"/>
      <c r="MN126" s="111"/>
      <c r="MX126" s="111"/>
    </row>
    <row xmlns:x14ac="http://schemas.microsoft.com/office/spreadsheetml/2009/9/ac" r="127" s="3" customFormat="true" x14ac:dyDescent="0.25">
      <c r="A127" s="400" t="str">
        <f ca="true">IF(ISBLANK('Data Summary'!A129),"",'Data Summary'!A129)</f>
        <v/>
      </c>
      <c r="B127" s="111"/>
      <c r="L127" s="111"/>
      <c r="V127" s="111"/>
      <c r="AF127" s="111"/>
      <c r="AP127" s="111"/>
      <c r="AZ127" s="111"/>
      <c r="BJ127" s="111"/>
      <c r="BT127" s="111"/>
      <c r="BU127" s="111"/>
      <c r="BV127" s="111"/>
      <c r="BW127" s="111"/>
      <c r="BX127" s="111"/>
      <c r="BY127" s="111"/>
      <c r="BZ127" s="111"/>
      <c r="CA127" s="111"/>
      <c r="CD127" s="111"/>
      <c r="CN127" s="111"/>
      <c r="CX127" s="111"/>
      <c r="DH127" s="111"/>
      <c r="DR127" s="111"/>
      <c r="EB127" s="111"/>
      <c r="EL127" s="111"/>
      <c r="EV127" s="111"/>
      <c r="FF127" s="111"/>
      <c r="FP127" s="111"/>
      <c r="FZ127" s="111"/>
      <c r="GJ127" s="111"/>
      <c r="GT127" s="111"/>
      <c r="HD127" s="111"/>
      <c r="HN127" s="111"/>
      <c r="HX127" s="111"/>
      <c r="IH127" s="111"/>
      <c r="IR127" s="111"/>
      <c r="JB127" s="111"/>
      <c r="JL127" s="111"/>
      <c r="JV127" s="111"/>
      <c r="KF127" s="111"/>
      <c r="KP127" s="111"/>
      <c r="KZ127" s="111"/>
      <c r="LJ127" s="111"/>
      <c r="LT127" s="111"/>
      <c r="MD127" s="111"/>
      <c r="MN127" s="111"/>
      <c r="MX127" s="111"/>
    </row>
    <row xmlns:x14ac="http://schemas.microsoft.com/office/spreadsheetml/2009/9/ac" r="128" s="3" customFormat="true" x14ac:dyDescent="0.25">
      <c r="A128" s="400" t="str">
        <f ca="true">IF(ISBLANK('Data Summary'!A130),"",'Data Summary'!A130)</f>
        <v/>
      </c>
      <c r="B128" s="111"/>
      <c r="L128" s="111"/>
      <c r="V128" s="111"/>
      <c r="AF128" s="111"/>
      <c r="AP128" s="111"/>
      <c r="AZ128" s="111"/>
      <c r="BJ128" s="111"/>
      <c r="BT128" s="111"/>
      <c r="BU128" s="111"/>
      <c r="BV128" s="111"/>
      <c r="BW128" s="111"/>
      <c r="BX128" s="111"/>
      <c r="BY128" s="111"/>
      <c r="BZ128" s="111"/>
      <c r="CA128" s="111"/>
      <c r="CD128" s="111"/>
      <c r="CN128" s="111"/>
      <c r="CX128" s="111"/>
      <c r="DH128" s="111"/>
      <c r="DR128" s="111"/>
      <c r="EB128" s="111"/>
      <c r="EL128" s="111"/>
      <c r="EV128" s="111"/>
      <c r="FF128" s="111"/>
      <c r="FP128" s="111"/>
      <c r="FZ128" s="111"/>
      <c r="GJ128" s="111"/>
      <c r="GT128" s="111"/>
      <c r="HD128" s="111"/>
      <c r="HN128" s="111"/>
      <c r="HX128" s="111"/>
      <c r="IH128" s="111"/>
      <c r="IR128" s="111"/>
      <c r="JB128" s="111"/>
      <c r="JL128" s="111"/>
      <c r="JV128" s="111"/>
      <c r="KF128" s="111"/>
      <c r="KP128" s="111"/>
      <c r="KZ128" s="111"/>
      <c r="LJ128" s="111"/>
      <c r="LT128" s="111"/>
      <c r="MD128" s="111"/>
      <c r="MN128" s="111"/>
      <c r="MX128" s="111"/>
    </row>
    <row xmlns:x14ac="http://schemas.microsoft.com/office/spreadsheetml/2009/9/ac" r="129" s="3" customFormat="true" x14ac:dyDescent="0.25">
      <c r="A129" s="400" t="str">
        <f ca="true">IF(ISBLANK('Data Summary'!A131),"",'Data Summary'!A131)</f>
        <v/>
      </c>
      <c r="B129" s="111"/>
      <c r="L129" s="111"/>
      <c r="V129" s="111"/>
      <c r="AF129" s="111"/>
      <c r="AP129" s="111"/>
      <c r="AZ129" s="111"/>
      <c r="BJ129" s="111"/>
      <c r="BT129" s="111"/>
      <c r="BU129" s="111"/>
      <c r="BV129" s="111"/>
      <c r="BW129" s="111"/>
      <c r="BX129" s="111"/>
      <c r="BY129" s="111"/>
      <c r="BZ129" s="111"/>
      <c r="CA129" s="111"/>
      <c r="CD129" s="111"/>
      <c r="CN129" s="111"/>
      <c r="CX129" s="111"/>
      <c r="DH129" s="111"/>
      <c r="DR129" s="111"/>
      <c r="EB129" s="111"/>
      <c r="EL129" s="111"/>
      <c r="EV129" s="111"/>
      <c r="FF129" s="111"/>
      <c r="FP129" s="111"/>
      <c r="FZ129" s="111"/>
      <c r="GJ129" s="111"/>
      <c r="GT129" s="111"/>
      <c r="HD129" s="111"/>
      <c r="HN129" s="111"/>
      <c r="HX129" s="111"/>
      <c r="IH129" s="111"/>
      <c r="IR129" s="111"/>
      <c r="JB129" s="111"/>
      <c r="JL129" s="111"/>
      <c r="JV129" s="111"/>
      <c r="KF129" s="111"/>
      <c r="KP129" s="111"/>
      <c r="KZ129" s="111"/>
      <c r="LJ129" s="111"/>
      <c r="LT129" s="111"/>
      <c r="MD129" s="111"/>
      <c r="MN129" s="111"/>
      <c r="MX129" s="111"/>
    </row>
    <row xmlns:x14ac="http://schemas.microsoft.com/office/spreadsheetml/2009/9/ac" r="130" s="3" customFormat="true" x14ac:dyDescent="0.25">
      <c r="A130" s="400" t="str">
        <f ca="true">IF(ISBLANK('Data Summary'!A132),"",'Data Summary'!A132)</f>
        <v/>
      </c>
      <c r="B130" s="111"/>
      <c r="L130" s="111"/>
      <c r="V130" s="111"/>
      <c r="AF130" s="111"/>
      <c r="AP130" s="111"/>
      <c r="AZ130" s="111"/>
      <c r="BJ130" s="111"/>
      <c r="BT130" s="111"/>
      <c r="BU130" s="111"/>
      <c r="BV130" s="111"/>
      <c r="BW130" s="111"/>
      <c r="BX130" s="111"/>
      <c r="BY130" s="111"/>
      <c r="BZ130" s="111"/>
      <c r="CA130" s="111"/>
      <c r="CD130" s="111"/>
      <c r="CN130" s="111"/>
      <c r="CX130" s="111"/>
      <c r="DH130" s="111"/>
      <c r="DR130" s="111"/>
      <c r="EB130" s="111"/>
      <c r="EL130" s="111"/>
      <c r="EV130" s="111"/>
      <c r="FF130" s="111"/>
      <c r="FP130" s="111"/>
      <c r="FZ130" s="111"/>
      <c r="GJ130" s="111"/>
      <c r="GT130" s="111"/>
      <c r="HD130" s="111"/>
      <c r="HN130" s="111"/>
      <c r="HX130" s="111"/>
      <c r="IH130" s="111"/>
      <c r="IR130" s="111"/>
      <c r="JB130" s="111"/>
      <c r="JL130" s="111"/>
      <c r="JV130" s="111"/>
      <c r="KF130" s="111"/>
      <c r="KP130" s="111"/>
      <c r="KZ130" s="111"/>
      <c r="LJ130" s="111"/>
      <c r="LT130" s="111"/>
      <c r="MD130" s="111"/>
      <c r="MN130" s="111"/>
      <c r="MX130" s="111"/>
    </row>
    <row xmlns:x14ac="http://schemas.microsoft.com/office/spreadsheetml/2009/9/ac" r="131" s="3" customFormat="true" x14ac:dyDescent="0.25">
      <c r="A131" s="400" t="str">
        <f ca="true">IF(ISBLANK('Data Summary'!A133),"",'Data Summary'!A133)</f>
        <v/>
      </c>
      <c r="B131" s="111"/>
      <c r="L131" s="111"/>
      <c r="V131" s="111"/>
      <c r="AF131" s="111"/>
      <c r="AP131" s="111"/>
      <c r="AZ131" s="111"/>
      <c r="BJ131" s="111"/>
      <c r="BT131" s="111"/>
      <c r="BU131" s="111"/>
      <c r="BV131" s="111"/>
      <c r="BW131" s="111"/>
      <c r="BX131" s="111"/>
      <c r="BY131" s="111"/>
      <c r="BZ131" s="111"/>
      <c r="CA131" s="111"/>
      <c r="CD131" s="111"/>
      <c r="CN131" s="111"/>
      <c r="CX131" s="111"/>
      <c r="DH131" s="111"/>
      <c r="DR131" s="111"/>
      <c r="EB131" s="111"/>
      <c r="EL131" s="111"/>
      <c r="EV131" s="111"/>
      <c r="FF131" s="111"/>
      <c r="FP131" s="111"/>
      <c r="FZ131" s="111"/>
      <c r="GJ131" s="111"/>
      <c r="GT131" s="111"/>
      <c r="HD131" s="111"/>
      <c r="HN131" s="111"/>
      <c r="HX131" s="111"/>
      <c r="IH131" s="111"/>
      <c r="IR131" s="111"/>
      <c r="JB131" s="111"/>
      <c r="JL131" s="111"/>
      <c r="JV131" s="111"/>
      <c r="KF131" s="111"/>
      <c r="KP131" s="111"/>
      <c r="KZ131" s="111"/>
      <c r="LJ131" s="111"/>
      <c r="LT131" s="111"/>
      <c r="MD131" s="111"/>
      <c r="MN131" s="111"/>
      <c r="MX131" s="111"/>
    </row>
    <row xmlns:x14ac="http://schemas.microsoft.com/office/spreadsheetml/2009/9/ac" r="132" s="3" customFormat="true" x14ac:dyDescent="0.25">
      <c r="A132" s="400" t="str">
        <f ca="true">IF(ISBLANK('Data Summary'!A134),"",'Data Summary'!A134)</f>
        <v/>
      </c>
      <c r="B132" s="111"/>
      <c r="L132" s="111"/>
      <c r="V132" s="111"/>
      <c r="AF132" s="111"/>
      <c r="AP132" s="111"/>
      <c r="AZ132" s="111"/>
      <c r="BJ132" s="111"/>
      <c r="BT132" s="111"/>
      <c r="BU132" s="111"/>
      <c r="BV132" s="111"/>
      <c r="BW132" s="111"/>
      <c r="BX132" s="111"/>
      <c r="BY132" s="111"/>
      <c r="BZ132" s="111"/>
      <c r="CA132" s="111"/>
      <c r="CD132" s="111"/>
      <c r="CN132" s="111"/>
      <c r="CX132" s="111"/>
      <c r="DH132" s="111"/>
      <c r="DR132" s="111"/>
      <c r="EB132" s="111"/>
      <c r="EL132" s="111"/>
      <c r="EV132" s="111"/>
      <c r="FF132" s="111"/>
      <c r="FP132" s="111"/>
      <c r="FZ132" s="111"/>
      <c r="GJ132" s="111"/>
      <c r="GT132" s="111"/>
      <c r="HD132" s="111"/>
      <c r="HN132" s="111"/>
      <c r="HX132" s="111"/>
      <c r="IH132" s="111"/>
      <c r="IR132" s="111"/>
      <c r="JB132" s="111"/>
      <c r="JL132" s="111"/>
      <c r="JV132" s="111"/>
      <c r="KF132" s="111"/>
      <c r="KP132" s="111"/>
      <c r="KZ132" s="111"/>
      <c r="LJ132" s="111"/>
      <c r="LT132" s="111"/>
      <c r="MD132" s="111"/>
      <c r="MN132" s="111"/>
      <c r="MX132" s="111"/>
    </row>
    <row xmlns:x14ac="http://schemas.microsoft.com/office/spreadsheetml/2009/9/ac" r="133" s="3" customFormat="true" x14ac:dyDescent="0.25">
      <c r="A133" s="400" t="str">
        <f ca="true">IF(ISBLANK('Data Summary'!A135),"",'Data Summary'!A135)</f>
        <v/>
      </c>
      <c r="B133" s="111"/>
      <c r="L133" s="111"/>
      <c r="V133" s="111"/>
      <c r="AF133" s="111"/>
      <c r="AP133" s="111"/>
      <c r="AZ133" s="111"/>
      <c r="BJ133" s="111"/>
      <c r="BT133" s="111"/>
      <c r="BU133" s="111"/>
      <c r="BV133" s="111"/>
      <c r="BW133" s="111"/>
      <c r="BX133" s="111"/>
      <c r="BY133" s="111"/>
      <c r="BZ133" s="111"/>
      <c r="CA133" s="111"/>
      <c r="CD133" s="111"/>
      <c r="CN133" s="111"/>
      <c r="CX133" s="111"/>
      <c r="DH133" s="111"/>
      <c r="DR133" s="111"/>
      <c r="EB133" s="111"/>
      <c r="EL133" s="111"/>
      <c r="EV133" s="111"/>
      <c r="FF133" s="111"/>
      <c r="FP133" s="111"/>
      <c r="FZ133" s="111"/>
      <c r="GJ133" s="111"/>
      <c r="GT133" s="111"/>
      <c r="HD133" s="111"/>
      <c r="HN133" s="111"/>
      <c r="HX133" s="111"/>
      <c r="IH133" s="111"/>
      <c r="IR133" s="111"/>
      <c r="JB133" s="111"/>
      <c r="JL133" s="111"/>
      <c r="JV133" s="111"/>
      <c r="KF133" s="111"/>
      <c r="KP133" s="111"/>
      <c r="KZ133" s="111"/>
      <c r="LJ133" s="111"/>
      <c r="LT133" s="111"/>
      <c r="MD133" s="111"/>
      <c r="MN133" s="111"/>
      <c r="MX133" s="111"/>
    </row>
    <row xmlns:x14ac="http://schemas.microsoft.com/office/spreadsheetml/2009/9/ac" r="134" s="3" customFormat="true" x14ac:dyDescent="0.25">
      <c r="A134" s="400" t="str">
        <f ca="true">IF(ISBLANK('Data Summary'!A136),"",'Data Summary'!A136)</f>
        <v/>
      </c>
      <c r="B134" s="111"/>
      <c r="L134" s="111"/>
      <c r="V134" s="111"/>
      <c r="AF134" s="111"/>
      <c r="AP134" s="111"/>
      <c r="AZ134" s="111"/>
      <c r="BJ134" s="111"/>
      <c r="BT134" s="111"/>
      <c r="BU134" s="111"/>
      <c r="BV134" s="111"/>
      <c r="BW134" s="111"/>
      <c r="BX134" s="111"/>
      <c r="BY134" s="111"/>
      <c r="BZ134" s="111"/>
      <c r="CA134" s="111"/>
      <c r="CD134" s="111"/>
      <c r="CN134" s="111"/>
      <c r="CX134" s="111"/>
      <c r="DH134" s="111"/>
      <c r="DR134" s="111"/>
      <c r="EB134" s="111"/>
      <c r="EL134" s="111"/>
      <c r="EV134" s="111"/>
      <c r="FF134" s="111"/>
      <c r="FP134" s="111"/>
      <c r="FZ134" s="111"/>
      <c r="GJ134" s="111"/>
      <c r="GT134" s="111"/>
      <c r="HD134" s="111"/>
      <c r="HN134" s="111"/>
      <c r="HX134" s="111"/>
      <c r="IH134" s="111"/>
      <c r="IR134" s="111"/>
      <c r="JB134" s="111"/>
      <c r="JL134" s="111"/>
      <c r="JV134" s="111"/>
      <c r="KF134" s="111"/>
      <c r="KP134" s="111"/>
      <c r="KZ134" s="111"/>
      <c r="LJ134" s="111"/>
      <c r="LT134" s="111"/>
      <c r="MD134" s="111"/>
      <c r="MN134" s="111"/>
      <c r="MX134" s="111"/>
    </row>
    <row xmlns:x14ac="http://schemas.microsoft.com/office/spreadsheetml/2009/9/ac" r="135" s="3" customFormat="true" x14ac:dyDescent="0.25">
      <c r="A135" s="400" t="str">
        <f ca="true">IF(ISBLANK('Data Summary'!A137),"",'Data Summary'!A137)</f>
        <v/>
      </c>
      <c r="B135" s="111"/>
      <c r="L135" s="111"/>
      <c r="V135" s="111"/>
      <c r="AF135" s="111"/>
      <c r="AP135" s="111"/>
      <c r="AZ135" s="111"/>
      <c r="BJ135" s="111"/>
      <c r="BT135" s="111"/>
      <c r="BU135" s="111"/>
      <c r="BV135" s="111"/>
      <c r="BW135" s="111"/>
      <c r="BX135" s="111"/>
      <c r="BY135" s="111"/>
      <c r="BZ135" s="111"/>
      <c r="CA135" s="111"/>
      <c r="CD135" s="111"/>
      <c r="CN135" s="111"/>
      <c r="CX135" s="111"/>
      <c r="DH135" s="111"/>
      <c r="DR135" s="111"/>
      <c r="EB135" s="111"/>
      <c r="EL135" s="111"/>
      <c r="EV135" s="111"/>
      <c r="FF135" s="111"/>
      <c r="FP135" s="111"/>
      <c r="FZ135" s="111"/>
      <c r="GJ135" s="111"/>
      <c r="GT135" s="111"/>
      <c r="HD135" s="111"/>
      <c r="HN135" s="111"/>
      <c r="HX135" s="111"/>
      <c r="IH135" s="111"/>
      <c r="IR135" s="111"/>
      <c r="JB135" s="111"/>
      <c r="JL135" s="111"/>
      <c r="JV135" s="111"/>
      <c r="KF135" s="111"/>
      <c r="KP135" s="111"/>
      <c r="KZ135" s="111"/>
      <c r="LJ135" s="111"/>
      <c r="LT135" s="111"/>
      <c r="MD135" s="111"/>
      <c r="MN135" s="111"/>
      <c r="MX135" s="111"/>
    </row>
    <row xmlns:x14ac="http://schemas.microsoft.com/office/spreadsheetml/2009/9/ac" r="136" s="3" customFormat="true" x14ac:dyDescent="0.25">
      <c r="A136" s="400" t="str">
        <f ca="true">IF(ISBLANK('Data Summary'!A138),"",'Data Summary'!A138)</f>
        <v/>
      </c>
      <c r="B136" s="111"/>
      <c r="L136" s="111"/>
      <c r="V136" s="111"/>
      <c r="AF136" s="111"/>
      <c r="AP136" s="111"/>
      <c r="AZ136" s="111"/>
      <c r="BJ136" s="111"/>
      <c r="BT136" s="111"/>
      <c r="BU136" s="111"/>
      <c r="BV136" s="111"/>
      <c r="BW136" s="111"/>
      <c r="BX136" s="111"/>
      <c r="BY136" s="111"/>
      <c r="BZ136" s="111"/>
      <c r="CA136" s="111"/>
      <c r="CD136" s="111"/>
      <c r="CN136" s="111"/>
      <c r="CX136" s="111"/>
      <c r="DH136" s="111"/>
      <c r="DR136" s="111"/>
      <c r="EB136" s="111"/>
      <c r="EL136" s="111"/>
      <c r="EV136" s="111"/>
      <c r="FF136" s="111"/>
      <c r="FP136" s="111"/>
      <c r="FZ136" s="111"/>
      <c r="GJ136" s="111"/>
      <c r="GT136" s="111"/>
      <c r="HD136" s="111"/>
      <c r="HN136" s="111"/>
      <c r="HX136" s="111"/>
      <c r="IH136" s="111"/>
      <c r="IR136" s="111"/>
      <c r="JB136" s="111"/>
      <c r="JL136" s="111"/>
      <c r="JV136" s="111"/>
      <c r="KF136" s="111"/>
      <c r="KP136" s="111"/>
      <c r="KZ136" s="111"/>
      <c r="LJ136" s="111"/>
      <c r="LT136" s="111"/>
      <c r="MD136" s="111"/>
      <c r="MN136" s="111"/>
      <c r="MX136" s="111"/>
    </row>
    <row xmlns:x14ac="http://schemas.microsoft.com/office/spreadsheetml/2009/9/ac" r="137" s="3" customFormat="true" x14ac:dyDescent="0.25">
      <c r="A137" s="400" t="str">
        <f ca="true">IF(ISBLANK('Data Summary'!A139),"",'Data Summary'!A139)</f>
        <v/>
      </c>
      <c r="B137" s="111"/>
      <c r="L137" s="111"/>
      <c r="V137" s="111"/>
      <c r="AF137" s="111"/>
      <c r="AP137" s="111"/>
      <c r="AZ137" s="111"/>
      <c r="BJ137" s="111"/>
      <c r="BT137" s="111"/>
      <c r="BU137" s="111"/>
      <c r="BV137" s="111"/>
      <c r="BW137" s="111"/>
      <c r="BX137" s="111"/>
      <c r="BY137" s="111"/>
      <c r="BZ137" s="111"/>
      <c r="CA137" s="111"/>
      <c r="CD137" s="111"/>
      <c r="CN137" s="111"/>
      <c r="CX137" s="111"/>
      <c r="DH137" s="111"/>
      <c r="DR137" s="111"/>
      <c r="EB137" s="111"/>
      <c r="EL137" s="111"/>
      <c r="EV137" s="111"/>
      <c r="FF137" s="111"/>
      <c r="FP137" s="111"/>
      <c r="FZ137" s="111"/>
      <c r="GJ137" s="111"/>
      <c r="GT137" s="111"/>
      <c r="HD137" s="111"/>
      <c r="HN137" s="111"/>
      <c r="HX137" s="111"/>
      <c r="IH137" s="111"/>
      <c r="IR137" s="111"/>
      <c r="JB137" s="111"/>
      <c r="JL137" s="111"/>
      <c r="JV137" s="111"/>
      <c r="KF137" s="111"/>
      <c r="KP137" s="111"/>
      <c r="KZ137" s="111"/>
      <c r="LJ137" s="111"/>
      <c r="LT137" s="111"/>
      <c r="MD137" s="111"/>
      <c r="MN137" s="111"/>
      <c r="MX137" s="111"/>
    </row>
    <row xmlns:x14ac="http://schemas.microsoft.com/office/spreadsheetml/2009/9/ac" r="138" s="3" customFormat="true" x14ac:dyDescent="0.25">
      <c r="A138" s="400" t="str">
        <f ca="true">IF(ISBLANK('Data Summary'!A140),"",'Data Summary'!A140)</f>
        <v/>
      </c>
      <c r="B138" s="111"/>
      <c r="L138" s="111"/>
      <c r="V138" s="111"/>
      <c r="AF138" s="111"/>
      <c r="AP138" s="111"/>
      <c r="AZ138" s="111"/>
      <c r="BJ138" s="111"/>
      <c r="BT138" s="111"/>
      <c r="BU138" s="111"/>
      <c r="BV138" s="111"/>
      <c r="BW138" s="111"/>
      <c r="BX138" s="111"/>
      <c r="BY138" s="111"/>
      <c r="BZ138" s="111"/>
      <c r="CA138" s="111"/>
      <c r="CD138" s="111"/>
      <c r="CN138" s="111"/>
      <c r="CX138" s="111"/>
      <c r="DH138" s="111"/>
      <c r="DR138" s="111"/>
      <c r="EB138" s="111"/>
      <c r="EL138" s="111"/>
      <c r="EV138" s="111"/>
      <c r="FF138" s="111"/>
      <c r="FP138" s="111"/>
      <c r="FZ138" s="111"/>
      <c r="GJ138" s="111"/>
      <c r="GT138" s="111"/>
      <c r="HD138" s="111"/>
      <c r="HN138" s="111"/>
      <c r="HX138" s="111"/>
      <c r="IH138" s="111"/>
      <c r="IR138" s="111"/>
      <c r="JB138" s="111"/>
      <c r="JL138" s="111"/>
      <c r="JV138" s="111"/>
      <c r="KF138" s="111"/>
      <c r="KP138" s="111"/>
      <c r="KZ138" s="111"/>
      <c r="LJ138" s="111"/>
      <c r="LT138" s="111"/>
      <c r="MD138" s="111"/>
      <c r="MN138" s="111"/>
      <c r="MX138" s="111"/>
    </row>
    <row xmlns:x14ac="http://schemas.microsoft.com/office/spreadsheetml/2009/9/ac" r="139" s="3" customFormat="true" x14ac:dyDescent="0.25">
      <c r="A139" s="400" t="str">
        <f ca="true">IF(ISBLANK('Data Summary'!A141),"",'Data Summary'!A141)</f>
        <v/>
      </c>
      <c r="B139" s="111"/>
      <c r="L139" s="111"/>
      <c r="V139" s="111"/>
      <c r="AF139" s="111"/>
      <c r="AP139" s="111"/>
      <c r="AZ139" s="111"/>
      <c r="BJ139" s="111"/>
      <c r="BT139" s="111"/>
      <c r="BU139" s="111"/>
      <c r="BV139" s="111"/>
      <c r="BW139" s="111"/>
      <c r="BX139" s="111"/>
      <c r="BY139" s="111"/>
      <c r="BZ139" s="111"/>
      <c r="CA139" s="111"/>
      <c r="CD139" s="111"/>
      <c r="CN139" s="111"/>
      <c r="CX139" s="111"/>
      <c r="DH139" s="111"/>
      <c r="DR139" s="111"/>
      <c r="EB139" s="111"/>
      <c r="EL139" s="111"/>
      <c r="EV139" s="111"/>
      <c r="FF139" s="111"/>
      <c r="FP139" s="111"/>
      <c r="FZ139" s="111"/>
      <c r="GJ139" s="111"/>
      <c r="GT139" s="111"/>
      <c r="HD139" s="111"/>
      <c r="HN139" s="111"/>
      <c r="HX139" s="111"/>
      <c r="IH139" s="111"/>
      <c r="IR139" s="111"/>
      <c r="JB139" s="111"/>
      <c r="JL139" s="111"/>
      <c r="JV139" s="111"/>
      <c r="KF139" s="111"/>
      <c r="KP139" s="111"/>
      <c r="KZ139" s="111"/>
      <c r="LJ139" s="111"/>
      <c r="LT139" s="111"/>
      <c r="MD139" s="111"/>
      <c r="MN139" s="111"/>
      <c r="MX139" s="111"/>
    </row>
    <row xmlns:x14ac="http://schemas.microsoft.com/office/spreadsheetml/2009/9/ac" r="140" s="3" customFormat="true" x14ac:dyDescent="0.25">
      <c r="A140" s="400" t="str">
        <f ca="true">IF(ISBLANK('Data Summary'!A142),"",'Data Summary'!A142)</f>
        <v/>
      </c>
      <c r="B140" s="111"/>
      <c r="L140" s="111"/>
      <c r="V140" s="111"/>
      <c r="AF140" s="111"/>
      <c r="AP140" s="111"/>
      <c r="AZ140" s="111"/>
      <c r="BJ140" s="111"/>
      <c r="BT140" s="111"/>
      <c r="BU140" s="111"/>
      <c r="BV140" s="111"/>
      <c r="BW140" s="111"/>
      <c r="BX140" s="111"/>
      <c r="BY140" s="111"/>
      <c r="BZ140" s="111"/>
      <c r="CA140" s="111"/>
      <c r="CD140" s="111"/>
      <c r="CN140" s="111"/>
      <c r="CX140" s="111"/>
      <c r="DH140" s="111"/>
      <c r="DR140" s="111"/>
      <c r="EB140" s="111"/>
      <c r="EL140" s="111"/>
      <c r="EV140" s="111"/>
      <c r="FF140" s="111"/>
      <c r="FP140" s="111"/>
      <c r="FZ140" s="111"/>
      <c r="GJ140" s="111"/>
      <c r="GT140" s="111"/>
      <c r="HD140" s="111"/>
      <c r="HN140" s="111"/>
      <c r="HX140" s="111"/>
      <c r="IH140" s="111"/>
      <c r="IR140" s="111"/>
      <c r="JB140" s="111"/>
      <c r="JL140" s="111"/>
      <c r="JV140" s="111"/>
      <c r="KF140" s="111"/>
      <c r="KP140" s="111"/>
      <c r="KZ140" s="111"/>
      <c r="LJ140" s="111"/>
      <c r="LT140" s="111"/>
      <c r="MD140" s="111"/>
      <c r="MN140" s="111"/>
      <c r="MX140" s="111"/>
    </row>
    <row xmlns:x14ac="http://schemas.microsoft.com/office/spreadsheetml/2009/9/ac" r="141" s="3" customFormat="true" x14ac:dyDescent="0.25">
      <c r="A141" s="400" t="str">
        <f ca="true">IF(ISBLANK('Data Summary'!A143),"",'Data Summary'!A143)</f>
        <v/>
      </c>
      <c r="B141" s="111"/>
      <c r="L141" s="111"/>
      <c r="V141" s="111"/>
      <c r="AF141" s="111"/>
      <c r="AP141" s="111"/>
      <c r="AZ141" s="111"/>
      <c r="BJ141" s="111"/>
      <c r="BT141" s="111"/>
      <c r="BU141" s="111"/>
      <c r="BV141" s="111"/>
      <c r="BW141" s="111"/>
      <c r="BX141" s="111"/>
      <c r="BY141" s="111"/>
      <c r="BZ141" s="111"/>
      <c r="CA141" s="111"/>
      <c r="CD141" s="111"/>
      <c r="CN141" s="111"/>
      <c r="CX141" s="111"/>
      <c r="DH141" s="111"/>
      <c r="DR141" s="111"/>
      <c r="EB141" s="111"/>
      <c r="EL141" s="111"/>
      <c r="EV141" s="111"/>
      <c r="FF141" s="111"/>
      <c r="FP141" s="111"/>
      <c r="FZ141" s="111"/>
      <c r="GJ141" s="111"/>
      <c r="GT141" s="111"/>
      <c r="HD141" s="111"/>
      <c r="HN141" s="111"/>
      <c r="HX141" s="111"/>
      <c r="IH141" s="111"/>
      <c r="IR141" s="111"/>
      <c r="JB141" s="111"/>
      <c r="JL141" s="111"/>
      <c r="JV141" s="111"/>
      <c r="KF141" s="111"/>
      <c r="KP141" s="111"/>
      <c r="KZ141" s="111"/>
      <c r="LJ141" s="111"/>
      <c r="LT141" s="111"/>
      <c r="MD141" s="111"/>
      <c r="MN141" s="111"/>
      <c r="MX141" s="111"/>
    </row>
    <row xmlns:x14ac="http://schemas.microsoft.com/office/spreadsheetml/2009/9/ac" r="142" s="3" customFormat="true" x14ac:dyDescent="0.25">
      <c r="A142" s="400" t="str">
        <f ca="true">IF(ISBLANK('Data Summary'!A144),"",'Data Summary'!A144)</f>
        <v/>
      </c>
      <c r="B142" s="111"/>
      <c r="L142" s="111"/>
      <c r="V142" s="111"/>
      <c r="AF142" s="111"/>
      <c r="AP142" s="111"/>
      <c r="AZ142" s="111"/>
      <c r="BJ142" s="111"/>
      <c r="BT142" s="111"/>
      <c r="BU142" s="111"/>
      <c r="BV142" s="111"/>
      <c r="BW142" s="111"/>
      <c r="BX142" s="111"/>
      <c r="BY142" s="111"/>
      <c r="BZ142" s="111"/>
      <c r="CA142" s="111"/>
      <c r="CD142" s="111"/>
      <c r="CN142" s="111"/>
      <c r="CX142" s="111"/>
      <c r="DH142" s="111"/>
      <c r="DR142" s="111"/>
      <c r="EB142" s="111"/>
      <c r="EL142" s="111"/>
      <c r="EV142" s="111"/>
      <c r="FF142" s="111"/>
      <c r="FP142" s="111"/>
      <c r="FZ142" s="111"/>
      <c r="GJ142" s="111"/>
      <c r="GT142" s="111"/>
      <c r="HD142" s="111"/>
      <c r="HN142" s="111"/>
      <c r="HX142" s="111"/>
      <c r="IH142" s="111"/>
      <c r="IR142" s="111"/>
      <c r="JB142" s="111"/>
      <c r="JL142" s="111"/>
      <c r="JV142" s="111"/>
      <c r="KF142" s="111"/>
      <c r="KP142" s="111"/>
      <c r="KZ142" s="111"/>
      <c r="LJ142" s="111"/>
      <c r="LT142" s="111"/>
      <c r="MD142" s="111"/>
      <c r="MN142" s="111"/>
      <c r="MX142" s="111"/>
    </row>
    <row xmlns:x14ac="http://schemas.microsoft.com/office/spreadsheetml/2009/9/ac" r="143" s="3" customFormat="true" x14ac:dyDescent="0.25">
      <c r="A143" s="400" t="str">
        <f ca="true">IF(ISBLANK('Data Summary'!A145),"",'Data Summary'!A145)</f>
        <v/>
      </c>
      <c r="B143" s="111"/>
      <c r="L143" s="111"/>
      <c r="V143" s="111"/>
      <c r="AF143" s="111"/>
      <c r="AP143" s="111"/>
      <c r="AZ143" s="111"/>
      <c r="BJ143" s="111"/>
      <c r="BT143" s="111"/>
      <c r="BU143" s="111"/>
      <c r="BV143" s="111"/>
      <c r="BW143" s="111"/>
      <c r="BX143" s="111"/>
      <c r="BY143" s="111"/>
      <c r="BZ143" s="111"/>
      <c r="CA143" s="111"/>
      <c r="CD143" s="111"/>
      <c r="CN143" s="111"/>
      <c r="CX143" s="111"/>
      <c r="DH143" s="111"/>
      <c r="DR143" s="111"/>
      <c r="EB143" s="111"/>
      <c r="EL143" s="111"/>
      <c r="EV143" s="111"/>
      <c r="FF143" s="111"/>
      <c r="FP143" s="111"/>
      <c r="FZ143" s="111"/>
      <c r="GJ143" s="111"/>
      <c r="GT143" s="111"/>
      <c r="HD143" s="111"/>
      <c r="HN143" s="111"/>
      <c r="HX143" s="111"/>
      <c r="IH143" s="111"/>
      <c r="IR143" s="111"/>
      <c r="JB143" s="111"/>
      <c r="JL143" s="111"/>
      <c r="JV143" s="111"/>
      <c r="KF143" s="111"/>
      <c r="KP143" s="111"/>
      <c r="KZ143" s="111"/>
      <c r="LJ143" s="111"/>
      <c r="LT143" s="111"/>
      <c r="MD143" s="111"/>
      <c r="MN143" s="111"/>
      <c r="MX143" s="111"/>
    </row>
    <row xmlns:x14ac="http://schemas.microsoft.com/office/spreadsheetml/2009/9/ac" r="144" s="3" customFormat="true" x14ac:dyDescent="0.25">
      <c r="A144" s="400" t="str">
        <f ca="true">IF(ISBLANK('Data Summary'!A146),"",'Data Summary'!A146)</f>
        <v/>
      </c>
      <c r="B144" s="111"/>
      <c r="L144" s="111"/>
      <c r="V144" s="111"/>
      <c r="AF144" s="111"/>
      <c r="AP144" s="111"/>
      <c r="AZ144" s="111"/>
      <c r="BJ144" s="111"/>
      <c r="BT144" s="111"/>
      <c r="BU144" s="111"/>
      <c r="BV144" s="111"/>
      <c r="BW144" s="111"/>
      <c r="BX144" s="111"/>
      <c r="BY144" s="111"/>
      <c r="BZ144" s="111"/>
      <c r="CA144" s="111"/>
      <c r="CD144" s="111"/>
      <c r="CN144" s="111"/>
      <c r="CX144" s="111"/>
      <c r="DH144" s="111"/>
      <c r="DR144" s="111"/>
      <c r="EB144" s="111"/>
      <c r="EL144" s="111"/>
      <c r="EV144" s="111"/>
      <c r="FF144" s="111"/>
      <c r="FP144" s="111"/>
      <c r="FZ144" s="111"/>
      <c r="GJ144" s="111"/>
      <c r="GT144" s="111"/>
      <c r="HD144" s="111"/>
      <c r="HN144" s="111"/>
      <c r="HX144" s="111"/>
      <c r="IH144" s="111"/>
      <c r="IR144" s="111"/>
      <c r="JB144" s="111"/>
      <c r="JL144" s="111"/>
      <c r="JV144" s="111"/>
      <c r="KF144" s="111"/>
      <c r="KP144" s="111"/>
      <c r="KZ144" s="111"/>
      <c r="LJ144" s="111"/>
      <c r="LT144" s="111"/>
      <c r="MD144" s="111"/>
      <c r="MN144" s="111"/>
      <c r="MX144" s="111"/>
    </row>
    <row xmlns:x14ac="http://schemas.microsoft.com/office/spreadsheetml/2009/9/ac" r="145" s="3" customFormat="true" x14ac:dyDescent="0.25">
      <c r="A145" s="400" t="str">
        <f ca="true">IF(ISBLANK('Data Summary'!A147),"",'Data Summary'!A147)</f>
        <v/>
      </c>
      <c r="B145" s="111"/>
      <c r="L145" s="111"/>
      <c r="V145" s="111"/>
      <c r="AF145" s="111"/>
      <c r="AP145" s="111"/>
      <c r="AZ145" s="111"/>
      <c r="BJ145" s="111"/>
      <c r="BT145" s="111"/>
      <c r="BU145" s="111"/>
      <c r="BV145" s="111"/>
      <c r="BW145" s="111"/>
      <c r="BX145" s="111"/>
      <c r="BY145" s="111"/>
      <c r="BZ145" s="111"/>
      <c r="CA145" s="111"/>
      <c r="CD145" s="111"/>
      <c r="CN145" s="111"/>
      <c r="CX145" s="111"/>
      <c r="DH145" s="111"/>
      <c r="DR145" s="111"/>
      <c r="EB145" s="111"/>
      <c r="EL145" s="111"/>
      <c r="EV145" s="111"/>
      <c r="FF145" s="111"/>
      <c r="FP145" s="111"/>
      <c r="FZ145" s="111"/>
      <c r="GJ145" s="111"/>
      <c r="GT145" s="111"/>
      <c r="HD145" s="111"/>
      <c r="HN145" s="111"/>
      <c r="HX145" s="111"/>
      <c r="IH145" s="111"/>
      <c r="IR145" s="111"/>
      <c r="JB145" s="111"/>
      <c r="JL145" s="111"/>
      <c r="JV145" s="111"/>
      <c r="KF145" s="111"/>
      <c r="KP145" s="111"/>
      <c r="KZ145" s="111"/>
      <c r="LJ145" s="111"/>
      <c r="LT145" s="111"/>
      <c r="MD145" s="111"/>
      <c r="MN145" s="111"/>
      <c r="MX145" s="111"/>
    </row>
    <row xmlns:x14ac="http://schemas.microsoft.com/office/spreadsheetml/2009/9/ac" r="146" s="3" customFormat="true" x14ac:dyDescent="0.25">
      <c r="A146" s="400" t="str">
        <f ca="true">IF(ISBLANK('Data Summary'!A148),"",'Data Summary'!A148)</f>
        <v/>
      </c>
      <c r="B146" s="111"/>
      <c r="L146" s="111"/>
      <c r="V146" s="111"/>
      <c r="AF146" s="111"/>
      <c r="AP146" s="111"/>
      <c r="AZ146" s="111"/>
      <c r="BJ146" s="111"/>
      <c r="BT146" s="111"/>
      <c r="BU146" s="111"/>
      <c r="BV146" s="111"/>
      <c r="BW146" s="111"/>
      <c r="BX146" s="111"/>
      <c r="BY146" s="111"/>
      <c r="BZ146" s="111"/>
      <c r="CA146" s="111"/>
      <c r="CD146" s="111"/>
      <c r="CN146" s="111"/>
      <c r="CX146" s="111"/>
      <c r="DH146" s="111"/>
      <c r="DR146" s="111"/>
      <c r="EB146" s="111"/>
      <c r="EL146" s="111"/>
      <c r="EV146" s="111"/>
      <c r="FF146" s="111"/>
      <c r="FP146" s="111"/>
      <c r="FZ146" s="111"/>
      <c r="GJ146" s="111"/>
      <c r="GT146" s="111"/>
      <c r="HD146" s="111"/>
      <c r="HN146" s="111"/>
      <c r="HX146" s="111"/>
      <c r="IH146" s="111"/>
      <c r="IR146" s="111"/>
      <c r="JB146" s="111"/>
      <c r="JL146" s="111"/>
      <c r="JV146" s="111"/>
      <c r="KF146" s="111"/>
      <c r="KP146" s="111"/>
      <c r="KZ146" s="111"/>
      <c r="LJ146" s="111"/>
      <c r="LT146" s="111"/>
      <c r="MD146" s="111"/>
      <c r="MN146" s="111"/>
      <c r="MX146" s="111"/>
    </row>
    <row xmlns:x14ac="http://schemas.microsoft.com/office/spreadsheetml/2009/9/ac" r="147" s="3" customFormat="true" x14ac:dyDescent="0.25">
      <c r="A147" s="400" t="str">
        <f ca="true">IF(ISBLANK('Data Summary'!A149),"",'Data Summary'!A149)</f>
        <v/>
      </c>
      <c r="B147" s="111"/>
      <c r="L147" s="111"/>
      <c r="V147" s="111"/>
      <c r="AF147" s="111"/>
      <c r="AP147" s="111"/>
      <c r="AZ147" s="111"/>
      <c r="BJ147" s="111"/>
      <c r="BT147" s="111"/>
      <c r="BU147" s="111"/>
      <c r="BV147" s="111"/>
      <c r="BW147" s="111"/>
      <c r="BX147" s="111"/>
      <c r="BY147" s="111"/>
      <c r="BZ147" s="111"/>
      <c r="CA147" s="111"/>
      <c r="CD147" s="111"/>
      <c r="CN147" s="111"/>
      <c r="CX147" s="111"/>
      <c r="DH147" s="111"/>
      <c r="DR147" s="111"/>
      <c r="EB147" s="111"/>
      <c r="EL147" s="111"/>
      <c r="EV147" s="111"/>
      <c r="FF147" s="111"/>
      <c r="FP147" s="111"/>
      <c r="FZ147" s="111"/>
      <c r="GJ147" s="111"/>
      <c r="GT147" s="111"/>
      <c r="HD147" s="111"/>
      <c r="HN147" s="111"/>
      <c r="HX147" s="111"/>
      <c r="IH147" s="111"/>
      <c r="IR147" s="111"/>
      <c r="JB147" s="111"/>
      <c r="JL147" s="111"/>
      <c r="JV147" s="111"/>
      <c r="KF147" s="111"/>
      <c r="KP147" s="111"/>
      <c r="KZ147" s="111"/>
      <c r="LJ147" s="111"/>
      <c r="LT147" s="111"/>
      <c r="MD147" s="111"/>
      <c r="MN147" s="111"/>
      <c r="MX147" s="111"/>
    </row>
    <row xmlns:x14ac="http://schemas.microsoft.com/office/spreadsheetml/2009/9/ac" r="148" s="3" customFormat="true" x14ac:dyDescent="0.25">
      <c r="A148" s="400" t="str">
        <f ca="true">IF(ISBLANK('Data Summary'!A150),"",'Data Summary'!A150)</f>
        <v/>
      </c>
      <c r="B148" s="111"/>
      <c r="L148" s="111"/>
      <c r="V148" s="111"/>
      <c r="AF148" s="111"/>
      <c r="AP148" s="111"/>
      <c r="AZ148" s="111"/>
      <c r="BJ148" s="111"/>
      <c r="BT148" s="111"/>
      <c r="BU148" s="111"/>
      <c r="BV148" s="111"/>
      <c r="BW148" s="111"/>
      <c r="BX148" s="111"/>
      <c r="BY148" s="111"/>
      <c r="BZ148" s="111"/>
      <c r="CA148" s="111"/>
      <c r="CD148" s="111"/>
      <c r="CN148" s="111"/>
      <c r="CX148" s="111"/>
      <c r="DH148" s="111"/>
      <c r="DR148" s="111"/>
      <c r="EB148" s="111"/>
      <c r="EL148" s="111"/>
      <c r="EV148" s="111"/>
      <c r="FF148" s="111"/>
      <c r="FP148" s="111"/>
      <c r="FZ148" s="111"/>
      <c r="GJ148" s="111"/>
      <c r="GT148" s="111"/>
      <c r="HD148" s="111"/>
      <c r="HN148" s="111"/>
      <c r="HX148" s="111"/>
      <c r="IH148" s="111"/>
      <c r="IR148" s="111"/>
      <c r="JB148" s="111"/>
      <c r="JL148" s="111"/>
      <c r="JV148" s="111"/>
      <c r="KF148" s="111"/>
      <c r="KP148" s="111"/>
      <c r="KZ148" s="111"/>
      <c r="LJ148" s="111"/>
      <c r="LT148" s="111"/>
      <c r="MD148" s="111"/>
      <c r="MN148" s="111"/>
      <c r="MX148" s="111"/>
    </row>
    <row xmlns:x14ac="http://schemas.microsoft.com/office/spreadsheetml/2009/9/ac" r="149" s="3" customFormat="true" x14ac:dyDescent="0.25">
      <c r="A149" s="400" t="str">
        <f ca="true">IF(ISBLANK('Data Summary'!A151),"",'Data Summary'!A151)</f>
        <v/>
      </c>
      <c r="B149" s="111"/>
      <c r="L149" s="111"/>
      <c r="V149" s="111"/>
      <c r="AF149" s="111"/>
      <c r="AP149" s="111"/>
      <c r="AZ149" s="111"/>
      <c r="BJ149" s="111"/>
      <c r="BT149" s="111"/>
      <c r="BU149" s="111"/>
      <c r="BV149" s="111"/>
      <c r="BW149" s="111"/>
      <c r="BX149" s="111"/>
      <c r="BY149" s="111"/>
      <c r="BZ149" s="111"/>
      <c r="CA149" s="111"/>
      <c r="CD149" s="111"/>
      <c r="CN149" s="111"/>
      <c r="CX149" s="111"/>
      <c r="DH149" s="111"/>
      <c r="DR149" s="111"/>
      <c r="EB149" s="111"/>
      <c r="EL149" s="111"/>
      <c r="EV149" s="111"/>
      <c r="FF149" s="111"/>
      <c r="FP149" s="111"/>
      <c r="FZ149" s="111"/>
      <c r="GJ149" s="111"/>
      <c r="GT149" s="111"/>
      <c r="HD149" s="111"/>
      <c r="HN149" s="111"/>
      <c r="HX149" s="111"/>
      <c r="IH149" s="111"/>
      <c r="IR149" s="111"/>
      <c r="JB149" s="111"/>
      <c r="JL149" s="111"/>
      <c r="JV149" s="111"/>
      <c r="KF149" s="111"/>
      <c r="KP149" s="111"/>
      <c r="KZ149" s="111"/>
      <c r="LJ149" s="111"/>
      <c r="LT149" s="111"/>
      <c r="MD149" s="111"/>
      <c r="MN149" s="111"/>
      <c r="MX149" s="111"/>
    </row>
    <row xmlns:x14ac="http://schemas.microsoft.com/office/spreadsheetml/2009/9/ac" r="150" s="3" customFormat="true" x14ac:dyDescent="0.25">
      <c r="A150" s="400" t="str">
        <f ca="true">IF(ISBLANK('Data Summary'!A152),"",'Data Summary'!A152)</f>
        <v/>
      </c>
      <c r="B150" s="111"/>
      <c r="L150" s="111"/>
      <c r="V150" s="111"/>
      <c r="AF150" s="111"/>
      <c r="AP150" s="111"/>
      <c r="AZ150" s="111"/>
      <c r="BJ150" s="111"/>
      <c r="BT150" s="111"/>
      <c r="BU150" s="111"/>
      <c r="BV150" s="111"/>
      <c r="BW150" s="111"/>
      <c r="BX150" s="111"/>
      <c r="BY150" s="111"/>
      <c r="BZ150" s="111"/>
      <c r="CA150" s="111"/>
      <c r="CD150" s="111"/>
      <c r="CN150" s="111"/>
      <c r="CX150" s="111"/>
      <c r="DH150" s="111"/>
      <c r="DR150" s="111"/>
      <c r="EB150" s="111"/>
      <c r="EL150" s="111"/>
      <c r="EV150" s="111"/>
      <c r="FF150" s="111"/>
      <c r="FP150" s="111"/>
      <c r="FZ150" s="111"/>
      <c r="GJ150" s="111"/>
      <c r="GT150" s="111"/>
      <c r="HD150" s="111"/>
      <c r="HN150" s="111"/>
      <c r="HX150" s="111"/>
      <c r="IH150" s="111"/>
      <c r="IR150" s="111"/>
      <c r="JB150" s="111"/>
      <c r="JL150" s="111"/>
      <c r="JV150" s="111"/>
      <c r="KF150" s="111"/>
      <c r="KP150" s="111"/>
      <c r="KZ150" s="111"/>
      <c r="LJ150" s="111"/>
      <c r="LT150" s="111"/>
      <c r="MD150" s="111"/>
      <c r="MN150" s="111"/>
      <c r="MX150" s="111"/>
    </row>
    <row xmlns:x14ac="http://schemas.microsoft.com/office/spreadsheetml/2009/9/ac" r="151" s="3" customFormat="true" x14ac:dyDescent="0.25">
      <c r="A151" s="400" t="str">
        <f ca="true">IF(ISBLANK('Data Summary'!A153),"",'Data Summary'!A153)</f>
        <v/>
      </c>
      <c r="B151" s="111"/>
      <c r="L151" s="111"/>
      <c r="V151" s="111"/>
      <c r="AF151" s="111"/>
      <c r="AP151" s="111"/>
      <c r="AZ151" s="111"/>
      <c r="BJ151" s="111"/>
      <c r="BT151" s="111"/>
      <c r="BU151" s="111"/>
      <c r="BV151" s="111"/>
      <c r="BW151" s="111"/>
      <c r="BX151" s="111"/>
      <c r="BY151" s="111"/>
      <c r="BZ151" s="111"/>
      <c r="CA151" s="111"/>
      <c r="CD151" s="111"/>
      <c r="CN151" s="111"/>
      <c r="CX151" s="111"/>
      <c r="DH151" s="111"/>
      <c r="DR151" s="111"/>
      <c r="EB151" s="111"/>
      <c r="EL151" s="111"/>
      <c r="EV151" s="111"/>
      <c r="FF151" s="111"/>
      <c r="FP151" s="111"/>
      <c r="FZ151" s="111"/>
      <c r="GJ151" s="111"/>
      <c r="GT151" s="111"/>
      <c r="HD151" s="111"/>
      <c r="HN151" s="111"/>
      <c r="HX151" s="111"/>
      <c r="IH151" s="111"/>
      <c r="IR151" s="111"/>
      <c r="JB151" s="111"/>
      <c r="JL151" s="111"/>
      <c r="JV151" s="111"/>
      <c r="KF151" s="111"/>
      <c r="KP151" s="111"/>
      <c r="KZ151" s="111"/>
      <c r="LJ151" s="111"/>
      <c r="LT151" s="111"/>
      <c r="MD151" s="111"/>
      <c r="MN151" s="111"/>
      <c r="MX151" s="111"/>
    </row>
    <row xmlns:x14ac="http://schemas.microsoft.com/office/spreadsheetml/2009/9/ac" r="152" s="3" customFormat="true" x14ac:dyDescent="0.25">
      <c r="A152" s="394"/>
      <c r="B152" s="111"/>
      <c r="L152" s="111"/>
      <c r="V152" s="111"/>
      <c r="AF152" s="111"/>
      <c r="AP152" s="111"/>
      <c r="AZ152" s="111"/>
      <c r="BJ152" s="111"/>
      <c r="BT152" s="111"/>
      <c r="BU152" s="111"/>
      <c r="BV152" s="111"/>
      <c r="BW152" s="111"/>
      <c r="BX152" s="111"/>
      <c r="BY152" s="111"/>
      <c r="BZ152" s="111"/>
      <c r="CA152" s="111"/>
      <c r="CD152" s="111"/>
      <c r="CN152" s="111"/>
      <c r="CX152" s="111"/>
      <c r="DH152" s="111"/>
      <c r="DR152" s="111"/>
      <c r="EB152" s="111"/>
      <c r="EL152" s="111"/>
      <c r="EV152" s="111"/>
      <c r="FF152" s="111"/>
      <c r="FP152" s="111"/>
      <c r="FZ152" s="111"/>
      <c r="GJ152" s="111"/>
      <c r="GT152" s="111"/>
      <c r="HD152" s="111"/>
      <c r="HN152" s="111"/>
      <c r="HX152" s="111"/>
      <c r="IH152" s="111"/>
      <c r="IR152" s="111"/>
      <c r="JB152" s="111"/>
      <c r="JL152" s="111"/>
      <c r="JV152" s="111"/>
      <c r="KF152" s="111"/>
      <c r="KP152" s="111"/>
      <c r="KZ152" s="111"/>
      <c r="LJ152" s="111"/>
      <c r="LT152" s="111"/>
      <c r="MD152" s="111"/>
      <c r="MN152" s="111"/>
      <c r="MX152" s="111"/>
    </row>
    <row xmlns:x14ac="http://schemas.microsoft.com/office/spreadsheetml/2009/9/ac" r="153" s="3" customFormat="true" x14ac:dyDescent="0.25">
      <c r="A153" s="394"/>
      <c r="B153" s="111"/>
      <c r="L153" s="111"/>
      <c r="V153" s="111"/>
      <c r="AF153" s="111"/>
      <c r="AP153" s="111"/>
      <c r="AZ153" s="111"/>
      <c r="BJ153" s="111"/>
      <c r="BT153" s="111"/>
      <c r="BU153" s="111"/>
      <c r="BV153" s="111"/>
      <c r="BW153" s="111"/>
      <c r="BX153" s="111"/>
      <c r="BY153" s="111"/>
      <c r="BZ153" s="111"/>
      <c r="CA153" s="111"/>
      <c r="CD153" s="111"/>
      <c r="CN153" s="111"/>
      <c r="CX153" s="111"/>
      <c r="DH153" s="111"/>
      <c r="DR153" s="111"/>
      <c r="EB153" s="111"/>
      <c r="EL153" s="111"/>
      <c r="EV153" s="111"/>
      <c r="FF153" s="111"/>
      <c r="FP153" s="111"/>
      <c r="FZ153" s="111"/>
      <c r="GJ153" s="111"/>
      <c r="GT153" s="111"/>
      <c r="HD153" s="111"/>
      <c r="HN153" s="111"/>
      <c r="HX153" s="111"/>
      <c r="IH153" s="111"/>
      <c r="IR153" s="111"/>
      <c r="JB153" s="111"/>
      <c r="JL153" s="111"/>
      <c r="JV153" s="111"/>
      <c r="KF153" s="111"/>
      <c r="KP153" s="111"/>
      <c r="KZ153" s="111"/>
      <c r="LJ153" s="111"/>
      <c r="LT153" s="111"/>
      <c r="MD153" s="111"/>
      <c r="MN153" s="111"/>
      <c r="MX153" s="111"/>
    </row>
    <row xmlns:x14ac="http://schemas.microsoft.com/office/spreadsheetml/2009/9/ac" r="154" s="3" customFormat="true" x14ac:dyDescent="0.25">
      <c r="A154" s="394"/>
      <c r="B154" s="111"/>
      <c r="L154" s="111"/>
      <c r="V154" s="111"/>
      <c r="AF154" s="111"/>
      <c r="AP154" s="111"/>
      <c r="AZ154" s="111"/>
      <c r="BJ154" s="111"/>
      <c r="BT154" s="111"/>
      <c r="BU154" s="111"/>
      <c r="BV154" s="111"/>
      <c r="BW154" s="111"/>
      <c r="BX154" s="111"/>
      <c r="BY154" s="111"/>
      <c r="BZ154" s="111"/>
      <c r="CA154" s="111"/>
      <c r="CD154" s="111"/>
      <c r="CN154" s="111"/>
      <c r="CX154" s="111"/>
      <c r="DH154" s="111"/>
      <c r="DR154" s="111"/>
      <c r="EB154" s="111"/>
      <c r="EL154" s="111"/>
      <c r="EV154" s="111"/>
      <c r="FF154" s="111"/>
      <c r="FP154" s="111"/>
      <c r="FZ154" s="111"/>
      <c r="GJ154" s="111"/>
      <c r="GT154" s="111"/>
      <c r="HD154" s="111"/>
      <c r="HN154" s="111"/>
      <c r="HX154" s="111"/>
      <c r="IH154" s="111"/>
      <c r="IR154" s="111"/>
      <c r="JB154" s="111"/>
      <c r="JL154" s="111"/>
      <c r="JV154" s="111"/>
      <c r="KF154" s="111"/>
      <c r="KP154" s="111"/>
      <c r="KZ154" s="111"/>
      <c r="LJ154" s="111"/>
      <c r="LT154" s="111"/>
      <c r="MD154" s="111"/>
      <c r="MN154" s="111"/>
      <c r="MX154" s="111"/>
    </row>
    <row xmlns:x14ac="http://schemas.microsoft.com/office/spreadsheetml/2009/9/ac" r="155" s="3" customFormat="true" x14ac:dyDescent="0.25">
      <c r="A155" s="394"/>
      <c r="B155" s="111"/>
      <c r="L155" s="111"/>
      <c r="V155" s="111"/>
      <c r="AF155" s="111"/>
      <c r="AP155" s="111"/>
      <c r="AZ155" s="111"/>
      <c r="BJ155" s="111"/>
      <c r="BT155" s="111"/>
      <c r="BU155" s="111"/>
      <c r="BV155" s="111"/>
      <c r="BW155" s="111"/>
      <c r="BX155" s="111"/>
      <c r="BY155" s="111"/>
      <c r="BZ155" s="111"/>
      <c r="CA155" s="111"/>
      <c r="CD155" s="111"/>
      <c r="CN155" s="111"/>
      <c r="CX155" s="111"/>
      <c r="DH155" s="111"/>
      <c r="DR155" s="111"/>
      <c r="EB155" s="111"/>
      <c r="EL155" s="111"/>
      <c r="EV155" s="111"/>
      <c r="FF155" s="111"/>
      <c r="FP155" s="111"/>
      <c r="FZ155" s="111"/>
      <c r="GJ155" s="111"/>
      <c r="GT155" s="111"/>
      <c r="HD155" s="111"/>
      <c r="HN155" s="111"/>
      <c r="HX155" s="111"/>
      <c r="IH155" s="111"/>
      <c r="IR155" s="111"/>
      <c r="JB155" s="111"/>
      <c r="JL155" s="111"/>
      <c r="JV155" s="111"/>
      <c r="KF155" s="111"/>
      <c r="KP155" s="111"/>
      <c r="KZ155" s="111"/>
      <c r="LJ155" s="111"/>
      <c r="LT155" s="111"/>
      <c r="MD155" s="111"/>
      <c r="MN155" s="111"/>
      <c r="MX155" s="111"/>
    </row>
    <row xmlns:x14ac="http://schemas.microsoft.com/office/spreadsheetml/2009/9/ac" r="156" s="3" customFormat="true" x14ac:dyDescent="0.25">
      <c r="A156" s="394"/>
      <c r="B156" s="111"/>
      <c r="L156" s="111"/>
      <c r="V156" s="111"/>
      <c r="AF156" s="111"/>
      <c r="AP156" s="111"/>
      <c r="AZ156" s="111"/>
      <c r="BJ156" s="111"/>
      <c r="BT156" s="111"/>
      <c r="BU156" s="111"/>
      <c r="BV156" s="111"/>
      <c r="BW156" s="111"/>
      <c r="BX156" s="111"/>
      <c r="BY156" s="111"/>
      <c r="BZ156" s="111"/>
      <c r="CA156" s="111"/>
      <c r="CD156" s="111"/>
      <c r="CN156" s="111"/>
      <c r="CX156" s="111"/>
      <c r="DH156" s="111"/>
      <c r="DR156" s="111"/>
      <c r="EB156" s="111"/>
      <c r="EL156" s="111"/>
      <c r="EV156" s="111"/>
      <c r="FF156" s="111"/>
      <c r="FP156" s="111"/>
      <c r="FZ156" s="111"/>
      <c r="GJ156" s="111"/>
      <c r="GT156" s="111"/>
      <c r="HD156" s="111"/>
      <c r="HN156" s="111"/>
      <c r="HX156" s="111"/>
      <c r="IH156" s="111"/>
      <c r="IR156" s="111"/>
      <c r="JB156" s="111"/>
      <c r="JL156" s="111"/>
      <c r="JV156" s="111"/>
      <c r="KF156" s="111"/>
      <c r="KP156" s="111"/>
      <c r="KZ156" s="111"/>
      <c r="LJ156" s="111"/>
      <c r="LT156" s="111"/>
      <c r="MD156" s="111"/>
      <c r="MN156" s="111"/>
      <c r="MX156" s="111"/>
    </row>
    <row xmlns:x14ac="http://schemas.microsoft.com/office/spreadsheetml/2009/9/ac" r="157" s="3" customFormat="true" x14ac:dyDescent="0.25">
      <c r="A157" s="394"/>
      <c r="B157" s="111"/>
      <c r="L157" s="111"/>
      <c r="V157" s="111"/>
      <c r="AF157" s="111"/>
      <c r="AP157" s="111"/>
      <c r="AZ157" s="111"/>
      <c r="BJ157" s="111"/>
      <c r="BT157" s="111"/>
      <c r="BU157" s="111"/>
      <c r="BV157" s="111"/>
      <c r="BW157" s="111"/>
      <c r="BX157" s="111"/>
      <c r="BY157" s="111"/>
      <c r="BZ157" s="111"/>
      <c r="CA157" s="111"/>
      <c r="CD157" s="111"/>
      <c r="CN157" s="111"/>
      <c r="CX157" s="111"/>
      <c r="DH157" s="111"/>
      <c r="DR157" s="111"/>
      <c r="EB157" s="111"/>
      <c r="EL157" s="111"/>
      <c r="EV157" s="111"/>
      <c r="FF157" s="111"/>
      <c r="FP157" s="111"/>
      <c r="FZ157" s="111"/>
      <c r="GJ157" s="111"/>
      <c r="GT157" s="111"/>
      <c r="HD157" s="111"/>
      <c r="HN157" s="111"/>
      <c r="HX157" s="111"/>
      <c r="IH157" s="111"/>
      <c r="IR157" s="111"/>
      <c r="JB157" s="111"/>
      <c r="JL157" s="111"/>
      <c r="JV157" s="111"/>
      <c r="KF157" s="111"/>
      <c r="KP157" s="111"/>
      <c r="KZ157" s="111"/>
      <c r="LJ157" s="111"/>
      <c r="LT157" s="111"/>
      <c r="MD157" s="111"/>
      <c r="MN157" s="111"/>
      <c r="MX157" s="111"/>
    </row>
    <row xmlns:x14ac="http://schemas.microsoft.com/office/spreadsheetml/2009/9/ac" r="158" s="3" customFormat="true" x14ac:dyDescent="0.25">
      <c r="A158" s="394"/>
      <c r="B158" s="111"/>
      <c r="L158" s="111"/>
      <c r="V158" s="111"/>
      <c r="AF158" s="111"/>
      <c r="AP158" s="111"/>
      <c r="AZ158" s="111"/>
      <c r="BJ158" s="111"/>
      <c r="BT158" s="111"/>
      <c r="BU158" s="111"/>
      <c r="BV158" s="111"/>
      <c r="BW158" s="111"/>
      <c r="BX158" s="111"/>
      <c r="BY158" s="111"/>
      <c r="BZ158" s="111"/>
      <c r="CA158" s="111"/>
      <c r="CD158" s="111"/>
      <c r="CN158" s="111"/>
      <c r="CX158" s="111"/>
      <c r="DH158" s="111"/>
      <c r="DR158" s="111"/>
      <c r="EB158" s="111"/>
      <c r="EL158" s="111"/>
      <c r="EV158" s="111"/>
      <c r="FF158" s="111"/>
      <c r="FP158" s="111"/>
      <c r="FZ158" s="111"/>
      <c r="GJ158" s="111"/>
      <c r="GT158" s="111"/>
      <c r="HD158" s="111"/>
      <c r="HN158" s="111"/>
      <c r="HX158" s="111"/>
      <c r="IH158" s="111"/>
      <c r="IR158" s="111"/>
      <c r="JB158" s="111"/>
      <c r="JL158" s="111"/>
      <c r="JV158" s="111"/>
      <c r="KF158" s="111"/>
      <c r="KP158" s="111"/>
      <c r="KZ158" s="111"/>
      <c r="LJ158" s="111"/>
      <c r="LT158" s="111"/>
      <c r="MD158" s="111"/>
      <c r="MN158" s="111"/>
      <c r="MX158" s="111"/>
    </row>
    <row xmlns:x14ac="http://schemas.microsoft.com/office/spreadsheetml/2009/9/ac" r="159" s="3" customFormat="true" x14ac:dyDescent="0.25">
      <c r="A159" s="394"/>
      <c r="B159" s="111"/>
      <c r="L159" s="111"/>
      <c r="V159" s="111"/>
      <c r="AF159" s="111"/>
      <c r="AP159" s="111"/>
      <c r="AZ159" s="111"/>
      <c r="BJ159" s="111"/>
      <c r="BT159" s="111"/>
      <c r="BU159" s="111"/>
      <c r="BV159" s="111"/>
      <c r="BW159" s="111"/>
      <c r="BX159" s="111"/>
      <c r="BY159" s="111"/>
      <c r="BZ159" s="111"/>
      <c r="CA159" s="111"/>
      <c r="CD159" s="111"/>
      <c r="CN159" s="111"/>
      <c r="CX159" s="111"/>
      <c r="DH159" s="111"/>
      <c r="DR159" s="111"/>
      <c r="EB159" s="111"/>
      <c r="EL159" s="111"/>
      <c r="EV159" s="111"/>
      <c r="FF159" s="111"/>
      <c r="FP159" s="111"/>
      <c r="FZ159" s="111"/>
      <c r="GJ159" s="111"/>
      <c r="GT159" s="111"/>
      <c r="HD159" s="111"/>
      <c r="HN159" s="111"/>
      <c r="HX159" s="111"/>
      <c r="IH159" s="111"/>
      <c r="IR159" s="111"/>
      <c r="JB159" s="111"/>
      <c r="JL159" s="111"/>
      <c r="JV159" s="111"/>
      <c r="KF159" s="111"/>
      <c r="KP159" s="111"/>
      <c r="KZ159" s="111"/>
      <c r="LJ159" s="111"/>
      <c r="LT159" s="111"/>
      <c r="MD159" s="111"/>
      <c r="MN159" s="111"/>
      <c r="MX159" s="111"/>
    </row>
    <row xmlns:x14ac="http://schemas.microsoft.com/office/spreadsheetml/2009/9/ac" r="160" s="3" customFormat="true" x14ac:dyDescent="0.25">
      <c r="A160" s="394"/>
      <c r="B160" s="111"/>
      <c r="L160" s="111"/>
      <c r="V160" s="111"/>
      <c r="AF160" s="111"/>
      <c r="AP160" s="111"/>
      <c r="AZ160" s="111"/>
      <c r="BJ160" s="111"/>
      <c r="BT160" s="111"/>
      <c r="BU160" s="111"/>
      <c r="BV160" s="111"/>
      <c r="BW160" s="111"/>
      <c r="BX160" s="111"/>
      <c r="BY160" s="111"/>
      <c r="BZ160" s="111"/>
      <c r="CA160" s="111"/>
      <c r="CD160" s="111"/>
      <c r="CN160" s="111"/>
      <c r="CX160" s="111"/>
      <c r="DH160" s="111"/>
      <c r="DR160" s="111"/>
      <c r="EB160" s="111"/>
      <c r="EL160" s="111"/>
      <c r="EV160" s="111"/>
      <c r="FF160" s="111"/>
      <c r="FP160" s="111"/>
      <c r="FZ160" s="111"/>
      <c r="GJ160" s="111"/>
      <c r="GT160" s="111"/>
      <c r="HD160" s="111"/>
      <c r="HN160" s="111"/>
      <c r="HX160" s="111"/>
      <c r="IH160" s="111"/>
      <c r="IR160" s="111"/>
      <c r="JB160" s="111"/>
      <c r="JL160" s="111"/>
      <c r="JV160" s="111"/>
      <c r="KF160" s="111"/>
      <c r="KP160" s="111"/>
      <c r="KZ160" s="111"/>
      <c r="LJ160" s="111"/>
      <c r="LT160" s="111"/>
      <c r="MD160" s="111"/>
      <c r="MN160" s="111"/>
      <c r="MX160" s="111"/>
    </row>
    <row xmlns:x14ac="http://schemas.microsoft.com/office/spreadsheetml/2009/9/ac" r="161" s="3" customFormat="true" x14ac:dyDescent="0.25">
      <c r="A161" s="394"/>
      <c r="B161" s="111"/>
      <c r="L161" s="111"/>
      <c r="V161" s="111"/>
      <c r="AF161" s="111"/>
      <c r="AP161" s="111"/>
      <c r="AZ161" s="111"/>
      <c r="BJ161" s="111"/>
      <c r="BT161" s="111"/>
      <c r="BU161" s="111"/>
      <c r="BV161" s="111"/>
      <c r="BW161" s="111"/>
      <c r="BX161" s="111"/>
      <c r="BY161" s="111"/>
      <c r="BZ161" s="111"/>
      <c r="CA161" s="111"/>
      <c r="CD161" s="111"/>
      <c r="CN161" s="111"/>
      <c r="CX161" s="111"/>
      <c r="DH161" s="111"/>
      <c r="DR161" s="111"/>
      <c r="EB161" s="111"/>
      <c r="EL161" s="111"/>
      <c r="EV161" s="111"/>
      <c r="FF161" s="111"/>
      <c r="FP161" s="111"/>
      <c r="FZ161" s="111"/>
      <c r="GJ161" s="111"/>
      <c r="GT161" s="111"/>
      <c r="HD161" s="111"/>
      <c r="HN161" s="111"/>
      <c r="HX161" s="111"/>
      <c r="IH161" s="111"/>
      <c r="IR161" s="111"/>
      <c r="JB161" s="111"/>
      <c r="JL161" s="111"/>
      <c r="JV161" s="111"/>
      <c r="KF161" s="111"/>
      <c r="KP161" s="111"/>
      <c r="KZ161" s="111"/>
      <c r="LJ161" s="111"/>
      <c r="LT161" s="111"/>
      <c r="MD161" s="111"/>
      <c r="MN161" s="111"/>
      <c r="MX161" s="111"/>
    </row>
    <row xmlns:x14ac="http://schemas.microsoft.com/office/spreadsheetml/2009/9/ac" r="162" s="3" customFormat="true" x14ac:dyDescent="0.25">
      <c r="A162" s="394"/>
      <c r="B162" s="111"/>
      <c r="L162" s="111"/>
      <c r="V162" s="111"/>
      <c r="AF162" s="111"/>
      <c r="AP162" s="111"/>
      <c r="AZ162" s="111"/>
      <c r="BJ162" s="111"/>
      <c r="BT162" s="111"/>
      <c r="BU162" s="111"/>
      <c r="BV162" s="111"/>
      <c r="BW162" s="111"/>
      <c r="BX162" s="111"/>
      <c r="BY162" s="111"/>
      <c r="BZ162" s="111"/>
      <c r="CA162" s="111"/>
      <c r="CD162" s="111"/>
      <c r="CN162" s="111"/>
      <c r="CX162" s="111"/>
      <c r="DH162" s="111"/>
      <c r="DR162" s="111"/>
      <c r="EB162" s="111"/>
      <c r="EL162" s="111"/>
      <c r="EV162" s="111"/>
      <c r="FF162" s="111"/>
      <c r="FP162" s="111"/>
      <c r="FZ162" s="111"/>
      <c r="GJ162" s="111"/>
      <c r="GT162" s="111"/>
      <c r="HD162" s="111"/>
      <c r="HN162" s="111"/>
      <c r="HX162" s="111"/>
      <c r="IH162" s="111"/>
      <c r="IR162" s="111"/>
      <c r="JB162" s="111"/>
      <c r="JL162" s="111"/>
      <c r="JV162" s="111"/>
      <c r="KF162" s="111"/>
      <c r="KP162" s="111"/>
      <c r="KZ162" s="111"/>
      <c r="LJ162" s="111"/>
      <c r="LT162" s="111"/>
      <c r="MD162" s="111"/>
      <c r="MN162" s="111"/>
      <c r="MX162" s="111"/>
    </row>
    <row xmlns:x14ac="http://schemas.microsoft.com/office/spreadsheetml/2009/9/ac" r="163" s="3" customFormat="true" x14ac:dyDescent="0.25">
      <c r="A163" s="394"/>
      <c r="B163" s="111"/>
      <c r="L163" s="111"/>
      <c r="V163" s="111"/>
      <c r="AF163" s="111"/>
      <c r="AP163" s="111"/>
      <c r="AZ163" s="111"/>
      <c r="BJ163" s="111"/>
      <c r="BT163" s="111"/>
      <c r="BU163" s="111"/>
      <c r="BV163" s="111"/>
      <c r="BW163" s="111"/>
      <c r="BX163" s="111"/>
      <c r="BY163" s="111"/>
      <c r="BZ163" s="111"/>
      <c r="CA163" s="111"/>
      <c r="CD163" s="111"/>
      <c r="CN163" s="111"/>
      <c r="CX163" s="111"/>
      <c r="DH163" s="111"/>
      <c r="DR163" s="111"/>
      <c r="EB163" s="111"/>
      <c r="EL163" s="111"/>
      <c r="EV163" s="111"/>
      <c r="FF163" s="111"/>
      <c r="FP163" s="111"/>
      <c r="FZ163" s="111"/>
      <c r="GJ163" s="111"/>
      <c r="GT163" s="111"/>
      <c r="HD163" s="111"/>
      <c r="HN163" s="111"/>
      <c r="HX163" s="111"/>
      <c r="IH163" s="111"/>
      <c r="IR163" s="111"/>
      <c r="JB163" s="111"/>
      <c r="JL163" s="111"/>
      <c r="JV163" s="111"/>
      <c r="KF163" s="111"/>
      <c r="KP163" s="111"/>
      <c r="KZ163" s="111"/>
      <c r="LJ163" s="111"/>
      <c r="LT163" s="111"/>
      <c r="MD163" s="111"/>
      <c r="MN163" s="111"/>
      <c r="MX163" s="111"/>
    </row>
    <row xmlns:x14ac="http://schemas.microsoft.com/office/spreadsheetml/2009/9/ac" r="164" s="3" customFormat="true" x14ac:dyDescent="0.25">
      <c r="A164" s="394"/>
      <c r="B164" s="111"/>
      <c r="L164" s="111"/>
      <c r="V164" s="111"/>
      <c r="AF164" s="111"/>
      <c r="AP164" s="111"/>
      <c r="AZ164" s="111"/>
      <c r="BJ164" s="111"/>
      <c r="BT164" s="111"/>
      <c r="BU164" s="111"/>
      <c r="BV164" s="111"/>
      <c r="BW164" s="111"/>
      <c r="BX164" s="111"/>
      <c r="BY164" s="111"/>
      <c r="BZ164" s="111"/>
      <c r="CA164" s="111"/>
      <c r="CD164" s="111"/>
      <c r="CN164" s="111"/>
      <c r="CX164" s="111"/>
      <c r="DH164" s="111"/>
      <c r="DR164" s="111"/>
      <c r="EB164" s="111"/>
      <c r="EL164" s="111"/>
      <c r="EV164" s="111"/>
      <c r="FF164" s="111"/>
      <c r="FP164" s="111"/>
      <c r="FZ164" s="111"/>
      <c r="GJ164" s="111"/>
      <c r="GT164" s="111"/>
      <c r="HD164" s="111"/>
      <c r="HN164" s="111"/>
      <c r="HX164" s="111"/>
      <c r="IH164" s="111"/>
      <c r="IR164" s="111"/>
      <c r="JB164" s="111"/>
      <c r="JL164" s="111"/>
      <c r="JV164" s="111"/>
      <c r="KF164" s="111"/>
      <c r="KP164" s="111"/>
      <c r="KZ164" s="111"/>
      <c r="LJ164" s="111"/>
      <c r="LT164" s="111"/>
      <c r="MD164" s="111"/>
      <c r="MN164" s="111"/>
      <c r="MX164" s="111"/>
    </row>
    <row xmlns:x14ac="http://schemas.microsoft.com/office/spreadsheetml/2009/9/ac" r="165" s="3" customFormat="true" x14ac:dyDescent="0.25">
      <c r="A165" s="394"/>
      <c r="B165" s="111"/>
      <c r="L165" s="111"/>
      <c r="V165" s="111"/>
      <c r="AF165" s="111"/>
      <c r="AP165" s="111"/>
      <c r="AZ165" s="111"/>
      <c r="BJ165" s="111"/>
      <c r="BT165" s="111"/>
      <c r="BU165" s="111"/>
      <c r="BV165" s="111"/>
      <c r="BW165" s="111"/>
      <c r="BX165" s="111"/>
      <c r="BY165" s="111"/>
      <c r="BZ165" s="111"/>
      <c r="CA165" s="111"/>
      <c r="CD165" s="111"/>
      <c r="CN165" s="111"/>
      <c r="CX165" s="111"/>
      <c r="DH165" s="111"/>
      <c r="DR165" s="111"/>
      <c r="EB165" s="111"/>
      <c r="EL165" s="111"/>
      <c r="EV165" s="111"/>
      <c r="FF165" s="111"/>
      <c r="FP165" s="111"/>
      <c r="FZ165" s="111"/>
      <c r="GJ165" s="111"/>
      <c r="GT165" s="111"/>
      <c r="HD165" s="111"/>
      <c r="HN165" s="111"/>
      <c r="HX165" s="111"/>
      <c r="IH165" s="111"/>
      <c r="IR165" s="111"/>
      <c r="JB165" s="111"/>
      <c r="JL165" s="111"/>
      <c r="JV165" s="111"/>
      <c r="KF165" s="111"/>
      <c r="KP165" s="111"/>
      <c r="KZ165" s="111"/>
      <c r="LJ165" s="111"/>
      <c r="LT165" s="111"/>
      <c r="MD165" s="111"/>
      <c r="MN165" s="111"/>
      <c r="MX165" s="111"/>
    </row>
    <row xmlns:x14ac="http://schemas.microsoft.com/office/spreadsheetml/2009/9/ac" r="166" s="3" customFormat="true" x14ac:dyDescent="0.25">
      <c r="A166" s="394"/>
      <c r="B166" s="111"/>
      <c r="L166" s="111"/>
      <c r="V166" s="111"/>
      <c r="AF166" s="111"/>
      <c r="AP166" s="111"/>
      <c r="AZ166" s="111"/>
      <c r="BJ166" s="111"/>
      <c r="BT166" s="111"/>
      <c r="BU166" s="111"/>
      <c r="BV166" s="111"/>
      <c r="BW166" s="111"/>
      <c r="BX166" s="111"/>
      <c r="BY166" s="111"/>
      <c r="BZ166" s="111"/>
      <c r="CA166" s="111"/>
      <c r="CD166" s="111"/>
      <c r="CN166" s="111"/>
      <c r="CX166" s="111"/>
      <c r="DH166" s="111"/>
      <c r="DR166" s="111"/>
      <c r="EB166" s="111"/>
      <c r="EL166" s="111"/>
      <c r="EV166" s="111"/>
      <c r="FF166" s="111"/>
      <c r="FP166" s="111"/>
      <c r="FZ166" s="111"/>
      <c r="GJ166" s="111"/>
      <c r="GT166" s="111"/>
      <c r="HD166" s="111"/>
      <c r="HN166" s="111"/>
      <c r="HX166" s="111"/>
      <c r="IH166" s="111"/>
      <c r="IR166" s="111"/>
      <c r="JB166" s="111"/>
      <c r="JL166" s="111"/>
      <c r="JV166" s="111"/>
      <c r="KF166" s="111"/>
      <c r="KP166" s="111"/>
      <c r="KZ166" s="111"/>
      <c r="LJ166" s="111"/>
      <c r="LT166" s="111"/>
      <c r="MD166" s="111"/>
      <c r="MN166" s="111"/>
      <c r="MX166" s="111"/>
    </row>
    <row xmlns:x14ac="http://schemas.microsoft.com/office/spreadsheetml/2009/9/ac" r="167" s="3" customFormat="true" x14ac:dyDescent="0.25">
      <c r="A167" s="394"/>
      <c r="B167" s="111"/>
      <c r="L167" s="111"/>
      <c r="V167" s="111"/>
      <c r="AF167" s="111"/>
      <c r="AP167" s="111"/>
      <c r="AZ167" s="111"/>
      <c r="BJ167" s="111"/>
      <c r="BT167" s="111"/>
      <c r="BU167" s="111"/>
      <c r="BV167" s="111"/>
      <c r="BW167" s="111"/>
      <c r="BX167" s="111"/>
      <c r="BY167" s="111"/>
      <c r="BZ167" s="111"/>
      <c r="CA167" s="111"/>
      <c r="CD167" s="111"/>
      <c r="CN167" s="111"/>
      <c r="CX167" s="111"/>
      <c r="DH167" s="111"/>
      <c r="DR167" s="111"/>
      <c r="EB167" s="111"/>
      <c r="EL167" s="111"/>
      <c r="EV167" s="111"/>
      <c r="FF167" s="111"/>
      <c r="FP167" s="111"/>
      <c r="FZ167" s="111"/>
      <c r="GJ167" s="111"/>
      <c r="GT167" s="111"/>
      <c r="HD167" s="111"/>
      <c r="HN167" s="111"/>
      <c r="HX167" s="111"/>
      <c r="IH167" s="111"/>
      <c r="IR167" s="111"/>
      <c r="JB167" s="111"/>
      <c r="JL167" s="111"/>
      <c r="JV167" s="111"/>
      <c r="KF167" s="111"/>
      <c r="KP167" s="111"/>
      <c r="KZ167" s="111"/>
      <c r="LJ167" s="111"/>
      <c r="LT167" s="111"/>
      <c r="MD167" s="111"/>
      <c r="MN167" s="111"/>
      <c r="MX167" s="111"/>
    </row>
    <row xmlns:x14ac="http://schemas.microsoft.com/office/spreadsheetml/2009/9/ac" r="168" s="3" customFormat="true" x14ac:dyDescent="0.25">
      <c r="A168" s="394"/>
      <c r="B168" s="111"/>
      <c r="L168" s="111"/>
      <c r="V168" s="111"/>
      <c r="AF168" s="111"/>
      <c r="AP168" s="111"/>
      <c r="AZ168" s="111"/>
      <c r="BJ168" s="111"/>
      <c r="BT168" s="111"/>
      <c r="BU168" s="111"/>
      <c r="BV168" s="111"/>
      <c r="BW168" s="111"/>
      <c r="BX168" s="111"/>
      <c r="BY168" s="111"/>
      <c r="BZ168" s="111"/>
      <c r="CA168" s="111"/>
      <c r="CD168" s="111"/>
      <c r="CN168" s="111"/>
      <c r="CX168" s="111"/>
      <c r="DH168" s="111"/>
      <c r="DR168" s="111"/>
      <c r="EB168" s="111"/>
      <c r="EL168" s="111"/>
      <c r="EV168" s="111"/>
      <c r="FF168" s="111"/>
      <c r="FP168" s="111"/>
      <c r="FZ168" s="111"/>
      <c r="GJ168" s="111"/>
      <c r="GT168" s="111"/>
      <c r="HD168" s="111"/>
      <c r="HN168" s="111"/>
      <c r="HX168" s="111"/>
      <c r="IH168" s="111"/>
      <c r="IR168" s="111"/>
      <c r="JB168" s="111"/>
      <c r="JL168" s="111"/>
      <c r="JV168" s="111"/>
      <c r="KF168" s="111"/>
      <c r="KP168" s="111"/>
      <c r="KZ168" s="111"/>
      <c r="LJ168" s="111"/>
      <c r="LT168" s="111"/>
      <c r="MD168" s="111"/>
      <c r="MN168" s="111"/>
      <c r="MX168" s="111"/>
    </row>
    <row xmlns:x14ac="http://schemas.microsoft.com/office/spreadsheetml/2009/9/ac" r="169" s="3" customFormat="true" x14ac:dyDescent="0.25">
      <c r="A169" s="394"/>
      <c r="B169" s="111"/>
      <c r="L169" s="111"/>
      <c r="V169" s="111"/>
      <c r="AF169" s="111"/>
      <c r="AP169" s="111"/>
      <c r="AZ169" s="111"/>
      <c r="BJ169" s="111"/>
      <c r="BT169" s="111"/>
      <c r="BU169" s="111"/>
      <c r="BV169" s="111"/>
      <c r="BW169" s="111"/>
      <c r="BX169" s="111"/>
      <c r="BY169" s="111"/>
      <c r="BZ169" s="111"/>
      <c r="CA169" s="111"/>
      <c r="CD169" s="111"/>
      <c r="CN169" s="111"/>
      <c r="CX169" s="111"/>
      <c r="DH169" s="111"/>
      <c r="DR169" s="111"/>
      <c r="EB169" s="111"/>
      <c r="EL169" s="111"/>
      <c r="EV169" s="111"/>
      <c r="FF169" s="111"/>
      <c r="FP169" s="111"/>
      <c r="FZ169" s="111"/>
      <c r="GJ169" s="111"/>
      <c r="GT169" s="111"/>
      <c r="HD169" s="111"/>
      <c r="HN169" s="111"/>
      <c r="HX169" s="111"/>
      <c r="IH169" s="111"/>
      <c r="IR169" s="111"/>
      <c r="JB169" s="111"/>
      <c r="JL169" s="111"/>
      <c r="JV169" s="111"/>
      <c r="KF169" s="111"/>
      <c r="KP169" s="111"/>
      <c r="KZ169" s="111"/>
      <c r="LJ169" s="111"/>
      <c r="LT169" s="111"/>
      <c r="MD169" s="111"/>
      <c r="MN169" s="111"/>
      <c r="MX169" s="111"/>
    </row>
    <row xmlns:x14ac="http://schemas.microsoft.com/office/spreadsheetml/2009/9/ac" r="170" s="3" customFormat="true" x14ac:dyDescent="0.25">
      <c r="A170" s="394"/>
      <c r="B170" s="111"/>
      <c r="L170" s="111"/>
      <c r="V170" s="111"/>
      <c r="AF170" s="111"/>
      <c r="AP170" s="111"/>
      <c r="AZ170" s="111"/>
      <c r="BJ170" s="111"/>
      <c r="BT170" s="111"/>
      <c r="BU170" s="111"/>
      <c r="BV170" s="111"/>
      <c r="BW170" s="111"/>
      <c r="BX170" s="111"/>
      <c r="BY170" s="111"/>
      <c r="BZ170" s="111"/>
      <c r="CA170" s="111"/>
      <c r="CD170" s="111"/>
      <c r="CN170" s="111"/>
      <c r="CX170" s="111"/>
      <c r="DH170" s="111"/>
      <c r="DR170" s="111"/>
      <c r="EB170" s="111"/>
      <c r="EL170" s="111"/>
      <c r="EV170" s="111"/>
      <c r="FF170" s="111"/>
      <c r="FP170" s="111"/>
      <c r="FZ170" s="111"/>
      <c r="GJ170" s="111"/>
      <c r="GT170" s="111"/>
      <c r="HD170" s="111"/>
      <c r="HN170" s="111"/>
      <c r="HX170" s="111"/>
      <c r="IH170" s="111"/>
      <c r="IR170" s="111"/>
      <c r="JB170" s="111"/>
      <c r="JL170" s="111"/>
      <c r="JV170" s="111"/>
      <c r="KF170" s="111"/>
      <c r="KP170" s="111"/>
      <c r="KZ170" s="111"/>
      <c r="LJ170" s="111"/>
      <c r="LT170" s="111"/>
      <c r="MD170" s="111"/>
      <c r="MN170" s="111"/>
      <c r="MX170" s="111"/>
    </row>
    <row xmlns:x14ac="http://schemas.microsoft.com/office/spreadsheetml/2009/9/ac" r="171" s="3" customFormat="true" x14ac:dyDescent="0.25">
      <c r="A171" s="394"/>
      <c r="B171" s="111"/>
      <c r="L171" s="111"/>
      <c r="V171" s="111"/>
      <c r="AF171" s="111"/>
      <c r="AP171" s="111"/>
      <c r="AZ171" s="111"/>
      <c r="BJ171" s="111"/>
      <c r="BT171" s="111"/>
      <c r="BU171" s="111"/>
      <c r="BV171" s="111"/>
      <c r="BW171" s="111"/>
      <c r="BX171" s="111"/>
      <c r="BY171" s="111"/>
      <c r="BZ171" s="111"/>
      <c r="CA171" s="111"/>
      <c r="CD171" s="111"/>
      <c r="CN171" s="111"/>
      <c r="CX171" s="111"/>
      <c r="DH171" s="111"/>
      <c r="DR171" s="111"/>
      <c r="EB171" s="111"/>
      <c r="EL171" s="111"/>
      <c r="EV171" s="111"/>
      <c r="FF171" s="111"/>
      <c r="FP171" s="111"/>
      <c r="FZ171" s="111"/>
      <c r="GJ171" s="111"/>
      <c r="GT171" s="111"/>
      <c r="HD171" s="111"/>
      <c r="HN171" s="111"/>
      <c r="HX171" s="111"/>
      <c r="IH171" s="111"/>
      <c r="IR171" s="111"/>
      <c r="JB171" s="111"/>
      <c r="JL171" s="111"/>
      <c r="JV171" s="111"/>
      <c r="KF171" s="111"/>
      <c r="KP171" s="111"/>
      <c r="KZ171" s="111"/>
      <c r="LJ171" s="111"/>
      <c r="LT171" s="111"/>
      <c r="MD171" s="111"/>
      <c r="MN171" s="111"/>
      <c r="MX171" s="111"/>
    </row>
    <row xmlns:x14ac="http://schemas.microsoft.com/office/spreadsheetml/2009/9/ac" r="172" s="3" customFormat="true" x14ac:dyDescent="0.25">
      <c r="A172" s="394"/>
      <c r="B172" s="111"/>
      <c r="L172" s="111"/>
      <c r="V172" s="111"/>
      <c r="AF172" s="111"/>
      <c r="AP172" s="111"/>
      <c r="AZ172" s="111"/>
      <c r="BJ172" s="111"/>
      <c r="BT172" s="111"/>
      <c r="BU172" s="111"/>
      <c r="BV172" s="111"/>
      <c r="BW172" s="111"/>
      <c r="BX172" s="111"/>
      <c r="BY172" s="111"/>
      <c r="BZ172" s="111"/>
      <c r="CA172" s="111"/>
      <c r="CD172" s="111"/>
      <c r="CN172" s="111"/>
      <c r="CX172" s="111"/>
      <c r="DH172" s="111"/>
      <c r="DR172" s="111"/>
      <c r="EB172" s="111"/>
      <c r="EL172" s="111"/>
      <c r="EV172" s="111"/>
      <c r="FF172" s="111"/>
      <c r="FP172" s="111"/>
      <c r="FZ172" s="111"/>
      <c r="GJ172" s="111"/>
      <c r="GT172" s="111"/>
      <c r="HD172" s="111"/>
      <c r="HN172" s="111"/>
      <c r="HX172" s="111"/>
      <c r="IH172" s="111"/>
      <c r="IR172" s="111"/>
      <c r="JB172" s="111"/>
      <c r="JL172" s="111"/>
      <c r="JV172" s="111"/>
      <c r="KF172" s="111"/>
      <c r="KP172" s="111"/>
      <c r="KZ172" s="111"/>
      <c r="LJ172" s="111"/>
      <c r="LT172" s="111"/>
      <c r="MD172" s="111"/>
      <c r="MN172" s="111"/>
      <c r="MX172" s="111"/>
    </row>
    <row xmlns:x14ac="http://schemas.microsoft.com/office/spreadsheetml/2009/9/ac" r="173" s="3" customFormat="true" x14ac:dyDescent="0.25">
      <c r="A173" s="394"/>
      <c r="B173" s="111"/>
      <c r="L173" s="111"/>
      <c r="V173" s="111"/>
      <c r="AF173" s="111"/>
      <c r="AP173" s="111"/>
      <c r="AZ173" s="111"/>
      <c r="BJ173" s="111"/>
      <c r="BT173" s="111"/>
      <c r="BU173" s="111"/>
      <c r="BV173" s="111"/>
      <c r="BW173" s="111"/>
      <c r="BX173" s="111"/>
      <c r="BY173" s="111"/>
      <c r="BZ173" s="111"/>
      <c r="CA173" s="111"/>
      <c r="CD173" s="111"/>
      <c r="CN173" s="111"/>
      <c r="CX173" s="111"/>
      <c r="DH173" s="111"/>
      <c r="DR173" s="111"/>
      <c r="EB173" s="111"/>
      <c r="EL173" s="111"/>
      <c r="EV173" s="111"/>
      <c r="FF173" s="111"/>
      <c r="FP173" s="111"/>
      <c r="FZ173" s="111"/>
      <c r="GJ173" s="111"/>
      <c r="GT173" s="111"/>
      <c r="HD173" s="111"/>
      <c r="HN173" s="111"/>
      <c r="HX173" s="111"/>
      <c r="IH173" s="111"/>
      <c r="IR173" s="111"/>
      <c r="JB173" s="111"/>
      <c r="JL173" s="111"/>
      <c r="JV173" s="111"/>
      <c r="KF173" s="111"/>
      <c r="KP173" s="111"/>
      <c r="KZ173" s="111"/>
      <c r="LJ173" s="111"/>
      <c r="LT173" s="111"/>
      <c r="MD173" s="111"/>
      <c r="MN173" s="111"/>
      <c r="MX173" s="111"/>
    </row>
    <row xmlns:x14ac="http://schemas.microsoft.com/office/spreadsheetml/2009/9/ac" r="174" s="3" customFormat="true" x14ac:dyDescent="0.25">
      <c r="A174" s="394"/>
      <c r="B174" s="111"/>
      <c r="L174" s="111"/>
      <c r="V174" s="111"/>
      <c r="AF174" s="111"/>
      <c r="AP174" s="111"/>
      <c r="AZ174" s="111"/>
      <c r="BJ174" s="111"/>
      <c r="BT174" s="111"/>
      <c r="BU174" s="111"/>
      <c r="BV174" s="111"/>
      <c r="BW174" s="111"/>
      <c r="BX174" s="111"/>
      <c r="BY174" s="111"/>
      <c r="BZ174" s="111"/>
      <c r="CA174" s="111"/>
      <c r="CD174" s="111"/>
      <c r="CN174" s="111"/>
      <c r="CX174" s="111"/>
      <c r="DH174" s="111"/>
      <c r="DR174" s="111"/>
      <c r="EB174" s="111"/>
      <c r="EL174" s="111"/>
      <c r="EV174" s="111"/>
      <c r="FF174" s="111"/>
      <c r="FP174" s="111"/>
      <c r="FZ174" s="111"/>
      <c r="GJ174" s="111"/>
      <c r="GT174" s="111"/>
      <c r="HD174" s="111"/>
      <c r="HN174" s="111"/>
      <c r="HX174" s="111"/>
      <c r="IH174" s="111"/>
      <c r="IR174" s="111"/>
      <c r="JB174" s="111"/>
      <c r="JL174" s="111"/>
      <c r="JV174" s="111"/>
      <c r="KF174" s="111"/>
      <c r="KP174" s="111"/>
      <c r="KZ174" s="111"/>
      <c r="LJ174" s="111"/>
      <c r="LT174" s="111"/>
      <c r="MD174" s="111"/>
      <c r="MN174" s="111"/>
      <c r="MX174" s="111"/>
    </row>
    <row xmlns:x14ac="http://schemas.microsoft.com/office/spreadsheetml/2009/9/ac" r="175" s="3" customFormat="true" x14ac:dyDescent="0.25">
      <c r="A175" s="394"/>
      <c r="B175" s="111"/>
      <c r="L175" s="111"/>
      <c r="V175" s="111"/>
      <c r="AF175" s="111"/>
      <c r="AP175" s="111"/>
      <c r="AZ175" s="111"/>
      <c r="BJ175" s="111"/>
      <c r="BT175" s="111"/>
      <c r="BU175" s="111"/>
      <c r="BV175" s="111"/>
      <c r="BW175" s="111"/>
      <c r="BX175" s="111"/>
      <c r="BY175" s="111"/>
      <c r="BZ175" s="111"/>
      <c r="CA175" s="111"/>
      <c r="CD175" s="111"/>
      <c r="CN175" s="111"/>
      <c r="CX175" s="111"/>
      <c r="DH175" s="111"/>
      <c r="DR175" s="111"/>
      <c r="EB175" s="111"/>
      <c r="EL175" s="111"/>
      <c r="EV175" s="111"/>
      <c r="FF175" s="111"/>
      <c r="FP175" s="111"/>
      <c r="FZ175" s="111"/>
      <c r="GJ175" s="111"/>
      <c r="GT175" s="111"/>
      <c r="HD175" s="111"/>
      <c r="HN175" s="111"/>
      <c r="HX175" s="111"/>
      <c r="IH175" s="111"/>
      <c r="IR175" s="111"/>
      <c r="JB175" s="111"/>
      <c r="JL175" s="111"/>
      <c r="JV175" s="111"/>
      <c r="KF175" s="111"/>
      <c r="KP175" s="111"/>
      <c r="KZ175" s="111"/>
      <c r="LJ175" s="111"/>
      <c r="LT175" s="111"/>
      <c r="MD175" s="111"/>
      <c r="MN175" s="111"/>
      <c r="MX175" s="111"/>
    </row>
    <row xmlns:x14ac="http://schemas.microsoft.com/office/spreadsheetml/2009/9/ac" r="176" s="3" customFormat="true" x14ac:dyDescent="0.25">
      <c r="A176" s="394"/>
      <c r="B176" s="111"/>
      <c r="L176" s="111"/>
      <c r="V176" s="111"/>
      <c r="AF176" s="111"/>
      <c r="AP176" s="111"/>
      <c r="AZ176" s="111"/>
      <c r="BJ176" s="111"/>
      <c r="BT176" s="111"/>
      <c r="BU176" s="111"/>
      <c r="BV176" s="111"/>
      <c r="BW176" s="111"/>
      <c r="BX176" s="111"/>
      <c r="BY176" s="111"/>
      <c r="BZ176" s="111"/>
      <c r="CA176" s="111"/>
      <c r="CD176" s="111"/>
      <c r="CN176" s="111"/>
      <c r="CX176" s="111"/>
      <c r="DH176" s="111"/>
      <c r="DR176" s="111"/>
      <c r="EB176" s="111"/>
      <c r="EL176" s="111"/>
      <c r="EV176" s="111"/>
      <c r="FF176" s="111"/>
      <c r="FP176" s="111"/>
      <c r="FZ176" s="111"/>
      <c r="GJ176" s="111"/>
      <c r="GT176" s="111"/>
      <c r="HD176" s="111"/>
      <c r="HN176" s="111"/>
      <c r="HX176" s="111"/>
      <c r="IH176" s="111"/>
      <c r="IR176" s="111"/>
      <c r="JB176" s="111"/>
      <c r="JL176" s="111"/>
      <c r="JV176" s="111"/>
      <c r="KF176" s="111"/>
      <c r="KP176" s="111"/>
      <c r="KZ176" s="111"/>
      <c r="LJ176" s="111"/>
      <c r="LT176" s="111"/>
      <c r="MD176" s="111"/>
      <c r="MN176" s="111"/>
      <c r="MX176" s="111"/>
    </row>
    <row xmlns:x14ac="http://schemas.microsoft.com/office/spreadsheetml/2009/9/ac" r="177" s="3" customFormat="true" x14ac:dyDescent="0.25">
      <c r="A177" s="394"/>
      <c r="B177" s="111"/>
      <c r="L177" s="111"/>
      <c r="V177" s="111"/>
      <c r="AF177" s="111"/>
      <c r="AP177" s="111"/>
      <c r="AZ177" s="111"/>
      <c r="BJ177" s="111"/>
      <c r="BT177" s="111"/>
      <c r="BU177" s="111"/>
      <c r="BV177" s="111"/>
      <c r="BW177" s="111"/>
      <c r="BX177" s="111"/>
      <c r="BY177" s="111"/>
      <c r="BZ177" s="111"/>
      <c r="CA177" s="111"/>
      <c r="CD177" s="111"/>
      <c r="CN177" s="111"/>
      <c r="CX177" s="111"/>
      <c r="DH177" s="111"/>
      <c r="DR177" s="111"/>
      <c r="EB177" s="111"/>
      <c r="EL177" s="111"/>
      <c r="EV177" s="111"/>
      <c r="FF177" s="111"/>
      <c r="FP177" s="111"/>
      <c r="FZ177" s="111"/>
      <c r="GJ177" s="111"/>
      <c r="GT177" s="111"/>
      <c r="HD177" s="111"/>
      <c r="HN177" s="111"/>
      <c r="HX177" s="111"/>
      <c r="IH177" s="111"/>
      <c r="IR177" s="111"/>
      <c r="JB177" s="111"/>
      <c r="JL177" s="111"/>
      <c r="JV177" s="111"/>
      <c r="KF177" s="111"/>
      <c r="KP177" s="111"/>
      <c r="KZ177" s="111"/>
      <c r="LJ177" s="111"/>
      <c r="LT177" s="111"/>
      <c r="MD177" s="111"/>
      <c r="MN177" s="111"/>
      <c r="MX177" s="111"/>
    </row>
    <row xmlns:x14ac="http://schemas.microsoft.com/office/spreadsheetml/2009/9/ac" r="178" s="3" customFormat="true" x14ac:dyDescent="0.25">
      <c r="A178" s="394"/>
      <c r="B178" s="111"/>
      <c r="L178" s="111"/>
      <c r="V178" s="111"/>
      <c r="AF178" s="111"/>
      <c r="AP178" s="111"/>
      <c r="AZ178" s="111"/>
      <c r="BJ178" s="111"/>
      <c r="BT178" s="111"/>
      <c r="BU178" s="111"/>
      <c r="BV178" s="111"/>
      <c r="BW178" s="111"/>
      <c r="BX178" s="111"/>
      <c r="BY178" s="111"/>
      <c r="BZ178" s="111"/>
      <c r="CA178" s="111"/>
      <c r="CD178" s="111"/>
      <c r="CN178" s="111"/>
      <c r="CX178" s="111"/>
      <c r="DH178" s="111"/>
      <c r="DR178" s="111"/>
      <c r="EB178" s="111"/>
      <c r="EL178" s="111"/>
      <c r="EV178" s="111"/>
      <c r="FF178" s="111"/>
      <c r="FP178" s="111"/>
      <c r="FZ178" s="111"/>
      <c r="GJ178" s="111"/>
      <c r="GT178" s="111"/>
      <c r="HD178" s="111"/>
      <c r="HN178" s="111"/>
      <c r="HX178" s="111"/>
      <c r="IH178" s="111"/>
      <c r="IR178" s="111"/>
      <c r="JB178" s="111"/>
      <c r="JL178" s="111"/>
      <c r="JV178" s="111"/>
      <c r="KF178" s="111"/>
      <c r="KP178" s="111"/>
      <c r="KZ178" s="111"/>
      <c r="LJ178" s="111"/>
      <c r="LT178" s="111"/>
      <c r="MD178" s="111"/>
      <c r="MN178" s="111"/>
      <c r="MX178" s="111"/>
    </row>
    <row xmlns:x14ac="http://schemas.microsoft.com/office/spreadsheetml/2009/9/ac" r="179" s="3" customFormat="true" x14ac:dyDescent="0.25">
      <c r="A179" s="394"/>
      <c r="B179" s="111"/>
      <c r="L179" s="111"/>
      <c r="V179" s="111"/>
      <c r="AF179" s="111"/>
      <c r="AP179" s="111"/>
      <c r="AZ179" s="111"/>
      <c r="BJ179" s="111"/>
      <c r="BT179" s="111"/>
      <c r="BU179" s="111"/>
      <c r="BV179" s="111"/>
      <c r="BW179" s="111"/>
      <c r="BX179" s="111"/>
      <c r="BY179" s="111"/>
      <c r="BZ179" s="111"/>
      <c r="CA179" s="111"/>
      <c r="CD179" s="111"/>
      <c r="CN179" s="111"/>
      <c r="CX179" s="111"/>
      <c r="DH179" s="111"/>
      <c r="DR179" s="111"/>
      <c r="EB179" s="111"/>
      <c r="EL179" s="111"/>
      <c r="EV179" s="111"/>
      <c r="FF179" s="111"/>
      <c r="FP179" s="111"/>
      <c r="FZ179" s="111"/>
      <c r="GJ179" s="111"/>
      <c r="GT179" s="111"/>
      <c r="HD179" s="111"/>
      <c r="HN179" s="111"/>
      <c r="HX179" s="111"/>
      <c r="IH179" s="111"/>
      <c r="IR179" s="111"/>
      <c r="JB179" s="111"/>
      <c r="JL179" s="111"/>
      <c r="JV179" s="111"/>
      <c r="KF179" s="111"/>
      <c r="KP179" s="111"/>
      <c r="KZ179" s="111"/>
      <c r="LJ179" s="111"/>
      <c r="LT179" s="111"/>
      <c r="MD179" s="111"/>
      <c r="MN179" s="111"/>
      <c r="MX179" s="111"/>
    </row>
    <row xmlns:x14ac="http://schemas.microsoft.com/office/spreadsheetml/2009/9/ac" r="180" s="3" customFormat="true" x14ac:dyDescent="0.25">
      <c r="A180" s="394"/>
      <c r="B180" s="111"/>
      <c r="L180" s="111"/>
      <c r="V180" s="111"/>
      <c r="AF180" s="111"/>
      <c r="AP180" s="111"/>
      <c r="AZ180" s="111"/>
      <c r="BJ180" s="111"/>
      <c r="BT180" s="111"/>
      <c r="BU180" s="111"/>
      <c r="BV180" s="111"/>
      <c r="BW180" s="111"/>
      <c r="BX180" s="111"/>
      <c r="BY180" s="111"/>
      <c r="BZ180" s="111"/>
      <c r="CA180" s="111"/>
      <c r="CD180" s="111"/>
      <c r="CN180" s="111"/>
      <c r="CX180" s="111"/>
      <c r="DH180" s="111"/>
      <c r="DR180" s="111"/>
      <c r="EB180" s="111"/>
      <c r="EL180" s="111"/>
      <c r="EV180" s="111"/>
      <c r="FF180" s="111"/>
      <c r="FP180" s="111"/>
      <c r="FZ180" s="111"/>
      <c r="GJ180" s="111"/>
      <c r="GT180" s="111"/>
      <c r="HD180" s="111"/>
      <c r="HN180" s="111"/>
      <c r="HX180" s="111"/>
      <c r="IH180" s="111"/>
      <c r="IR180" s="111"/>
      <c r="JB180" s="111"/>
      <c r="JL180" s="111"/>
      <c r="JV180" s="111"/>
      <c r="KF180" s="111"/>
      <c r="KP180" s="111"/>
      <c r="KZ180" s="111"/>
      <c r="LJ180" s="111"/>
      <c r="LT180" s="111"/>
      <c r="MD180" s="111"/>
      <c r="MN180" s="111"/>
      <c r="MX180" s="111"/>
    </row>
    <row xmlns:x14ac="http://schemas.microsoft.com/office/spreadsheetml/2009/9/ac" r="181" s="3" customFormat="true" x14ac:dyDescent="0.25">
      <c r="A181" s="394"/>
      <c r="B181" s="111"/>
      <c r="L181" s="111"/>
      <c r="V181" s="111"/>
      <c r="AF181" s="111"/>
      <c r="AP181" s="111"/>
      <c r="AZ181" s="111"/>
      <c r="BJ181" s="111"/>
      <c r="BT181" s="111"/>
      <c r="BU181" s="111"/>
      <c r="BV181" s="111"/>
      <c r="BW181" s="111"/>
      <c r="BX181" s="111"/>
      <c r="BY181" s="111"/>
      <c r="BZ181" s="111"/>
      <c r="CA181" s="111"/>
      <c r="CD181" s="111"/>
      <c r="CN181" s="111"/>
      <c r="CX181" s="111"/>
      <c r="DH181" s="111"/>
      <c r="DR181" s="111"/>
      <c r="EB181" s="111"/>
      <c r="EL181" s="111"/>
      <c r="EV181" s="111"/>
      <c r="FF181" s="111"/>
      <c r="FP181" s="111"/>
      <c r="FZ181" s="111"/>
      <c r="GJ181" s="111"/>
      <c r="GT181" s="111"/>
      <c r="HD181" s="111"/>
      <c r="HN181" s="111"/>
      <c r="HX181" s="111"/>
      <c r="IH181" s="111"/>
      <c r="IR181" s="111"/>
      <c r="JB181" s="111"/>
      <c r="JL181" s="111"/>
      <c r="JV181" s="111"/>
      <c r="KF181" s="111"/>
      <c r="KP181" s="111"/>
      <c r="KZ181" s="111"/>
      <c r="LJ181" s="111"/>
      <c r="LT181" s="111"/>
      <c r="MD181" s="111"/>
      <c r="MN181" s="111"/>
      <c r="MX181" s="111"/>
    </row>
    <row xmlns:x14ac="http://schemas.microsoft.com/office/spreadsheetml/2009/9/ac" r="182" s="3" customFormat="true" x14ac:dyDescent="0.25">
      <c r="A182" s="394"/>
      <c r="B182" s="111"/>
      <c r="L182" s="111"/>
      <c r="V182" s="111"/>
      <c r="AF182" s="111"/>
      <c r="AP182" s="111"/>
      <c r="AZ182" s="111"/>
      <c r="BJ182" s="111"/>
      <c r="BT182" s="111"/>
      <c r="BU182" s="111"/>
      <c r="BV182" s="111"/>
      <c r="BW182" s="111"/>
      <c r="BX182" s="111"/>
      <c r="BY182" s="111"/>
      <c r="BZ182" s="111"/>
      <c r="CA182" s="111"/>
      <c r="CD182" s="111"/>
      <c r="CN182" s="111"/>
      <c r="CX182" s="111"/>
      <c r="DH182" s="111"/>
      <c r="DR182" s="111"/>
      <c r="EB182" s="111"/>
      <c r="EL182" s="111"/>
      <c r="EV182" s="111"/>
      <c r="FF182" s="111"/>
      <c r="FP182" s="111"/>
      <c r="FZ182" s="111"/>
      <c r="GJ182" s="111"/>
      <c r="GT182" s="111"/>
      <c r="HD182" s="111"/>
      <c r="HN182" s="111"/>
      <c r="HX182" s="111"/>
      <c r="IH182" s="111"/>
      <c r="IR182" s="111"/>
      <c r="JB182" s="111"/>
      <c r="JL182" s="111"/>
      <c r="JV182" s="111"/>
      <c r="KF182" s="111"/>
      <c r="KP182" s="111"/>
      <c r="KZ182" s="111"/>
      <c r="LJ182" s="111"/>
      <c r="LT182" s="111"/>
      <c r="MD182" s="111"/>
      <c r="MN182" s="111"/>
      <c r="MX182" s="111"/>
    </row>
    <row xmlns:x14ac="http://schemas.microsoft.com/office/spreadsheetml/2009/9/ac" r="183" s="3" customFormat="true" x14ac:dyDescent="0.25">
      <c r="A183" s="394"/>
      <c r="B183" s="111"/>
      <c r="L183" s="111"/>
      <c r="V183" s="111"/>
      <c r="AF183" s="111"/>
      <c r="AP183" s="111"/>
      <c r="AZ183" s="111"/>
      <c r="BJ183" s="111"/>
      <c r="BT183" s="111"/>
      <c r="BU183" s="111"/>
      <c r="BV183" s="111"/>
      <c r="BW183" s="111"/>
      <c r="BX183" s="111"/>
      <c r="BY183" s="111"/>
      <c r="BZ183" s="111"/>
      <c r="CA183" s="111"/>
      <c r="CD183" s="111"/>
      <c r="CN183" s="111"/>
      <c r="CX183" s="111"/>
      <c r="DH183" s="111"/>
      <c r="DR183" s="111"/>
      <c r="EB183" s="111"/>
      <c r="EL183" s="111"/>
      <c r="EV183" s="111"/>
      <c r="FF183" s="111"/>
      <c r="FP183" s="111"/>
      <c r="FZ183" s="111"/>
      <c r="GJ183" s="111"/>
      <c r="GT183" s="111"/>
      <c r="HD183" s="111"/>
      <c r="HN183" s="111"/>
      <c r="HX183" s="111"/>
      <c r="IH183" s="111"/>
      <c r="IR183" s="111"/>
      <c r="JB183" s="111"/>
      <c r="JL183" s="111"/>
      <c r="JV183" s="111"/>
      <c r="KF183" s="111"/>
      <c r="KP183" s="111"/>
      <c r="KZ183" s="111"/>
      <c r="LJ183" s="111"/>
      <c r="LT183" s="111"/>
      <c r="MD183" s="111"/>
      <c r="MN183" s="111"/>
      <c r="MX183" s="111"/>
    </row>
    <row xmlns:x14ac="http://schemas.microsoft.com/office/spreadsheetml/2009/9/ac" r="184" s="3" customFormat="true" x14ac:dyDescent="0.25">
      <c r="A184" s="394"/>
      <c r="B184" s="111"/>
      <c r="L184" s="111"/>
      <c r="V184" s="111"/>
      <c r="AF184" s="111"/>
      <c r="AP184" s="111"/>
      <c r="AZ184" s="111"/>
      <c r="BJ184" s="111"/>
      <c r="BT184" s="111"/>
      <c r="BU184" s="111"/>
      <c r="BV184" s="111"/>
      <c r="BW184" s="111"/>
      <c r="BX184" s="111"/>
      <c r="BY184" s="111"/>
      <c r="BZ184" s="111"/>
      <c r="CA184" s="111"/>
      <c r="CD184" s="111"/>
      <c r="CN184" s="111"/>
      <c r="CX184" s="111"/>
      <c r="DH184" s="111"/>
      <c r="DR184" s="111"/>
      <c r="EB184" s="111"/>
      <c r="EL184" s="111"/>
      <c r="EV184" s="111"/>
      <c r="FF184" s="111"/>
      <c r="FP184" s="111"/>
      <c r="FZ184" s="111"/>
      <c r="GJ184" s="111"/>
      <c r="GT184" s="111"/>
      <c r="HD184" s="111"/>
      <c r="HN184" s="111"/>
      <c r="HX184" s="111"/>
      <c r="IH184" s="111"/>
      <c r="IR184" s="111"/>
      <c r="JB184" s="111"/>
      <c r="JL184" s="111"/>
      <c r="JV184" s="111"/>
      <c r="KF184" s="111"/>
      <c r="KP184" s="111"/>
      <c r="KZ184" s="111"/>
      <c r="LJ184" s="111"/>
      <c r="LT184" s="111"/>
      <c r="MD184" s="111"/>
      <c r="MN184" s="111"/>
      <c r="MX184" s="111"/>
    </row>
    <row xmlns:x14ac="http://schemas.microsoft.com/office/spreadsheetml/2009/9/ac" r="185" s="3" customFormat="true" x14ac:dyDescent="0.25">
      <c r="A185" s="394"/>
      <c r="B185" s="111"/>
      <c r="L185" s="111"/>
      <c r="V185" s="111"/>
      <c r="AF185" s="111"/>
      <c r="AP185" s="111"/>
      <c r="AZ185" s="111"/>
      <c r="BJ185" s="111"/>
      <c r="BT185" s="111"/>
      <c r="BU185" s="111"/>
      <c r="BV185" s="111"/>
      <c r="BW185" s="111"/>
      <c r="BX185" s="111"/>
      <c r="BY185" s="111"/>
      <c r="BZ185" s="111"/>
      <c r="CA185" s="111"/>
      <c r="CD185" s="111"/>
      <c r="CN185" s="111"/>
      <c r="CX185" s="111"/>
      <c r="DH185" s="111"/>
      <c r="DR185" s="111"/>
      <c r="EB185" s="111"/>
      <c r="EL185" s="111"/>
      <c r="EV185" s="111"/>
      <c r="FF185" s="111"/>
      <c r="FP185" s="111"/>
      <c r="FZ185" s="111"/>
      <c r="GJ185" s="111"/>
      <c r="GT185" s="111"/>
      <c r="HD185" s="111"/>
      <c r="HN185" s="111"/>
      <c r="HX185" s="111"/>
      <c r="IH185" s="111"/>
      <c r="IR185" s="111"/>
      <c r="JB185" s="111"/>
      <c r="JL185" s="111"/>
      <c r="JV185" s="111"/>
      <c r="KF185" s="111"/>
      <c r="KP185" s="111"/>
      <c r="KZ185" s="111"/>
      <c r="LJ185" s="111"/>
      <c r="LT185" s="111"/>
      <c r="MD185" s="111"/>
      <c r="MN185" s="111"/>
      <c r="MX185" s="111"/>
    </row>
    <row xmlns:x14ac="http://schemas.microsoft.com/office/spreadsheetml/2009/9/ac" r="186" s="3" customFormat="true" x14ac:dyDescent="0.25">
      <c r="A186" s="394"/>
      <c r="B186" s="111"/>
      <c r="L186" s="111"/>
      <c r="V186" s="111"/>
      <c r="AF186" s="111"/>
      <c r="AP186" s="111"/>
      <c r="AZ186" s="111"/>
      <c r="BJ186" s="111"/>
      <c r="BT186" s="111"/>
      <c r="BU186" s="111"/>
      <c r="BV186" s="111"/>
      <c r="BW186" s="111"/>
      <c r="BX186" s="111"/>
      <c r="BY186" s="111"/>
      <c r="BZ186" s="111"/>
      <c r="CA186" s="111"/>
      <c r="CD186" s="111"/>
      <c r="CN186" s="111"/>
      <c r="CX186" s="111"/>
      <c r="DH186" s="111"/>
      <c r="DR186" s="111"/>
      <c r="EB186" s="111"/>
      <c r="EL186" s="111"/>
      <c r="EV186" s="111"/>
      <c r="FF186" s="111"/>
      <c r="FP186" s="111"/>
      <c r="FZ186" s="111"/>
      <c r="GJ186" s="111"/>
      <c r="GT186" s="111"/>
      <c r="HD186" s="111"/>
      <c r="HN186" s="111"/>
      <c r="HX186" s="111"/>
      <c r="IH186" s="111"/>
      <c r="IR186" s="111"/>
      <c r="JB186" s="111"/>
      <c r="JL186" s="111"/>
      <c r="JV186" s="111"/>
      <c r="KF186" s="111"/>
      <c r="KP186" s="111"/>
      <c r="KZ186" s="111"/>
      <c r="LJ186" s="111"/>
      <c r="LT186" s="111"/>
      <c r="MD186" s="111"/>
      <c r="MN186" s="111"/>
      <c r="MX186" s="111"/>
    </row>
    <row xmlns:x14ac="http://schemas.microsoft.com/office/spreadsheetml/2009/9/ac" r="187" s="3" customFormat="true" x14ac:dyDescent="0.25">
      <c r="A187" s="394"/>
      <c r="B187" s="111"/>
      <c r="L187" s="111"/>
      <c r="V187" s="111"/>
      <c r="AF187" s="111"/>
      <c r="AP187" s="111"/>
      <c r="AZ187" s="111"/>
      <c r="BJ187" s="111"/>
      <c r="BT187" s="111"/>
      <c r="BU187" s="111"/>
      <c r="BV187" s="111"/>
      <c r="BW187" s="111"/>
      <c r="BX187" s="111"/>
      <c r="BY187" s="111"/>
      <c r="BZ187" s="111"/>
      <c r="CA187" s="111"/>
      <c r="CD187" s="111"/>
      <c r="CN187" s="111"/>
      <c r="CX187" s="111"/>
      <c r="DH187" s="111"/>
      <c r="DR187" s="111"/>
      <c r="EB187" s="111"/>
      <c r="EL187" s="111"/>
      <c r="EV187" s="111"/>
      <c r="FF187" s="111"/>
      <c r="FP187" s="111"/>
      <c r="FZ187" s="111"/>
      <c r="GJ187" s="111"/>
      <c r="GT187" s="111"/>
      <c r="HD187" s="111"/>
      <c r="HN187" s="111"/>
      <c r="HX187" s="111"/>
      <c r="IH187" s="111"/>
      <c r="IR187" s="111"/>
      <c r="JB187" s="111"/>
      <c r="JL187" s="111"/>
      <c r="JV187" s="111"/>
      <c r="KF187" s="111"/>
      <c r="KP187" s="111"/>
      <c r="KZ187" s="111"/>
      <c r="LJ187" s="111"/>
      <c r="LT187" s="111"/>
      <c r="MD187" s="111"/>
      <c r="MN187" s="111"/>
      <c r="MX187" s="111"/>
    </row>
    <row xmlns:x14ac="http://schemas.microsoft.com/office/spreadsheetml/2009/9/ac" r="188" s="3" customFormat="true" x14ac:dyDescent="0.25">
      <c r="A188" s="394"/>
      <c r="B188" s="111"/>
      <c r="L188" s="111"/>
      <c r="V188" s="111"/>
      <c r="AF188" s="111"/>
      <c r="AP188" s="111"/>
      <c r="AZ188" s="111"/>
      <c r="BJ188" s="111"/>
      <c r="BT188" s="111"/>
      <c r="BU188" s="111"/>
      <c r="BV188" s="111"/>
      <c r="BW188" s="111"/>
      <c r="BX188" s="111"/>
      <c r="BY188" s="111"/>
      <c r="BZ188" s="111"/>
      <c r="CA188" s="111"/>
      <c r="CD188" s="111"/>
      <c r="CN188" s="111"/>
      <c r="CX188" s="111"/>
      <c r="DH188" s="111"/>
      <c r="DR188" s="111"/>
      <c r="EB188" s="111"/>
      <c r="EL188" s="111"/>
      <c r="EV188" s="111"/>
      <c r="FF188" s="111"/>
      <c r="FP188" s="111"/>
      <c r="FZ188" s="111"/>
      <c r="GJ188" s="111"/>
      <c r="GT188" s="111"/>
      <c r="HD188" s="111"/>
      <c r="HN188" s="111"/>
      <c r="HX188" s="111"/>
      <c r="IH188" s="111"/>
      <c r="IR188" s="111"/>
      <c r="JB188" s="111"/>
      <c r="JL188" s="111"/>
      <c r="JV188" s="111"/>
      <c r="KF188" s="111"/>
      <c r="KP188" s="111"/>
      <c r="KZ188" s="111"/>
      <c r="LJ188" s="111"/>
      <c r="LT188" s="111"/>
      <c r="MD188" s="111"/>
      <c r="MN188" s="111"/>
      <c r="MX188" s="111"/>
    </row>
    <row xmlns:x14ac="http://schemas.microsoft.com/office/spreadsheetml/2009/9/ac" r="189" s="3" customFormat="true" x14ac:dyDescent="0.25">
      <c r="A189" s="394"/>
      <c r="B189" s="111"/>
      <c r="L189" s="111"/>
      <c r="V189" s="111"/>
      <c r="AF189" s="111"/>
      <c r="AP189" s="111"/>
      <c r="AZ189" s="111"/>
      <c r="BJ189" s="111"/>
      <c r="BT189" s="111"/>
      <c r="BU189" s="111"/>
      <c r="BV189" s="111"/>
      <c r="BW189" s="111"/>
      <c r="BX189" s="111"/>
      <c r="BY189" s="111"/>
      <c r="BZ189" s="111"/>
      <c r="CA189" s="111"/>
      <c r="CD189" s="111"/>
      <c r="CN189" s="111"/>
      <c r="CX189" s="111"/>
      <c r="DH189" s="111"/>
      <c r="DR189" s="111"/>
      <c r="EB189" s="111"/>
      <c r="EL189" s="111"/>
      <c r="EV189" s="111"/>
      <c r="FF189" s="111"/>
      <c r="FP189" s="111"/>
      <c r="FZ189" s="111"/>
      <c r="GJ189" s="111"/>
      <c r="GT189" s="111"/>
      <c r="HD189" s="111"/>
      <c r="HN189" s="111"/>
      <c r="HX189" s="111"/>
      <c r="IH189" s="111"/>
      <c r="IR189" s="111"/>
      <c r="JB189" s="111"/>
      <c r="JL189" s="111"/>
      <c r="JV189" s="111"/>
      <c r="KF189" s="111"/>
      <c r="KP189" s="111"/>
      <c r="KZ189" s="111"/>
      <c r="LJ189" s="111"/>
      <c r="LT189" s="111"/>
      <c r="MD189" s="111"/>
      <c r="MN189" s="111"/>
      <c r="MX189" s="111"/>
    </row>
    <row xmlns:x14ac="http://schemas.microsoft.com/office/spreadsheetml/2009/9/ac" r="190" s="3" customFormat="true" x14ac:dyDescent="0.25">
      <c r="A190" s="394"/>
      <c r="B190" s="111"/>
      <c r="L190" s="111"/>
      <c r="V190" s="111"/>
      <c r="AF190" s="111"/>
      <c r="AP190" s="111"/>
      <c r="AZ190" s="111"/>
      <c r="BJ190" s="111"/>
      <c r="BT190" s="111"/>
      <c r="BU190" s="111"/>
      <c r="BV190" s="111"/>
      <c r="BW190" s="111"/>
      <c r="BX190" s="111"/>
      <c r="BY190" s="111"/>
      <c r="BZ190" s="111"/>
      <c r="CA190" s="111"/>
      <c r="CD190" s="111"/>
      <c r="CN190" s="111"/>
      <c r="CX190" s="111"/>
      <c r="DH190" s="111"/>
      <c r="DR190" s="111"/>
      <c r="EB190" s="111"/>
      <c r="EL190" s="111"/>
      <c r="EV190" s="111"/>
      <c r="FF190" s="111"/>
      <c r="FP190" s="111"/>
      <c r="FZ190" s="111"/>
      <c r="GJ190" s="111"/>
      <c r="GT190" s="111"/>
      <c r="HD190" s="111"/>
      <c r="HN190" s="111"/>
      <c r="HX190" s="111"/>
      <c r="IH190" s="111"/>
      <c r="IR190" s="111"/>
      <c r="JB190" s="111"/>
      <c r="JL190" s="111"/>
      <c r="JV190" s="111"/>
      <c r="KF190" s="111"/>
      <c r="KP190" s="111"/>
      <c r="KZ190" s="111"/>
      <c r="LJ190" s="111"/>
      <c r="LT190" s="111"/>
      <c r="MD190" s="111"/>
      <c r="MN190" s="111"/>
      <c r="MX190" s="111"/>
    </row>
    <row xmlns:x14ac="http://schemas.microsoft.com/office/spreadsheetml/2009/9/ac" r="191" s="3" customFormat="true" x14ac:dyDescent="0.25">
      <c r="A191" s="394"/>
      <c r="B191" s="111"/>
      <c r="L191" s="111"/>
      <c r="V191" s="111"/>
      <c r="AF191" s="111"/>
      <c r="AP191" s="111"/>
      <c r="AZ191" s="111"/>
      <c r="BJ191" s="111"/>
      <c r="BT191" s="111"/>
      <c r="BU191" s="111"/>
      <c r="BV191" s="111"/>
      <c r="BW191" s="111"/>
      <c r="BX191" s="111"/>
      <c r="BY191" s="111"/>
      <c r="BZ191" s="111"/>
      <c r="CA191" s="111"/>
      <c r="CD191" s="111"/>
      <c r="CN191" s="111"/>
      <c r="CX191" s="111"/>
      <c r="DH191" s="111"/>
      <c r="DR191" s="111"/>
      <c r="EB191" s="111"/>
      <c r="EL191" s="111"/>
      <c r="EV191" s="111"/>
      <c r="FF191" s="111"/>
      <c r="FP191" s="111"/>
      <c r="FZ191" s="111"/>
      <c r="GJ191" s="111"/>
      <c r="GT191" s="111"/>
      <c r="HD191" s="111"/>
      <c r="HN191" s="111"/>
      <c r="HX191" s="111"/>
      <c r="IH191" s="111"/>
      <c r="IR191" s="111"/>
      <c r="JB191" s="111"/>
      <c r="JL191" s="111"/>
      <c r="JV191" s="111"/>
      <c r="KF191" s="111"/>
      <c r="KP191" s="111"/>
      <c r="KZ191" s="111"/>
      <c r="LJ191" s="111"/>
      <c r="LT191" s="111"/>
      <c r="MD191" s="111"/>
      <c r="MN191" s="111"/>
      <c r="MX191" s="111"/>
    </row>
    <row xmlns:x14ac="http://schemas.microsoft.com/office/spreadsheetml/2009/9/ac" r="192" s="3" customFormat="true" x14ac:dyDescent="0.25">
      <c r="A192" s="394"/>
      <c r="B192" s="111"/>
      <c r="L192" s="111"/>
      <c r="V192" s="111"/>
      <c r="AF192" s="111"/>
      <c r="AP192" s="111"/>
      <c r="AZ192" s="111"/>
      <c r="BJ192" s="111"/>
      <c r="BT192" s="111"/>
      <c r="BU192" s="111"/>
      <c r="BV192" s="111"/>
      <c r="BW192" s="111"/>
      <c r="BX192" s="111"/>
      <c r="BY192" s="111"/>
      <c r="BZ192" s="111"/>
      <c r="CA192" s="111"/>
      <c r="CD192" s="111"/>
      <c r="CN192" s="111"/>
      <c r="CX192" s="111"/>
      <c r="DH192" s="111"/>
      <c r="DR192" s="111"/>
      <c r="EB192" s="111"/>
      <c r="EL192" s="111"/>
      <c r="EV192" s="111"/>
      <c r="FF192" s="111"/>
      <c r="FP192" s="111"/>
      <c r="FZ192" s="111"/>
      <c r="GJ192" s="111"/>
      <c r="GT192" s="111"/>
      <c r="HD192" s="111"/>
      <c r="HN192" s="111"/>
      <c r="HX192" s="111"/>
      <c r="IH192" s="111"/>
      <c r="IR192" s="111"/>
      <c r="JB192" s="111"/>
      <c r="JL192" s="111"/>
      <c r="JV192" s="111"/>
      <c r="KF192" s="111"/>
      <c r="KP192" s="111"/>
      <c r="KZ192" s="111"/>
      <c r="LJ192" s="111"/>
      <c r="LT192" s="111"/>
      <c r="MD192" s="111"/>
      <c r="MN192" s="111"/>
      <c r="MX192" s="111"/>
    </row>
    <row xmlns:x14ac="http://schemas.microsoft.com/office/spreadsheetml/2009/9/ac" r="193" s="3" customFormat="true" x14ac:dyDescent="0.25">
      <c r="A193" s="394"/>
      <c r="B193" s="111"/>
      <c r="L193" s="111"/>
      <c r="V193" s="111"/>
      <c r="AF193" s="111"/>
      <c r="AP193" s="111"/>
      <c r="AZ193" s="111"/>
      <c r="BJ193" s="111"/>
      <c r="BT193" s="111"/>
      <c r="BU193" s="111"/>
      <c r="BV193" s="111"/>
      <c r="BW193" s="111"/>
      <c r="BX193" s="111"/>
      <c r="BY193" s="111"/>
      <c r="BZ193" s="111"/>
      <c r="CA193" s="111"/>
      <c r="CD193" s="111"/>
      <c r="CN193" s="111"/>
      <c r="CX193" s="111"/>
      <c r="DH193" s="111"/>
      <c r="DR193" s="111"/>
      <c r="EB193" s="111"/>
      <c r="EL193" s="111"/>
      <c r="EV193" s="111"/>
      <c r="FF193" s="111"/>
      <c r="FP193" s="111"/>
      <c r="FZ193" s="111"/>
      <c r="GJ193" s="111"/>
      <c r="GT193" s="111"/>
      <c r="HD193" s="111"/>
      <c r="HN193" s="111"/>
      <c r="HX193" s="111"/>
      <c r="IH193" s="111"/>
      <c r="IR193" s="111"/>
      <c r="JB193" s="111"/>
      <c r="JL193" s="111"/>
      <c r="JV193" s="111"/>
      <c r="KF193" s="111"/>
      <c r="KP193" s="111"/>
      <c r="KZ193" s="111"/>
      <c r="LJ193" s="111"/>
      <c r="LT193" s="111"/>
      <c r="MD193" s="111"/>
      <c r="MN193" s="111"/>
      <c r="MX193" s="111"/>
    </row>
    <row xmlns:x14ac="http://schemas.microsoft.com/office/spreadsheetml/2009/9/ac" r="194" s="3" customFormat="true" x14ac:dyDescent="0.25">
      <c r="A194" s="394"/>
      <c r="B194" s="111"/>
      <c r="L194" s="111"/>
      <c r="V194" s="111"/>
      <c r="AF194" s="111"/>
      <c r="AP194" s="111"/>
      <c r="AZ194" s="111"/>
      <c r="BJ194" s="111"/>
      <c r="BT194" s="111"/>
      <c r="BU194" s="111"/>
      <c r="BV194" s="111"/>
      <c r="BW194" s="111"/>
      <c r="BX194" s="111"/>
      <c r="BY194" s="111"/>
      <c r="BZ194" s="111"/>
      <c r="CA194" s="111"/>
      <c r="CD194" s="111"/>
      <c r="CN194" s="111"/>
      <c r="CX194" s="111"/>
      <c r="DH194" s="111"/>
      <c r="DR194" s="111"/>
      <c r="EB194" s="111"/>
      <c r="EL194" s="111"/>
      <c r="EV194" s="111"/>
      <c r="FF194" s="111"/>
      <c r="FP194" s="111"/>
      <c r="FZ194" s="111"/>
      <c r="GJ194" s="111"/>
      <c r="GT194" s="111"/>
      <c r="HD194" s="111"/>
      <c r="HN194" s="111"/>
      <c r="HX194" s="111"/>
      <c r="IH194" s="111"/>
      <c r="IR194" s="111"/>
      <c r="JB194" s="111"/>
      <c r="JL194" s="111"/>
      <c r="JV194" s="111"/>
      <c r="KF194" s="111"/>
      <c r="KP194" s="111"/>
      <c r="KZ194" s="111"/>
      <c r="LJ194" s="111"/>
      <c r="LT194" s="111"/>
      <c r="MD194" s="111"/>
      <c r="MN194" s="111"/>
      <c r="MX194" s="111"/>
    </row>
    <row xmlns:x14ac="http://schemas.microsoft.com/office/spreadsheetml/2009/9/ac" r="195" s="3" customFormat="true" x14ac:dyDescent="0.25">
      <c r="A195" s="394"/>
      <c r="B195" s="111"/>
      <c r="L195" s="111"/>
      <c r="V195" s="111"/>
      <c r="AF195" s="111"/>
      <c r="AP195" s="111"/>
      <c r="AZ195" s="111"/>
      <c r="BJ195" s="111"/>
      <c r="BT195" s="111"/>
      <c r="BU195" s="111"/>
      <c r="BV195" s="111"/>
      <c r="BW195" s="111"/>
      <c r="BX195" s="111"/>
      <c r="BY195" s="111"/>
      <c r="BZ195" s="111"/>
      <c r="CA195" s="111"/>
      <c r="CD195" s="111"/>
      <c r="CN195" s="111"/>
      <c r="CX195" s="111"/>
      <c r="DH195" s="111"/>
      <c r="DR195" s="111"/>
      <c r="EB195" s="111"/>
      <c r="EL195" s="111"/>
      <c r="EV195" s="111"/>
      <c r="FF195" s="111"/>
      <c r="FP195" s="111"/>
      <c r="FZ195" s="111"/>
      <c r="GJ195" s="111"/>
      <c r="GT195" s="111"/>
      <c r="HD195" s="111"/>
      <c r="HN195" s="111"/>
      <c r="HX195" s="111"/>
      <c r="IH195" s="111"/>
      <c r="IR195" s="111"/>
      <c r="JB195" s="111"/>
      <c r="JL195" s="111"/>
      <c r="JV195" s="111"/>
      <c r="KF195" s="111"/>
      <c r="KP195" s="111"/>
      <c r="KZ195" s="111"/>
      <c r="LJ195" s="111"/>
      <c r="LT195" s="111"/>
      <c r="MD195" s="111"/>
      <c r="MN195" s="111"/>
      <c r="MX195" s="111"/>
    </row>
    <row xmlns:x14ac="http://schemas.microsoft.com/office/spreadsheetml/2009/9/ac" r="196" s="3" customFormat="true" x14ac:dyDescent="0.25">
      <c r="A196" s="394"/>
      <c r="B196" s="111"/>
      <c r="L196" s="111"/>
      <c r="V196" s="111"/>
      <c r="AF196" s="111"/>
      <c r="AP196" s="111"/>
      <c r="AZ196" s="111"/>
      <c r="BJ196" s="111"/>
      <c r="BT196" s="111"/>
      <c r="BU196" s="111"/>
      <c r="BV196" s="111"/>
      <c r="BW196" s="111"/>
      <c r="BX196" s="111"/>
      <c r="BY196" s="111"/>
      <c r="BZ196" s="111"/>
      <c r="CA196" s="111"/>
      <c r="CD196" s="111"/>
      <c r="CN196" s="111"/>
      <c r="CX196" s="111"/>
      <c r="DH196" s="111"/>
      <c r="DR196" s="111"/>
      <c r="EB196" s="111"/>
      <c r="EL196" s="111"/>
      <c r="EV196" s="111"/>
      <c r="FF196" s="111"/>
      <c r="FP196" s="111"/>
      <c r="FZ196" s="111"/>
      <c r="GJ196" s="111"/>
      <c r="GT196" s="111"/>
      <c r="HD196" s="111"/>
      <c r="HN196" s="111"/>
      <c r="HX196" s="111"/>
      <c r="IH196" s="111"/>
      <c r="IR196" s="111"/>
      <c r="JB196" s="111"/>
      <c r="JL196" s="111"/>
      <c r="JV196" s="111"/>
      <c r="KF196" s="111"/>
      <c r="KP196" s="111"/>
      <c r="KZ196" s="111"/>
      <c r="LJ196" s="111"/>
      <c r="LT196" s="111"/>
      <c r="MD196" s="111"/>
      <c r="MN196" s="111"/>
      <c r="MX196" s="111"/>
    </row>
    <row xmlns:x14ac="http://schemas.microsoft.com/office/spreadsheetml/2009/9/ac" r="197" s="3" customFormat="true" x14ac:dyDescent="0.25">
      <c r="A197" s="394"/>
      <c r="B197" s="111"/>
      <c r="L197" s="111"/>
      <c r="V197" s="111"/>
      <c r="AF197" s="111"/>
      <c r="AP197" s="111"/>
      <c r="AZ197" s="111"/>
      <c r="BJ197" s="111"/>
      <c r="BT197" s="111"/>
      <c r="BU197" s="111"/>
      <c r="BV197" s="111"/>
      <c r="BW197" s="111"/>
      <c r="BX197" s="111"/>
      <c r="BY197" s="111"/>
      <c r="BZ197" s="111"/>
      <c r="CA197" s="111"/>
      <c r="CD197" s="111"/>
      <c r="CN197" s="111"/>
      <c r="CX197" s="111"/>
      <c r="DH197" s="111"/>
      <c r="DR197" s="111"/>
      <c r="EB197" s="111"/>
      <c r="EL197" s="111"/>
      <c r="EV197" s="111"/>
      <c r="FF197" s="111"/>
      <c r="FP197" s="111"/>
      <c r="FZ197" s="111"/>
      <c r="GJ197" s="111"/>
      <c r="GT197" s="111"/>
      <c r="HD197" s="111"/>
      <c r="HN197" s="111"/>
      <c r="HX197" s="111"/>
      <c r="IH197" s="111"/>
      <c r="IR197" s="111"/>
      <c r="JB197" s="111"/>
      <c r="JL197" s="111"/>
      <c r="JV197" s="111"/>
      <c r="KF197" s="111"/>
      <c r="KP197" s="111"/>
      <c r="KZ197" s="111"/>
      <c r="LJ197" s="111"/>
      <c r="LT197" s="111"/>
      <c r="MD197" s="111"/>
      <c r="MN197" s="111"/>
      <c r="MX197" s="111"/>
    </row>
    <row xmlns:x14ac="http://schemas.microsoft.com/office/spreadsheetml/2009/9/ac" r="198" s="3" customFormat="true" x14ac:dyDescent="0.25">
      <c r="A198" s="394"/>
      <c r="B198" s="111"/>
      <c r="L198" s="111"/>
      <c r="V198" s="111"/>
      <c r="AF198" s="111"/>
      <c r="AP198" s="111"/>
      <c r="AZ198" s="111"/>
      <c r="BJ198" s="111"/>
      <c r="BT198" s="111"/>
      <c r="BU198" s="111"/>
      <c r="BV198" s="111"/>
      <c r="BW198" s="111"/>
      <c r="BX198" s="111"/>
      <c r="BY198" s="111"/>
      <c r="BZ198" s="111"/>
      <c r="CA198" s="111"/>
      <c r="CD198" s="111"/>
      <c r="CN198" s="111"/>
      <c r="CX198" s="111"/>
      <c r="DH198" s="111"/>
      <c r="DR198" s="111"/>
      <c r="EB198" s="111"/>
      <c r="EL198" s="111"/>
      <c r="EV198" s="111"/>
      <c r="FF198" s="111"/>
      <c r="FP198" s="111"/>
      <c r="FZ198" s="111"/>
      <c r="GJ198" s="111"/>
      <c r="GT198" s="111"/>
      <c r="HD198" s="111"/>
      <c r="HN198" s="111"/>
      <c r="HX198" s="111"/>
      <c r="IH198" s="111"/>
      <c r="IR198" s="111"/>
      <c r="JB198" s="111"/>
      <c r="JL198" s="111"/>
      <c r="JV198" s="111"/>
      <c r="KF198" s="111"/>
      <c r="KP198" s="111"/>
      <c r="KZ198" s="111"/>
      <c r="LJ198" s="111"/>
      <c r="LT198" s="111"/>
      <c r="MD198" s="111"/>
      <c r="MN198" s="111"/>
      <c r="MX198" s="111"/>
    </row>
    <row xmlns:x14ac="http://schemas.microsoft.com/office/spreadsheetml/2009/9/ac" r="199" s="3" customFormat="true" x14ac:dyDescent="0.25">
      <c r="A199" s="394"/>
      <c r="B199" s="111"/>
      <c r="L199" s="111"/>
      <c r="V199" s="111"/>
      <c r="AF199" s="111"/>
      <c r="AP199" s="111"/>
      <c r="AZ199" s="111"/>
      <c r="BJ199" s="111"/>
      <c r="BT199" s="111"/>
      <c r="BU199" s="111"/>
      <c r="BV199" s="111"/>
      <c r="BW199" s="111"/>
      <c r="BX199" s="111"/>
      <c r="BY199" s="111"/>
      <c r="BZ199" s="111"/>
      <c r="CA199" s="111"/>
      <c r="CD199" s="111"/>
      <c r="CN199" s="111"/>
      <c r="CX199" s="111"/>
      <c r="DH199" s="111"/>
      <c r="DR199" s="111"/>
      <c r="EB199" s="111"/>
      <c r="EL199" s="111"/>
      <c r="EV199" s="111"/>
      <c r="FF199" s="111"/>
      <c r="FP199" s="111"/>
      <c r="FZ199" s="111"/>
      <c r="GJ199" s="111"/>
      <c r="GT199" s="111"/>
      <c r="HD199" s="111"/>
      <c r="HN199" s="111"/>
      <c r="HX199" s="111"/>
      <c r="IH199" s="111"/>
      <c r="IR199" s="111"/>
      <c r="JB199" s="111"/>
      <c r="JL199" s="111"/>
      <c r="JV199" s="111"/>
      <c r="KF199" s="111"/>
      <c r="KP199" s="111"/>
      <c r="KZ199" s="111"/>
      <c r="LJ199" s="111"/>
      <c r="LT199" s="111"/>
      <c r="MD199" s="111"/>
      <c r="MN199" s="111"/>
      <c r="MX199" s="111"/>
    </row>
    <row xmlns:x14ac="http://schemas.microsoft.com/office/spreadsheetml/2009/9/ac" r="200" s="3" customFormat="true" x14ac:dyDescent="0.25">
      <c r="A200" s="394"/>
      <c r="B200" s="111"/>
      <c r="L200" s="111"/>
      <c r="V200" s="111"/>
      <c r="AF200" s="111"/>
      <c r="AP200" s="111"/>
      <c r="AZ200" s="111"/>
      <c r="BJ200" s="111"/>
      <c r="BT200" s="111"/>
      <c r="BU200" s="111"/>
      <c r="BV200" s="111"/>
      <c r="BW200" s="111"/>
      <c r="BX200" s="111"/>
      <c r="BY200" s="111"/>
      <c r="BZ200" s="111"/>
      <c r="CA200" s="111"/>
      <c r="CD200" s="111"/>
      <c r="CN200" s="111"/>
      <c r="CX200" s="111"/>
      <c r="DH200" s="111"/>
      <c r="DR200" s="111"/>
      <c r="EB200" s="111"/>
      <c r="EL200" s="111"/>
      <c r="EV200" s="111"/>
      <c r="FF200" s="111"/>
      <c r="FP200" s="111"/>
      <c r="FZ200" s="111"/>
      <c r="GJ200" s="111"/>
      <c r="GT200" s="111"/>
      <c r="HD200" s="111"/>
      <c r="HN200" s="111"/>
      <c r="HX200" s="111"/>
      <c r="IH200" s="111"/>
      <c r="IR200" s="111"/>
      <c r="JB200" s="111"/>
      <c r="JL200" s="111"/>
      <c r="JV200" s="111"/>
      <c r="KF200" s="111"/>
      <c r="KP200" s="111"/>
      <c r="KZ200" s="111"/>
      <c r="LJ200" s="111"/>
      <c r="LT200" s="111"/>
      <c r="MD200" s="111"/>
      <c r="MN200" s="111"/>
      <c r="MX200" s="111"/>
    </row>
    <row xmlns:x14ac="http://schemas.microsoft.com/office/spreadsheetml/2009/9/ac" r="201" s="3" customFormat="true" x14ac:dyDescent="0.25">
      <c r="A201" s="394"/>
      <c r="B201" s="111"/>
      <c r="L201" s="111"/>
      <c r="V201" s="111"/>
      <c r="AF201" s="111"/>
      <c r="AP201" s="111"/>
      <c r="AZ201" s="111"/>
      <c r="BJ201" s="111"/>
      <c r="BT201" s="111"/>
      <c r="BU201" s="111"/>
      <c r="BV201" s="111"/>
      <c r="BW201" s="111"/>
      <c r="BX201" s="111"/>
      <c r="BY201" s="111"/>
      <c r="BZ201" s="111"/>
      <c r="CA201" s="111"/>
      <c r="CD201" s="111"/>
      <c r="CN201" s="111"/>
      <c r="CX201" s="111"/>
      <c r="DH201" s="111"/>
      <c r="DR201" s="111"/>
      <c r="EB201" s="111"/>
      <c r="EL201" s="111"/>
      <c r="EV201" s="111"/>
      <c r="FF201" s="111"/>
      <c r="FP201" s="111"/>
      <c r="FZ201" s="111"/>
      <c r="GJ201" s="111"/>
      <c r="GT201" s="111"/>
      <c r="HD201" s="111"/>
      <c r="HN201" s="111"/>
      <c r="HX201" s="111"/>
      <c r="IH201" s="111"/>
      <c r="IR201" s="111"/>
      <c r="JB201" s="111"/>
      <c r="JL201" s="111"/>
      <c r="JV201" s="111"/>
      <c r="KF201" s="111"/>
      <c r="KP201" s="111"/>
      <c r="KZ201" s="111"/>
      <c r="LJ201" s="111"/>
      <c r="LT201" s="111"/>
      <c r="MD201" s="111"/>
      <c r="MN201" s="111"/>
      <c r="MX201" s="111"/>
    </row>
    <row xmlns:x14ac="http://schemas.microsoft.com/office/spreadsheetml/2009/9/ac" r="202" s="3" customFormat="true" x14ac:dyDescent="0.25">
      <c r="A202" s="394"/>
      <c r="B202" s="111"/>
      <c r="L202" s="111"/>
      <c r="V202" s="111"/>
      <c r="AF202" s="111"/>
      <c r="AP202" s="111"/>
      <c r="AZ202" s="111"/>
      <c r="BJ202" s="111"/>
      <c r="BT202" s="111"/>
      <c r="BU202" s="111"/>
      <c r="BV202" s="111"/>
      <c r="BW202" s="111"/>
      <c r="BX202" s="111"/>
      <c r="BY202" s="111"/>
      <c r="BZ202" s="111"/>
      <c r="CA202" s="111"/>
      <c r="CD202" s="111"/>
      <c r="CN202" s="111"/>
      <c r="CX202" s="111"/>
      <c r="DH202" s="111"/>
      <c r="DR202" s="111"/>
      <c r="EB202" s="111"/>
      <c r="EL202" s="111"/>
      <c r="EV202" s="111"/>
      <c r="FF202" s="111"/>
      <c r="FP202" s="111"/>
      <c r="FZ202" s="111"/>
      <c r="GJ202" s="111"/>
      <c r="GT202" s="111"/>
      <c r="HD202" s="111"/>
      <c r="HN202" s="111"/>
      <c r="HX202" s="111"/>
      <c r="IH202" s="111"/>
      <c r="IR202" s="111"/>
      <c r="JB202" s="111"/>
      <c r="JL202" s="111"/>
      <c r="JV202" s="111"/>
      <c r="KF202" s="111"/>
      <c r="KP202" s="111"/>
      <c r="KZ202" s="111"/>
      <c r="LJ202" s="111"/>
      <c r="LT202" s="111"/>
      <c r="MD202" s="111"/>
      <c r="MN202" s="111"/>
      <c r="MX202" s="111"/>
    </row>
    <row xmlns:x14ac="http://schemas.microsoft.com/office/spreadsheetml/2009/9/ac" r="203" s="3" customFormat="true" x14ac:dyDescent="0.25">
      <c r="A203" s="394"/>
      <c r="B203" s="111"/>
      <c r="L203" s="111"/>
      <c r="V203" s="111"/>
      <c r="AF203" s="111"/>
      <c r="AP203" s="111"/>
      <c r="AZ203" s="111"/>
      <c r="BJ203" s="111"/>
      <c r="BT203" s="111"/>
      <c r="BU203" s="111"/>
      <c r="BV203" s="111"/>
      <c r="BW203" s="111"/>
      <c r="BX203" s="111"/>
      <c r="BY203" s="111"/>
      <c r="BZ203" s="111"/>
      <c r="CA203" s="111"/>
      <c r="CD203" s="111"/>
      <c r="CN203" s="111"/>
      <c r="CX203" s="111"/>
      <c r="DH203" s="111"/>
      <c r="DR203" s="111"/>
      <c r="EB203" s="111"/>
      <c r="EL203" s="111"/>
      <c r="EV203" s="111"/>
      <c r="FF203" s="111"/>
      <c r="FP203" s="111"/>
      <c r="FZ203" s="111"/>
      <c r="GJ203" s="111"/>
      <c r="GT203" s="111"/>
      <c r="HD203" s="111"/>
      <c r="HN203" s="111"/>
      <c r="HX203" s="111"/>
      <c r="IH203" s="111"/>
      <c r="IR203" s="111"/>
      <c r="JB203" s="111"/>
      <c r="JL203" s="111"/>
      <c r="JV203" s="111"/>
      <c r="KF203" s="111"/>
      <c r="KP203" s="111"/>
      <c r="KZ203" s="111"/>
      <c r="LJ203" s="111"/>
      <c r="LT203" s="111"/>
      <c r="MD203" s="111"/>
      <c r="MN203" s="111"/>
      <c r="MX203" s="111"/>
    </row>
    <row xmlns:x14ac="http://schemas.microsoft.com/office/spreadsheetml/2009/9/ac" r="204" s="3" customFormat="true" x14ac:dyDescent="0.25">
      <c r="A204" s="394"/>
      <c r="B204" s="111"/>
      <c r="L204" s="111"/>
      <c r="V204" s="111"/>
      <c r="AF204" s="111"/>
      <c r="AP204" s="111"/>
      <c r="AZ204" s="111"/>
      <c r="BJ204" s="111"/>
      <c r="BT204" s="111"/>
      <c r="BU204" s="111"/>
      <c r="BV204" s="111"/>
      <c r="BW204" s="111"/>
      <c r="BX204" s="111"/>
      <c r="BY204" s="111"/>
      <c r="BZ204" s="111"/>
      <c r="CA204" s="111"/>
      <c r="CD204" s="111"/>
      <c r="CN204" s="111"/>
      <c r="CX204" s="111"/>
      <c r="DH204" s="111"/>
      <c r="DR204" s="111"/>
      <c r="EB204" s="111"/>
      <c r="EL204" s="111"/>
      <c r="EV204" s="111"/>
      <c r="FF204" s="111"/>
      <c r="FP204" s="111"/>
      <c r="FZ204" s="111"/>
      <c r="GJ204" s="111"/>
      <c r="GT204" s="111"/>
      <c r="HD204" s="111"/>
      <c r="HN204" s="111"/>
      <c r="HX204" s="111"/>
      <c r="IH204" s="111"/>
      <c r="IR204" s="111"/>
      <c r="JB204" s="111"/>
      <c r="JL204" s="111"/>
      <c r="JV204" s="111"/>
      <c r="KF204" s="111"/>
      <c r="KP204" s="111"/>
      <c r="KZ204" s="111"/>
      <c r="LJ204" s="111"/>
      <c r="LT204" s="111"/>
      <c r="MD204" s="111"/>
      <c r="MN204" s="111"/>
      <c r="MX204" s="111"/>
    </row>
    <row xmlns:x14ac="http://schemas.microsoft.com/office/spreadsheetml/2009/9/ac" r="205" s="3" customFormat="true" x14ac:dyDescent="0.25">
      <c r="A205" s="394"/>
      <c r="B205" s="111"/>
      <c r="L205" s="111"/>
      <c r="V205" s="111"/>
      <c r="AF205" s="111"/>
      <c r="AP205" s="111"/>
      <c r="AZ205" s="111"/>
      <c r="BJ205" s="111"/>
      <c r="BT205" s="111"/>
      <c r="BU205" s="111"/>
      <c r="BV205" s="111"/>
      <c r="BW205" s="111"/>
      <c r="BX205" s="111"/>
      <c r="BY205" s="111"/>
      <c r="BZ205" s="111"/>
      <c r="CA205" s="111"/>
      <c r="CD205" s="111"/>
      <c r="CN205" s="111"/>
      <c r="CX205" s="111"/>
      <c r="DH205" s="111"/>
      <c r="DR205" s="111"/>
      <c r="EB205" s="111"/>
      <c r="EL205" s="111"/>
      <c r="EV205" s="111"/>
      <c r="FF205" s="111"/>
      <c r="FP205" s="111"/>
      <c r="FZ205" s="111"/>
      <c r="GJ205" s="111"/>
      <c r="GT205" s="111"/>
      <c r="HD205" s="111"/>
      <c r="HN205" s="111"/>
      <c r="HX205" s="111"/>
      <c r="IH205" s="111"/>
      <c r="IR205" s="111"/>
      <c r="JB205" s="111"/>
      <c r="JL205" s="111"/>
      <c r="JV205" s="111"/>
      <c r="KF205" s="111"/>
      <c r="KP205" s="111"/>
      <c r="KZ205" s="111"/>
      <c r="LJ205" s="111"/>
      <c r="LT205" s="111"/>
      <c r="MD205" s="111"/>
      <c r="MN205" s="111"/>
      <c r="MX205" s="111"/>
    </row>
    <row xmlns:x14ac="http://schemas.microsoft.com/office/spreadsheetml/2009/9/ac" r="206" s="3" customFormat="true" x14ac:dyDescent="0.25">
      <c r="A206" s="394"/>
      <c r="B206" s="111"/>
      <c r="L206" s="111"/>
      <c r="V206" s="111"/>
      <c r="AF206" s="111"/>
      <c r="AP206" s="111"/>
      <c r="AZ206" s="111"/>
      <c r="BJ206" s="111"/>
      <c r="BT206" s="111"/>
      <c r="BU206" s="111"/>
      <c r="BV206" s="111"/>
      <c r="BW206" s="111"/>
      <c r="BX206" s="111"/>
      <c r="BY206" s="111"/>
      <c r="BZ206" s="111"/>
      <c r="CA206" s="111"/>
      <c r="CD206" s="111"/>
      <c r="CN206" s="111"/>
      <c r="CX206" s="111"/>
      <c r="DH206" s="111"/>
      <c r="DR206" s="111"/>
      <c r="EB206" s="111"/>
      <c r="EL206" s="111"/>
      <c r="EV206" s="111"/>
      <c r="FF206" s="111"/>
      <c r="FP206" s="111"/>
      <c r="FZ206" s="111"/>
      <c r="GJ206" s="111"/>
      <c r="GT206" s="111"/>
      <c r="HD206" s="111"/>
      <c r="HN206" s="111"/>
      <c r="HX206" s="111"/>
      <c r="IH206" s="111"/>
      <c r="IR206" s="111"/>
      <c r="JB206" s="111"/>
      <c r="JL206" s="111"/>
      <c r="JV206" s="111"/>
      <c r="KF206" s="111"/>
      <c r="KP206" s="111"/>
      <c r="KZ206" s="111"/>
      <c r="LJ206" s="111"/>
      <c r="LT206" s="111"/>
      <c r="MD206" s="111"/>
      <c r="MN206" s="111"/>
      <c r="MX206" s="111"/>
    </row>
    <row xmlns:x14ac="http://schemas.microsoft.com/office/spreadsheetml/2009/9/ac" r="207" s="3" customFormat="true" x14ac:dyDescent="0.25">
      <c r="A207" s="394"/>
      <c r="B207" s="111"/>
      <c r="L207" s="111"/>
      <c r="V207" s="111"/>
      <c r="AF207" s="111"/>
      <c r="AP207" s="111"/>
      <c r="AZ207" s="111"/>
      <c r="BJ207" s="111"/>
      <c r="BT207" s="111"/>
      <c r="BU207" s="111"/>
      <c r="BV207" s="111"/>
      <c r="BW207" s="111"/>
      <c r="BX207" s="111"/>
      <c r="BY207" s="111"/>
      <c r="BZ207" s="111"/>
      <c r="CA207" s="111"/>
      <c r="CD207" s="111"/>
      <c r="CN207" s="111"/>
      <c r="CX207" s="111"/>
      <c r="DH207" s="111"/>
      <c r="DR207" s="111"/>
      <c r="EB207" s="111"/>
      <c r="EL207" s="111"/>
      <c r="EV207" s="111"/>
      <c r="FF207" s="111"/>
      <c r="FP207" s="111"/>
      <c r="FZ207" s="111"/>
      <c r="GJ207" s="111"/>
      <c r="GT207" s="111"/>
      <c r="HD207" s="111"/>
      <c r="HN207" s="111"/>
      <c r="HX207" s="111"/>
      <c r="IH207" s="111"/>
      <c r="IR207" s="111"/>
      <c r="JB207" s="111"/>
      <c r="JL207" s="111"/>
      <c r="JV207" s="111"/>
      <c r="KF207" s="111"/>
      <c r="KP207" s="111"/>
      <c r="KZ207" s="111"/>
      <c r="LJ207" s="111"/>
      <c r="LT207" s="111"/>
      <c r="MD207" s="111"/>
      <c r="MN207" s="111"/>
      <c r="MX207" s="111"/>
    </row>
    <row xmlns:x14ac="http://schemas.microsoft.com/office/spreadsheetml/2009/9/ac" r="208" s="3" customFormat="true" x14ac:dyDescent="0.25">
      <c r="A208" s="394"/>
      <c r="B208" s="111"/>
      <c r="L208" s="111"/>
      <c r="V208" s="111"/>
      <c r="AF208" s="111"/>
      <c r="AP208" s="111"/>
      <c r="AZ208" s="111"/>
      <c r="BJ208" s="111"/>
      <c r="BT208" s="111"/>
      <c r="BU208" s="111"/>
      <c r="BV208" s="111"/>
      <c r="BW208" s="111"/>
      <c r="BX208" s="111"/>
      <c r="BY208" s="111"/>
      <c r="BZ208" s="111"/>
      <c r="CA208" s="111"/>
      <c r="CD208" s="111"/>
      <c r="CN208" s="111"/>
      <c r="CX208" s="111"/>
      <c r="DH208" s="111"/>
      <c r="DR208" s="111"/>
      <c r="EB208" s="111"/>
      <c r="EL208" s="111"/>
      <c r="EV208" s="111"/>
      <c r="FF208" s="111"/>
      <c r="FP208" s="111"/>
      <c r="FZ208" s="111"/>
      <c r="GJ208" s="111"/>
      <c r="GT208" s="111"/>
      <c r="HD208" s="111"/>
      <c r="HN208" s="111"/>
      <c r="HX208" s="111"/>
      <c r="IH208" s="111"/>
      <c r="IR208" s="111"/>
      <c r="JB208" s="111"/>
      <c r="JL208" s="111"/>
      <c r="JV208" s="111"/>
      <c r="KF208" s="111"/>
      <c r="KP208" s="111"/>
      <c r="KZ208" s="111"/>
      <c r="LJ208" s="111"/>
      <c r="LT208" s="111"/>
      <c r="MD208" s="111"/>
      <c r="MN208" s="111"/>
      <c r="MX208" s="111"/>
    </row>
    <row xmlns:x14ac="http://schemas.microsoft.com/office/spreadsheetml/2009/9/ac" r="209" s="3" customFormat="true" x14ac:dyDescent="0.25">
      <c r="A209" s="394"/>
      <c r="B209" s="111"/>
      <c r="L209" s="111"/>
      <c r="V209" s="111"/>
      <c r="AF209" s="111"/>
      <c r="AP209" s="111"/>
      <c r="AZ209" s="111"/>
      <c r="BJ209" s="111"/>
      <c r="BT209" s="111"/>
      <c r="BU209" s="111"/>
      <c r="BV209" s="111"/>
      <c r="BW209" s="111"/>
      <c r="BX209" s="111"/>
      <c r="BY209" s="111"/>
      <c r="BZ209" s="111"/>
      <c r="CA209" s="111"/>
      <c r="CD209" s="111"/>
      <c r="CN209" s="111"/>
      <c r="CX209" s="111"/>
      <c r="DH209" s="111"/>
      <c r="DR209" s="111"/>
      <c r="EB209" s="111"/>
      <c r="EL209" s="111"/>
      <c r="EV209" s="111"/>
      <c r="FF209" s="111"/>
      <c r="FP209" s="111"/>
      <c r="FZ209" s="111"/>
      <c r="GJ209" s="111"/>
      <c r="GT209" s="111"/>
      <c r="HD209" s="111"/>
      <c r="HN209" s="111"/>
      <c r="HX209" s="111"/>
      <c r="IH209" s="111"/>
      <c r="IR209" s="111"/>
      <c r="JB209" s="111"/>
      <c r="JL209" s="111"/>
      <c r="JV209" s="111"/>
      <c r="KF209" s="111"/>
      <c r="KP209" s="111"/>
      <c r="KZ209" s="111"/>
      <c r="LJ209" s="111"/>
      <c r="LT209" s="111"/>
      <c r="MD209" s="111"/>
      <c r="MN209" s="111"/>
      <c r="MX209" s="111"/>
    </row>
    <row xmlns:x14ac="http://schemas.microsoft.com/office/spreadsheetml/2009/9/ac" r="210" s="3" customFormat="true" x14ac:dyDescent="0.25">
      <c r="A210" s="394"/>
      <c r="B210" s="111"/>
      <c r="L210" s="111"/>
      <c r="V210" s="111"/>
      <c r="AF210" s="111"/>
      <c r="AP210" s="111"/>
      <c r="AZ210" s="111"/>
      <c r="BJ210" s="111"/>
      <c r="BT210" s="111"/>
      <c r="BU210" s="111"/>
      <c r="BV210" s="111"/>
      <c r="BW210" s="111"/>
      <c r="BX210" s="111"/>
      <c r="BY210" s="111"/>
      <c r="BZ210" s="111"/>
      <c r="CA210" s="111"/>
      <c r="CD210" s="111"/>
      <c r="CN210" s="111"/>
      <c r="CX210" s="111"/>
      <c r="DH210" s="111"/>
      <c r="DR210" s="111"/>
      <c r="EB210" s="111"/>
      <c r="EL210" s="111"/>
      <c r="EV210" s="111"/>
      <c r="FF210" s="111"/>
      <c r="FP210" s="111"/>
      <c r="FZ210" s="111"/>
      <c r="GJ210" s="111"/>
      <c r="GT210" s="111"/>
      <c r="HD210" s="111"/>
      <c r="HN210" s="111"/>
      <c r="HX210" s="111"/>
      <c r="IH210" s="111"/>
      <c r="IR210" s="111"/>
      <c r="JB210" s="111"/>
      <c r="JL210" s="111"/>
      <c r="JV210" s="111"/>
      <c r="KF210" s="111"/>
      <c r="KP210" s="111"/>
      <c r="KZ210" s="111"/>
      <c r="LJ210" s="111"/>
      <c r="LT210" s="111"/>
      <c r="MD210" s="111"/>
      <c r="MN210" s="111"/>
      <c r="MX210" s="111"/>
    </row>
    <row xmlns:x14ac="http://schemas.microsoft.com/office/spreadsheetml/2009/9/ac" r="211" s="3" customFormat="true" x14ac:dyDescent="0.25">
      <c r="A211" s="394"/>
      <c r="B211" s="111"/>
      <c r="L211" s="111"/>
      <c r="V211" s="111"/>
      <c r="AF211" s="111"/>
      <c r="AP211" s="111"/>
      <c r="AZ211" s="111"/>
      <c r="BJ211" s="111"/>
      <c r="BT211" s="111"/>
      <c r="BU211" s="111"/>
      <c r="BV211" s="111"/>
      <c r="BW211" s="111"/>
      <c r="BX211" s="111"/>
      <c r="BY211" s="111"/>
      <c r="BZ211" s="111"/>
      <c r="CA211" s="111"/>
      <c r="CD211" s="111"/>
      <c r="CN211" s="111"/>
      <c r="CX211" s="111"/>
      <c r="DH211" s="111"/>
      <c r="DR211" s="111"/>
      <c r="EB211" s="111"/>
      <c r="EL211" s="111"/>
      <c r="EV211" s="111"/>
      <c r="FF211" s="111"/>
      <c r="FP211" s="111"/>
      <c r="FZ211" s="111"/>
      <c r="GJ211" s="111"/>
      <c r="GT211" s="111"/>
      <c r="HD211" s="111"/>
      <c r="HN211" s="111"/>
      <c r="HX211" s="111"/>
      <c r="IH211" s="111"/>
      <c r="IR211" s="111"/>
      <c r="JB211" s="111"/>
      <c r="JL211" s="111"/>
      <c r="JV211" s="111"/>
      <c r="KF211" s="111"/>
      <c r="KP211" s="111"/>
      <c r="KZ211" s="111"/>
      <c r="LJ211" s="111"/>
      <c r="LT211" s="111"/>
      <c r="MD211" s="111"/>
      <c r="MN211" s="111"/>
      <c r="MX211" s="111"/>
    </row>
    <row xmlns:x14ac="http://schemas.microsoft.com/office/spreadsheetml/2009/9/ac" r="212" s="3" customFormat="true" x14ac:dyDescent="0.25">
      <c r="A212" s="394"/>
      <c r="B212" s="111"/>
      <c r="L212" s="111"/>
      <c r="V212" s="111"/>
      <c r="AF212" s="111"/>
      <c r="AP212" s="111"/>
      <c r="AZ212" s="111"/>
      <c r="BJ212" s="111"/>
      <c r="BT212" s="111"/>
      <c r="BU212" s="111"/>
      <c r="BV212" s="111"/>
      <c r="BW212" s="111"/>
      <c r="BX212" s="111"/>
      <c r="BY212" s="111"/>
      <c r="BZ212" s="111"/>
      <c r="CA212" s="111"/>
      <c r="CD212" s="111"/>
      <c r="CN212" s="111"/>
      <c r="CX212" s="111"/>
      <c r="DH212" s="111"/>
      <c r="DR212" s="111"/>
      <c r="EB212" s="111"/>
      <c r="EL212" s="111"/>
      <c r="EV212" s="111"/>
      <c r="FF212" s="111"/>
      <c r="FP212" s="111"/>
      <c r="FZ212" s="111"/>
      <c r="GJ212" s="111"/>
      <c r="GT212" s="111"/>
      <c r="HD212" s="111"/>
      <c r="HN212" s="111"/>
      <c r="HX212" s="111"/>
      <c r="IH212" s="111"/>
      <c r="IR212" s="111"/>
      <c r="JB212" s="111"/>
      <c r="JL212" s="111"/>
      <c r="JV212" s="111"/>
      <c r="KF212" s="111"/>
      <c r="KP212" s="111"/>
      <c r="KZ212" s="111"/>
      <c r="LJ212" s="111"/>
      <c r="LT212" s="111"/>
      <c r="MD212" s="111"/>
      <c r="MN212" s="111"/>
      <c r="MX212" s="111"/>
    </row>
    <row xmlns:x14ac="http://schemas.microsoft.com/office/spreadsheetml/2009/9/ac" r="213" s="3" customFormat="true" x14ac:dyDescent="0.25">
      <c r="A213" s="394"/>
      <c r="B213" s="111"/>
      <c r="L213" s="111"/>
      <c r="V213" s="111"/>
      <c r="AF213" s="111"/>
      <c r="AP213" s="111"/>
      <c r="AZ213" s="111"/>
      <c r="BJ213" s="111"/>
      <c r="BT213" s="111"/>
      <c r="BU213" s="111"/>
      <c r="BV213" s="111"/>
      <c r="BW213" s="111"/>
      <c r="BX213" s="111"/>
      <c r="BY213" s="111"/>
      <c r="BZ213" s="111"/>
      <c r="CA213" s="111"/>
      <c r="CD213" s="111"/>
      <c r="CN213" s="111"/>
      <c r="CX213" s="111"/>
      <c r="DH213" s="111"/>
      <c r="DR213" s="111"/>
      <c r="EB213" s="111"/>
      <c r="EL213" s="111"/>
      <c r="EV213" s="111"/>
      <c r="FF213" s="111"/>
      <c r="FP213" s="111"/>
      <c r="FZ213" s="111"/>
      <c r="GJ213" s="111"/>
      <c r="GT213" s="111"/>
      <c r="HD213" s="111"/>
      <c r="HN213" s="111"/>
      <c r="HX213" s="111"/>
      <c r="IH213" s="111"/>
      <c r="IR213" s="111"/>
      <c r="JB213" s="111"/>
      <c r="JL213" s="111"/>
      <c r="JV213" s="111"/>
      <c r="KF213" s="111"/>
      <c r="KP213" s="111"/>
      <c r="KZ213" s="111"/>
      <c r="LJ213" s="111"/>
      <c r="LT213" s="111"/>
      <c r="MD213" s="111"/>
      <c r="MN213" s="111"/>
      <c r="MX213" s="111"/>
    </row>
    <row xmlns:x14ac="http://schemas.microsoft.com/office/spreadsheetml/2009/9/ac" r="214" s="3" customFormat="true" x14ac:dyDescent="0.25">
      <c r="A214" s="394"/>
      <c r="B214" s="111"/>
      <c r="L214" s="111"/>
      <c r="V214" s="111"/>
      <c r="AF214" s="111"/>
      <c r="AP214" s="111"/>
      <c r="AZ214" s="111"/>
      <c r="BJ214" s="111"/>
      <c r="BT214" s="111"/>
      <c r="BU214" s="111"/>
      <c r="BV214" s="111"/>
      <c r="BW214" s="111"/>
      <c r="BX214" s="111"/>
      <c r="BY214" s="111"/>
      <c r="BZ214" s="111"/>
      <c r="CA214" s="111"/>
      <c r="CD214" s="111"/>
      <c r="CN214" s="111"/>
      <c r="CX214" s="111"/>
      <c r="DH214" s="111"/>
      <c r="DR214" s="111"/>
      <c r="EB214" s="111"/>
      <c r="EL214" s="111"/>
      <c r="EV214" s="111"/>
      <c r="FF214" s="111"/>
      <c r="FP214" s="111"/>
      <c r="FZ214" s="111"/>
      <c r="GJ214" s="111"/>
      <c r="GT214" s="111"/>
      <c r="HD214" s="111"/>
      <c r="HN214" s="111"/>
      <c r="HX214" s="111"/>
      <c r="IH214" s="111"/>
      <c r="IR214" s="111"/>
      <c r="JB214" s="111"/>
      <c r="JL214" s="111"/>
      <c r="JV214" s="111"/>
      <c r="KF214" s="111"/>
      <c r="KP214" s="111"/>
      <c r="KZ214" s="111"/>
      <c r="LJ214" s="111"/>
      <c r="LT214" s="111"/>
      <c r="MD214" s="111"/>
      <c r="MN214" s="111"/>
      <c r="MX214" s="111"/>
    </row>
    <row xmlns:x14ac="http://schemas.microsoft.com/office/spreadsheetml/2009/9/ac" r="215" s="3" customFormat="true" x14ac:dyDescent="0.25">
      <c r="A215" s="394"/>
      <c r="B215" s="111"/>
      <c r="L215" s="111"/>
      <c r="V215" s="111"/>
      <c r="AF215" s="111"/>
      <c r="AP215" s="111"/>
      <c r="AZ215" s="111"/>
      <c r="BJ215" s="111"/>
      <c r="BT215" s="111"/>
      <c r="BU215" s="111"/>
      <c r="BV215" s="111"/>
      <c r="BW215" s="111"/>
      <c r="BX215" s="111"/>
      <c r="BY215" s="111"/>
      <c r="BZ215" s="111"/>
      <c r="CA215" s="111"/>
      <c r="CD215" s="111"/>
      <c r="CN215" s="111"/>
      <c r="CX215" s="111"/>
      <c r="DH215" s="111"/>
      <c r="DR215" s="111"/>
      <c r="EB215" s="111"/>
      <c r="EL215" s="111"/>
      <c r="EV215" s="111"/>
      <c r="FF215" s="111"/>
      <c r="FP215" s="111"/>
      <c r="FZ215" s="111"/>
      <c r="GJ215" s="111"/>
      <c r="GT215" s="111"/>
      <c r="HD215" s="111"/>
      <c r="HN215" s="111"/>
      <c r="HX215" s="111"/>
      <c r="IH215" s="111"/>
      <c r="IR215" s="111"/>
      <c r="JB215" s="111"/>
      <c r="JL215" s="111"/>
      <c r="JV215" s="111"/>
      <c r="KF215" s="111"/>
      <c r="KP215" s="111"/>
      <c r="KZ215" s="111"/>
      <c r="LJ215" s="111"/>
      <c r="LT215" s="111"/>
      <c r="MD215" s="111"/>
      <c r="MN215" s="111"/>
      <c r="MX215" s="111"/>
    </row>
    <row xmlns:x14ac="http://schemas.microsoft.com/office/spreadsheetml/2009/9/ac" r="216" s="3" customFormat="true" x14ac:dyDescent="0.25">
      <c r="A216" s="394"/>
      <c r="B216" s="111"/>
      <c r="L216" s="111"/>
      <c r="V216" s="111"/>
      <c r="AF216" s="111"/>
      <c r="AP216" s="111"/>
      <c r="AZ216" s="111"/>
      <c r="BJ216" s="111"/>
      <c r="BT216" s="111"/>
      <c r="BU216" s="111"/>
      <c r="BV216" s="111"/>
      <c r="BW216" s="111"/>
      <c r="BX216" s="111"/>
      <c r="BY216" s="111"/>
      <c r="BZ216" s="111"/>
      <c r="CA216" s="111"/>
      <c r="CD216" s="111"/>
      <c r="CN216" s="111"/>
      <c r="CX216" s="111"/>
      <c r="DH216" s="111"/>
      <c r="DR216" s="111"/>
      <c r="EB216" s="111"/>
      <c r="EL216" s="111"/>
      <c r="EV216" s="111"/>
      <c r="FF216" s="111"/>
      <c r="FP216" s="111"/>
      <c r="FZ216" s="111"/>
      <c r="GJ216" s="111"/>
      <c r="GT216" s="111"/>
      <c r="HD216" s="111"/>
      <c r="HN216" s="111"/>
      <c r="HX216" s="111"/>
      <c r="IH216" s="111"/>
      <c r="IR216" s="111"/>
      <c r="JB216" s="111"/>
      <c r="JL216" s="111"/>
      <c r="JV216" s="111"/>
      <c r="KF216" s="111"/>
      <c r="KP216" s="111"/>
      <c r="KZ216" s="111"/>
      <c r="LJ216" s="111"/>
      <c r="LT216" s="111"/>
      <c r="MD216" s="111"/>
      <c r="MN216" s="111"/>
      <c r="MX216" s="111"/>
    </row>
    <row xmlns:x14ac="http://schemas.microsoft.com/office/spreadsheetml/2009/9/ac" r="217" s="3" customFormat="true" x14ac:dyDescent="0.25">
      <c r="A217" s="394"/>
      <c r="B217" s="111"/>
      <c r="L217" s="111"/>
      <c r="V217" s="111"/>
      <c r="AF217" s="111"/>
      <c r="AP217" s="111"/>
      <c r="AZ217" s="111"/>
      <c r="BJ217" s="111"/>
      <c r="BT217" s="111"/>
      <c r="BU217" s="111"/>
      <c r="BV217" s="111"/>
      <c r="BW217" s="111"/>
      <c r="BX217" s="111"/>
      <c r="BY217" s="111"/>
      <c r="BZ217" s="111"/>
      <c r="CA217" s="111"/>
      <c r="CD217" s="111"/>
      <c r="CN217" s="111"/>
      <c r="CX217" s="111"/>
      <c r="DH217" s="111"/>
      <c r="DR217" s="111"/>
      <c r="EB217" s="111"/>
      <c r="EL217" s="111"/>
      <c r="EV217" s="111"/>
      <c r="FF217" s="111"/>
      <c r="FP217" s="111"/>
      <c r="FZ217" s="111"/>
      <c r="GJ217" s="111"/>
      <c r="GT217" s="111"/>
      <c r="HD217" s="111"/>
      <c r="HN217" s="111"/>
      <c r="HX217" s="111"/>
      <c r="IH217" s="111"/>
      <c r="IR217" s="111"/>
      <c r="JB217" s="111"/>
      <c r="JL217" s="111"/>
      <c r="JV217" s="111"/>
      <c r="KF217" s="111"/>
      <c r="KP217" s="111"/>
      <c r="KZ217" s="111"/>
      <c r="LJ217" s="111"/>
      <c r="LT217" s="111"/>
      <c r="MD217" s="111"/>
      <c r="MN217" s="111"/>
      <c r="MX217" s="111"/>
    </row>
    <row xmlns:x14ac="http://schemas.microsoft.com/office/spreadsheetml/2009/9/ac" r="218" s="3" customFormat="true" x14ac:dyDescent="0.25">
      <c r="A218" s="394"/>
      <c r="B218" s="111"/>
      <c r="L218" s="111"/>
      <c r="V218" s="111"/>
      <c r="AF218" s="111"/>
      <c r="AP218" s="111"/>
      <c r="AZ218" s="111"/>
      <c r="BJ218" s="111"/>
      <c r="BT218" s="111"/>
      <c r="BU218" s="111"/>
      <c r="BV218" s="111"/>
      <c r="BW218" s="111"/>
      <c r="BX218" s="111"/>
      <c r="BY218" s="111"/>
      <c r="BZ218" s="111"/>
      <c r="CA218" s="111"/>
      <c r="CD218" s="111"/>
      <c r="CN218" s="111"/>
      <c r="CX218" s="111"/>
      <c r="DH218" s="111"/>
      <c r="DR218" s="111"/>
      <c r="EB218" s="111"/>
      <c r="EL218" s="111"/>
      <c r="EV218" s="111"/>
      <c r="FF218" s="111"/>
      <c r="FP218" s="111"/>
      <c r="FZ218" s="111"/>
      <c r="GJ218" s="111"/>
      <c r="GT218" s="111"/>
      <c r="HD218" s="111"/>
      <c r="HN218" s="111"/>
      <c r="HX218" s="111"/>
      <c r="IH218" s="111"/>
      <c r="IR218" s="111"/>
      <c r="JB218" s="111"/>
      <c r="JL218" s="111"/>
      <c r="JV218" s="111"/>
      <c r="KF218" s="111"/>
      <c r="KP218" s="111"/>
      <c r="KZ218" s="111"/>
      <c r="LJ218" s="111"/>
      <c r="LT218" s="111"/>
      <c r="MD218" s="111"/>
      <c r="MN218" s="111"/>
      <c r="MX218" s="111"/>
    </row>
    <row xmlns:x14ac="http://schemas.microsoft.com/office/spreadsheetml/2009/9/ac" r="219" s="3" customFormat="true" x14ac:dyDescent="0.25">
      <c r="A219" s="394"/>
      <c r="B219" s="111"/>
      <c r="L219" s="111"/>
      <c r="V219" s="111"/>
      <c r="AF219" s="111"/>
      <c r="AP219" s="111"/>
      <c r="AZ219" s="111"/>
      <c r="BJ219" s="111"/>
      <c r="BT219" s="111"/>
      <c r="BU219" s="111"/>
      <c r="BV219" s="111"/>
      <c r="BW219" s="111"/>
      <c r="BX219" s="111"/>
      <c r="BY219" s="111"/>
      <c r="BZ219" s="111"/>
      <c r="CA219" s="111"/>
      <c r="CD219" s="111"/>
      <c r="CN219" s="111"/>
      <c r="CX219" s="111"/>
      <c r="DH219" s="111"/>
      <c r="DR219" s="111"/>
      <c r="EB219" s="111"/>
      <c r="EL219" s="111"/>
      <c r="EV219" s="111"/>
      <c r="FF219" s="111"/>
      <c r="FP219" s="111"/>
      <c r="FZ219" s="111"/>
      <c r="GJ219" s="111"/>
      <c r="GT219" s="111"/>
      <c r="HD219" s="111"/>
      <c r="HN219" s="111"/>
      <c r="HX219" s="111"/>
      <c r="IH219" s="111"/>
      <c r="IR219" s="111"/>
      <c r="JB219" s="111"/>
      <c r="JL219" s="111"/>
      <c r="JV219" s="111"/>
      <c r="KF219" s="111"/>
      <c r="KP219" s="111"/>
      <c r="KZ219" s="111"/>
      <c r="LJ219" s="111"/>
      <c r="LT219" s="111"/>
      <c r="MD219" s="111"/>
      <c r="MN219" s="111"/>
      <c r="MX219" s="111"/>
    </row>
    <row xmlns:x14ac="http://schemas.microsoft.com/office/spreadsheetml/2009/9/ac" r="220" s="3" customFormat="true" x14ac:dyDescent="0.25">
      <c r="A220" s="394"/>
      <c r="B220" s="111"/>
      <c r="L220" s="111"/>
      <c r="V220" s="111"/>
      <c r="AF220" s="111"/>
      <c r="AP220" s="111"/>
      <c r="AZ220" s="111"/>
      <c r="BJ220" s="111"/>
      <c r="BT220" s="111"/>
      <c r="BU220" s="111"/>
      <c r="BV220" s="111"/>
      <c r="BW220" s="111"/>
      <c r="BX220" s="111"/>
      <c r="BY220" s="111"/>
      <c r="BZ220" s="111"/>
      <c r="CA220" s="111"/>
      <c r="CD220" s="111"/>
      <c r="CN220" s="111"/>
      <c r="CX220" s="111"/>
      <c r="DH220" s="111"/>
      <c r="DR220" s="111"/>
      <c r="EB220" s="111"/>
      <c r="EL220" s="111"/>
      <c r="EV220" s="111"/>
      <c r="FF220" s="111"/>
      <c r="FP220" s="111"/>
      <c r="FZ220" s="111"/>
      <c r="GJ220" s="111"/>
      <c r="GT220" s="111"/>
      <c r="HD220" s="111"/>
      <c r="HN220" s="111"/>
      <c r="HX220" s="111"/>
      <c r="IH220" s="111"/>
      <c r="IR220" s="111"/>
      <c r="JB220" s="111"/>
      <c r="JL220" s="111"/>
      <c r="JV220" s="111"/>
      <c r="KF220" s="111"/>
      <c r="KP220" s="111"/>
      <c r="KZ220" s="111"/>
      <c r="LJ220" s="111"/>
      <c r="LT220" s="111"/>
      <c r="MD220" s="111"/>
      <c r="MN220" s="111"/>
      <c r="MX220" s="111"/>
    </row>
    <row xmlns:x14ac="http://schemas.microsoft.com/office/spreadsheetml/2009/9/ac" r="221" s="3" customFormat="true" x14ac:dyDescent="0.25">
      <c r="A221" s="394"/>
      <c r="B221" s="111"/>
      <c r="L221" s="111"/>
      <c r="V221" s="111"/>
      <c r="AF221" s="111"/>
      <c r="AP221" s="111"/>
      <c r="AZ221" s="111"/>
      <c r="BJ221" s="111"/>
      <c r="BT221" s="111"/>
      <c r="BU221" s="111"/>
      <c r="BV221" s="111"/>
      <c r="BW221" s="111"/>
      <c r="BX221" s="111"/>
      <c r="BY221" s="111"/>
      <c r="BZ221" s="111"/>
      <c r="CA221" s="111"/>
      <c r="CD221" s="111"/>
      <c r="CN221" s="111"/>
      <c r="CX221" s="111"/>
      <c r="DH221" s="111"/>
      <c r="DR221" s="111"/>
      <c r="EB221" s="111"/>
      <c r="EL221" s="111"/>
      <c r="EV221" s="111"/>
      <c r="FF221" s="111"/>
      <c r="FP221" s="111"/>
      <c r="FZ221" s="111"/>
      <c r="GJ221" s="111"/>
      <c r="GT221" s="111"/>
      <c r="HD221" s="111"/>
      <c r="HN221" s="111"/>
      <c r="HX221" s="111"/>
      <c r="IH221" s="111"/>
      <c r="IR221" s="111"/>
      <c r="JB221" s="111"/>
      <c r="JL221" s="111"/>
      <c r="JV221" s="111"/>
      <c r="KF221" s="111"/>
      <c r="KP221" s="111"/>
      <c r="KZ221" s="111"/>
      <c r="LJ221" s="111"/>
      <c r="LT221" s="111"/>
      <c r="MD221" s="111"/>
      <c r="MN221" s="111"/>
      <c r="MX221" s="111"/>
    </row>
    <row xmlns:x14ac="http://schemas.microsoft.com/office/spreadsheetml/2009/9/ac" r="222" s="3" customFormat="true" x14ac:dyDescent="0.25">
      <c r="A222" s="394"/>
      <c r="B222" s="111"/>
      <c r="L222" s="111"/>
      <c r="V222" s="111"/>
      <c r="AF222" s="111"/>
      <c r="AP222" s="111"/>
      <c r="AZ222" s="111"/>
      <c r="BJ222" s="111"/>
      <c r="BT222" s="111"/>
      <c r="BU222" s="111"/>
      <c r="BV222" s="111"/>
      <c r="BW222" s="111"/>
      <c r="BX222" s="111"/>
      <c r="BY222" s="111"/>
      <c r="BZ222" s="111"/>
      <c r="CA222" s="111"/>
      <c r="CD222" s="111"/>
      <c r="CN222" s="111"/>
      <c r="CX222" s="111"/>
      <c r="DH222" s="111"/>
      <c r="DR222" s="111"/>
      <c r="EB222" s="111"/>
      <c r="EL222" s="111"/>
      <c r="EV222" s="111"/>
      <c r="FF222" s="111"/>
      <c r="FP222" s="111"/>
      <c r="FZ222" s="111"/>
      <c r="GJ222" s="111"/>
      <c r="GT222" s="111"/>
      <c r="HD222" s="111"/>
      <c r="HN222" s="111"/>
      <c r="HX222" s="111"/>
      <c r="IH222" s="111"/>
      <c r="IR222" s="111"/>
      <c r="JB222" s="111"/>
      <c r="JL222" s="111"/>
      <c r="JV222" s="111"/>
      <c r="KF222" s="111"/>
      <c r="KP222" s="111"/>
      <c r="KZ222" s="111"/>
      <c r="LJ222" s="111"/>
      <c r="LT222" s="111"/>
      <c r="MD222" s="111"/>
      <c r="MN222" s="111"/>
      <c r="MX222" s="111"/>
    </row>
    <row xmlns:x14ac="http://schemas.microsoft.com/office/spreadsheetml/2009/9/ac" r="223" s="3" customFormat="true" x14ac:dyDescent="0.25">
      <c r="A223" s="394"/>
      <c r="B223" s="111"/>
      <c r="L223" s="111"/>
      <c r="V223" s="111"/>
      <c r="AF223" s="111"/>
      <c r="AP223" s="111"/>
      <c r="AZ223" s="111"/>
      <c r="BJ223" s="111"/>
      <c r="BT223" s="111"/>
      <c r="BU223" s="111"/>
      <c r="BV223" s="111"/>
      <c r="BW223" s="111"/>
      <c r="BX223" s="111"/>
      <c r="BY223" s="111"/>
      <c r="BZ223" s="111"/>
      <c r="CA223" s="111"/>
      <c r="CD223" s="111"/>
      <c r="CN223" s="111"/>
      <c r="CX223" s="111"/>
      <c r="DH223" s="111"/>
      <c r="DR223" s="111"/>
      <c r="EB223" s="111"/>
      <c r="EL223" s="111"/>
      <c r="EV223" s="111"/>
      <c r="FF223" s="111"/>
      <c r="FP223" s="111"/>
      <c r="FZ223" s="111"/>
      <c r="GJ223" s="111"/>
      <c r="GT223" s="111"/>
      <c r="HD223" s="111"/>
      <c r="HN223" s="111"/>
      <c r="HX223" s="111"/>
      <c r="IH223" s="111"/>
      <c r="IR223" s="111"/>
      <c r="JB223" s="111"/>
      <c r="JL223" s="111"/>
      <c r="JV223" s="111"/>
      <c r="KF223" s="111"/>
      <c r="KP223" s="111"/>
      <c r="KZ223" s="111"/>
      <c r="LJ223" s="111"/>
      <c r="LT223" s="111"/>
      <c r="MD223" s="111"/>
      <c r="MN223" s="111"/>
      <c r="MX223" s="111"/>
    </row>
    <row xmlns:x14ac="http://schemas.microsoft.com/office/spreadsheetml/2009/9/ac" r="224" s="3" customFormat="true" x14ac:dyDescent="0.25">
      <c r="A224" s="394"/>
      <c r="B224" s="111"/>
      <c r="L224" s="111"/>
      <c r="V224" s="111"/>
      <c r="AF224" s="111"/>
      <c r="AP224" s="111"/>
      <c r="AZ224" s="111"/>
      <c r="BJ224" s="111"/>
      <c r="BT224" s="111"/>
      <c r="BU224" s="111"/>
      <c r="BV224" s="111"/>
      <c r="BW224" s="111"/>
      <c r="BX224" s="111"/>
      <c r="BY224" s="111"/>
      <c r="BZ224" s="111"/>
      <c r="CA224" s="111"/>
      <c r="CD224" s="111"/>
      <c r="CN224" s="111"/>
      <c r="CX224" s="111"/>
      <c r="DH224" s="111"/>
      <c r="DR224" s="111"/>
      <c r="EB224" s="111"/>
      <c r="EL224" s="111"/>
      <c r="EV224" s="111"/>
      <c r="FF224" s="111"/>
      <c r="FP224" s="111"/>
      <c r="FZ224" s="111"/>
      <c r="GJ224" s="111"/>
      <c r="GT224" s="111"/>
      <c r="HD224" s="111"/>
      <c r="HN224" s="111"/>
      <c r="HX224" s="111"/>
      <c r="IH224" s="111"/>
      <c r="IR224" s="111"/>
      <c r="JB224" s="111"/>
      <c r="JL224" s="111"/>
      <c r="JV224" s="111"/>
      <c r="KF224" s="111"/>
      <c r="KP224" s="111"/>
      <c r="KZ224" s="111"/>
      <c r="LJ224" s="111"/>
      <c r="LT224" s="111"/>
      <c r="MD224" s="111"/>
      <c r="MN224" s="111"/>
      <c r="MX224" s="111"/>
    </row>
    <row xmlns:x14ac="http://schemas.microsoft.com/office/spreadsheetml/2009/9/ac" r="225" s="3" customFormat="true" x14ac:dyDescent="0.25">
      <c r="A225" s="394"/>
      <c r="B225" s="111"/>
      <c r="L225" s="111"/>
      <c r="V225" s="111"/>
      <c r="AF225" s="111"/>
      <c r="AP225" s="111"/>
      <c r="AZ225" s="111"/>
      <c r="BJ225" s="111"/>
      <c r="BT225" s="111"/>
      <c r="BU225" s="111"/>
      <c r="BV225" s="111"/>
      <c r="BW225" s="111"/>
      <c r="BX225" s="111"/>
      <c r="BY225" s="111"/>
      <c r="BZ225" s="111"/>
      <c r="CA225" s="111"/>
      <c r="CD225" s="111"/>
      <c r="CN225" s="111"/>
      <c r="CX225" s="111"/>
      <c r="DH225" s="111"/>
      <c r="DR225" s="111"/>
      <c r="EB225" s="111"/>
      <c r="EL225" s="111"/>
      <c r="EV225" s="111"/>
      <c r="FF225" s="111"/>
      <c r="FP225" s="111"/>
      <c r="FZ225" s="111"/>
      <c r="GJ225" s="111"/>
      <c r="GT225" s="111"/>
      <c r="HD225" s="111"/>
      <c r="HN225" s="111"/>
      <c r="HX225" s="111"/>
      <c r="IH225" s="111"/>
      <c r="IR225" s="111"/>
      <c r="JB225" s="111"/>
      <c r="JL225" s="111"/>
      <c r="JV225" s="111"/>
      <c r="KF225" s="111"/>
      <c r="KP225" s="111"/>
      <c r="KZ225" s="111"/>
      <c r="LJ225" s="111"/>
      <c r="LT225" s="111"/>
      <c r="MD225" s="111"/>
      <c r="MN225" s="111"/>
      <c r="MX225" s="111"/>
    </row>
    <row xmlns:x14ac="http://schemas.microsoft.com/office/spreadsheetml/2009/9/ac" r="226" s="3" customFormat="true" x14ac:dyDescent="0.25">
      <c r="A226" s="394"/>
      <c r="B226" s="111"/>
      <c r="L226" s="111"/>
      <c r="V226" s="111"/>
      <c r="AF226" s="111"/>
      <c r="AP226" s="111"/>
      <c r="AZ226" s="111"/>
      <c r="BJ226" s="111"/>
      <c r="BT226" s="111"/>
      <c r="BU226" s="111"/>
      <c r="BV226" s="111"/>
      <c r="BW226" s="111"/>
      <c r="BX226" s="111"/>
      <c r="BY226" s="111"/>
      <c r="BZ226" s="111"/>
      <c r="CA226" s="111"/>
      <c r="CD226" s="111"/>
      <c r="CN226" s="111"/>
      <c r="CX226" s="111"/>
      <c r="DH226" s="111"/>
      <c r="DR226" s="111"/>
      <c r="EB226" s="111"/>
      <c r="EL226" s="111"/>
      <c r="EV226" s="111"/>
      <c r="FF226" s="111"/>
      <c r="FP226" s="111"/>
      <c r="FZ226" s="111"/>
      <c r="GJ226" s="111"/>
      <c r="GT226" s="111"/>
      <c r="HD226" s="111"/>
      <c r="HN226" s="111"/>
      <c r="HX226" s="111"/>
      <c r="IH226" s="111"/>
      <c r="IR226" s="111"/>
      <c r="JB226" s="111"/>
      <c r="JL226" s="111"/>
      <c r="JV226" s="111"/>
      <c r="KF226" s="111"/>
      <c r="KP226" s="111"/>
      <c r="KZ226" s="111"/>
      <c r="LJ226" s="111"/>
      <c r="LT226" s="111"/>
      <c r="MD226" s="111"/>
      <c r="MN226" s="111"/>
      <c r="MX226" s="111"/>
    </row>
    <row xmlns:x14ac="http://schemas.microsoft.com/office/spreadsheetml/2009/9/ac" r="227" s="3" customFormat="true" x14ac:dyDescent="0.25">
      <c r="A227" s="394"/>
      <c r="B227" s="111"/>
      <c r="L227" s="111"/>
      <c r="V227" s="111"/>
      <c r="AF227" s="111"/>
      <c r="AP227" s="111"/>
      <c r="AZ227" s="111"/>
      <c r="BJ227" s="111"/>
      <c r="BT227" s="111"/>
      <c r="BU227" s="111"/>
      <c r="BV227" s="111"/>
      <c r="BW227" s="111"/>
      <c r="BX227" s="111"/>
      <c r="BY227" s="111"/>
      <c r="BZ227" s="111"/>
      <c r="CA227" s="111"/>
      <c r="CD227" s="111"/>
      <c r="CN227" s="111"/>
      <c r="CX227" s="111"/>
      <c r="DH227" s="111"/>
      <c r="DR227" s="111"/>
      <c r="EB227" s="111"/>
      <c r="EL227" s="111"/>
      <c r="EV227" s="111"/>
      <c r="FF227" s="111"/>
      <c r="FP227" s="111"/>
      <c r="FZ227" s="111"/>
      <c r="GJ227" s="111"/>
      <c r="GT227" s="111"/>
      <c r="HD227" s="111"/>
      <c r="HN227" s="111"/>
      <c r="HX227" s="111"/>
      <c r="IH227" s="111"/>
      <c r="IR227" s="111"/>
      <c r="JB227" s="111"/>
      <c r="JL227" s="111"/>
      <c r="JV227" s="111"/>
      <c r="KF227" s="111"/>
      <c r="KP227" s="111"/>
      <c r="KZ227" s="111"/>
      <c r="LJ227" s="111"/>
      <c r="LT227" s="111"/>
      <c r="MD227" s="111"/>
      <c r="MN227" s="111"/>
      <c r="MX227" s="111"/>
    </row>
    <row xmlns:x14ac="http://schemas.microsoft.com/office/spreadsheetml/2009/9/ac" r="228" s="3" customFormat="true" x14ac:dyDescent="0.25">
      <c r="A228" s="394"/>
      <c r="B228" s="111"/>
      <c r="L228" s="111"/>
      <c r="V228" s="111"/>
      <c r="AF228" s="111"/>
      <c r="AP228" s="111"/>
      <c r="AZ228" s="111"/>
      <c r="BJ228" s="111"/>
      <c r="BT228" s="111"/>
      <c r="BU228" s="111"/>
      <c r="BV228" s="111"/>
      <c r="BW228" s="111"/>
      <c r="BX228" s="111"/>
      <c r="BY228" s="111"/>
      <c r="BZ228" s="111"/>
      <c r="CA228" s="111"/>
      <c r="CD228" s="111"/>
      <c r="CN228" s="111"/>
      <c r="CX228" s="111"/>
      <c r="DH228" s="111"/>
      <c r="DR228" s="111"/>
      <c r="EB228" s="111"/>
      <c r="EL228" s="111"/>
      <c r="EV228" s="111"/>
      <c r="FF228" s="111"/>
      <c r="FP228" s="111"/>
      <c r="FZ228" s="111"/>
      <c r="GJ228" s="111"/>
      <c r="GT228" s="111"/>
      <c r="HD228" s="111"/>
      <c r="HN228" s="111"/>
      <c r="HX228" s="111"/>
      <c r="IH228" s="111"/>
      <c r="IR228" s="111"/>
      <c r="JB228" s="111"/>
      <c r="JL228" s="111"/>
      <c r="JV228" s="111"/>
      <c r="KF228" s="111"/>
      <c r="KP228" s="111"/>
      <c r="KZ228" s="111"/>
      <c r="LJ228" s="111"/>
      <c r="LT228" s="111"/>
      <c r="MD228" s="111"/>
      <c r="MN228" s="111"/>
      <c r="MX228" s="111"/>
    </row>
    <row xmlns:x14ac="http://schemas.microsoft.com/office/spreadsheetml/2009/9/ac" r="229" s="3" customFormat="true" x14ac:dyDescent="0.25">
      <c r="A229" s="394"/>
      <c r="B229" s="111"/>
      <c r="L229" s="111"/>
      <c r="V229" s="111"/>
      <c r="AF229" s="111"/>
      <c r="AP229" s="111"/>
      <c r="AZ229" s="111"/>
      <c r="BJ229" s="111"/>
      <c r="BT229" s="111"/>
      <c r="BU229" s="111"/>
      <c r="BV229" s="111"/>
      <c r="BW229" s="111"/>
      <c r="BX229" s="111"/>
      <c r="BY229" s="111"/>
      <c r="BZ229" s="111"/>
      <c r="CA229" s="111"/>
      <c r="CD229" s="111"/>
      <c r="CN229" s="111"/>
      <c r="CX229" s="111"/>
      <c r="DH229" s="111"/>
      <c r="DR229" s="111"/>
      <c r="EB229" s="111"/>
      <c r="EL229" s="111"/>
      <c r="EV229" s="111"/>
      <c r="FF229" s="111"/>
      <c r="FP229" s="111"/>
      <c r="FZ229" s="111"/>
      <c r="GJ229" s="111"/>
      <c r="GT229" s="111"/>
      <c r="HD229" s="111"/>
      <c r="HN229" s="111"/>
      <c r="HX229" s="111"/>
      <c r="IH229" s="111"/>
      <c r="IR229" s="111"/>
      <c r="JB229" s="111"/>
      <c r="JL229" s="111"/>
      <c r="JV229" s="111"/>
      <c r="KF229" s="111"/>
      <c r="KP229" s="111"/>
      <c r="KZ229" s="111"/>
      <c r="LJ229" s="111"/>
      <c r="LT229" s="111"/>
      <c r="MD229" s="111"/>
      <c r="MN229" s="111"/>
      <c r="MX229" s="111"/>
    </row>
    <row xmlns:x14ac="http://schemas.microsoft.com/office/spreadsheetml/2009/9/ac" r="230" s="3" customFormat="true" x14ac:dyDescent="0.25">
      <c r="A230" s="394"/>
      <c r="B230" s="111"/>
      <c r="L230" s="111"/>
      <c r="V230" s="111"/>
      <c r="AF230" s="111"/>
      <c r="AP230" s="111"/>
      <c r="AZ230" s="111"/>
      <c r="BJ230" s="111"/>
      <c r="BT230" s="111"/>
      <c r="BU230" s="111"/>
      <c r="BV230" s="111"/>
      <c r="BW230" s="111"/>
      <c r="BX230" s="111"/>
      <c r="BY230" s="111"/>
      <c r="BZ230" s="111"/>
      <c r="CA230" s="111"/>
      <c r="CD230" s="111"/>
      <c r="CN230" s="111"/>
      <c r="CX230" s="111"/>
      <c r="DH230" s="111"/>
      <c r="DR230" s="111"/>
      <c r="EB230" s="111"/>
      <c r="EL230" s="111"/>
      <c r="EV230" s="111"/>
      <c r="FF230" s="111"/>
      <c r="FP230" s="111"/>
      <c r="FZ230" s="111"/>
      <c r="GJ230" s="111"/>
      <c r="GT230" s="111"/>
      <c r="HD230" s="111"/>
      <c r="HN230" s="111"/>
      <c r="HX230" s="111"/>
      <c r="IH230" s="111"/>
      <c r="IR230" s="111"/>
      <c r="JB230" s="111"/>
      <c r="JL230" s="111"/>
      <c r="JV230" s="111"/>
      <c r="KF230" s="111"/>
      <c r="KP230" s="111"/>
      <c r="KZ230" s="111"/>
      <c r="LJ230" s="111"/>
      <c r="LT230" s="111"/>
      <c r="MD230" s="111"/>
      <c r="MN230" s="111"/>
      <c r="MX230" s="111"/>
    </row>
    <row xmlns:x14ac="http://schemas.microsoft.com/office/spreadsheetml/2009/9/ac" r="231" s="3" customFormat="true" x14ac:dyDescent="0.25">
      <c r="A231" s="394"/>
      <c r="B231" s="111"/>
      <c r="L231" s="111"/>
      <c r="V231" s="111"/>
      <c r="AF231" s="111"/>
      <c r="AP231" s="111"/>
      <c r="AZ231" s="111"/>
      <c r="BJ231" s="111"/>
      <c r="BT231" s="111"/>
      <c r="BU231" s="111"/>
      <c r="BV231" s="111"/>
      <c r="BW231" s="111"/>
      <c r="BX231" s="111"/>
      <c r="BY231" s="111"/>
      <c r="BZ231" s="111"/>
      <c r="CA231" s="111"/>
      <c r="CD231" s="111"/>
      <c r="CN231" s="111"/>
      <c r="CX231" s="111"/>
      <c r="DH231" s="111"/>
      <c r="DR231" s="111"/>
      <c r="EB231" s="111"/>
      <c r="EL231" s="111"/>
      <c r="EV231" s="111"/>
      <c r="FF231" s="111"/>
      <c r="FP231" s="111"/>
      <c r="FZ231" s="111"/>
      <c r="GJ231" s="111"/>
      <c r="GT231" s="111"/>
      <c r="HD231" s="111"/>
      <c r="HN231" s="111"/>
      <c r="HX231" s="111"/>
      <c r="IH231" s="111"/>
      <c r="IR231" s="111"/>
      <c r="JB231" s="111"/>
      <c r="JL231" s="111"/>
      <c r="JV231" s="111"/>
      <c r="KF231" s="111"/>
      <c r="KP231" s="111"/>
      <c r="KZ231" s="111"/>
      <c r="LJ231" s="111"/>
      <c r="LT231" s="111"/>
      <c r="MD231" s="111"/>
      <c r="MN231" s="111"/>
      <c r="MX231" s="111"/>
    </row>
    <row xmlns:x14ac="http://schemas.microsoft.com/office/spreadsheetml/2009/9/ac" r="232" s="3" customFormat="true" x14ac:dyDescent="0.25">
      <c r="A232" s="394"/>
      <c r="B232" s="111"/>
      <c r="L232" s="111"/>
      <c r="V232" s="111"/>
      <c r="AF232" s="111"/>
      <c r="AP232" s="111"/>
      <c r="AZ232" s="111"/>
      <c r="BJ232" s="111"/>
      <c r="BT232" s="111"/>
      <c r="BU232" s="111"/>
      <c r="BV232" s="111"/>
      <c r="BW232" s="111"/>
      <c r="BX232" s="111"/>
      <c r="BY232" s="111"/>
      <c r="BZ232" s="111"/>
      <c r="CA232" s="111"/>
      <c r="CD232" s="111"/>
      <c r="CN232" s="111"/>
      <c r="CX232" s="111"/>
      <c r="DH232" s="111"/>
      <c r="DR232" s="111"/>
      <c r="EB232" s="111"/>
      <c r="EL232" s="111"/>
      <c r="EV232" s="111"/>
      <c r="FF232" s="111"/>
      <c r="FP232" s="111"/>
      <c r="FZ232" s="111"/>
      <c r="GJ232" s="111"/>
      <c r="GT232" s="111"/>
      <c r="HD232" s="111"/>
      <c r="HN232" s="111"/>
      <c r="HX232" s="111"/>
      <c r="IH232" s="111"/>
      <c r="IR232" s="111"/>
      <c r="JB232" s="111"/>
      <c r="JL232" s="111"/>
      <c r="JV232" s="111"/>
      <c r="KF232" s="111"/>
      <c r="KP232" s="111"/>
      <c r="KZ232" s="111"/>
      <c r="LJ232" s="111"/>
      <c r="LT232" s="111"/>
      <c r="MD232" s="111"/>
      <c r="MN232" s="111"/>
      <c r="MX232" s="111"/>
    </row>
    <row xmlns:x14ac="http://schemas.microsoft.com/office/spreadsheetml/2009/9/ac" r="233" s="3" customFormat="true" x14ac:dyDescent="0.25">
      <c r="A233" s="394"/>
      <c r="B233" s="111"/>
      <c r="L233" s="111"/>
      <c r="V233" s="111"/>
      <c r="AF233" s="111"/>
      <c r="AP233" s="111"/>
      <c r="AZ233" s="111"/>
      <c r="BJ233" s="111"/>
      <c r="BT233" s="111"/>
      <c r="BU233" s="111"/>
      <c r="BV233" s="111"/>
      <c r="BW233" s="111"/>
      <c r="BX233" s="111"/>
      <c r="BY233" s="111"/>
      <c r="BZ233" s="111"/>
      <c r="CA233" s="111"/>
      <c r="CD233" s="111"/>
      <c r="CN233" s="111"/>
      <c r="CX233" s="111"/>
      <c r="DH233" s="111"/>
      <c r="DR233" s="111"/>
      <c r="EB233" s="111"/>
      <c r="EL233" s="111"/>
      <c r="EV233" s="111"/>
      <c r="FF233" s="111"/>
      <c r="FP233" s="111"/>
      <c r="FZ233" s="111"/>
      <c r="GJ233" s="111"/>
      <c r="GT233" s="111"/>
      <c r="HD233" s="111"/>
      <c r="HN233" s="111"/>
      <c r="HX233" s="111"/>
      <c r="IH233" s="111"/>
      <c r="IR233" s="111"/>
      <c r="JB233" s="111"/>
      <c r="JL233" s="111"/>
      <c r="JV233" s="111"/>
      <c r="KF233" s="111"/>
      <c r="KP233" s="111"/>
      <c r="KZ233" s="111"/>
      <c r="LJ233" s="111"/>
      <c r="LT233" s="111"/>
      <c r="MD233" s="111"/>
      <c r="MN233" s="111"/>
      <c r="MX233" s="111"/>
    </row>
    <row xmlns:x14ac="http://schemas.microsoft.com/office/spreadsheetml/2009/9/ac" r="234" s="3" customFormat="true" x14ac:dyDescent="0.25">
      <c r="A234" s="394"/>
      <c r="B234" s="111"/>
      <c r="L234" s="111"/>
      <c r="V234" s="111"/>
      <c r="AF234" s="111"/>
      <c r="AP234" s="111"/>
      <c r="AZ234" s="111"/>
      <c r="BJ234" s="111"/>
      <c r="BT234" s="111"/>
      <c r="BU234" s="111"/>
      <c r="BV234" s="111"/>
      <c r="BW234" s="111"/>
      <c r="BX234" s="111"/>
      <c r="BY234" s="111"/>
      <c r="BZ234" s="111"/>
      <c r="CA234" s="111"/>
      <c r="CD234" s="111"/>
      <c r="CN234" s="111"/>
      <c r="CX234" s="111"/>
      <c r="DH234" s="111"/>
      <c r="DR234" s="111"/>
      <c r="EB234" s="111"/>
      <c r="EL234" s="111"/>
      <c r="EV234" s="111"/>
      <c r="FF234" s="111"/>
      <c r="FP234" s="111"/>
      <c r="FZ234" s="111"/>
      <c r="GJ234" s="111"/>
      <c r="GT234" s="111"/>
      <c r="HD234" s="111"/>
      <c r="HN234" s="111"/>
      <c r="HX234" s="111"/>
      <c r="IH234" s="111"/>
      <c r="IR234" s="111"/>
      <c r="JB234" s="111"/>
      <c r="JL234" s="111"/>
      <c r="JV234" s="111"/>
      <c r="KF234" s="111"/>
      <c r="KP234" s="111"/>
      <c r="KZ234" s="111"/>
      <c r="LJ234" s="111"/>
      <c r="LT234" s="111"/>
      <c r="MD234" s="111"/>
      <c r="MN234" s="111"/>
      <c r="MX234" s="111"/>
    </row>
    <row xmlns:x14ac="http://schemas.microsoft.com/office/spreadsheetml/2009/9/ac" r="235" s="3" customFormat="true" x14ac:dyDescent="0.25">
      <c r="A235" s="394"/>
      <c r="B235" s="111"/>
      <c r="L235" s="111"/>
      <c r="V235" s="111"/>
      <c r="AF235" s="111"/>
      <c r="AP235" s="111"/>
      <c r="AZ235" s="111"/>
      <c r="BJ235" s="111"/>
      <c r="BT235" s="111"/>
      <c r="BU235" s="111"/>
      <c r="BV235" s="111"/>
      <c r="BW235" s="111"/>
      <c r="BX235" s="111"/>
      <c r="BY235" s="111"/>
      <c r="BZ235" s="111"/>
      <c r="CA235" s="111"/>
      <c r="CD235" s="111"/>
      <c r="CN235" s="111"/>
      <c r="CX235" s="111"/>
      <c r="DH235" s="111"/>
      <c r="DR235" s="111"/>
      <c r="EB235" s="111"/>
      <c r="EL235" s="111"/>
      <c r="EV235" s="111"/>
      <c r="FF235" s="111"/>
      <c r="FP235" s="111"/>
      <c r="FZ235" s="111"/>
      <c r="GJ235" s="111"/>
      <c r="GT235" s="111"/>
      <c r="HD235" s="111"/>
      <c r="HN235" s="111"/>
      <c r="HX235" s="111"/>
      <c r="IH235" s="111"/>
      <c r="IR235" s="111"/>
      <c r="JB235" s="111"/>
      <c r="JL235" s="111"/>
      <c r="JV235" s="111"/>
      <c r="KF235" s="111"/>
      <c r="KP235" s="111"/>
      <c r="KZ235" s="111"/>
      <c r="LJ235" s="111"/>
      <c r="LT235" s="111"/>
      <c r="MD235" s="111"/>
      <c r="MN235" s="111"/>
      <c r="MX235" s="111"/>
    </row>
    <row xmlns:x14ac="http://schemas.microsoft.com/office/spreadsheetml/2009/9/ac" r="236" s="3" customFormat="true" x14ac:dyDescent="0.25">
      <c r="A236" s="394"/>
      <c r="B236" s="111"/>
      <c r="L236" s="111"/>
      <c r="V236" s="111"/>
      <c r="AF236" s="111"/>
      <c r="AP236" s="111"/>
      <c r="AZ236" s="111"/>
      <c r="BJ236" s="111"/>
      <c r="BT236" s="111"/>
      <c r="BU236" s="111"/>
      <c r="BV236" s="111"/>
      <c r="BW236" s="111"/>
      <c r="BX236" s="111"/>
      <c r="BY236" s="111"/>
      <c r="BZ236" s="111"/>
      <c r="CA236" s="111"/>
      <c r="CD236" s="111"/>
      <c r="CN236" s="111"/>
      <c r="CX236" s="111"/>
      <c r="DH236" s="111"/>
      <c r="DR236" s="111"/>
      <c r="EB236" s="111"/>
      <c r="EL236" s="111"/>
      <c r="EV236" s="111"/>
      <c r="FF236" s="111"/>
      <c r="FP236" s="111"/>
      <c r="FZ236" s="111"/>
      <c r="GJ236" s="111"/>
      <c r="GT236" s="111"/>
      <c r="HD236" s="111"/>
      <c r="HN236" s="111"/>
      <c r="HX236" s="111"/>
      <c r="IH236" s="111"/>
      <c r="IR236" s="111"/>
      <c r="JB236" s="111"/>
      <c r="JL236" s="111"/>
      <c r="JV236" s="111"/>
      <c r="KF236" s="111"/>
      <c r="KP236" s="111"/>
      <c r="KZ236" s="111"/>
      <c r="LJ236" s="111"/>
      <c r="LT236" s="111"/>
      <c r="MD236" s="111"/>
      <c r="MN236" s="111"/>
      <c r="MX236" s="111"/>
    </row>
    <row xmlns:x14ac="http://schemas.microsoft.com/office/spreadsheetml/2009/9/ac" r="237" s="3" customFormat="true" x14ac:dyDescent="0.25">
      <c r="A237" s="394"/>
      <c r="B237" s="111"/>
      <c r="L237" s="111"/>
      <c r="V237" s="111"/>
      <c r="AF237" s="111"/>
      <c r="AP237" s="111"/>
      <c r="AZ237" s="111"/>
      <c r="BJ237" s="111"/>
      <c r="BT237" s="111"/>
      <c r="BU237" s="111"/>
      <c r="BV237" s="111"/>
      <c r="BW237" s="111"/>
      <c r="BX237" s="111"/>
      <c r="BY237" s="111"/>
      <c r="BZ237" s="111"/>
      <c r="CA237" s="111"/>
      <c r="CD237" s="111"/>
      <c r="CN237" s="111"/>
      <c r="CX237" s="111"/>
      <c r="DH237" s="111"/>
      <c r="DR237" s="111"/>
      <c r="EB237" s="111"/>
      <c r="EL237" s="111"/>
      <c r="EV237" s="111"/>
      <c r="FF237" s="111"/>
      <c r="FP237" s="111"/>
      <c r="FZ237" s="111"/>
      <c r="GJ237" s="111"/>
      <c r="GT237" s="111"/>
      <c r="HD237" s="111"/>
      <c r="HN237" s="111"/>
      <c r="HX237" s="111"/>
      <c r="IH237" s="111"/>
      <c r="IR237" s="111"/>
      <c r="JB237" s="111"/>
      <c r="JL237" s="111"/>
      <c r="JV237" s="111"/>
      <c r="KF237" s="111"/>
      <c r="KP237" s="111"/>
      <c r="KZ237" s="111"/>
      <c r="LJ237" s="111"/>
      <c r="LT237" s="111"/>
      <c r="MD237" s="111"/>
      <c r="MN237" s="111"/>
      <c r="MX237" s="111"/>
    </row>
    <row xmlns:x14ac="http://schemas.microsoft.com/office/spreadsheetml/2009/9/ac" r="238" s="3" customFormat="true" x14ac:dyDescent="0.25">
      <c r="A238" s="394"/>
      <c r="B238" s="111"/>
      <c r="L238" s="111"/>
      <c r="V238" s="111"/>
      <c r="AF238" s="111"/>
      <c r="AP238" s="111"/>
      <c r="AZ238" s="111"/>
      <c r="BJ238" s="111"/>
      <c r="BT238" s="111"/>
      <c r="BU238" s="111"/>
      <c r="BV238" s="111"/>
      <c r="BW238" s="111"/>
      <c r="BX238" s="111"/>
      <c r="BY238" s="111"/>
      <c r="BZ238" s="111"/>
      <c r="CA238" s="111"/>
      <c r="CD238" s="111"/>
      <c r="CN238" s="111"/>
      <c r="CX238" s="111"/>
      <c r="DH238" s="111"/>
      <c r="DR238" s="111"/>
      <c r="EB238" s="111"/>
      <c r="EL238" s="111"/>
      <c r="EV238" s="111"/>
      <c r="FF238" s="111"/>
      <c r="FP238" s="111"/>
      <c r="FZ238" s="111"/>
      <c r="GJ238" s="111"/>
      <c r="GT238" s="111"/>
      <c r="HD238" s="111"/>
      <c r="HN238" s="111"/>
      <c r="HX238" s="111"/>
      <c r="IH238" s="111"/>
      <c r="IR238" s="111"/>
      <c r="JB238" s="111"/>
      <c r="JL238" s="111"/>
      <c r="JV238" s="111"/>
      <c r="KF238" s="111"/>
      <c r="KP238" s="111"/>
      <c r="KZ238" s="111"/>
      <c r="LJ238" s="111"/>
      <c r="LT238" s="111"/>
      <c r="MD238" s="111"/>
      <c r="MN238" s="111"/>
      <c r="MX238" s="111"/>
    </row>
    <row xmlns:x14ac="http://schemas.microsoft.com/office/spreadsheetml/2009/9/ac" r="239" s="3" customFormat="true" x14ac:dyDescent="0.25">
      <c r="A239" s="394"/>
      <c r="B239" s="111"/>
      <c r="L239" s="111"/>
      <c r="V239" s="111"/>
      <c r="AF239" s="111"/>
      <c r="AP239" s="111"/>
      <c r="AZ239" s="111"/>
      <c r="BJ239" s="111"/>
      <c r="BT239" s="111"/>
      <c r="BU239" s="111"/>
      <c r="BV239" s="111"/>
      <c r="BW239" s="111"/>
      <c r="BX239" s="111"/>
      <c r="BY239" s="111"/>
      <c r="BZ239" s="111"/>
      <c r="CA239" s="111"/>
      <c r="CD239" s="111"/>
      <c r="CN239" s="111"/>
      <c r="CX239" s="111"/>
      <c r="DH239" s="111"/>
      <c r="DR239" s="111"/>
      <c r="EB239" s="111"/>
      <c r="EL239" s="111"/>
      <c r="EV239" s="111"/>
      <c r="FF239" s="111"/>
      <c r="FP239" s="111"/>
      <c r="FZ239" s="111"/>
      <c r="GJ239" s="111"/>
      <c r="GT239" s="111"/>
      <c r="HD239" s="111"/>
      <c r="HN239" s="111"/>
      <c r="HX239" s="111"/>
      <c r="IH239" s="111"/>
      <c r="IR239" s="111"/>
      <c r="JB239" s="111"/>
      <c r="JL239" s="111"/>
      <c r="JV239" s="111"/>
      <c r="KF239" s="111"/>
      <c r="KP239" s="111"/>
      <c r="KZ239" s="111"/>
      <c r="LJ239" s="111"/>
      <c r="LT239" s="111"/>
      <c r="MD239" s="111"/>
      <c r="MN239" s="111"/>
      <c r="MX239" s="111"/>
    </row>
    <row xmlns:x14ac="http://schemas.microsoft.com/office/spreadsheetml/2009/9/ac" r="240" s="3" customFormat="true" x14ac:dyDescent="0.25">
      <c r="A240" s="394"/>
      <c r="B240" s="111"/>
      <c r="L240" s="111"/>
      <c r="V240" s="111"/>
      <c r="AF240" s="111"/>
      <c r="AP240" s="111"/>
      <c r="AZ240" s="111"/>
      <c r="BJ240" s="111"/>
      <c r="BT240" s="111"/>
      <c r="BU240" s="111"/>
      <c r="BV240" s="111"/>
      <c r="BW240" s="111"/>
      <c r="BX240" s="111"/>
      <c r="BY240" s="111"/>
      <c r="BZ240" s="111"/>
      <c r="CA240" s="111"/>
      <c r="CD240" s="111"/>
      <c r="CN240" s="111"/>
      <c r="CX240" s="111"/>
      <c r="DH240" s="111"/>
      <c r="DR240" s="111"/>
      <c r="EB240" s="111"/>
      <c r="EL240" s="111"/>
      <c r="EV240" s="111"/>
      <c r="FF240" s="111"/>
      <c r="FP240" s="111"/>
      <c r="FZ240" s="111"/>
      <c r="GJ240" s="111"/>
      <c r="GT240" s="111"/>
      <c r="HD240" s="111"/>
      <c r="HN240" s="111"/>
      <c r="HX240" s="111"/>
      <c r="IH240" s="111"/>
      <c r="IR240" s="111"/>
      <c r="JB240" s="111"/>
      <c r="JL240" s="111"/>
      <c r="JV240" s="111"/>
      <c r="KF240" s="111"/>
      <c r="KP240" s="111"/>
      <c r="KZ240" s="111"/>
      <c r="LJ240" s="111"/>
      <c r="LT240" s="111"/>
      <c r="MD240" s="111"/>
      <c r="MN240" s="111"/>
      <c r="MX240" s="111"/>
    </row>
    <row xmlns:x14ac="http://schemas.microsoft.com/office/spreadsheetml/2009/9/ac" r="241" s="3" customFormat="true" x14ac:dyDescent="0.25">
      <c r="A241" s="394"/>
      <c r="B241" s="111"/>
      <c r="L241" s="111"/>
      <c r="V241" s="111"/>
      <c r="AF241" s="111"/>
      <c r="AP241" s="111"/>
      <c r="AZ241" s="111"/>
      <c r="BJ241" s="111"/>
      <c r="BT241" s="111"/>
      <c r="BU241" s="111"/>
      <c r="BV241" s="111"/>
      <c r="BW241" s="111"/>
      <c r="BX241" s="111"/>
      <c r="BY241" s="111"/>
      <c r="BZ241" s="111"/>
      <c r="CA241" s="111"/>
      <c r="CD241" s="111"/>
      <c r="CN241" s="111"/>
      <c r="CX241" s="111"/>
      <c r="DH241" s="111"/>
      <c r="DR241" s="111"/>
      <c r="EB241" s="111"/>
      <c r="EL241" s="111"/>
      <c r="EV241" s="111"/>
      <c r="FF241" s="111"/>
      <c r="FP241" s="111"/>
      <c r="FZ241" s="111"/>
      <c r="GJ241" s="111"/>
      <c r="GT241" s="111"/>
      <c r="HD241" s="111"/>
      <c r="HN241" s="111"/>
      <c r="HX241" s="111"/>
      <c r="IH241" s="111"/>
      <c r="IR241" s="111"/>
      <c r="JB241" s="111"/>
      <c r="JL241" s="111"/>
      <c r="JV241" s="111"/>
      <c r="KF241" s="111"/>
      <c r="KP241" s="111"/>
      <c r="KZ241" s="111"/>
      <c r="LJ241" s="111"/>
      <c r="LT241" s="111"/>
      <c r="MD241" s="111"/>
      <c r="MN241" s="111"/>
      <c r="MX241" s="111"/>
    </row>
    <row xmlns:x14ac="http://schemas.microsoft.com/office/spreadsheetml/2009/9/ac" r="242" s="3" customFormat="true" x14ac:dyDescent="0.25">
      <c r="A242" s="394"/>
      <c r="B242" s="111"/>
      <c r="L242" s="111"/>
      <c r="V242" s="111"/>
      <c r="AF242" s="111"/>
      <c r="AP242" s="111"/>
      <c r="AZ242" s="111"/>
      <c r="BJ242" s="111"/>
      <c r="BT242" s="111"/>
      <c r="BU242" s="111"/>
      <c r="BV242" s="111"/>
      <c r="BW242" s="111"/>
      <c r="BX242" s="111"/>
      <c r="BY242" s="111"/>
      <c r="BZ242" s="111"/>
      <c r="CA242" s="111"/>
      <c r="CD242" s="111"/>
      <c r="CN242" s="111"/>
      <c r="CX242" s="111"/>
      <c r="DH242" s="111"/>
      <c r="DR242" s="111"/>
      <c r="EB242" s="111"/>
      <c r="EL242" s="111"/>
      <c r="EV242" s="111"/>
      <c r="FF242" s="111"/>
      <c r="FP242" s="111"/>
      <c r="FZ242" s="111"/>
      <c r="GJ242" s="111"/>
      <c r="GT242" s="111"/>
      <c r="HD242" s="111"/>
      <c r="HN242" s="111"/>
      <c r="HX242" s="111"/>
      <c r="IH242" s="111"/>
      <c r="IR242" s="111"/>
      <c r="JB242" s="111"/>
      <c r="JL242" s="111"/>
      <c r="JV242" s="111"/>
      <c r="KF242" s="111"/>
      <c r="KP242" s="111"/>
      <c r="KZ242" s="111"/>
      <c r="LJ242" s="111"/>
      <c r="LT242" s="111"/>
      <c r="MD242" s="111"/>
      <c r="MN242" s="111"/>
      <c r="MX242" s="111"/>
    </row>
    <row xmlns:x14ac="http://schemas.microsoft.com/office/spreadsheetml/2009/9/ac" r="243" s="3" customFormat="true" x14ac:dyDescent="0.25">
      <c r="A243" s="394"/>
      <c r="B243" s="111"/>
      <c r="L243" s="111"/>
      <c r="V243" s="111"/>
      <c r="AF243" s="111"/>
      <c r="AP243" s="111"/>
      <c r="AZ243" s="111"/>
      <c r="BJ243" s="111"/>
      <c r="BT243" s="111"/>
      <c r="BU243" s="111"/>
      <c r="BV243" s="111"/>
      <c r="BW243" s="111"/>
      <c r="BX243" s="111"/>
      <c r="BY243" s="111"/>
      <c r="BZ243" s="111"/>
      <c r="CA243" s="111"/>
      <c r="CD243" s="111"/>
      <c r="CN243" s="111"/>
      <c r="CX243" s="111"/>
      <c r="DH243" s="111"/>
      <c r="DR243" s="111"/>
      <c r="EB243" s="111"/>
      <c r="EL243" s="111"/>
      <c r="EV243" s="111"/>
      <c r="FF243" s="111"/>
      <c r="FP243" s="111"/>
      <c r="FZ243" s="111"/>
      <c r="GJ243" s="111"/>
      <c r="GT243" s="111"/>
      <c r="HD243" s="111"/>
      <c r="HN243" s="111"/>
      <c r="HX243" s="111"/>
      <c r="IH243" s="111"/>
      <c r="IR243" s="111"/>
      <c r="JB243" s="111"/>
      <c r="JL243" s="111"/>
      <c r="JV243" s="111"/>
      <c r="KF243" s="111"/>
      <c r="KP243" s="111"/>
      <c r="KZ243" s="111"/>
      <c r="LJ243" s="111"/>
      <c r="LT243" s="111"/>
      <c r="MD243" s="111"/>
      <c r="MN243" s="111"/>
      <c r="MX243" s="111"/>
    </row>
    <row xmlns:x14ac="http://schemas.microsoft.com/office/spreadsheetml/2009/9/ac" r="244" s="3" customFormat="true" x14ac:dyDescent="0.25">
      <c r="A244" s="394"/>
      <c r="B244" s="111"/>
      <c r="L244" s="111"/>
      <c r="V244" s="111"/>
      <c r="AF244" s="111"/>
      <c r="AP244" s="111"/>
      <c r="AZ244" s="111"/>
      <c r="BJ244" s="111"/>
      <c r="BT244" s="111"/>
      <c r="BU244" s="111"/>
      <c r="BV244" s="111"/>
      <c r="BW244" s="111"/>
      <c r="BX244" s="111"/>
      <c r="BY244" s="111"/>
      <c r="BZ244" s="111"/>
      <c r="CA244" s="111"/>
      <c r="CD244" s="111"/>
      <c r="CN244" s="111"/>
      <c r="CX244" s="111"/>
      <c r="DH244" s="111"/>
      <c r="DR244" s="111"/>
      <c r="EB244" s="111"/>
      <c r="EL244" s="111"/>
      <c r="EV244" s="111"/>
      <c r="FF244" s="111"/>
      <c r="FP244" s="111"/>
      <c r="FZ244" s="111"/>
      <c r="GJ244" s="111"/>
      <c r="GT244" s="111"/>
      <c r="HD244" s="111"/>
      <c r="HN244" s="111"/>
      <c r="HX244" s="111"/>
      <c r="IH244" s="111"/>
      <c r="IR244" s="111"/>
      <c r="JB244" s="111"/>
      <c r="JL244" s="111"/>
      <c r="JV244" s="111"/>
      <c r="KF244" s="111"/>
      <c r="KP244" s="111"/>
      <c r="KZ244" s="111"/>
      <c r="LJ244" s="111"/>
      <c r="LT244" s="111"/>
      <c r="MD244" s="111"/>
      <c r="MN244" s="111"/>
      <c r="MX244" s="111"/>
    </row>
    <row xmlns:x14ac="http://schemas.microsoft.com/office/spreadsheetml/2009/9/ac" r="245" s="3" customFormat="true" x14ac:dyDescent="0.25">
      <c r="A245" s="394"/>
      <c r="B245" s="111"/>
      <c r="L245" s="111"/>
      <c r="V245" s="111"/>
      <c r="AF245" s="111"/>
      <c r="AP245" s="111"/>
      <c r="AZ245" s="111"/>
      <c r="BJ245" s="111"/>
      <c r="BT245" s="111"/>
      <c r="BU245" s="111"/>
      <c r="BV245" s="111"/>
      <c r="BW245" s="111"/>
      <c r="BX245" s="111"/>
      <c r="BY245" s="111"/>
      <c r="BZ245" s="111"/>
      <c r="CA245" s="111"/>
      <c r="CD245" s="111"/>
      <c r="CN245" s="111"/>
      <c r="CX245" s="111"/>
      <c r="DH245" s="111"/>
      <c r="DR245" s="111"/>
      <c r="EB245" s="111"/>
      <c r="EL245" s="111"/>
      <c r="EV245" s="111"/>
      <c r="FF245" s="111"/>
      <c r="FP245" s="111"/>
      <c r="FZ245" s="111"/>
      <c r="GJ245" s="111"/>
      <c r="GT245" s="111"/>
      <c r="HD245" s="111"/>
      <c r="HN245" s="111"/>
      <c r="HX245" s="111"/>
      <c r="IH245" s="111"/>
      <c r="IR245" s="111"/>
      <c r="JB245" s="111"/>
      <c r="JL245" s="111"/>
      <c r="JV245" s="111"/>
      <c r="KF245" s="111"/>
      <c r="KP245" s="111"/>
      <c r="KZ245" s="111"/>
      <c r="LJ245" s="111"/>
      <c r="LT245" s="111"/>
      <c r="MD245" s="111"/>
      <c r="MN245" s="111"/>
      <c r="MX245" s="111"/>
    </row>
    <row xmlns:x14ac="http://schemas.microsoft.com/office/spreadsheetml/2009/9/ac" r="246" s="3" customFormat="true" x14ac:dyDescent="0.25">
      <c r="A246" s="394"/>
      <c r="B246" s="111"/>
      <c r="L246" s="111"/>
      <c r="V246" s="111"/>
      <c r="AF246" s="111"/>
      <c r="AP246" s="111"/>
      <c r="AZ246" s="111"/>
      <c r="BJ246" s="111"/>
      <c r="BT246" s="111"/>
      <c r="BU246" s="111"/>
      <c r="BV246" s="111"/>
      <c r="BW246" s="111"/>
      <c r="BX246" s="111"/>
      <c r="BY246" s="111"/>
      <c r="BZ246" s="111"/>
      <c r="CA246" s="111"/>
      <c r="CD246" s="111"/>
      <c r="CN246" s="111"/>
      <c r="CX246" s="111"/>
      <c r="DH246" s="111"/>
      <c r="DR246" s="111"/>
      <c r="EB246" s="111"/>
      <c r="EL246" s="111"/>
      <c r="EV246" s="111"/>
      <c r="FF246" s="111"/>
      <c r="FP246" s="111"/>
      <c r="FZ246" s="111"/>
      <c r="GJ246" s="111"/>
      <c r="GT246" s="111"/>
      <c r="HD246" s="111"/>
      <c r="HN246" s="111"/>
      <c r="HX246" s="111"/>
      <c r="IH246" s="111"/>
      <c r="IR246" s="111"/>
      <c r="JB246" s="111"/>
      <c r="JL246" s="111"/>
      <c r="JV246" s="111"/>
      <c r="KF246" s="111"/>
      <c r="KP246" s="111"/>
      <c r="KZ246" s="111"/>
      <c r="LJ246" s="111"/>
      <c r="LT246" s="111"/>
      <c r="MD246" s="111"/>
      <c r="MN246" s="111"/>
      <c r="MX246" s="111"/>
    </row>
    <row xmlns:x14ac="http://schemas.microsoft.com/office/spreadsheetml/2009/9/ac" r="247" s="3" customFormat="true" x14ac:dyDescent="0.25">
      <c r="A247" s="394"/>
      <c r="B247" s="111"/>
      <c r="L247" s="111"/>
      <c r="V247" s="111"/>
      <c r="AF247" s="111"/>
      <c r="AP247" s="111"/>
      <c r="AZ247" s="111"/>
      <c r="BJ247" s="111"/>
      <c r="BT247" s="111"/>
      <c r="BU247" s="111"/>
      <c r="BV247" s="111"/>
      <c r="BW247" s="111"/>
      <c r="BX247" s="111"/>
      <c r="BY247" s="111"/>
      <c r="BZ247" s="111"/>
      <c r="CA247" s="111"/>
      <c r="CD247" s="111"/>
      <c r="CN247" s="111"/>
      <c r="CX247" s="111"/>
      <c r="DH247" s="111"/>
      <c r="DR247" s="111"/>
      <c r="EB247" s="111"/>
      <c r="EL247" s="111"/>
      <c r="EV247" s="111"/>
      <c r="FF247" s="111"/>
      <c r="FP247" s="111"/>
      <c r="FZ247" s="111"/>
      <c r="GJ247" s="111"/>
      <c r="GT247" s="111"/>
      <c r="HD247" s="111"/>
      <c r="HN247" s="111"/>
      <c r="HX247" s="111"/>
      <c r="IH247" s="111"/>
      <c r="IR247" s="111"/>
      <c r="JB247" s="111"/>
      <c r="JL247" s="111"/>
      <c r="JV247" s="111"/>
      <c r="KF247" s="111"/>
      <c r="KP247" s="111"/>
      <c r="KZ247" s="111"/>
      <c r="LJ247" s="111"/>
      <c r="LT247" s="111"/>
      <c r="MD247" s="111"/>
      <c r="MN247" s="111"/>
      <c r="MX247" s="111"/>
    </row>
    <row xmlns:x14ac="http://schemas.microsoft.com/office/spreadsheetml/2009/9/ac" r="248" s="3" customFormat="true" x14ac:dyDescent="0.25">
      <c r="A248" s="394"/>
      <c r="B248" s="111"/>
      <c r="L248" s="111"/>
      <c r="V248" s="111"/>
      <c r="AF248" s="111"/>
      <c r="AP248" s="111"/>
      <c r="AZ248" s="111"/>
      <c r="BJ248" s="111"/>
      <c r="BT248" s="111"/>
      <c r="BU248" s="111"/>
      <c r="BV248" s="111"/>
      <c r="BW248" s="111"/>
      <c r="BX248" s="111"/>
      <c r="BY248" s="111"/>
      <c r="BZ248" s="111"/>
      <c r="CA248" s="111"/>
      <c r="CD248" s="111"/>
      <c r="CN248" s="111"/>
      <c r="CX248" s="111"/>
      <c r="DH248" s="111"/>
      <c r="DR248" s="111"/>
      <c r="EB248" s="111"/>
      <c r="EL248" s="111"/>
      <c r="EV248" s="111"/>
      <c r="FF248" s="111"/>
      <c r="FP248" s="111"/>
      <c r="FZ248" s="111"/>
      <c r="GJ248" s="111"/>
      <c r="GT248" s="111"/>
      <c r="HD248" s="111"/>
      <c r="HN248" s="111"/>
      <c r="HX248" s="111"/>
      <c r="IH248" s="111"/>
      <c r="IR248" s="111"/>
      <c r="JB248" s="111"/>
      <c r="JL248" s="111"/>
      <c r="JV248" s="111"/>
      <c r="KF248" s="111"/>
      <c r="KP248" s="111"/>
      <c r="KZ248" s="111"/>
      <c r="LJ248" s="111"/>
      <c r="LT248" s="111"/>
      <c r="MD248" s="111"/>
      <c r="MN248" s="111"/>
      <c r="MX248" s="111"/>
    </row>
    <row xmlns:x14ac="http://schemas.microsoft.com/office/spreadsheetml/2009/9/ac" r="249" s="3" customFormat="true" x14ac:dyDescent="0.25">
      <c r="A249" s="394"/>
      <c r="B249" s="111"/>
      <c r="L249" s="111"/>
      <c r="V249" s="111"/>
      <c r="AF249" s="111"/>
      <c r="AP249" s="111"/>
      <c r="AZ249" s="111"/>
      <c r="BJ249" s="111"/>
      <c r="BT249" s="111"/>
      <c r="BU249" s="111"/>
      <c r="BV249" s="111"/>
      <c r="BW249" s="111"/>
      <c r="BX249" s="111"/>
      <c r="BY249" s="111"/>
      <c r="BZ249" s="111"/>
      <c r="CA249" s="111"/>
      <c r="CD249" s="111"/>
      <c r="CN249" s="111"/>
      <c r="CX249" s="111"/>
      <c r="DH249" s="111"/>
      <c r="DR249" s="111"/>
      <c r="EB249" s="111"/>
      <c r="EL249" s="111"/>
      <c r="EV249" s="111"/>
      <c r="FF249" s="111"/>
      <c r="FP249" s="111"/>
      <c r="FZ249" s="111"/>
      <c r="GJ249" s="111"/>
      <c r="GT249" s="111"/>
      <c r="HD249" s="111"/>
      <c r="HN249" s="111"/>
      <c r="HX249" s="111"/>
      <c r="IH249" s="111"/>
      <c r="IR249" s="111"/>
      <c r="JB249" s="111"/>
      <c r="JL249" s="111"/>
      <c r="JV249" s="111"/>
      <c r="KF249" s="111"/>
      <c r="KP249" s="111"/>
      <c r="KZ249" s="111"/>
      <c r="LJ249" s="111"/>
      <c r="LT249" s="111"/>
      <c r="MD249" s="111"/>
      <c r="MN249" s="111"/>
      <c r="MX249" s="111"/>
    </row>
    <row xmlns:x14ac="http://schemas.microsoft.com/office/spreadsheetml/2009/9/ac" r="250" s="3" customFormat="true" x14ac:dyDescent="0.25">
      <c r="A250" s="394"/>
      <c r="B250" s="111"/>
      <c r="L250" s="111"/>
      <c r="V250" s="111"/>
      <c r="AF250" s="111"/>
      <c r="AP250" s="111"/>
      <c r="AZ250" s="111"/>
      <c r="BJ250" s="111"/>
      <c r="BT250" s="111"/>
      <c r="BU250" s="111"/>
      <c r="BV250" s="111"/>
      <c r="BW250" s="111"/>
      <c r="BX250" s="111"/>
      <c r="BY250" s="111"/>
      <c r="BZ250" s="111"/>
      <c r="CA250" s="111"/>
      <c r="CD250" s="111"/>
      <c r="CN250" s="111"/>
      <c r="CX250" s="111"/>
      <c r="DH250" s="111"/>
      <c r="DR250" s="111"/>
      <c r="EB250" s="111"/>
      <c r="EL250" s="111"/>
      <c r="EV250" s="111"/>
      <c r="FF250" s="111"/>
      <c r="FP250" s="111"/>
      <c r="FZ250" s="111"/>
      <c r="GJ250" s="111"/>
      <c r="GT250" s="111"/>
      <c r="HD250" s="111"/>
      <c r="HN250" s="111"/>
      <c r="HX250" s="111"/>
      <c r="IH250" s="111"/>
      <c r="IR250" s="111"/>
      <c r="JB250" s="111"/>
      <c r="JL250" s="111"/>
      <c r="JV250" s="111"/>
      <c r="KF250" s="111"/>
      <c r="KP250" s="111"/>
      <c r="KZ250" s="111"/>
      <c r="LJ250" s="111"/>
      <c r="LT250" s="111"/>
      <c r="MD250" s="111"/>
      <c r="MN250" s="111"/>
      <c r="MX250" s="111"/>
    </row>
    <row xmlns:x14ac="http://schemas.microsoft.com/office/spreadsheetml/2009/9/ac" r="251" s="3" customFormat="true" x14ac:dyDescent="0.25">
      <c r="A251" s="394"/>
      <c r="B251" s="111"/>
      <c r="L251" s="111"/>
      <c r="V251" s="111"/>
      <c r="AF251" s="111"/>
      <c r="AP251" s="111"/>
      <c r="AZ251" s="111"/>
      <c r="BJ251" s="111"/>
      <c r="BT251" s="111"/>
      <c r="BU251" s="111"/>
      <c r="BV251" s="111"/>
      <c r="BW251" s="111"/>
      <c r="BX251" s="111"/>
      <c r="BY251" s="111"/>
      <c r="BZ251" s="111"/>
      <c r="CA251" s="111"/>
      <c r="CD251" s="111"/>
      <c r="CN251" s="111"/>
      <c r="CX251" s="111"/>
      <c r="DH251" s="111"/>
      <c r="DR251" s="111"/>
      <c r="EB251" s="111"/>
      <c r="EL251" s="111"/>
      <c r="EV251" s="111"/>
      <c r="FF251" s="111"/>
      <c r="FP251" s="111"/>
      <c r="FZ251" s="111"/>
      <c r="GJ251" s="111"/>
      <c r="GT251" s="111"/>
      <c r="HD251" s="111"/>
      <c r="HN251" s="111"/>
      <c r="HX251" s="111"/>
      <c r="IH251" s="111"/>
      <c r="IR251" s="111"/>
      <c r="JB251" s="111"/>
      <c r="JL251" s="111"/>
      <c r="JV251" s="111"/>
      <c r="KF251" s="111"/>
      <c r="KP251" s="111"/>
      <c r="KZ251" s="111"/>
      <c r="LJ251" s="111"/>
      <c r="LT251" s="111"/>
      <c r="MD251" s="111"/>
      <c r="MN251" s="111"/>
      <c r="MX251" s="111"/>
    </row>
    <row xmlns:x14ac="http://schemas.microsoft.com/office/spreadsheetml/2009/9/ac" r="252" s="3" customFormat="true" x14ac:dyDescent="0.25">
      <c r="A252" s="394"/>
      <c r="B252" s="111"/>
      <c r="L252" s="111"/>
      <c r="V252" s="111"/>
      <c r="AF252" s="111"/>
      <c r="AP252" s="111"/>
      <c r="AZ252" s="111"/>
      <c r="BJ252" s="111"/>
      <c r="BT252" s="111"/>
      <c r="BU252" s="111"/>
      <c r="BV252" s="111"/>
      <c r="BW252" s="111"/>
      <c r="BX252" s="111"/>
      <c r="BY252" s="111"/>
      <c r="BZ252" s="111"/>
      <c r="CA252" s="111"/>
      <c r="CD252" s="111"/>
      <c r="CN252" s="111"/>
      <c r="CX252" s="111"/>
      <c r="DH252" s="111"/>
      <c r="DR252" s="111"/>
      <c r="EB252" s="111"/>
      <c r="EL252" s="111"/>
      <c r="EV252" s="111"/>
      <c r="FF252" s="111"/>
      <c r="FP252" s="111"/>
      <c r="FZ252" s="111"/>
      <c r="GJ252" s="111"/>
      <c r="GT252" s="111"/>
      <c r="HD252" s="111"/>
      <c r="HN252" s="111"/>
      <c r="HX252" s="111"/>
      <c r="IH252" s="111"/>
      <c r="IR252" s="111"/>
      <c r="JB252" s="111"/>
      <c r="JL252" s="111"/>
      <c r="JV252" s="111"/>
      <c r="KF252" s="111"/>
      <c r="KP252" s="111"/>
      <c r="KZ252" s="111"/>
      <c r="LJ252" s="111"/>
      <c r="LT252" s="111"/>
      <c r="MD252" s="111"/>
      <c r="MN252" s="111"/>
      <c r="MX252" s="111"/>
    </row>
    <row xmlns:x14ac="http://schemas.microsoft.com/office/spreadsheetml/2009/9/ac" r="253" s="3" customFormat="true" x14ac:dyDescent="0.25">
      <c r="A253" s="394"/>
      <c r="B253" s="111"/>
      <c r="L253" s="111"/>
      <c r="V253" s="111"/>
      <c r="AF253" s="111"/>
      <c r="AP253" s="111"/>
      <c r="AZ253" s="111"/>
      <c r="BJ253" s="111"/>
      <c r="BT253" s="111"/>
      <c r="BU253" s="111"/>
      <c r="BV253" s="111"/>
      <c r="BW253" s="111"/>
      <c r="BX253" s="111"/>
      <c r="BY253" s="111"/>
      <c r="BZ253" s="111"/>
      <c r="CA253" s="111"/>
      <c r="CD253" s="111"/>
      <c r="CN253" s="111"/>
      <c r="CX253" s="111"/>
      <c r="DH253" s="111"/>
      <c r="DR253" s="111"/>
      <c r="EB253" s="111"/>
      <c r="EL253" s="111"/>
      <c r="EV253" s="111"/>
      <c r="FF253" s="111"/>
      <c r="FP253" s="111"/>
      <c r="FZ253" s="111"/>
      <c r="GJ253" s="111"/>
      <c r="GT253" s="111"/>
      <c r="HD253" s="111"/>
      <c r="HN253" s="111"/>
      <c r="HX253" s="111"/>
      <c r="IH253" s="111"/>
      <c r="IR253" s="111"/>
      <c r="JB253" s="111"/>
      <c r="JL253" s="111"/>
      <c r="JV253" s="111"/>
      <c r="KF253" s="111"/>
      <c r="KP253" s="111"/>
      <c r="KZ253" s="111"/>
      <c r="LJ253" s="111"/>
      <c r="LT253" s="111"/>
      <c r="MD253" s="111"/>
      <c r="MN253" s="111"/>
      <c r="MX253" s="111"/>
    </row>
    <row xmlns:x14ac="http://schemas.microsoft.com/office/spreadsheetml/2009/9/ac" r="254" s="3" customFormat="true" x14ac:dyDescent="0.25">
      <c r="A254" s="394"/>
      <c r="B254" s="111"/>
      <c r="L254" s="111"/>
      <c r="V254" s="111"/>
      <c r="AF254" s="111"/>
      <c r="AP254" s="111"/>
      <c r="AZ254" s="111"/>
      <c r="BJ254" s="111"/>
      <c r="BT254" s="111"/>
      <c r="BU254" s="111"/>
      <c r="BV254" s="111"/>
      <c r="BW254" s="111"/>
      <c r="BX254" s="111"/>
      <c r="BY254" s="111"/>
      <c r="BZ254" s="111"/>
      <c r="CA254" s="111"/>
      <c r="CD254" s="111"/>
      <c r="CN254" s="111"/>
      <c r="CX254" s="111"/>
      <c r="DH254" s="111"/>
      <c r="DR254" s="111"/>
      <c r="EB254" s="111"/>
      <c r="EL254" s="111"/>
      <c r="EV254" s="111"/>
      <c r="FF254" s="111"/>
      <c r="FP254" s="111"/>
      <c r="FZ254" s="111"/>
      <c r="GJ254" s="111"/>
      <c r="GT254" s="111"/>
      <c r="HD254" s="111"/>
      <c r="HN254" s="111"/>
      <c r="HX254" s="111"/>
      <c r="IH254" s="111"/>
      <c r="IR254" s="111"/>
      <c r="JB254" s="111"/>
      <c r="JL254" s="111"/>
      <c r="JV254" s="111"/>
      <c r="KF254" s="111"/>
      <c r="KP254" s="111"/>
      <c r="KZ254" s="111"/>
      <c r="LJ254" s="111"/>
      <c r="LT254" s="111"/>
      <c r="MD254" s="111"/>
      <c r="MN254" s="111"/>
      <c r="MX254" s="111"/>
    </row>
    <row xmlns:x14ac="http://schemas.microsoft.com/office/spreadsheetml/2009/9/ac" r="255" s="3" customFormat="true" x14ac:dyDescent="0.25">
      <c r="A255" s="394"/>
      <c r="B255" s="111"/>
      <c r="L255" s="111"/>
      <c r="V255" s="111"/>
      <c r="AF255" s="111"/>
      <c r="AP255" s="111"/>
      <c r="AZ255" s="111"/>
      <c r="BJ255" s="111"/>
      <c r="BT255" s="111"/>
      <c r="BU255" s="111"/>
      <c r="BV255" s="111"/>
      <c r="BW255" s="111"/>
      <c r="BX255" s="111"/>
      <c r="BY255" s="111"/>
      <c r="BZ255" s="111"/>
      <c r="CA255" s="111"/>
      <c r="CD255" s="111"/>
      <c r="CN255" s="111"/>
      <c r="CX255" s="111"/>
      <c r="DH255" s="111"/>
      <c r="DR255" s="111"/>
      <c r="EB255" s="111"/>
      <c r="EL255" s="111"/>
      <c r="EV255" s="111"/>
      <c r="FF255" s="111"/>
      <c r="FP255" s="111"/>
      <c r="FZ255" s="111"/>
      <c r="GJ255" s="111"/>
      <c r="GT255" s="111"/>
      <c r="HD255" s="111"/>
      <c r="HN255" s="111"/>
      <c r="HX255" s="111"/>
      <c r="IH255" s="111"/>
      <c r="IR255" s="111"/>
      <c r="JB255" s="111"/>
      <c r="JL255" s="111"/>
      <c r="JV255" s="111"/>
      <c r="KF255" s="111"/>
      <c r="KP255" s="111"/>
      <c r="KZ255" s="111"/>
      <c r="LJ255" s="111"/>
      <c r="LT255" s="111"/>
      <c r="MD255" s="111"/>
      <c r="MN255" s="111"/>
      <c r="MX255" s="111"/>
    </row>
    <row xmlns:x14ac="http://schemas.microsoft.com/office/spreadsheetml/2009/9/ac" r="256" s="3" customFormat="true" x14ac:dyDescent="0.25">
      <c r="A256" s="394"/>
      <c r="B256" s="111"/>
      <c r="L256" s="111"/>
      <c r="V256" s="111"/>
      <c r="AF256" s="111"/>
      <c r="AP256" s="111"/>
      <c r="AZ256" s="111"/>
      <c r="BJ256" s="111"/>
      <c r="BT256" s="111"/>
      <c r="BU256" s="111"/>
      <c r="BV256" s="111"/>
      <c r="BW256" s="111"/>
      <c r="BX256" s="111"/>
      <c r="BY256" s="111"/>
      <c r="BZ256" s="111"/>
      <c r="CA256" s="111"/>
      <c r="CD256" s="111"/>
      <c r="CN256" s="111"/>
      <c r="CX256" s="111"/>
      <c r="DH256" s="111"/>
      <c r="DR256" s="111"/>
      <c r="EB256" s="111"/>
      <c r="EL256" s="111"/>
      <c r="EV256" s="111"/>
      <c r="FF256" s="111"/>
      <c r="FP256" s="111"/>
      <c r="FZ256" s="111"/>
      <c r="GJ256" s="111"/>
      <c r="GT256" s="111"/>
      <c r="HD256" s="111"/>
      <c r="HN256" s="111"/>
      <c r="HX256" s="111"/>
      <c r="IH256" s="111"/>
      <c r="IR256" s="111"/>
      <c r="JB256" s="111"/>
      <c r="JL256" s="111"/>
      <c r="JV256" s="111"/>
      <c r="KF256" s="111"/>
      <c r="KP256" s="111"/>
      <c r="KZ256" s="111"/>
      <c r="LJ256" s="111"/>
      <c r="LT256" s="111"/>
      <c r="MD256" s="111"/>
      <c r="MN256" s="111"/>
      <c r="MX256" s="111"/>
    </row>
    <row xmlns:x14ac="http://schemas.microsoft.com/office/spreadsheetml/2009/9/ac" r="257" s="3" customFormat="true" x14ac:dyDescent="0.25">
      <c r="A257" s="394"/>
      <c r="B257" s="111"/>
      <c r="L257" s="111"/>
      <c r="V257" s="111"/>
      <c r="AF257" s="111"/>
      <c r="AP257" s="111"/>
      <c r="AZ257" s="111"/>
      <c r="BJ257" s="111"/>
      <c r="BT257" s="111"/>
      <c r="BU257" s="111"/>
      <c r="BV257" s="111"/>
      <c r="BW257" s="111"/>
      <c r="BX257" s="111"/>
      <c r="BY257" s="111"/>
      <c r="BZ257" s="111"/>
      <c r="CA257" s="111"/>
      <c r="CD257" s="111"/>
      <c r="CN257" s="111"/>
      <c r="CX257" s="111"/>
      <c r="DH257" s="111"/>
      <c r="DR257" s="111"/>
      <c r="EB257" s="111"/>
      <c r="EL257" s="111"/>
      <c r="EV257" s="111"/>
      <c r="FF257" s="111"/>
      <c r="FP257" s="111"/>
      <c r="FZ257" s="111"/>
      <c r="GJ257" s="111"/>
      <c r="GT257" s="111"/>
      <c r="HD257" s="111"/>
      <c r="HN257" s="111"/>
      <c r="HX257" s="111"/>
      <c r="IH257" s="111"/>
      <c r="IR257" s="111"/>
      <c r="JB257" s="111"/>
      <c r="JL257" s="111"/>
      <c r="JV257" s="111"/>
      <c r="KF257" s="111"/>
      <c r="KP257" s="111"/>
      <c r="KZ257" s="111"/>
      <c r="LJ257" s="111"/>
      <c r="LT257" s="111"/>
      <c r="MD257" s="111"/>
      <c r="MN257" s="111"/>
      <c r="MX257" s="111"/>
    </row>
    <row xmlns:x14ac="http://schemas.microsoft.com/office/spreadsheetml/2009/9/ac" r="258" s="3" customFormat="true" x14ac:dyDescent="0.25">
      <c r="A258" s="394"/>
      <c r="B258" s="111"/>
      <c r="L258" s="111"/>
      <c r="V258" s="111"/>
      <c r="AF258" s="111"/>
      <c r="AP258" s="111"/>
      <c r="AZ258" s="111"/>
      <c r="BJ258" s="111"/>
      <c r="BT258" s="111"/>
      <c r="BU258" s="111"/>
      <c r="BV258" s="111"/>
      <c r="BW258" s="111"/>
      <c r="BX258" s="111"/>
      <c r="BY258" s="111"/>
      <c r="BZ258" s="111"/>
      <c r="CA258" s="111"/>
      <c r="CD258" s="111"/>
      <c r="CN258" s="111"/>
      <c r="CX258" s="111"/>
      <c r="DH258" s="111"/>
      <c r="DR258" s="111"/>
      <c r="EB258" s="111"/>
      <c r="EL258" s="111"/>
      <c r="EV258" s="111"/>
      <c r="FF258" s="111"/>
      <c r="FP258" s="111"/>
      <c r="FZ258" s="111"/>
      <c r="GJ258" s="111"/>
      <c r="GT258" s="111"/>
      <c r="HD258" s="111"/>
      <c r="HN258" s="111"/>
      <c r="HX258" s="111"/>
      <c r="IH258" s="111"/>
      <c r="IR258" s="111"/>
      <c r="JB258" s="111"/>
      <c r="JL258" s="111"/>
      <c r="JV258" s="111"/>
      <c r="KF258" s="111"/>
      <c r="KP258" s="111"/>
      <c r="KZ258" s="111"/>
      <c r="LJ258" s="111"/>
      <c r="LT258" s="111"/>
      <c r="MD258" s="111"/>
      <c r="MN258" s="111"/>
      <c r="MX258" s="111"/>
    </row>
    <row xmlns:x14ac="http://schemas.microsoft.com/office/spreadsheetml/2009/9/ac" r="259" s="3" customFormat="true" x14ac:dyDescent="0.25">
      <c r="A259" s="394"/>
      <c r="B259" s="111"/>
      <c r="L259" s="111"/>
      <c r="V259" s="111"/>
      <c r="AF259" s="111"/>
      <c r="AP259" s="111"/>
      <c r="AZ259" s="111"/>
      <c r="BJ259" s="111"/>
      <c r="BT259" s="111"/>
      <c r="BU259" s="111"/>
      <c r="BV259" s="111"/>
      <c r="BW259" s="111"/>
      <c r="BX259" s="111"/>
      <c r="BY259" s="111"/>
      <c r="BZ259" s="111"/>
      <c r="CA259" s="111"/>
      <c r="CD259" s="111"/>
      <c r="CN259" s="111"/>
      <c r="CX259" s="111"/>
      <c r="DH259" s="111"/>
      <c r="DR259" s="111"/>
      <c r="EB259" s="111"/>
      <c r="EL259" s="111"/>
      <c r="EV259" s="111"/>
      <c r="FF259" s="111"/>
      <c r="FP259" s="111"/>
      <c r="FZ259" s="111"/>
      <c r="GJ259" s="111"/>
      <c r="GT259" s="111"/>
      <c r="HD259" s="111"/>
      <c r="HN259" s="111"/>
      <c r="HX259" s="111"/>
      <c r="IH259" s="111"/>
      <c r="IR259" s="111"/>
      <c r="JB259" s="111"/>
      <c r="JL259" s="111"/>
      <c r="JV259" s="111"/>
      <c r="KF259" s="111"/>
      <c r="KP259" s="111"/>
      <c r="KZ259" s="111"/>
      <c r="LJ259" s="111"/>
      <c r="LT259" s="111"/>
      <c r="MD259" s="111"/>
      <c r="MN259" s="111"/>
      <c r="MX259" s="111"/>
    </row>
    <row xmlns:x14ac="http://schemas.microsoft.com/office/spreadsheetml/2009/9/ac" r="260" s="3" customFormat="true" x14ac:dyDescent="0.25">
      <c r="A260" s="394"/>
      <c r="B260" s="111"/>
      <c r="L260" s="111"/>
      <c r="V260" s="111"/>
      <c r="AF260" s="111"/>
      <c r="AP260" s="111"/>
      <c r="AZ260" s="111"/>
      <c r="BJ260" s="111"/>
      <c r="BT260" s="111"/>
      <c r="BU260" s="111"/>
      <c r="BV260" s="111"/>
      <c r="BW260" s="111"/>
      <c r="BX260" s="111"/>
      <c r="BY260" s="111"/>
      <c r="BZ260" s="111"/>
      <c r="CA260" s="111"/>
      <c r="CD260" s="111"/>
      <c r="CN260" s="111"/>
      <c r="CX260" s="111"/>
      <c r="DH260" s="111"/>
      <c r="DR260" s="111"/>
      <c r="EB260" s="111"/>
      <c r="EL260" s="111"/>
      <c r="EV260" s="111"/>
      <c r="FF260" s="111"/>
      <c r="FP260" s="111"/>
      <c r="FZ260" s="111"/>
      <c r="GJ260" s="111"/>
      <c r="GT260" s="111"/>
      <c r="HD260" s="111"/>
      <c r="HN260" s="111"/>
      <c r="HX260" s="111"/>
      <c r="IH260" s="111"/>
      <c r="IR260" s="111"/>
      <c r="JB260" s="111"/>
      <c r="JL260" s="111"/>
      <c r="JV260" s="111"/>
      <c r="KF260" s="111"/>
      <c r="KP260" s="111"/>
      <c r="KZ260" s="111"/>
      <c r="LJ260" s="111"/>
      <c r="LT260" s="111"/>
      <c r="MD260" s="111"/>
      <c r="MN260" s="111"/>
      <c r="MX260" s="111"/>
    </row>
    <row xmlns:x14ac="http://schemas.microsoft.com/office/spreadsheetml/2009/9/ac" r="261" s="3" customFormat="true" x14ac:dyDescent="0.25">
      <c r="A261" s="394"/>
      <c r="B261" s="111"/>
      <c r="L261" s="111"/>
      <c r="V261" s="111"/>
      <c r="AF261" s="111"/>
      <c r="AP261" s="111"/>
      <c r="AZ261" s="111"/>
      <c r="BJ261" s="111"/>
      <c r="BT261" s="111"/>
      <c r="BU261" s="111"/>
      <c r="BV261" s="111"/>
      <c r="BW261" s="111"/>
      <c r="BX261" s="111"/>
      <c r="BY261" s="111"/>
      <c r="BZ261" s="111"/>
      <c r="CA261" s="111"/>
      <c r="CD261" s="111"/>
      <c r="CN261" s="111"/>
      <c r="CX261" s="111"/>
      <c r="DH261" s="111"/>
      <c r="DR261" s="111"/>
      <c r="EB261" s="111"/>
      <c r="EL261" s="111"/>
      <c r="EV261" s="111"/>
      <c r="FF261" s="111"/>
      <c r="FP261" s="111"/>
      <c r="FZ261" s="111"/>
      <c r="GJ261" s="111"/>
      <c r="GT261" s="111"/>
      <c r="HD261" s="111"/>
      <c r="HN261" s="111"/>
      <c r="HX261" s="111"/>
      <c r="IH261" s="111"/>
      <c r="IR261" s="111"/>
      <c r="JB261" s="111"/>
      <c r="JL261" s="111"/>
      <c r="JV261" s="111"/>
      <c r="KF261" s="111"/>
      <c r="KP261" s="111"/>
      <c r="KZ261" s="111"/>
      <c r="LJ261" s="111"/>
      <c r="LT261" s="111"/>
      <c r="MD261" s="111"/>
      <c r="MN261" s="111"/>
      <c r="MX261" s="111"/>
    </row>
    <row xmlns:x14ac="http://schemas.microsoft.com/office/spreadsheetml/2009/9/ac" r="262" s="3" customFormat="true" x14ac:dyDescent="0.25">
      <c r="A262" s="394"/>
      <c r="B262" s="111"/>
      <c r="L262" s="111"/>
      <c r="V262" s="111"/>
      <c r="AF262" s="111"/>
      <c r="AP262" s="111"/>
      <c r="AZ262" s="111"/>
      <c r="BJ262" s="111"/>
      <c r="BT262" s="111"/>
      <c r="BU262" s="111"/>
      <c r="BV262" s="111"/>
      <c r="BW262" s="111"/>
      <c r="BX262" s="111"/>
      <c r="BY262" s="111"/>
      <c r="BZ262" s="111"/>
      <c r="CA262" s="111"/>
      <c r="CD262" s="111"/>
      <c r="CN262" s="111"/>
      <c r="CX262" s="111"/>
      <c r="DH262" s="111"/>
      <c r="DR262" s="111"/>
      <c r="EB262" s="111"/>
      <c r="EL262" s="111"/>
      <c r="EV262" s="111"/>
      <c r="FF262" s="111"/>
      <c r="FP262" s="111"/>
      <c r="FZ262" s="111"/>
      <c r="GJ262" s="111"/>
      <c r="GT262" s="111"/>
      <c r="HD262" s="111"/>
      <c r="HN262" s="111"/>
      <c r="HX262" s="111"/>
      <c r="IH262" s="111"/>
      <c r="IR262" s="111"/>
      <c r="JB262" s="111"/>
      <c r="JL262" s="111"/>
      <c r="JV262" s="111"/>
      <c r="KF262" s="111"/>
      <c r="KP262" s="111"/>
      <c r="KZ262" s="111"/>
      <c r="LJ262" s="111"/>
      <c r="LT262" s="111"/>
      <c r="MD262" s="111"/>
      <c r="MN262" s="111"/>
      <c r="MX262" s="111"/>
    </row>
    <row xmlns:x14ac="http://schemas.microsoft.com/office/spreadsheetml/2009/9/ac" r="263" s="3" customFormat="true" x14ac:dyDescent="0.25">
      <c r="A263" s="394"/>
      <c r="B263" s="111"/>
      <c r="L263" s="111"/>
      <c r="V263" s="111"/>
      <c r="AF263" s="111"/>
      <c r="AP263" s="111"/>
      <c r="AZ263" s="111"/>
      <c r="BJ263" s="111"/>
      <c r="BT263" s="111"/>
      <c r="BU263" s="111"/>
      <c r="BV263" s="111"/>
      <c r="BW263" s="111"/>
      <c r="BX263" s="111"/>
      <c r="BY263" s="111"/>
      <c r="BZ263" s="111"/>
      <c r="CA263" s="111"/>
      <c r="CD263" s="111"/>
      <c r="CN263" s="111"/>
      <c r="CX263" s="111"/>
      <c r="DH263" s="111"/>
      <c r="DR263" s="111"/>
      <c r="EB263" s="111"/>
      <c r="EL263" s="111"/>
      <c r="EV263" s="111"/>
      <c r="FF263" s="111"/>
      <c r="FP263" s="111"/>
      <c r="FZ263" s="111"/>
      <c r="GJ263" s="111"/>
      <c r="GT263" s="111"/>
      <c r="HD263" s="111"/>
      <c r="HN263" s="111"/>
      <c r="HX263" s="111"/>
      <c r="IH263" s="111"/>
      <c r="IR263" s="111"/>
      <c r="JB263" s="111"/>
      <c r="JL263" s="111"/>
      <c r="JV263" s="111"/>
      <c r="KF263" s="111"/>
      <c r="KP263" s="111"/>
      <c r="KZ263" s="111"/>
      <c r="LJ263" s="111"/>
      <c r="LT263" s="111"/>
      <c r="MD263" s="111"/>
      <c r="MN263" s="111"/>
      <c r="MX263" s="111"/>
    </row>
    <row xmlns:x14ac="http://schemas.microsoft.com/office/spreadsheetml/2009/9/ac" r="264" s="3" customFormat="true" x14ac:dyDescent="0.25">
      <c r="A264" s="394"/>
      <c r="B264" s="111"/>
      <c r="L264" s="111"/>
      <c r="V264" s="111"/>
      <c r="AF264" s="111"/>
      <c r="AP264" s="111"/>
      <c r="AZ264" s="111"/>
      <c r="BJ264" s="111"/>
      <c r="BT264" s="111"/>
      <c r="BU264" s="111"/>
      <c r="BV264" s="111"/>
      <c r="BW264" s="111"/>
      <c r="BX264" s="111"/>
      <c r="BY264" s="111"/>
      <c r="BZ264" s="111"/>
      <c r="CA264" s="111"/>
      <c r="CD264" s="111"/>
      <c r="CN264" s="111"/>
      <c r="CX264" s="111"/>
      <c r="DH264" s="111"/>
      <c r="DR264" s="111"/>
      <c r="EB264" s="111"/>
      <c r="EL264" s="111"/>
      <c r="EV264" s="111"/>
      <c r="FF264" s="111"/>
      <c r="FP264" s="111"/>
      <c r="FZ264" s="111"/>
      <c r="GJ264" s="111"/>
      <c r="GT264" s="111"/>
      <c r="HD264" s="111"/>
      <c r="HN264" s="111"/>
      <c r="HX264" s="111"/>
      <c r="IH264" s="111"/>
      <c r="IR264" s="111"/>
      <c r="JB264" s="111"/>
      <c r="JL264" s="111"/>
      <c r="JV264" s="111"/>
      <c r="KF264" s="111"/>
      <c r="KP264" s="111"/>
      <c r="KZ264" s="111"/>
      <c r="LJ264" s="111"/>
      <c r="LT264" s="111"/>
      <c r="MD264" s="111"/>
      <c r="MN264" s="111"/>
      <c r="MX264" s="111"/>
    </row>
    <row xmlns:x14ac="http://schemas.microsoft.com/office/spreadsheetml/2009/9/ac" r="265" s="3" customFormat="true" x14ac:dyDescent="0.25">
      <c r="A265" s="394"/>
      <c r="B265" s="111"/>
      <c r="L265" s="111"/>
      <c r="V265" s="111"/>
      <c r="AF265" s="111"/>
      <c r="AP265" s="111"/>
      <c r="AZ265" s="111"/>
      <c r="BJ265" s="111"/>
      <c r="BT265" s="111"/>
      <c r="BU265" s="111"/>
      <c r="BV265" s="111"/>
      <c r="BW265" s="111"/>
      <c r="BX265" s="111"/>
      <c r="BY265" s="111"/>
      <c r="BZ265" s="111"/>
      <c r="CA265" s="111"/>
      <c r="CD265" s="111"/>
      <c r="CN265" s="111"/>
      <c r="CX265" s="111"/>
      <c r="DH265" s="111"/>
      <c r="DR265" s="111"/>
      <c r="EB265" s="111"/>
      <c r="EL265" s="111"/>
      <c r="EV265" s="111"/>
      <c r="FF265" s="111"/>
      <c r="FP265" s="111"/>
      <c r="FZ265" s="111"/>
      <c r="GJ265" s="111"/>
      <c r="GT265" s="111"/>
      <c r="HD265" s="111"/>
      <c r="HN265" s="111"/>
      <c r="HX265" s="111"/>
      <c r="IH265" s="111"/>
      <c r="IR265" s="111"/>
      <c r="JB265" s="111"/>
      <c r="JL265" s="111"/>
      <c r="JV265" s="111"/>
      <c r="KF265" s="111"/>
      <c r="KP265" s="111"/>
      <c r="KZ265" s="111"/>
      <c r="LJ265" s="111"/>
      <c r="LT265" s="111"/>
      <c r="MD265" s="111"/>
      <c r="MN265" s="111"/>
      <c r="MX265" s="111"/>
    </row>
    <row xmlns:x14ac="http://schemas.microsoft.com/office/spreadsheetml/2009/9/ac" r="266" s="3" customFormat="true" x14ac:dyDescent="0.25">
      <c r="A266" s="394"/>
      <c r="B266" s="111"/>
      <c r="L266" s="111"/>
      <c r="V266" s="111"/>
      <c r="AF266" s="111"/>
      <c r="AP266" s="111"/>
      <c r="AZ266" s="111"/>
      <c r="BJ266" s="111"/>
      <c r="BT266" s="111"/>
      <c r="BU266" s="111"/>
      <c r="BV266" s="111"/>
      <c r="BW266" s="111"/>
      <c r="BX266" s="111"/>
      <c r="BY266" s="111"/>
      <c r="BZ266" s="111"/>
      <c r="CA266" s="111"/>
      <c r="CD266" s="111"/>
      <c r="CN266" s="111"/>
      <c r="CX266" s="111"/>
      <c r="DH266" s="111"/>
      <c r="DR266" s="111"/>
      <c r="EB266" s="111"/>
      <c r="EL266" s="111"/>
      <c r="EV266" s="111"/>
      <c r="FF266" s="111"/>
      <c r="FP266" s="111"/>
      <c r="FZ266" s="111"/>
      <c r="GJ266" s="111"/>
      <c r="GT266" s="111"/>
      <c r="HD266" s="111"/>
      <c r="HN266" s="111"/>
      <c r="HX266" s="111"/>
      <c r="IH266" s="111"/>
      <c r="IR266" s="111"/>
      <c r="JB266" s="111"/>
      <c r="JL266" s="111"/>
      <c r="JV266" s="111"/>
      <c r="KF266" s="111"/>
      <c r="KP266" s="111"/>
      <c r="KZ266" s="111"/>
      <c r="LJ266" s="111"/>
      <c r="LT266" s="111"/>
      <c r="MD266" s="111"/>
      <c r="MN266" s="111"/>
      <c r="MX266" s="111"/>
    </row>
    <row xmlns:x14ac="http://schemas.microsoft.com/office/spreadsheetml/2009/9/ac" r="267" s="3" customFormat="true" x14ac:dyDescent="0.25">
      <c r="A267" s="394"/>
      <c r="B267" s="111"/>
      <c r="L267" s="111"/>
      <c r="V267" s="111"/>
      <c r="AF267" s="111"/>
      <c r="AP267" s="111"/>
      <c r="AZ267" s="111"/>
      <c r="BJ267" s="111"/>
      <c r="BT267" s="111"/>
      <c r="BU267" s="111"/>
      <c r="BV267" s="111"/>
      <c r="BW267" s="111"/>
      <c r="BX267" s="111"/>
      <c r="BY267" s="111"/>
      <c r="BZ267" s="111"/>
      <c r="CA267" s="111"/>
      <c r="CD267" s="111"/>
      <c r="CN267" s="111"/>
      <c r="CX267" s="111"/>
      <c r="DH267" s="111"/>
      <c r="DR267" s="111"/>
      <c r="EB267" s="111"/>
      <c r="EL267" s="111"/>
      <c r="EV267" s="111"/>
      <c r="FF267" s="111"/>
      <c r="FP267" s="111"/>
      <c r="FZ267" s="111"/>
      <c r="GJ267" s="111"/>
      <c r="GT267" s="111"/>
      <c r="HD267" s="111"/>
      <c r="HN267" s="111"/>
      <c r="HX267" s="111"/>
      <c r="IH267" s="111"/>
      <c r="IR267" s="111"/>
      <c r="JB267" s="111"/>
      <c r="JL267" s="111"/>
      <c r="JV267" s="111"/>
      <c r="KF267" s="111"/>
      <c r="KP267" s="111"/>
      <c r="KZ267" s="111"/>
      <c r="LJ267" s="111"/>
      <c r="LT267" s="111"/>
      <c r="MD267" s="111"/>
      <c r="MN267" s="111"/>
      <c r="MX267" s="111"/>
    </row>
    <row xmlns:x14ac="http://schemas.microsoft.com/office/spreadsheetml/2009/9/ac" r="268" s="3" customFormat="true" x14ac:dyDescent="0.25">
      <c r="A268" s="394"/>
      <c r="B268" s="111"/>
      <c r="L268" s="111"/>
      <c r="V268" s="111"/>
      <c r="AF268" s="111"/>
      <c r="AP268" s="111"/>
      <c r="AZ268" s="111"/>
      <c r="BJ268" s="111"/>
      <c r="BT268" s="111"/>
      <c r="BU268" s="111"/>
      <c r="BV268" s="111"/>
      <c r="BW268" s="111"/>
      <c r="BX268" s="111"/>
      <c r="BY268" s="111"/>
      <c r="BZ268" s="111"/>
      <c r="CA268" s="111"/>
      <c r="CD268" s="111"/>
      <c r="CN268" s="111"/>
      <c r="CX268" s="111"/>
      <c r="DH268" s="111"/>
      <c r="DR268" s="111"/>
      <c r="EB268" s="111"/>
      <c r="EL268" s="111"/>
      <c r="EV268" s="111"/>
      <c r="FF268" s="111"/>
      <c r="FP268" s="111"/>
      <c r="FZ268" s="111"/>
      <c r="GJ268" s="111"/>
      <c r="GT268" s="111"/>
      <c r="HD268" s="111"/>
      <c r="HN268" s="111"/>
      <c r="HX268" s="111"/>
      <c r="IH268" s="111"/>
      <c r="IR268" s="111"/>
      <c r="JB268" s="111"/>
      <c r="JL268" s="111"/>
      <c r="JV268" s="111"/>
      <c r="KF268" s="111"/>
      <c r="KP268" s="111"/>
      <c r="KZ268" s="111"/>
      <c r="LJ268" s="111"/>
      <c r="LT268" s="111"/>
      <c r="MD268" s="111"/>
      <c r="MN268" s="111"/>
      <c r="MX268" s="111"/>
    </row>
    <row xmlns:x14ac="http://schemas.microsoft.com/office/spreadsheetml/2009/9/ac" r="269" s="3" customFormat="true" x14ac:dyDescent="0.25">
      <c r="A269" s="394"/>
      <c r="B269" s="111"/>
      <c r="L269" s="111"/>
      <c r="V269" s="111"/>
      <c r="AF269" s="111"/>
      <c r="AP269" s="111"/>
      <c r="AZ269" s="111"/>
      <c r="BJ269" s="111"/>
      <c r="BT269" s="111"/>
      <c r="BU269" s="111"/>
      <c r="BV269" s="111"/>
      <c r="BW269" s="111"/>
      <c r="BX269" s="111"/>
      <c r="BY269" s="111"/>
      <c r="BZ269" s="111"/>
      <c r="CA269" s="111"/>
      <c r="CD269" s="111"/>
      <c r="CN269" s="111"/>
      <c r="CX269" s="111"/>
      <c r="DH269" s="111"/>
      <c r="DR269" s="111"/>
      <c r="EB269" s="111"/>
      <c r="EL269" s="111"/>
      <c r="EV269" s="111"/>
      <c r="FF269" s="111"/>
      <c r="FP269" s="111"/>
      <c r="FZ269" s="111"/>
      <c r="GJ269" s="111"/>
      <c r="GT269" s="111"/>
      <c r="HD269" s="111"/>
      <c r="HN269" s="111"/>
      <c r="HX269" s="111"/>
      <c r="IH269" s="111"/>
      <c r="IR269" s="111"/>
      <c r="JB269" s="111"/>
      <c r="JL269" s="111"/>
      <c r="JV269" s="111"/>
      <c r="KF269" s="111"/>
      <c r="KP269" s="111"/>
      <c r="KZ269" s="111"/>
      <c r="LJ269" s="111"/>
      <c r="LT269" s="111"/>
      <c r="MD269" s="111"/>
      <c r="MN269" s="111"/>
      <c r="MX269" s="111"/>
    </row>
    <row xmlns:x14ac="http://schemas.microsoft.com/office/spreadsheetml/2009/9/ac" r="270" s="3" customFormat="true" x14ac:dyDescent="0.25">
      <c r="A270" s="394"/>
      <c r="B270" s="111"/>
      <c r="L270" s="111"/>
      <c r="V270" s="111"/>
      <c r="AF270" s="111"/>
      <c r="AP270" s="111"/>
      <c r="AZ270" s="111"/>
      <c r="BJ270" s="111"/>
      <c r="BT270" s="111"/>
      <c r="BU270" s="111"/>
      <c r="BV270" s="111"/>
      <c r="BW270" s="111"/>
      <c r="BX270" s="111"/>
      <c r="BY270" s="111"/>
      <c r="BZ270" s="111"/>
      <c r="CA270" s="111"/>
      <c r="CD270" s="111"/>
      <c r="CN270" s="111"/>
      <c r="CX270" s="111"/>
      <c r="DH270" s="111"/>
      <c r="DR270" s="111"/>
      <c r="EB270" s="111"/>
      <c r="EL270" s="111"/>
      <c r="EV270" s="111"/>
      <c r="FF270" s="111"/>
      <c r="FP270" s="111"/>
      <c r="FZ270" s="111"/>
      <c r="GJ270" s="111"/>
      <c r="GT270" s="111"/>
      <c r="HD270" s="111"/>
      <c r="HN270" s="111"/>
      <c r="HX270" s="111"/>
      <c r="IH270" s="111"/>
      <c r="IR270" s="111"/>
      <c r="JB270" s="111"/>
      <c r="JL270" s="111"/>
      <c r="JV270" s="111"/>
      <c r="KF270" s="111"/>
      <c r="KP270" s="111"/>
      <c r="KZ270" s="111"/>
      <c r="LJ270" s="111"/>
      <c r="LT270" s="111"/>
      <c r="MD270" s="111"/>
      <c r="MN270" s="111"/>
      <c r="MX270" s="111"/>
    </row>
    <row xmlns:x14ac="http://schemas.microsoft.com/office/spreadsheetml/2009/9/ac" r="271" s="3" customFormat="true" x14ac:dyDescent="0.25">
      <c r="A271" s="394"/>
      <c r="B271" s="111"/>
      <c r="L271" s="111"/>
      <c r="V271" s="111"/>
      <c r="AF271" s="111"/>
      <c r="AP271" s="111"/>
      <c r="AZ271" s="111"/>
      <c r="BJ271" s="111"/>
      <c r="BT271" s="111"/>
      <c r="BU271" s="111"/>
      <c r="BV271" s="111"/>
      <c r="BW271" s="111"/>
      <c r="BX271" s="111"/>
      <c r="BY271" s="111"/>
      <c r="BZ271" s="111"/>
      <c r="CA271" s="111"/>
      <c r="CD271" s="111"/>
      <c r="CN271" s="111"/>
      <c r="CX271" s="111"/>
      <c r="DH271" s="111"/>
      <c r="DR271" s="111"/>
      <c r="EB271" s="111"/>
      <c r="EL271" s="111"/>
      <c r="EV271" s="111"/>
      <c r="FF271" s="111"/>
      <c r="FP271" s="111"/>
      <c r="FZ271" s="111"/>
      <c r="GJ271" s="111"/>
      <c r="GT271" s="111"/>
      <c r="HD271" s="111"/>
      <c r="HN271" s="111"/>
      <c r="HX271" s="111"/>
      <c r="IH271" s="111"/>
      <c r="IR271" s="111"/>
      <c r="JB271" s="111"/>
      <c r="JL271" s="111"/>
      <c r="JV271" s="111"/>
      <c r="KF271" s="111"/>
      <c r="KP271" s="111"/>
      <c r="KZ271" s="111"/>
      <c r="LJ271" s="111"/>
      <c r="LT271" s="111"/>
      <c r="MD271" s="111"/>
      <c r="MN271" s="111"/>
      <c r="MX271" s="111"/>
    </row>
    <row xmlns:x14ac="http://schemas.microsoft.com/office/spreadsheetml/2009/9/ac" r="272" s="3" customFormat="true" x14ac:dyDescent="0.25">
      <c r="A272" s="394"/>
      <c r="B272" s="111"/>
      <c r="L272" s="111"/>
      <c r="V272" s="111"/>
      <c r="AF272" s="111"/>
      <c r="AP272" s="111"/>
      <c r="AZ272" s="111"/>
      <c r="BJ272" s="111"/>
      <c r="BT272" s="111"/>
      <c r="BU272" s="111"/>
      <c r="BV272" s="111"/>
      <c r="BW272" s="111"/>
      <c r="BX272" s="111"/>
      <c r="BY272" s="111"/>
      <c r="BZ272" s="111"/>
      <c r="CA272" s="111"/>
      <c r="CD272" s="111"/>
      <c r="CN272" s="111"/>
      <c r="CX272" s="111"/>
      <c r="DH272" s="111"/>
      <c r="DR272" s="111"/>
      <c r="EB272" s="111"/>
      <c r="EL272" s="111"/>
      <c r="EV272" s="111"/>
      <c r="FF272" s="111"/>
      <c r="FP272" s="111"/>
      <c r="FZ272" s="111"/>
      <c r="GJ272" s="111"/>
      <c r="GT272" s="111"/>
      <c r="HD272" s="111"/>
      <c r="HN272" s="111"/>
      <c r="HX272" s="111"/>
      <c r="IH272" s="111"/>
      <c r="IR272" s="111"/>
      <c r="JB272" s="111"/>
      <c r="JL272" s="111"/>
      <c r="JV272" s="111"/>
      <c r="KF272" s="111"/>
      <c r="KP272" s="111"/>
      <c r="KZ272" s="111"/>
      <c r="LJ272" s="111"/>
      <c r="LT272" s="111"/>
      <c r="MD272" s="111"/>
      <c r="MN272" s="111"/>
      <c r="MX272" s="111"/>
    </row>
    <row xmlns:x14ac="http://schemas.microsoft.com/office/spreadsheetml/2009/9/ac" r="273" s="3" customFormat="true" x14ac:dyDescent="0.25">
      <c r="A273" s="394"/>
      <c r="B273" s="111"/>
      <c r="L273" s="111"/>
      <c r="V273" s="111"/>
      <c r="AF273" s="111"/>
      <c r="AP273" s="111"/>
      <c r="AZ273" s="111"/>
      <c r="BJ273" s="111"/>
      <c r="BT273" s="111"/>
      <c r="BU273" s="111"/>
      <c r="BV273" s="111"/>
      <c r="BW273" s="111"/>
      <c r="BX273" s="111"/>
      <c r="BY273" s="111"/>
      <c r="BZ273" s="111"/>
      <c r="CA273" s="111"/>
      <c r="CD273" s="111"/>
      <c r="CN273" s="111"/>
      <c r="CX273" s="111"/>
      <c r="DH273" s="111"/>
      <c r="DR273" s="111"/>
      <c r="EB273" s="111"/>
      <c r="EL273" s="111"/>
      <c r="EV273" s="111"/>
      <c r="FF273" s="111"/>
      <c r="FP273" s="111"/>
      <c r="FZ273" s="111"/>
      <c r="GJ273" s="111"/>
      <c r="GT273" s="111"/>
      <c r="HD273" s="111"/>
      <c r="HN273" s="111"/>
      <c r="HX273" s="111"/>
      <c r="IH273" s="111"/>
      <c r="IR273" s="111"/>
      <c r="JB273" s="111"/>
      <c r="JL273" s="111"/>
      <c r="JV273" s="111"/>
      <c r="KF273" s="111"/>
      <c r="KP273" s="111"/>
      <c r="KZ273" s="111"/>
      <c r="LJ273" s="111"/>
      <c r="LT273" s="111"/>
      <c r="MD273" s="111"/>
      <c r="MN273" s="111"/>
      <c r="MX273" s="111"/>
    </row>
    <row xmlns:x14ac="http://schemas.microsoft.com/office/spreadsheetml/2009/9/ac" r="274" s="3" customFormat="true" x14ac:dyDescent="0.25">
      <c r="A274" s="394"/>
      <c r="B274" s="111"/>
      <c r="L274" s="111"/>
      <c r="V274" s="111"/>
      <c r="AF274" s="111"/>
      <c r="AP274" s="111"/>
      <c r="AZ274" s="111"/>
      <c r="BJ274" s="111"/>
      <c r="BT274" s="111"/>
      <c r="BU274" s="111"/>
      <c r="BV274" s="111"/>
      <c r="BW274" s="111"/>
      <c r="BX274" s="111"/>
      <c r="BY274" s="111"/>
      <c r="BZ274" s="111"/>
      <c r="CA274" s="111"/>
      <c r="CD274" s="111"/>
      <c r="CN274" s="111"/>
      <c r="CX274" s="111"/>
      <c r="DH274" s="111"/>
      <c r="DR274" s="111"/>
      <c r="EB274" s="111"/>
      <c r="EL274" s="111"/>
      <c r="EV274" s="111"/>
      <c r="FF274" s="111"/>
      <c r="FP274" s="111"/>
      <c r="FZ274" s="111"/>
      <c r="GJ274" s="111"/>
      <c r="GT274" s="111"/>
      <c r="HD274" s="111"/>
      <c r="HN274" s="111"/>
      <c r="HX274" s="111"/>
      <c r="IH274" s="111"/>
      <c r="IR274" s="111"/>
      <c r="JB274" s="111"/>
      <c r="JL274" s="111"/>
      <c r="JV274" s="111"/>
      <c r="KF274" s="111"/>
      <c r="KP274" s="111"/>
      <c r="KZ274" s="111"/>
      <c r="LJ274" s="111"/>
      <c r="LT274" s="111"/>
      <c r="MD274" s="111"/>
      <c r="MN274" s="111"/>
      <c r="MX274" s="111"/>
    </row>
    <row xmlns:x14ac="http://schemas.microsoft.com/office/spreadsheetml/2009/9/ac" r="275" s="3" customFormat="true" x14ac:dyDescent="0.25">
      <c r="A275" s="394"/>
      <c r="B275" s="111"/>
      <c r="L275" s="111"/>
      <c r="V275" s="111"/>
      <c r="AF275" s="111"/>
      <c r="AP275" s="111"/>
      <c r="AZ275" s="111"/>
      <c r="BJ275" s="111"/>
      <c r="BT275" s="111"/>
      <c r="BU275" s="111"/>
      <c r="BV275" s="111"/>
      <c r="BW275" s="111"/>
      <c r="BX275" s="111"/>
      <c r="BY275" s="111"/>
      <c r="BZ275" s="111"/>
      <c r="CA275" s="111"/>
      <c r="CD275" s="111"/>
      <c r="CN275" s="111"/>
      <c r="CX275" s="111"/>
      <c r="DH275" s="111"/>
      <c r="DR275" s="111"/>
      <c r="EB275" s="111"/>
      <c r="EL275" s="111"/>
      <c r="EV275" s="111"/>
      <c r="FF275" s="111"/>
      <c r="FP275" s="111"/>
      <c r="FZ275" s="111"/>
      <c r="GJ275" s="111"/>
      <c r="GT275" s="111"/>
      <c r="HD275" s="111"/>
      <c r="HN275" s="111"/>
      <c r="HX275" s="111"/>
      <c r="IH275" s="111"/>
      <c r="IR275" s="111"/>
      <c r="JB275" s="111"/>
      <c r="JL275" s="111"/>
      <c r="JV275" s="111"/>
      <c r="KF275" s="111"/>
      <c r="KP275" s="111"/>
      <c r="KZ275" s="111"/>
      <c r="LJ275" s="111"/>
      <c r="LT275" s="111"/>
      <c r="MD275" s="111"/>
      <c r="MN275" s="111"/>
      <c r="MX275" s="111"/>
    </row>
    <row xmlns:x14ac="http://schemas.microsoft.com/office/spreadsheetml/2009/9/ac" r="276" s="3" customFormat="true" x14ac:dyDescent="0.25">
      <c r="A276" s="394"/>
      <c r="B276" s="111"/>
      <c r="L276" s="111"/>
      <c r="V276" s="111"/>
      <c r="AF276" s="111"/>
      <c r="AP276" s="111"/>
      <c r="AZ276" s="111"/>
      <c r="BJ276" s="111"/>
      <c r="BT276" s="111"/>
      <c r="BU276" s="111"/>
      <c r="BV276" s="111"/>
      <c r="BW276" s="111"/>
      <c r="BX276" s="111"/>
      <c r="BY276" s="111"/>
      <c r="BZ276" s="111"/>
      <c r="CA276" s="111"/>
      <c r="CD276" s="111"/>
      <c r="CN276" s="111"/>
      <c r="CX276" s="111"/>
      <c r="DH276" s="111"/>
      <c r="DR276" s="111"/>
      <c r="EB276" s="111"/>
      <c r="EL276" s="111"/>
      <c r="EV276" s="111"/>
      <c r="FF276" s="111"/>
      <c r="FP276" s="111"/>
      <c r="FZ276" s="111"/>
      <c r="GJ276" s="111"/>
      <c r="GT276" s="111"/>
      <c r="HD276" s="111"/>
      <c r="HN276" s="111"/>
      <c r="HX276" s="111"/>
      <c r="IH276" s="111"/>
      <c r="IR276" s="111"/>
      <c r="JB276" s="111"/>
      <c r="JL276" s="111"/>
      <c r="JV276" s="111"/>
      <c r="KF276" s="111"/>
      <c r="KP276" s="111"/>
      <c r="KZ276" s="111"/>
      <c r="LJ276" s="111"/>
      <c r="LT276" s="111"/>
      <c r="MD276" s="111"/>
      <c r="MN276" s="111"/>
      <c r="MX276" s="111"/>
    </row>
    <row xmlns:x14ac="http://schemas.microsoft.com/office/spreadsheetml/2009/9/ac" r="277" s="3" customFormat="true" x14ac:dyDescent="0.25">
      <c r="A277" s="394"/>
      <c r="B277" s="111"/>
      <c r="L277" s="111"/>
      <c r="V277" s="111"/>
      <c r="AF277" s="111"/>
      <c r="AP277" s="111"/>
      <c r="AZ277" s="111"/>
      <c r="BJ277" s="111"/>
      <c r="BT277" s="111"/>
      <c r="BU277" s="111"/>
      <c r="BV277" s="111"/>
      <c r="BW277" s="111"/>
      <c r="BX277" s="111"/>
      <c r="BY277" s="111"/>
      <c r="BZ277" s="111"/>
      <c r="CA277" s="111"/>
      <c r="CD277" s="111"/>
      <c r="CN277" s="111"/>
      <c r="CX277" s="111"/>
      <c r="DH277" s="111"/>
      <c r="DR277" s="111"/>
      <c r="EB277" s="111"/>
      <c r="EL277" s="111"/>
      <c r="EV277" s="111"/>
      <c r="FF277" s="111"/>
      <c r="FP277" s="111"/>
      <c r="FZ277" s="111"/>
      <c r="GJ277" s="111"/>
      <c r="GT277" s="111"/>
      <c r="HD277" s="111"/>
      <c r="HN277" s="111"/>
      <c r="HX277" s="111"/>
      <c r="IH277" s="111"/>
      <c r="IR277" s="111"/>
      <c r="JB277" s="111"/>
      <c r="JL277" s="111"/>
      <c r="JV277" s="111"/>
      <c r="KF277" s="111"/>
      <c r="KP277" s="111"/>
      <c r="KZ277" s="111"/>
      <c r="LJ277" s="111"/>
      <c r="LT277" s="111"/>
      <c r="MD277" s="111"/>
      <c r="MN277" s="111"/>
      <c r="MX277" s="111"/>
    </row>
    <row xmlns:x14ac="http://schemas.microsoft.com/office/spreadsheetml/2009/9/ac" r="278" s="3" customFormat="true" x14ac:dyDescent="0.25">
      <c r="A278" s="394"/>
      <c r="B278" s="111"/>
      <c r="L278" s="111"/>
      <c r="V278" s="111"/>
      <c r="AF278" s="111"/>
      <c r="AP278" s="111"/>
      <c r="AZ278" s="111"/>
      <c r="BJ278" s="111"/>
      <c r="BT278" s="111"/>
      <c r="BU278" s="111"/>
      <c r="BV278" s="111"/>
      <c r="BW278" s="111"/>
      <c r="BX278" s="111"/>
      <c r="BY278" s="111"/>
      <c r="BZ278" s="111"/>
      <c r="CA278" s="111"/>
      <c r="CD278" s="111"/>
      <c r="CN278" s="111"/>
      <c r="CX278" s="111"/>
      <c r="DH278" s="111"/>
      <c r="DR278" s="111"/>
      <c r="EB278" s="111"/>
      <c r="EL278" s="111"/>
      <c r="EV278" s="111"/>
      <c r="FF278" s="111"/>
      <c r="FP278" s="111"/>
      <c r="FZ278" s="111"/>
      <c r="GJ278" s="111"/>
      <c r="GT278" s="111"/>
      <c r="HD278" s="111"/>
      <c r="HN278" s="111"/>
      <c r="HX278" s="111"/>
      <c r="IH278" s="111"/>
      <c r="IR278" s="111"/>
      <c r="JB278" s="111"/>
      <c r="JL278" s="111"/>
      <c r="JV278" s="111"/>
      <c r="KF278" s="111"/>
      <c r="KP278" s="111"/>
      <c r="KZ278" s="111"/>
      <c r="LJ278" s="111"/>
      <c r="LT278" s="111"/>
      <c r="MD278" s="111"/>
      <c r="MN278" s="111"/>
      <c r="MX278" s="111"/>
    </row>
    <row xmlns:x14ac="http://schemas.microsoft.com/office/spreadsheetml/2009/9/ac" r="279" s="3" customFormat="true" x14ac:dyDescent="0.25">
      <c r="A279" s="394"/>
      <c r="B279" s="111"/>
      <c r="L279" s="111"/>
      <c r="V279" s="111"/>
      <c r="AF279" s="111"/>
      <c r="AP279" s="111"/>
      <c r="AZ279" s="111"/>
      <c r="BJ279" s="111"/>
      <c r="BT279" s="111"/>
      <c r="BU279" s="111"/>
      <c r="BV279" s="111"/>
      <c r="BW279" s="111"/>
      <c r="BX279" s="111"/>
      <c r="BY279" s="111"/>
      <c r="BZ279" s="111"/>
      <c r="CA279" s="111"/>
      <c r="CD279" s="111"/>
      <c r="CN279" s="111"/>
      <c r="CX279" s="111"/>
      <c r="DH279" s="111"/>
      <c r="DR279" s="111"/>
      <c r="EB279" s="111"/>
      <c r="EL279" s="111"/>
      <c r="EV279" s="111"/>
      <c r="FF279" s="111"/>
      <c r="FP279" s="111"/>
      <c r="FZ279" s="111"/>
      <c r="GJ279" s="111"/>
      <c r="GT279" s="111"/>
      <c r="HD279" s="111"/>
      <c r="HN279" s="111"/>
      <c r="HX279" s="111"/>
      <c r="IH279" s="111"/>
      <c r="IR279" s="111"/>
      <c r="JB279" s="111"/>
      <c r="JL279" s="111"/>
      <c r="JV279" s="111"/>
      <c r="KF279" s="111"/>
      <c r="KP279" s="111"/>
      <c r="KZ279" s="111"/>
      <c r="LJ279" s="111"/>
      <c r="LT279" s="111"/>
      <c r="MD279" s="111"/>
      <c r="MN279" s="111"/>
      <c r="MX279" s="111"/>
    </row>
    <row xmlns:x14ac="http://schemas.microsoft.com/office/spreadsheetml/2009/9/ac" r="280" s="3" customFormat="true" x14ac:dyDescent="0.25">
      <c r="A280" s="394"/>
      <c r="B280" s="111"/>
      <c r="L280" s="111"/>
      <c r="V280" s="111"/>
      <c r="AF280" s="111"/>
      <c r="AP280" s="111"/>
      <c r="AZ280" s="111"/>
      <c r="BJ280" s="111"/>
      <c r="BT280" s="111"/>
      <c r="BU280" s="111"/>
      <c r="BV280" s="111"/>
      <c r="BW280" s="111"/>
      <c r="BX280" s="111"/>
      <c r="BY280" s="111"/>
      <c r="BZ280" s="111"/>
      <c r="CA280" s="111"/>
      <c r="CD280" s="111"/>
      <c r="CN280" s="111"/>
      <c r="CX280" s="111"/>
      <c r="DH280" s="111"/>
      <c r="DR280" s="111"/>
      <c r="EB280" s="111"/>
      <c r="EL280" s="111"/>
      <c r="EV280" s="111"/>
      <c r="FF280" s="111"/>
      <c r="FP280" s="111"/>
      <c r="FZ280" s="111"/>
      <c r="GJ280" s="111"/>
      <c r="GT280" s="111"/>
      <c r="HD280" s="111"/>
      <c r="HN280" s="111"/>
      <c r="HX280" s="111"/>
      <c r="IH280" s="111"/>
      <c r="IR280" s="111"/>
      <c r="JB280" s="111"/>
      <c r="JL280" s="111"/>
      <c r="JV280" s="111"/>
      <c r="KF280" s="111"/>
      <c r="KP280" s="111"/>
      <c r="KZ280" s="111"/>
      <c r="LJ280" s="111"/>
      <c r="LT280" s="111"/>
      <c r="MD280" s="111"/>
      <c r="MN280" s="111"/>
      <c r="MX280" s="111"/>
    </row>
    <row xmlns:x14ac="http://schemas.microsoft.com/office/spreadsheetml/2009/9/ac" r="281" s="3" customFormat="true" x14ac:dyDescent="0.25">
      <c r="A281" s="394"/>
      <c r="B281" s="111"/>
      <c r="L281" s="111"/>
      <c r="V281" s="111"/>
      <c r="AF281" s="111"/>
      <c r="AP281" s="111"/>
      <c r="AZ281" s="111"/>
      <c r="BJ281" s="111"/>
      <c r="BT281" s="111"/>
      <c r="BU281" s="111"/>
      <c r="BV281" s="111"/>
      <c r="BW281" s="111"/>
      <c r="BX281" s="111"/>
      <c r="BY281" s="111"/>
      <c r="BZ281" s="111"/>
      <c r="CA281" s="111"/>
      <c r="CD281" s="111"/>
      <c r="CN281" s="111"/>
      <c r="CX281" s="111"/>
      <c r="DH281" s="111"/>
      <c r="DR281" s="111"/>
      <c r="EB281" s="111"/>
      <c r="EL281" s="111"/>
      <c r="EV281" s="111"/>
      <c r="FF281" s="111"/>
      <c r="FP281" s="111"/>
      <c r="FZ281" s="111"/>
      <c r="GJ281" s="111"/>
      <c r="GT281" s="111"/>
      <c r="HD281" s="111"/>
      <c r="HN281" s="111"/>
      <c r="HX281" s="111"/>
      <c r="IH281" s="111"/>
      <c r="IR281" s="111"/>
      <c r="JB281" s="111"/>
      <c r="JL281" s="111"/>
      <c r="JV281" s="111"/>
      <c r="KF281" s="111"/>
      <c r="KP281" s="111"/>
      <c r="KZ281" s="111"/>
      <c r="LJ281" s="111"/>
      <c r="LT281" s="111"/>
      <c r="MD281" s="111"/>
      <c r="MN281" s="111"/>
      <c r="MX281" s="111"/>
    </row>
    <row xmlns:x14ac="http://schemas.microsoft.com/office/spreadsheetml/2009/9/ac" r="282" s="3" customFormat="true" x14ac:dyDescent="0.25">
      <c r="A282" s="394"/>
      <c r="B282" s="111"/>
      <c r="L282" s="111"/>
      <c r="V282" s="111"/>
      <c r="AF282" s="111"/>
      <c r="AP282" s="111"/>
      <c r="AZ282" s="111"/>
      <c r="BJ282" s="111"/>
      <c r="BT282" s="111"/>
      <c r="BU282" s="111"/>
      <c r="BV282" s="111"/>
      <c r="BW282" s="111"/>
      <c r="BX282" s="111"/>
      <c r="BY282" s="111"/>
      <c r="BZ282" s="111"/>
      <c r="CA282" s="111"/>
      <c r="CD282" s="111"/>
      <c r="CN282" s="111"/>
      <c r="CX282" s="111"/>
      <c r="DH282" s="111"/>
      <c r="DR282" s="111"/>
      <c r="EB282" s="111"/>
      <c r="EL282" s="111"/>
      <c r="EV282" s="111"/>
      <c r="FF282" s="111"/>
      <c r="FP282" s="111"/>
      <c r="FZ282" s="111"/>
      <c r="GJ282" s="111"/>
      <c r="GT282" s="111"/>
      <c r="HD282" s="111"/>
      <c r="HN282" s="111"/>
      <c r="HX282" s="111"/>
      <c r="IH282" s="111"/>
      <c r="IR282" s="111"/>
      <c r="JB282" s="111"/>
      <c r="JL282" s="111"/>
      <c r="JV282" s="111"/>
      <c r="KF282" s="111"/>
      <c r="KP282" s="111"/>
      <c r="KZ282" s="111"/>
      <c r="LJ282" s="111"/>
      <c r="LT282" s="111"/>
      <c r="MD282" s="111"/>
      <c r="MN282" s="111"/>
      <c r="MX282" s="111"/>
    </row>
    <row xmlns:x14ac="http://schemas.microsoft.com/office/spreadsheetml/2009/9/ac" r="283" s="3" customFormat="true" x14ac:dyDescent="0.25">
      <c r="A283" s="394"/>
      <c r="B283" s="111"/>
      <c r="L283" s="111"/>
      <c r="V283" s="111"/>
      <c r="AF283" s="111"/>
      <c r="AP283" s="111"/>
      <c r="AZ283" s="111"/>
      <c r="BJ283" s="111"/>
      <c r="BT283" s="111"/>
      <c r="BU283" s="111"/>
      <c r="BV283" s="111"/>
      <c r="BW283" s="111"/>
      <c r="BX283" s="111"/>
      <c r="BY283" s="111"/>
      <c r="BZ283" s="111"/>
      <c r="CA283" s="111"/>
      <c r="CD283" s="111"/>
      <c r="CN283" s="111"/>
      <c r="CX283" s="111"/>
      <c r="DH283" s="111"/>
      <c r="DR283" s="111"/>
      <c r="EB283" s="111"/>
      <c r="EL283" s="111"/>
      <c r="EV283" s="111"/>
      <c r="FF283" s="111"/>
      <c r="FP283" s="111"/>
      <c r="FZ283" s="111"/>
      <c r="GJ283" s="111"/>
      <c r="GT283" s="111"/>
      <c r="HD283" s="111"/>
      <c r="HN283" s="111"/>
      <c r="HX283" s="111"/>
      <c r="IH283" s="111"/>
      <c r="IR283" s="111"/>
      <c r="JB283" s="111"/>
      <c r="JL283" s="111"/>
      <c r="JV283" s="111"/>
      <c r="KF283" s="111"/>
      <c r="KP283" s="111"/>
      <c r="KZ283" s="111"/>
      <c r="LJ283" s="111"/>
      <c r="LT283" s="111"/>
      <c r="MD283" s="111"/>
      <c r="MN283" s="111"/>
      <c r="MX283" s="111"/>
    </row>
    <row xmlns:x14ac="http://schemas.microsoft.com/office/spreadsheetml/2009/9/ac" r="284" s="3" customFormat="true" x14ac:dyDescent="0.25">
      <c r="A284" s="394"/>
      <c r="B284" s="111"/>
      <c r="L284" s="111"/>
      <c r="V284" s="111"/>
      <c r="AF284" s="111"/>
      <c r="AP284" s="111"/>
      <c r="AZ284" s="111"/>
      <c r="BJ284" s="111"/>
      <c r="BT284" s="111"/>
      <c r="BU284" s="111"/>
      <c r="BV284" s="111"/>
      <c r="BW284" s="111"/>
      <c r="BX284" s="111"/>
      <c r="BY284" s="111"/>
      <c r="BZ284" s="111"/>
      <c r="CA284" s="111"/>
      <c r="CD284" s="111"/>
      <c r="CN284" s="111"/>
      <c r="CX284" s="111"/>
      <c r="DH284" s="111"/>
      <c r="DR284" s="111"/>
      <c r="EB284" s="111"/>
      <c r="EL284" s="111"/>
      <c r="EV284" s="111"/>
      <c r="FF284" s="111"/>
      <c r="FP284" s="111"/>
      <c r="FZ284" s="111"/>
      <c r="GJ284" s="111"/>
      <c r="GT284" s="111"/>
      <c r="HD284" s="111"/>
      <c r="HN284" s="111"/>
      <c r="HX284" s="111"/>
      <c r="IH284" s="111"/>
      <c r="IR284" s="111"/>
      <c r="JB284" s="111"/>
      <c r="JL284" s="111"/>
      <c r="JV284" s="111"/>
      <c r="KF284" s="111"/>
      <c r="KP284" s="111"/>
      <c r="KZ284" s="111"/>
      <c r="LJ284" s="111"/>
      <c r="LT284" s="111"/>
      <c r="MD284" s="111"/>
      <c r="MN284" s="111"/>
      <c r="MX284" s="111"/>
    </row>
    <row xmlns:x14ac="http://schemas.microsoft.com/office/spreadsheetml/2009/9/ac" r="285" s="3" customFormat="true" x14ac:dyDescent="0.25">
      <c r="A285" s="394"/>
      <c r="B285" s="111"/>
      <c r="L285" s="111"/>
      <c r="V285" s="111"/>
      <c r="AF285" s="111"/>
      <c r="AP285" s="111"/>
      <c r="AZ285" s="111"/>
      <c r="BJ285" s="111"/>
      <c r="BT285" s="111"/>
      <c r="BU285" s="111"/>
      <c r="BV285" s="111"/>
      <c r="BW285" s="111"/>
      <c r="BX285" s="111"/>
      <c r="BY285" s="111"/>
      <c r="BZ285" s="111"/>
      <c r="CA285" s="111"/>
      <c r="CD285" s="111"/>
      <c r="CN285" s="111"/>
      <c r="CX285" s="111"/>
      <c r="DH285" s="111"/>
      <c r="DR285" s="111"/>
      <c r="EB285" s="111"/>
      <c r="EL285" s="111"/>
      <c r="EV285" s="111"/>
      <c r="FF285" s="111"/>
      <c r="FP285" s="111"/>
      <c r="FZ285" s="111"/>
      <c r="GJ285" s="111"/>
      <c r="GT285" s="111"/>
      <c r="HD285" s="111"/>
      <c r="HN285" s="111"/>
      <c r="HX285" s="111"/>
      <c r="IH285" s="111"/>
      <c r="IR285" s="111"/>
      <c r="JB285" s="111"/>
      <c r="JL285" s="111"/>
      <c r="JV285" s="111"/>
      <c r="KF285" s="111"/>
      <c r="KP285" s="111"/>
      <c r="KZ285" s="111"/>
      <c r="LJ285" s="111"/>
      <c r="LT285" s="111"/>
      <c r="MD285" s="111"/>
      <c r="MN285" s="111"/>
      <c r="MX285" s="111"/>
    </row>
    <row xmlns:x14ac="http://schemas.microsoft.com/office/spreadsheetml/2009/9/ac" r="286" s="3" customFormat="true" x14ac:dyDescent="0.25">
      <c r="A286" s="394"/>
      <c r="B286" s="111"/>
      <c r="L286" s="111"/>
      <c r="V286" s="111"/>
      <c r="AF286" s="111"/>
      <c r="AP286" s="111"/>
      <c r="AZ286" s="111"/>
      <c r="BJ286" s="111"/>
      <c r="BT286" s="111"/>
      <c r="BU286" s="111"/>
      <c r="BV286" s="111"/>
      <c r="BW286" s="111"/>
      <c r="BX286" s="111"/>
      <c r="BY286" s="111"/>
      <c r="BZ286" s="111"/>
      <c r="CA286" s="111"/>
      <c r="CD286" s="111"/>
      <c r="CN286" s="111"/>
      <c r="CX286" s="111"/>
      <c r="DH286" s="111"/>
      <c r="DR286" s="111"/>
      <c r="EB286" s="111"/>
      <c r="EL286" s="111"/>
      <c r="EV286" s="111"/>
      <c r="FF286" s="111"/>
      <c r="FP286" s="111"/>
      <c r="FZ286" s="111"/>
      <c r="GJ286" s="111"/>
      <c r="GT286" s="111"/>
      <c r="HD286" s="111"/>
      <c r="HN286" s="111"/>
      <c r="HX286" s="111"/>
      <c r="IH286" s="111"/>
      <c r="IR286" s="111"/>
      <c r="JB286" s="111"/>
      <c r="JL286" s="111"/>
      <c r="JV286" s="111"/>
      <c r="KF286" s="111"/>
      <c r="KP286" s="111"/>
      <c r="KZ286" s="111"/>
      <c r="LJ286" s="111"/>
      <c r="LT286" s="111"/>
      <c r="MD286" s="111"/>
      <c r="MN286" s="111"/>
      <c r="MX286" s="111"/>
    </row>
    <row xmlns:x14ac="http://schemas.microsoft.com/office/spreadsheetml/2009/9/ac" r="287" s="3" customFormat="true" x14ac:dyDescent="0.25">
      <c r="A287" s="394"/>
      <c r="B287" s="111"/>
      <c r="L287" s="111"/>
      <c r="V287" s="111"/>
      <c r="AF287" s="111"/>
      <c r="AP287" s="111"/>
      <c r="AZ287" s="111"/>
      <c r="BJ287" s="111"/>
      <c r="BT287" s="111"/>
      <c r="BU287" s="111"/>
      <c r="BV287" s="111"/>
      <c r="BW287" s="111"/>
      <c r="BX287" s="111"/>
      <c r="BY287" s="111"/>
      <c r="BZ287" s="111"/>
      <c r="CA287" s="111"/>
      <c r="CD287" s="111"/>
      <c r="CN287" s="111"/>
      <c r="CX287" s="111"/>
      <c r="DH287" s="111"/>
      <c r="DR287" s="111"/>
      <c r="EB287" s="111"/>
      <c r="EL287" s="111"/>
      <c r="EV287" s="111"/>
      <c r="FF287" s="111"/>
      <c r="FP287" s="111"/>
      <c r="FZ287" s="111"/>
      <c r="GJ287" s="111"/>
      <c r="GT287" s="111"/>
      <c r="HD287" s="111"/>
      <c r="HN287" s="111"/>
      <c r="HX287" s="111"/>
      <c r="IH287" s="111"/>
      <c r="IR287" s="111"/>
      <c r="JB287" s="111"/>
      <c r="JL287" s="111"/>
      <c r="JV287" s="111"/>
      <c r="KF287" s="111"/>
      <c r="KP287" s="111"/>
      <c r="KZ287" s="111"/>
      <c r="LJ287" s="111"/>
      <c r="LT287" s="111"/>
      <c r="MD287" s="111"/>
      <c r="MN287" s="111"/>
      <c r="MX287" s="111"/>
    </row>
    <row xmlns:x14ac="http://schemas.microsoft.com/office/spreadsheetml/2009/9/ac" r="288" s="3" customFormat="true" x14ac:dyDescent="0.25">
      <c r="A288" s="394"/>
      <c r="B288" s="111"/>
      <c r="L288" s="111"/>
      <c r="V288" s="111"/>
      <c r="AF288" s="111"/>
      <c r="AP288" s="111"/>
      <c r="AZ288" s="111"/>
      <c r="BJ288" s="111"/>
      <c r="BT288" s="111"/>
      <c r="BU288" s="111"/>
      <c r="BV288" s="111"/>
      <c r="BW288" s="111"/>
      <c r="BX288" s="111"/>
      <c r="BY288" s="111"/>
      <c r="BZ288" s="111"/>
      <c r="CA288" s="111"/>
      <c r="CD288" s="111"/>
      <c r="CN288" s="111"/>
      <c r="CX288" s="111"/>
      <c r="DH288" s="111"/>
      <c r="DR288" s="111"/>
      <c r="EB288" s="111"/>
      <c r="EL288" s="111"/>
      <c r="EV288" s="111"/>
      <c r="FF288" s="111"/>
      <c r="FP288" s="111"/>
      <c r="FZ288" s="111"/>
      <c r="GJ288" s="111"/>
      <c r="GT288" s="111"/>
      <c r="HD288" s="111"/>
      <c r="HN288" s="111"/>
      <c r="HX288" s="111"/>
      <c r="IH288" s="111"/>
      <c r="IR288" s="111"/>
      <c r="JB288" s="111"/>
      <c r="JL288" s="111"/>
      <c r="JV288" s="111"/>
      <c r="KF288" s="111"/>
      <c r="KP288" s="111"/>
      <c r="KZ288" s="111"/>
      <c r="LJ288" s="111"/>
      <c r="LT288" s="111"/>
      <c r="MD288" s="111"/>
      <c r="MN288" s="111"/>
      <c r="MX288" s="111"/>
    </row>
    <row xmlns:x14ac="http://schemas.microsoft.com/office/spreadsheetml/2009/9/ac" r="289" s="3" customFormat="true" x14ac:dyDescent="0.25">
      <c r="A289" s="394"/>
      <c r="B289" s="111"/>
      <c r="L289" s="111"/>
      <c r="V289" s="111"/>
      <c r="AF289" s="111"/>
      <c r="AP289" s="111"/>
      <c r="AZ289" s="111"/>
      <c r="BJ289" s="111"/>
      <c r="BT289" s="111"/>
      <c r="BU289" s="111"/>
      <c r="BV289" s="111"/>
      <c r="BW289" s="111"/>
      <c r="BX289" s="111"/>
      <c r="BY289" s="111"/>
      <c r="BZ289" s="111"/>
      <c r="CA289" s="111"/>
      <c r="CD289" s="111"/>
      <c r="CN289" s="111"/>
      <c r="CX289" s="111"/>
      <c r="DH289" s="111"/>
      <c r="DR289" s="111"/>
      <c r="EB289" s="111"/>
      <c r="EL289" s="111"/>
      <c r="EV289" s="111"/>
      <c r="FF289" s="111"/>
      <c r="FP289" s="111"/>
      <c r="FZ289" s="111"/>
      <c r="GJ289" s="111"/>
      <c r="GT289" s="111"/>
      <c r="HD289" s="111"/>
      <c r="HN289" s="111"/>
      <c r="HX289" s="111"/>
      <c r="IH289" s="111"/>
      <c r="IR289" s="111"/>
      <c r="JB289" s="111"/>
      <c r="JL289" s="111"/>
      <c r="JV289" s="111"/>
      <c r="KF289" s="111"/>
      <c r="KP289" s="111"/>
      <c r="KZ289" s="111"/>
      <c r="LJ289" s="111"/>
      <c r="LT289" s="111"/>
      <c r="MD289" s="111"/>
      <c r="MN289" s="111"/>
      <c r="MX289" s="111"/>
    </row>
    <row xmlns:x14ac="http://schemas.microsoft.com/office/spreadsheetml/2009/9/ac" r="290" s="3" customFormat="true" x14ac:dyDescent="0.25">
      <c r="A290" s="394"/>
      <c r="B290" s="111"/>
      <c r="L290" s="111"/>
      <c r="V290" s="111"/>
      <c r="AF290" s="111"/>
      <c r="AP290" s="111"/>
      <c r="AZ290" s="111"/>
      <c r="BJ290" s="111"/>
      <c r="BT290" s="111"/>
      <c r="BU290" s="111"/>
      <c r="BV290" s="111"/>
      <c r="BW290" s="111"/>
      <c r="BX290" s="111"/>
      <c r="BY290" s="111"/>
      <c r="BZ290" s="111"/>
      <c r="CA290" s="111"/>
      <c r="CD290" s="111"/>
      <c r="CN290" s="111"/>
      <c r="CX290" s="111"/>
      <c r="DH290" s="111"/>
      <c r="DR290" s="111"/>
      <c r="EB290" s="111"/>
      <c r="EL290" s="111"/>
      <c r="EV290" s="111"/>
      <c r="FF290" s="111"/>
      <c r="FP290" s="111"/>
      <c r="FZ290" s="111"/>
      <c r="GJ290" s="111"/>
      <c r="GT290" s="111"/>
      <c r="HD290" s="111"/>
      <c r="HN290" s="111"/>
      <c r="HX290" s="111"/>
      <c r="IH290" s="111"/>
      <c r="IR290" s="111"/>
      <c r="JB290" s="111"/>
      <c r="JL290" s="111"/>
      <c r="JV290" s="111"/>
      <c r="KF290" s="111"/>
      <c r="KP290" s="111"/>
      <c r="KZ290" s="111"/>
      <c r="LJ290" s="111"/>
      <c r="LT290" s="111"/>
      <c r="MD290" s="111"/>
      <c r="MN290" s="111"/>
      <c r="MX290" s="111"/>
    </row>
    <row xmlns:x14ac="http://schemas.microsoft.com/office/spreadsheetml/2009/9/ac" r="291" s="3" customFormat="true" x14ac:dyDescent="0.25">
      <c r="A291" s="394"/>
      <c r="B291" s="111"/>
      <c r="L291" s="111"/>
      <c r="V291" s="111"/>
      <c r="AF291" s="111"/>
      <c r="AP291" s="111"/>
      <c r="AZ291" s="111"/>
      <c r="BJ291" s="111"/>
      <c r="BT291" s="111"/>
      <c r="BU291" s="111"/>
      <c r="BV291" s="111"/>
      <c r="BW291" s="111"/>
      <c r="BX291" s="111"/>
      <c r="BY291" s="111"/>
      <c r="BZ291" s="111"/>
      <c r="CA291" s="111"/>
      <c r="CD291" s="111"/>
      <c r="CN291" s="111"/>
      <c r="CX291" s="111"/>
      <c r="DH291" s="111"/>
      <c r="DR291" s="111"/>
      <c r="EB291" s="111"/>
      <c r="EL291" s="111"/>
      <c r="EV291" s="111"/>
      <c r="FF291" s="111"/>
      <c r="FP291" s="111"/>
      <c r="FZ291" s="111"/>
      <c r="GJ291" s="111"/>
      <c r="GT291" s="111"/>
      <c r="HD291" s="111"/>
      <c r="HN291" s="111"/>
      <c r="HX291" s="111"/>
      <c r="IH291" s="111"/>
      <c r="IR291" s="111"/>
      <c r="JB291" s="111"/>
      <c r="JL291" s="111"/>
      <c r="JV291" s="111"/>
      <c r="KF291" s="111"/>
      <c r="KP291" s="111"/>
      <c r="KZ291" s="111"/>
      <c r="LJ291" s="111"/>
      <c r="LT291" s="111"/>
      <c r="MD291" s="111"/>
      <c r="MN291" s="111"/>
      <c r="MX291" s="111"/>
    </row>
    <row xmlns:x14ac="http://schemas.microsoft.com/office/spreadsheetml/2009/9/ac" r="292" s="3" customFormat="true" x14ac:dyDescent="0.25">
      <c r="A292" s="394"/>
      <c r="B292" s="111"/>
      <c r="L292" s="111"/>
      <c r="V292" s="111"/>
      <c r="AF292" s="111"/>
      <c r="AP292" s="111"/>
      <c r="AZ292" s="111"/>
      <c r="BJ292" s="111"/>
      <c r="BT292" s="111"/>
      <c r="BU292" s="111"/>
      <c r="BV292" s="111"/>
      <c r="BW292" s="111"/>
      <c r="BX292" s="111"/>
      <c r="BY292" s="111"/>
      <c r="BZ292" s="111"/>
      <c r="CA292" s="111"/>
      <c r="CD292" s="111"/>
      <c r="CN292" s="111"/>
      <c r="CX292" s="111"/>
      <c r="DH292" s="111"/>
      <c r="DR292" s="111"/>
      <c r="EB292" s="111"/>
      <c r="EL292" s="111"/>
      <c r="EV292" s="111"/>
      <c r="FF292" s="111"/>
      <c r="FP292" s="111"/>
      <c r="FZ292" s="111"/>
      <c r="GJ292" s="111"/>
      <c r="GT292" s="111"/>
      <c r="HD292" s="111"/>
      <c r="HN292" s="111"/>
      <c r="HX292" s="111"/>
      <c r="IH292" s="111"/>
      <c r="IR292" s="111"/>
      <c r="JB292" s="111"/>
      <c r="JL292" s="111"/>
      <c r="JV292" s="111"/>
      <c r="KF292" s="111"/>
      <c r="KP292" s="111"/>
      <c r="KZ292" s="111"/>
      <c r="LJ292" s="111"/>
      <c r="LT292" s="111"/>
      <c r="MD292" s="111"/>
      <c r="MN292" s="111"/>
      <c r="MX292" s="111"/>
    </row>
    <row xmlns:x14ac="http://schemas.microsoft.com/office/spreadsheetml/2009/9/ac" r="293" s="3" customFormat="true" x14ac:dyDescent="0.25">
      <c r="A293" s="394"/>
      <c r="B293" s="111"/>
      <c r="L293" s="111"/>
      <c r="V293" s="111"/>
      <c r="AF293" s="111"/>
      <c r="AP293" s="111"/>
      <c r="AZ293" s="111"/>
      <c r="BJ293" s="111"/>
      <c r="BT293" s="111"/>
      <c r="BU293" s="111"/>
      <c r="BV293" s="111"/>
      <c r="BW293" s="111"/>
      <c r="BX293" s="111"/>
      <c r="BY293" s="111"/>
      <c r="BZ293" s="111"/>
      <c r="CA293" s="111"/>
      <c r="CD293" s="111"/>
      <c r="CN293" s="111"/>
      <c r="CX293" s="111"/>
      <c r="DH293" s="111"/>
      <c r="DR293" s="111"/>
      <c r="EB293" s="111"/>
      <c r="EL293" s="111"/>
      <c r="EV293" s="111"/>
      <c r="FF293" s="111"/>
      <c r="FP293" s="111"/>
      <c r="FZ293" s="111"/>
      <c r="GJ293" s="111"/>
      <c r="GT293" s="111"/>
      <c r="HD293" s="111"/>
      <c r="HN293" s="111"/>
      <c r="HX293" s="111"/>
      <c r="IH293" s="111"/>
      <c r="IR293" s="111"/>
      <c r="JB293" s="111"/>
      <c r="JL293" s="111"/>
      <c r="JV293" s="111"/>
      <c r="KF293" s="111"/>
      <c r="KP293" s="111"/>
      <c r="KZ293" s="111"/>
      <c r="LJ293" s="111"/>
      <c r="LT293" s="111"/>
      <c r="MD293" s="111"/>
      <c r="MN293" s="111"/>
      <c r="MX293" s="111"/>
    </row>
    <row xmlns:x14ac="http://schemas.microsoft.com/office/spreadsheetml/2009/9/ac" r="294" s="3" customFormat="true" x14ac:dyDescent="0.25">
      <c r="A294" s="394"/>
      <c r="B294" s="111"/>
      <c r="L294" s="111"/>
      <c r="V294" s="111"/>
      <c r="AF294" s="111"/>
      <c r="AP294" s="111"/>
      <c r="AZ294" s="111"/>
      <c r="BJ294" s="111"/>
      <c r="BT294" s="111"/>
      <c r="BU294" s="111"/>
      <c r="BV294" s="111"/>
      <c r="BW294" s="111"/>
      <c r="BX294" s="111"/>
      <c r="BY294" s="111"/>
      <c r="BZ294" s="111"/>
      <c r="CA294" s="111"/>
      <c r="CD294" s="111"/>
      <c r="CN294" s="111"/>
      <c r="CX294" s="111"/>
      <c r="DH294" s="111"/>
      <c r="DR294" s="111"/>
      <c r="EB294" s="111"/>
      <c r="EL294" s="111"/>
      <c r="EV294" s="111"/>
      <c r="FF294" s="111"/>
      <c r="FP294" s="111"/>
      <c r="FZ294" s="111"/>
      <c r="GJ294" s="111"/>
      <c r="GT294" s="111"/>
      <c r="HD294" s="111"/>
      <c r="HN294" s="111"/>
      <c r="HX294" s="111"/>
      <c r="IH294" s="111"/>
      <c r="IR294" s="111"/>
      <c r="JB294" s="111"/>
      <c r="JL294" s="111"/>
      <c r="JV294" s="111"/>
      <c r="KF294" s="111"/>
      <c r="KP294" s="111"/>
      <c r="KZ294" s="111"/>
      <c r="LJ294" s="111"/>
      <c r="LT294" s="111"/>
      <c r="MD294" s="111"/>
      <c r="MN294" s="111"/>
      <c r="MX294" s="111"/>
    </row>
    <row xmlns:x14ac="http://schemas.microsoft.com/office/spreadsheetml/2009/9/ac" r="295" s="3" customFormat="true" x14ac:dyDescent="0.25">
      <c r="A295" s="394"/>
      <c r="B295" s="111"/>
      <c r="L295" s="111"/>
      <c r="V295" s="111"/>
      <c r="AF295" s="111"/>
      <c r="AP295" s="111"/>
      <c r="AZ295" s="111"/>
      <c r="BJ295" s="111"/>
      <c r="BT295" s="111"/>
      <c r="BU295" s="111"/>
      <c r="BV295" s="111"/>
      <c r="BW295" s="111"/>
      <c r="BX295" s="111"/>
      <c r="BY295" s="111"/>
      <c r="BZ295" s="111"/>
      <c r="CA295" s="111"/>
      <c r="CD295" s="111"/>
      <c r="CN295" s="111"/>
      <c r="CX295" s="111"/>
      <c r="DH295" s="111"/>
      <c r="DR295" s="111"/>
      <c r="EB295" s="111"/>
      <c r="EL295" s="111"/>
      <c r="EV295" s="111"/>
      <c r="FF295" s="111"/>
      <c r="FP295" s="111"/>
      <c r="FZ295" s="111"/>
      <c r="GJ295" s="111"/>
      <c r="GT295" s="111"/>
      <c r="HD295" s="111"/>
      <c r="HN295" s="111"/>
      <c r="HX295" s="111"/>
      <c r="IH295" s="111"/>
      <c r="IR295" s="111"/>
      <c r="JB295" s="111"/>
      <c r="JL295" s="111"/>
      <c r="JV295" s="111"/>
      <c r="KF295" s="111"/>
      <c r="KP295" s="111"/>
      <c r="KZ295" s="111"/>
      <c r="LJ295" s="111"/>
      <c r="LT295" s="111"/>
      <c r="MD295" s="111"/>
      <c r="MN295" s="111"/>
      <c r="MX295" s="111"/>
    </row>
    <row xmlns:x14ac="http://schemas.microsoft.com/office/spreadsheetml/2009/9/ac" r="296" s="3" customFormat="true" x14ac:dyDescent="0.25">
      <c r="A296" s="394"/>
      <c r="B296" s="111"/>
      <c r="L296" s="111"/>
      <c r="V296" s="111"/>
      <c r="AF296" s="111"/>
      <c r="AP296" s="111"/>
      <c r="AZ296" s="111"/>
      <c r="BJ296" s="111"/>
      <c r="BT296" s="111"/>
      <c r="BU296" s="111"/>
      <c r="BV296" s="111"/>
      <c r="BW296" s="111"/>
      <c r="BX296" s="111"/>
      <c r="BY296" s="111"/>
      <c r="BZ296" s="111"/>
      <c r="CA296" s="111"/>
      <c r="CD296" s="111"/>
      <c r="CN296" s="111"/>
      <c r="CX296" s="111"/>
      <c r="DH296" s="111"/>
      <c r="DR296" s="111"/>
      <c r="EB296" s="111"/>
      <c r="EL296" s="111"/>
      <c r="EV296" s="111"/>
      <c r="FF296" s="111"/>
      <c r="FP296" s="111"/>
      <c r="FZ296" s="111"/>
      <c r="GJ296" s="111"/>
      <c r="GT296" s="111"/>
      <c r="HD296" s="111"/>
      <c r="HN296" s="111"/>
      <c r="HX296" s="111"/>
      <c r="IH296" s="111"/>
      <c r="IR296" s="111"/>
      <c r="JB296" s="111"/>
      <c r="JL296" s="111"/>
      <c r="JV296" s="111"/>
      <c r="KF296" s="111"/>
      <c r="KP296" s="111"/>
      <c r="KZ296" s="111"/>
      <c r="LJ296" s="111"/>
      <c r="LT296" s="111"/>
      <c r="MD296" s="111"/>
      <c r="MN296" s="111"/>
      <c r="MX296" s="111"/>
    </row>
    <row xmlns:x14ac="http://schemas.microsoft.com/office/spreadsheetml/2009/9/ac" r="297" s="3" customFormat="true" x14ac:dyDescent="0.25">
      <c r="A297" s="394"/>
      <c r="B297" s="111"/>
      <c r="L297" s="111"/>
      <c r="V297" s="111"/>
      <c r="AF297" s="111"/>
      <c r="AP297" s="111"/>
      <c r="AZ297" s="111"/>
      <c r="BJ297" s="111"/>
      <c r="BT297" s="111"/>
      <c r="BU297" s="111"/>
      <c r="BV297" s="111"/>
      <c r="BW297" s="111"/>
      <c r="BX297" s="111"/>
      <c r="BY297" s="111"/>
      <c r="BZ297" s="111"/>
      <c r="CA297" s="111"/>
      <c r="CD297" s="111"/>
      <c r="CN297" s="111"/>
      <c r="CX297" s="111"/>
      <c r="DH297" s="111"/>
      <c r="DR297" s="111"/>
      <c r="EB297" s="111"/>
      <c r="EL297" s="111"/>
      <c r="EV297" s="111"/>
      <c r="FF297" s="111"/>
      <c r="FP297" s="111"/>
      <c r="FZ297" s="111"/>
      <c r="GJ297" s="111"/>
      <c r="GT297" s="111"/>
      <c r="HD297" s="111"/>
      <c r="HN297" s="111"/>
      <c r="HX297" s="111"/>
      <c r="IH297" s="111"/>
      <c r="IR297" s="111"/>
      <c r="JB297" s="111"/>
      <c r="JL297" s="111"/>
      <c r="JV297" s="111"/>
      <c r="KF297" s="111"/>
      <c r="KP297" s="111"/>
      <c r="KZ297" s="111"/>
      <c r="LJ297" s="111"/>
      <c r="LT297" s="111"/>
      <c r="MD297" s="111"/>
      <c r="MN297" s="111"/>
      <c r="MX297" s="111"/>
    </row>
    <row xmlns:x14ac="http://schemas.microsoft.com/office/spreadsheetml/2009/9/ac" r="298" s="3" customFormat="true" x14ac:dyDescent="0.25">
      <c r="A298" s="394"/>
      <c r="B298" s="111"/>
      <c r="L298" s="111"/>
      <c r="V298" s="111"/>
      <c r="AF298" s="111"/>
      <c r="AP298" s="111"/>
      <c r="AZ298" s="111"/>
      <c r="BJ298" s="111"/>
      <c r="BT298" s="111"/>
      <c r="BU298" s="111"/>
      <c r="BV298" s="111"/>
      <c r="BW298" s="111"/>
      <c r="BX298" s="111"/>
      <c r="BY298" s="111"/>
      <c r="BZ298" s="111"/>
      <c r="CA298" s="111"/>
      <c r="CD298" s="111"/>
      <c r="CN298" s="111"/>
      <c r="CX298" s="111"/>
      <c r="DH298" s="111"/>
      <c r="DR298" s="111"/>
      <c r="EB298" s="111"/>
      <c r="EL298" s="111"/>
      <c r="EV298" s="111"/>
      <c r="FF298" s="111"/>
      <c r="FP298" s="111"/>
      <c r="FZ298" s="111"/>
      <c r="GJ298" s="111"/>
      <c r="GT298" s="111"/>
      <c r="HD298" s="111"/>
      <c r="HN298" s="111"/>
      <c r="HX298" s="111"/>
      <c r="IH298" s="111"/>
      <c r="IR298" s="111"/>
      <c r="JB298" s="111"/>
      <c r="JL298" s="111"/>
      <c r="JV298" s="111"/>
      <c r="KF298" s="111"/>
      <c r="KP298" s="111"/>
      <c r="KZ298" s="111"/>
      <c r="LJ298" s="111"/>
      <c r="LT298" s="111"/>
      <c r="MD298" s="111"/>
      <c r="MN298" s="111"/>
      <c r="MX298" s="111"/>
    </row>
    <row xmlns:x14ac="http://schemas.microsoft.com/office/spreadsheetml/2009/9/ac" r="299" s="3" customFormat="true" x14ac:dyDescent="0.25">
      <c r="A299" s="394"/>
      <c r="B299" s="111"/>
      <c r="L299" s="111"/>
      <c r="V299" s="111"/>
      <c r="AF299" s="111"/>
      <c r="AP299" s="111"/>
      <c r="AZ299" s="111"/>
      <c r="BJ299" s="111"/>
      <c r="BT299" s="111"/>
      <c r="BU299" s="111"/>
      <c r="BV299" s="111"/>
      <c r="BW299" s="111"/>
      <c r="BX299" s="111"/>
      <c r="BY299" s="111"/>
      <c r="BZ299" s="111"/>
      <c r="CA299" s="111"/>
      <c r="CD299" s="111"/>
      <c r="CN299" s="111"/>
      <c r="CX299" s="111"/>
      <c r="DH299" s="111"/>
      <c r="DR299" s="111"/>
      <c r="EB299" s="111"/>
      <c r="EL299" s="111"/>
      <c r="EV299" s="111"/>
      <c r="FF299" s="111"/>
      <c r="FP299" s="111"/>
      <c r="FZ299" s="111"/>
      <c r="GJ299" s="111"/>
      <c r="GT299" s="111"/>
      <c r="HD299" s="111"/>
      <c r="HN299" s="111"/>
      <c r="HX299" s="111"/>
      <c r="IH299" s="111"/>
      <c r="IR299" s="111"/>
      <c r="JB299" s="111"/>
      <c r="JL299" s="111"/>
      <c r="JV299" s="111"/>
      <c r="KF299" s="111"/>
      <c r="KP299" s="111"/>
      <c r="KZ299" s="111"/>
      <c r="LJ299" s="111"/>
      <c r="LT299" s="111"/>
      <c r="MD299" s="111"/>
      <c r="MN299" s="111"/>
      <c r="MX299" s="111"/>
    </row>
    <row xmlns:x14ac="http://schemas.microsoft.com/office/spreadsheetml/2009/9/ac" r="300" s="3" customFormat="true" x14ac:dyDescent="0.25">
      <c r="A300" s="394"/>
      <c r="B300" s="111"/>
      <c r="L300" s="111"/>
      <c r="V300" s="111"/>
      <c r="AF300" s="111"/>
      <c r="AP300" s="111"/>
      <c r="AZ300" s="111"/>
      <c r="BJ300" s="111"/>
      <c r="BT300" s="111"/>
      <c r="BU300" s="111"/>
      <c r="BV300" s="111"/>
      <c r="BW300" s="111"/>
      <c r="BX300" s="111"/>
      <c r="BY300" s="111"/>
      <c r="BZ300" s="111"/>
      <c r="CA300" s="111"/>
      <c r="CD300" s="111"/>
      <c r="CN300" s="111"/>
      <c r="CX300" s="111"/>
      <c r="DH300" s="111"/>
      <c r="DR300" s="111"/>
      <c r="EB300" s="111"/>
      <c r="EL300" s="111"/>
      <c r="EV300" s="111"/>
      <c r="FF300" s="111"/>
      <c r="FP300" s="111"/>
      <c r="FZ300" s="111"/>
      <c r="GJ300" s="111"/>
      <c r="GT300" s="111"/>
      <c r="HD300" s="111"/>
      <c r="HN300" s="111"/>
      <c r="HX300" s="111"/>
      <c r="IH300" s="111"/>
      <c r="IR300" s="111"/>
      <c r="JB300" s="111"/>
      <c r="JL300" s="111"/>
      <c r="JV300" s="111"/>
      <c r="KF300" s="111"/>
      <c r="KP300" s="111"/>
      <c r="KZ300" s="111"/>
      <c r="LJ300" s="111"/>
      <c r="LT300" s="111"/>
      <c r="MD300" s="111"/>
      <c r="MN300" s="111"/>
      <c r="MX300" s="111"/>
    </row>
    <row xmlns:x14ac="http://schemas.microsoft.com/office/spreadsheetml/2009/9/ac" r="301" s="3" customFormat="true" x14ac:dyDescent="0.25">
      <c r="A301" s="394"/>
      <c r="B301" s="111"/>
      <c r="L301" s="111"/>
      <c r="V301" s="111"/>
      <c r="AF301" s="111"/>
      <c r="AP301" s="111"/>
      <c r="AZ301" s="111"/>
      <c r="BJ301" s="111"/>
      <c r="BT301" s="111"/>
      <c r="BU301" s="111"/>
      <c r="BV301" s="111"/>
      <c r="BW301" s="111"/>
      <c r="BX301" s="111"/>
      <c r="BY301" s="111"/>
      <c r="BZ301" s="111"/>
      <c r="CA301" s="111"/>
      <c r="CD301" s="111"/>
      <c r="CN301" s="111"/>
      <c r="CX301" s="111"/>
      <c r="DH301" s="111"/>
      <c r="DR301" s="111"/>
      <c r="EB301" s="111"/>
      <c r="EL301" s="111"/>
      <c r="EV301" s="111"/>
      <c r="FF301" s="111"/>
      <c r="FP301" s="111"/>
      <c r="FZ301" s="111"/>
      <c r="GJ301" s="111"/>
      <c r="GT301" s="111"/>
      <c r="HD301" s="111"/>
      <c r="HN301" s="111"/>
      <c r="HX301" s="111"/>
      <c r="IH301" s="111"/>
      <c r="IR301" s="111"/>
      <c r="JB301" s="111"/>
      <c r="JL301" s="111"/>
      <c r="JV301" s="111"/>
      <c r="KF301" s="111"/>
      <c r="KP301" s="111"/>
      <c r="KZ301" s="111"/>
      <c r="LJ301" s="111"/>
      <c r="LT301" s="111"/>
      <c r="MD301" s="111"/>
      <c r="MN301" s="111"/>
      <c r="MX301" s="111"/>
    </row>
    <row xmlns:x14ac="http://schemas.microsoft.com/office/spreadsheetml/2009/9/ac" r="302" s="3" customFormat="true" x14ac:dyDescent="0.25">
      <c r="A302" s="394"/>
      <c r="B302" s="111"/>
      <c r="L302" s="111"/>
      <c r="V302" s="111"/>
      <c r="AF302" s="111"/>
      <c r="AP302" s="111"/>
      <c r="AZ302" s="111"/>
      <c r="BJ302" s="111"/>
      <c r="BT302" s="111"/>
      <c r="BU302" s="111"/>
      <c r="BV302" s="111"/>
      <c r="BW302" s="111"/>
      <c r="BX302" s="111"/>
      <c r="BY302" s="111"/>
      <c r="BZ302" s="111"/>
      <c r="CA302" s="111"/>
      <c r="CD302" s="111"/>
      <c r="CN302" s="111"/>
      <c r="CX302" s="111"/>
      <c r="DH302" s="111"/>
      <c r="DR302" s="111"/>
      <c r="EB302" s="111"/>
      <c r="EL302" s="111"/>
      <c r="EV302" s="111"/>
      <c r="FF302" s="111"/>
      <c r="FP302" s="111"/>
      <c r="FZ302" s="111"/>
      <c r="GJ302" s="111"/>
      <c r="GT302" s="111"/>
      <c r="HD302" s="111"/>
      <c r="HN302" s="111"/>
      <c r="HX302" s="111"/>
      <c r="IH302" s="111"/>
      <c r="IR302" s="111"/>
      <c r="JB302" s="111"/>
      <c r="JL302" s="111"/>
      <c r="JV302" s="111"/>
      <c r="KF302" s="111"/>
      <c r="KP302" s="111"/>
      <c r="KZ302" s="111"/>
      <c r="LJ302" s="111"/>
      <c r="LT302" s="111"/>
      <c r="MD302" s="111"/>
      <c r="MN302" s="111"/>
      <c r="MX302" s="111"/>
    </row>
    <row xmlns:x14ac="http://schemas.microsoft.com/office/spreadsheetml/2009/9/ac" r="303" s="3" customFormat="true" x14ac:dyDescent="0.25">
      <c r="A303" s="394"/>
      <c r="B303" s="111"/>
      <c r="L303" s="111"/>
      <c r="V303" s="111"/>
      <c r="AF303" s="111"/>
      <c r="AP303" s="111"/>
      <c r="AZ303" s="111"/>
      <c r="BJ303" s="111"/>
      <c r="BT303" s="111"/>
      <c r="BU303" s="111"/>
      <c r="BV303" s="111"/>
      <c r="BW303" s="111"/>
      <c r="BX303" s="111"/>
      <c r="BY303" s="111"/>
      <c r="BZ303" s="111"/>
      <c r="CA303" s="111"/>
      <c r="CD303" s="111"/>
      <c r="CN303" s="111"/>
      <c r="CX303" s="111"/>
      <c r="DH303" s="111"/>
      <c r="DR303" s="111"/>
      <c r="EB303" s="111"/>
      <c r="EL303" s="111"/>
      <c r="EV303" s="111"/>
      <c r="FF303" s="111"/>
      <c r="FP303" s="111"/>
      <c r="FZ303" s="111"/>
      <c r="GJ303" s="111"/>
      <c r="GT303" s="111"/>
      <c r="HD303" s="111"/>
      <c r="HN303" s="111"/>
      <c r="HX303" s="111"/>
      <c r="IH303" s="111"/>
      <c r="IR303" s="111"/>
      <c r="JB303" s="111"/>
      <c r="JL303" s="111"/>
      <c r="JV303" s="111"/>
      <c r="KF303" s="111"/>
      <c r="KP303" s="111"/>
      <c r="KZ303" s="111"/>
      <c r="LJ303" s="111"/>
      <c r="LT303" s="111"/>
      <c r="MD303" s="111"/>
      <c r="MN303" s="111"/>
      <c r="MX303" s="111"/>
    </row>
    <row xmlns:x14ac="http://schemas.microsoft.com/office/spreadsheetml/2009/9/ac" r="304" s="3" customFormat="true" x14ac:dyDescent="0.25">
      <c r="A304" s="394"/>
      <c r="B304" s="111"/>
      <c r="L304" s="111"/>
      <c r="V304" s="111"/>
      <c r="AF304" s="111"/>
      <c r="AP304" s="111"/>
      <c r="AZ304" s="111"/>
      <c r="BJ304" s="111"/>
      <c r="BT304" s="111"/>
      <c r="BU304" s="111"/>
      <c r="BV304" s="111"/>
      <c r="BW304" s="111"/>
      <c r="BX304" s="111"/>
      <c r="BY304" s="111"/>
      <c r="BZ304" s="111"/>
      <c r="CA304" s="111"/>
      <c r="CD304" s="111"/>
      <c r="CN304" s="111"/>
      <c r="CX304" s="111"/>
      <c r="DH304" s="111"/>
      <c r="DR304" s="111"/>
      <c r="EB304" s="111"/>
      <c r="EL304" s="111"/>
      <c r="EV304" s="111"/>
      <c r="FF304" s="111"/>
      <c r="FP304" s="111"/>
      <c r="FZ304" s="111"/>
      <c r="GJ304" s="111"/>
      <c r="GT304" s="111"/>
      <c r="HD304" s="111"/>
      <c r="HN304" s="111"/>
      <c r="HX304" s="111"/>
      <c r="IH304" s="111"/>
      <c r="IR304" s="111"/>
      <c r="JB304" s="111"/>
      <c r="JL304" s="111"/>
      <c r="JV304" s="111"/>
      <c r="KF304" s="111"/>
      <c r="KP304" s="111"/>
      <c r="KZ304" s="111"/>
      <c r="LJ304" s="111"/>
      <c r="LT304" s="111"/>
      <c r="MD304" s="111"/>
      <c r="MN304" s="111"/>
      <c r="MX304" s="111"/>
    </row>
    <row xmlns:x14ac="http://schemas.microsoft.com/office/spreadsheetml/2009/9/ac" r="305" s="3" customFormat="true" x14ac:dyDescent="0.25">
      <c r="A305" s="394"/>
      <c r="B305" s="111"/>
      <c r="L305" s="111"/>
      <c r="V305" s="111"/>
      <c r="AF305" s="111"/>
      <c r="AP305" s="111"/>
      <c r="AZ305" s="111"/>
      <c r="BJ305" s="111"/>
      <c r="BT305" s="111"/>
      <c r="BU305" s="111"/>
      <c r="BV305" s="111"/>
      <c r="BW305" s="111"/>
      <c r="BX305" s="111"/>
      <c r="BY305" s="111"/>
      <c r="BZ305" s="111"/>
      <c r="CA305" s="111"/>
      <c r="CD305" s="111"/>
      <c r="CN305" s="111"/>
      <c r="CX305" s="111"/>
      <c r="DH305" s="111"/>
      <c r="DR305" s="111"/>
      <c r="EB305" s="111"/>
      <c r="EL305" s="111"/>
      <c r="EV305" s="111"/>
      <c r="FF305" s="111"/>
      <c r="FP305" s="111"/>
      <c r="FZ305" s="111"/>
      <c r="GJ305" s="111"/>
      <c r="GT305" s="111"/>
      <c r="HD305" s="111"/>
      <c r="HN305" s="111"/>
      <c r="HX305" s="111"/>
      <c r="IH305" s="111"/>
      <c r="IR305" s="111"/>
      <c r="JB305" s="111"/>
      <c r="JL305" s="111"/>
      <c r="JV305" s="111"/>
      <c r="KF305" s="111"/>
      <c r="KP305" s="111"/>
      <c r="KZ305" s="111"/>
      <c r="LJ305" s="111"/>
      <c r="LT305" s="111"/>
      <c r="MD305" s="111"/>
      <c r="MN305" s="111"/>
      <c r="MX305" s="111"/>
    </row>
    <row xmlns:x14ac="http://schemas.microsoft.com/office/spreadsheetml/2009/9/ac" r="306" s="3" customFormat="true" x14ac:dyDescent="0.25">
      <c r="A306" s="394"/>
      <c r="B306" s="111"/>
      <c r="L306" s="111"/>
      <c r="V306" s="111"/>
      <c r="AF306" s="111"/>
      <c r="AP306" s="111"/>
      <c r="AZ306" s="111"/>
      <c r="BJ306" s="111"/>
      <c r="BT306" s="111"/>
      <c r="BU306" s="111"/>
      <c r="BV306" s="111"/>
      <c r="BW306" s="111"/>
      <c r="BX306" s="111"/>
      <c r="BY306" s="111"/>
      <c r="BZ306" s="111"/>
      <c r="CA306" s="111"/>
      <c r="CD306" s="111"/>
      <c r="CN306" s="111"/>
      <c r="CX306" s="111"/>
      <c r="DH306" s="111"/>
      <c r="DR306" s="111"/>
      <c r="EB306" s="111"/>
      <c r="EL306" s="111"/>
      <c r="EV306" s="111"/>
      <c r="FF306" s="111"/>
      <c r="FP306" s="111"/>
      <c r="FZ306" s="111"/>
      <c r="GJ306" s="111"/>
      <c r="GT306" s="111"/>
      <c r="HD306" s="111"/>
      <c r="HN306" s="111"/>
      <c r="HX306" s="111"/>
      <c r="IH306" s="111"/>
      <c r="IR306" s="111"/>
      <c r="JB306" s="111"/>
      <c r="JL306" s="111"/>
      <c r="JV306" s="111"/>
      <c r="KF306" s="111"/>
      <c r="KP306" s="111"/>
      <c r="KZ306" s="111"/>
      <c r="LJ306" s="111"/>
      <c r="LT306" s="111"/>
      <c r="MD306" s="111"/>
      <c r="MN306" s="111"/>
      <c r="MX306" s="111"/>
    </row>
    <row xmlns:x14ac="http://schemas.microsoft.com/office/spreadsheetml/2009/9/ac" r="307" s="3" customFormat="true" x14ac:dyDescent="0.25">
      <c r="A307" s="394"/>
      <c r="B307" s="111"/>
      <c r="L307" s="111"/>
      <c r="V307" s="111"/>
      <c r="AF307" s="111"/>
      <c r="AP307" s="111"/>
      <c r="AZ307" s="111"/>
      <c r="BJ307" s="111"/>
      <c r="BT307" s="111"/>
      <c r="BU307" s="111"/>
      <c r="BV307" s="111"/>
      <c r="BW307" s="111"/>
      <c r="BX307" s="111"/>
      <c r="BY307" s="111"/>
      <c r="BZ307" s="111"/>
      <c r="CA307" s="111"/>
      <c r="CD307" s="111"/>
      <c r="CN307" s="111"/>
      <c r="CX307" s="111"/>
      <c r="DH307" s="111"/>
      <c r="DR307" s="111"/>
      <c r="EB307" s="111"/>
      <c r="EL307" s="111"/>
      <c r="EV307" s="111"/>
      <c r="FF307" s="111"/>
      <c r="FP307" s="111"/>
      <c r="FZ307" s="111"/>
      <c r="GJ307" s="111"/>
      <c r="GT307" s="111"/>
      <c r="HD307" s="111"/>
      <c r="HN307" s="111"/>
      <c r="HX307" s="111"/>
      <c r="IH307" s="111"/>
      <c r="IR307" s="111"/>
      <c r="JB307" s="111"/>
      <c r="JL307" s="111"/>
      <c r="JV307" s="111"/>
      <c r="KF307" s="111"/>
      <c r="KP307" s="111"/>
      <c r="KZ307" s="111"/>
      <c r="LJ307" s="111"/>
      <c r="LT307" s="111"/>
      <c r="MD307" s="111"/>
      <c r="MN307" s="111"/>
      <c r="MX307" s="111"/>
    </row>
    <row xmlns:x14ac="http://schemas.microsoft.com/office/spreadsheetml/2009/9/ac" r="308" s="3" customFormat="true" x14ac:dyDescent="0.25">
      <c r="A308" s="394"/>
      <c r="B308" s="111"/>
      <c r="L308" s="111"/>
      <c r="V308" s="111"/>
      <c r="AF308" s="111"/>
      <c r="AP308" s="111"/>
      <c r="AZ308" s="111"/>
      <c r="BJ308" s="111"/>
      <c r="BT308" s="111"/>
      <c r="BU308" s="111"/>
      <c r="BV308" s="111"/>
      <c r="BW308" s="111"/>
      <c r="BX308" s="111"/>
      <c r="BY308" s="111"/>
      <c r="BZ308" s="111"/>
      <c r="CA308" s="111"/>
      <c r="CD308" s="111"/>
      <c r="CN308" s="111"/>
      <c r="CX308" s="111"/>
      <c r="DH308" s="111"/>
      <c r="DR308" s="111"/>
      <c r="EB308" s="111"/>
      <c r="EL308" s="111"/>
      <c r="EV308" s="111"/>
      <c r="FF308" s="111"/>
      <c r="FP308" s="111"/>
      <c r="FZ308" s="111"/>
      <c r="GJ308" s="111"/>
      <c r="GT308" s="111"/>
      <c r="HD308" s="111"/>
      <c r="HN308" s="111"/>
      <c r="HX308" s="111"/>
      <c r="IH308" s="111"/>
      <c r="IR308" s="111"/>
      <c r="JB308" s="111"/>
      <c r="JL308" s="111"/>
      <c r="JV308" s="111"/>
      <c r="KF308" s="111"/>
      <c r="KP308" s="111"/>
      <c r="KZ308" s="111"/>
      <c r="LJ308" s="111"/>
      <c r="LT308" s="111"/>
      <c r="MD308" s="111"/>
      <c r="MN308" s="111"/>
      <c r="MX308" s="111"/>
    </row>
    <row xmlns:x14ac="http://schemas.microsoft.com/office/spreadsheetml/2009/9/ac" r="309" s="3" customFormat="true" x14ac:dyDescent="0.25">
      <c r="A309" s="394"/>
      <c r="B309" s="111"/>
      <c r="L309" s="111"/>
      <c r="V309" s="111"/>
      <c r="AF309" s="111"/>
      <c r="AP309" s="111"/>
      <c r="AZ309" s="111"/>
      <c r="BJ309" s="111"/>
      <c r="BT309" s="111"/>
      <c r="BU309" s="111"/>
      <c r="BV309" s="111"/>
      <c r="BW309" s="111"/>
      <c r="BX309" s="111"/>
      <c r="BY309" s="111"/>
      <c r="BZ309" s="111"/>
      <c r="CA309" s="111"/>
      <c r="CD309" s="111"/>
      <c r="CN309" s="111"/>
      <c r="CX309" s="111"/>
      <c r="DH309" s="111"/>
      <c r="DR309" s="111"/>
      <c r="EB309" s="111"/>
      <c r="EL309" s="111"/>
      <c r="EV309" s="111"/>
      <c r="FF309" s="111"/>
      <c r="FP309" s="111"/>
      <c r="FZ309" s="111"/>
      <c r="GJ309" s="111"/>
      <c r="GT309" s="111"/>
      <c r="HD309" s="111"/>
      <c r="HN309" s="111"/>
      <c r="HX309" s="111"/>
      <c r="IH309" s="111"/>
      <c r="IR309" s="111"/>
      <c r="JB309" s="111"/>
      <c r="JL309" s="111"/>
      <c r="JV309" s="111"/>
      <c r="KF309" s="111"/>
      <c r="KP309" s="111"/>
      <c r="KZ309" s="111"/>
      <c r="LJ309" s="111"/>
      <c r="LT309" s="111"/>
      <c r="MD309" s="111"/>
      <c r="MN309" s="111"/>
      <c r="MX309" s="111"/>
    </row>
    <row xmlns:x14ac="http://schemas.microsoft.com/office/spreadsheetml/2009/9/ac" r="310" s="3" customFormat="true" x14ac:dyDescent="0.25">
      <c r="A310" s="394"/>
      <c r="B310" s="111"/>
      <c r="L310" s="111"/>
      <c r="V310" s="111"/>
      <c r="AF310" s="111"/>
      <c r="AP310" s="111"/>
      <c r="AZ310" s="111"/>
      <c r="BJ310" s="111"/>
      <c r="BT310" s="111"/>
      <c r="BU310" s="111"/>
      <c r="BV310" s="111"/>
      <c r="BW310" s="111"/>
      <c r="BX310" s="111"/>
      <c r="BY310" s="111"/>
      <c r="BZ310" s="111"/>
      <c r="CA310" s="111"/>
      <c r="CD310" s="111"/>
      <c r="CN310" s="111"/>
      <c r="CX310" s="111"/>
      <c r="DH310" s="111"/>
      <c r="DR310" s="111"/>
      <c r="EB310" s="111"/>
      <c r="EL310" s="111"/>
      <c r="EV310" s="111"/>
      <c r="FF310" s="111"/>
      <c r="FP310" s="111"/>
      <c r="FZ310" s="111"/>
      <c r="GJ310" s="111"/>
      <c r="GT310" s="111"/>
      <c r="HD310" s="111"/>
      <c r="HN310" s="111"/>
      <c r="HX310" s="111"/>
      <c r="IH310" s="111"/>
      <c r="IR310" s="111"/>
      <c r="JB310" s="111"/>
      <c r="JL310" s="111"/>
      <c r="JV310" s="111"/>
      <c r="KF310" s="111"/>
      <c r="KP310" s="111"/>
      <c r="KZ310" s="111"/>
      <c r="LJ310" s="111"/>
      <c r="LT310" s="111"/>
      <c r="MD310" s="111"/>
      <c r="MN310" s="111"/>
      <c r="MX310" s="111"/>
    </row>
    <row xmlns:x14ac="http://schemas.microsoft.com/office/spreadsheetml/2009/9/ac" r="311" s="3" customFormat="true" x14ac:dyDescent="0.25">
      <c r="A311" s="394"/>
      <c r="B311" s="111"/>
      <c r="L311" s="111"/>
      <c r="V311" s="111"/>
      <c r="AF311" s="111"/>
      <c r="AP311" s="111"/>
      <c r="AZ311" s="111"/>
      <c r="BJ311" s="111"/>
      <c r="BT311" s="111"/>
      <c r="BU311" s="111"/>
      <c r="BV311" s="111"/>
      <c r="BW311" s="111"/>
      <c r="BX311" s="111"/>
      <c r="BY311" s="111"/>
      <c r="BZ311" s="111"/>
      <c r="CA311" s="111"/>
      <c r="CD311" s="111"/>
      <c r="CN311" s="111"/>
      <c r="CX311" s="111"/>
      <c r="DH311" s="111"/>
      <c r="DR311" s="111"/>
      <c r="EB311" s="111"/>
      <c r="EL311" s="111"/>
      <c r="EV311" s="111"/>
      <c r="FF311" s="111"/>
      <c r="FP311" s="111"/>
      <c r="FZ311" s="111"/>
      <c r="GJ311" s="111"/>
      <c r="GT311" s="111"/>
      <c r="HD311" s="111"/>
      <c r="HN311" s="111"/>
      <c r="HX311" s="111"/>
      <c r="IH311" s="111"/>
      <c r="IR311" s="111"/>
      <c r="JB311" s="111"/>
      <c r="JL311" s="111"/>
      <c r="JV311" s="111"/>
      <c r="KF311" s="111"/>
      <c r="KP311" s="111"/>
      <c r="KZ311" s="111"/>
      <c r="LJ311" s="111"/>
      <c r="LT311" s="111"/>
      <c r="MD311" s="111"/>
      <c r="MN311" s="111"/>
      <c r="MX311" s="111"/>
    </row>
    <row xmlns:x14ac="http://schemas.microsoft.com/office/spreadsheetml/2009/9/ac" r="312" s="3" customFormat="true" x14ac:dyDescent="0.25">
      <c r="A312" s="394"/>
      <c r="B312" s="111"/>
      <c r="L312" s="111"/>
      <c r="V312" s="111"/>
      <c r="AF312" s="111"/>
      <c r="AP312" s="111"/>
      <c r="AZ312" s="111"/>
      <c r="BJ312" s="111"/>
      <c r="BT312" s="111"/>
      <c r="BU312" s="111"/>
      <c r="BV312" s="111"/>
      <c r="BW312" s="111"/>
      <c r="BX312" s="111"/>
      <c r="BY312" s="111"/>
      <c r="BZ312" s="111"/>
      <c r="CA312" s="111"/>
      <c r="CD312" s="111"/>
      <c r="CN312" s="111"/>
      <c r="CX312" s="111"/>
      <c r="DH312" s="111"/>
      <c r="DR312" s="111"/>
      <c r="EB312" s="111"/>
      <c r="EL312" s="111"/>
      <c r="EV312" s="111"/>
      <c r="FF312" s="111"/>
      <c r="FP312" s="111"/>
      <c r="FZ312" s="111"/>
      <c r="GJ312" s="111"/>
      <c r="GT312" s="111"/>
      <c r="HD312" s="111"/>
      <c r="HN312" s="111"/>
      <c r="HX312" s="111"/>
      <c r="IH312" s="111"/>
      <c r="IR312" s="111"/>
      <c r="JB312" s="111"/>
      <c r="JL312" s="111"/>
      <c r="JV312" s="111"/>
      <c r="KF312" s="111"/>
      <c r="KP312" s="111"/>
      <c r="KZ312" s="111"/>
      <c r="LJ312" s="111"/>
      <c r="LT312" s="111"/>
      <c r="MD312" s="111"/>
      <c r="MN312" s="111"/>
      <c r="MX312" s="111"/>
    </row>
    <row xmlns:x14ac="http://schemas.microsoft.com/office/spreadsheetml/2009/9/ac" r="313" s="3" customFormat="true" x14ac:dyDescent="0.25">
      <c r="A313" s="394"/>
      <c r="B313" s="111"/>
      <c r="L313" s="111"/>
      <c r="V313" s="111"/>
      <c r="AF313" s="111"/>
      <c r="AP313" s="111"/>
      <c r="AZ313" s="111"/>
      <c r="BJ313" s="111"/>
      <c r="BT313" s="111"/>
      <c r="BU313" s="111"/>
      <c r="BV313" s="111"/>
      <c r="BW313" s="111"/>
      <c r="BX313" s="111"/>
      <c r="BY313" s="111"/>
      <c r="BZ313" s="111"/>
      <c r="CA313" s="111"/>
      <c r="CD313" s="111"/>
      <c r="CN313" s="111"/>
      <c r="CX313" s="111"/>
      <c r="DH313" s="111"/>
      <c r="DR313" s="111"/>
      <c r="EB313" s="111"/>
      <c r="EL313" s="111"/>
      <c r="EV313" s="111"/>
      <c r="FF313" s="111"/>
      <c r="FP313" s="111"/>
      <c r="FZ313" s="111"/>
      <c r="GJ313" s="111"/>
      <c r="GT313" s="111"/>
      <c r="HD313" s="111"/>
      <c r="HN313" s="111"/>
      <c r="HX313" s="111"/>
      <c r="IH313" s="111"/>
      <c r="IR313" s="111"/>
      <c r="JB313" s="111"/>
      <c r="JL313" s="111"/>
      <c r="JV313" s="111"/>
      <c r="KF313" s="111"/>
      <c r="KP313" s="111"/>
      <c r="KZ313" s="111"/>
      <c r="LJ313" s="111"/>
      <c r="LT313" s="111"/>
      <c r="MD313" s="111"/>
      <c r="MN313" s="111"/>
      <c r="MX313" s="111"/>
    </row>
    <row xmlns:x14ac="http://schemas.microsoft.com/office/spreadsheetml/2009/9/ac" r="314" s="3" customFormat="true" x14ac:dyDescent="0.25">
      <c r="A314" s="394"/>
      <c r="B314" s="111"/>
      <c r="L314" s="111"/>
      <c r="V314" s="111"/>
      <c r="AF314" s="111"/>
      <c r="AP314" s="111"/>
      <c r="AZ314" s="111"/>
      <c r="BJ314" s="111"/>
      <c r="BT314" s="111"/>
      <c r="BU314" s="111"/>
      <c r="BV314" s="111"/>
      <c r="BW314" s="111"/>
      <c r="BX314" s="111"/>
      <c r="BY314" s="111"/>
      <c r="BZ314" s="111"/>
      <c r="CA314" s="111"/>
      <c r="CD314" s="111"/>
      <c r="CN314" s="111"/>
      <c r="CX314" s="111"/>
      <c r="DH314" s="111"/>
      <c r="DR314" s="111"/>
      <c r="EB314" s="111"/>
      <c r="EL314" s="111"/>
      <c r="EV314" s="111"/>
      <c r="FF314" s="111"/>
      <c r="FP314" s="111"/>
      <c r="FZ314" s="111"/>
      <c r="GJ314" s="111"/>
      <c r="GT314" s="111"/>
      <c r="HD314" s="111"/>
      <c r="HN314" s="111"/>
      <c r="HX314" s="111"/>
      <c r="IH314" s="111"/>
      <c r="IR314" s="111"/>
      <c r="JB314" s="111"/>
      <c r="JL314" s="111"/>
      <c r="JV314" s="111"/>
      <c r="KF314" s="111"/>
      <c r="KP314" s="111"/>
      <c r="KZ314" s="111"/>
      <c r="LJ314" s="111"/>
      <c r="LT314" s="111"/>
      <c r="MD314" s="111"/>
      <c r="MN314" s="111"/>
      <c r="MX314" s="111"/>
    </row>
    <row xmlns:x14ac="http://schemas.microsoft.com/office/spreadsheetml/2009/9/ac" r="315" s="3" customFormat="true" x14ac:dyDescent="0.25">
      <c r="A315" s="394"/>
      <c r="B315" s="111"/>
      <c r="L315" s="111"/>
      <c r="V315" s="111"/>
      <c r="AF315" s="111"/>
      <c r="AP315" s="111"/>
      <c r="AZ315" s="111"/>
      <c r="BJ315" s="111"/>
      <c r="BT315" s="111"/>
      <c r="BU315" s="111"/>
      <c r="BV315" s="111"/>
      <c r="BW315" s="111"/>
      <c r="BX315" s="111"/>
      <c r="BY315" s="111"/>
      <c r="BZ315" s="111"/>
      <c r="CA315" s="111"/>
      <c r="CD315" s="111"/>
      <c r="CN315" s="111"/>
      <c r="CX315" s="111"/>
      <c r="DH315" s="111"/>
      <c r="DR315" s="111"/>
      <c r="EB315" s="111"/>
      <c r="EL315" s="111"/>
      <c r="EV315" s="111"/>
      <c r="FF315" s="111"/>
      <c r="FP315" s="111"/>
      <c r="FZ315" s="111"/>
      <c r="GJ315" s="111"/>
      <c r="GT315" s="111"/>
      <c r="HD315" s="111"/>
      <c r="HN315" s="111"/>
      <c r="HX315" s="111"/>
      <c r="IH315" s="111"/>
      <c r="IR315" s="111"/>
      <c r="JB315" s="111"/>
      <c r="JL315" s="111"/>
      <c r="JV315" s="111"/>
      <c r="KF315" s="111"/>
      <c r="KP315" s="111"/>
      <c r="KZ315" s="111"/>
      <c r="LJ315" s="111"/>
      <c r="LT315" s="111"/>
      <c r="MD315" s="111"/>
      <c r="MN315" s="111"/>
      <c r="MX315" s="111"/>
    </row>
    <row xmlns:x14ac="http://schemas.microsoft.com/office/spreadsheetml/2009/9/ac" r="316" s="3" customFormat="true" x14ac:dyDescent="0.25">
      <c r="A316" s="394"/>
      <c r="B316" s="111"/>
      <c r="L316" s="111"/>
      <c r="V316" s="111"/>
      <c r="AF316" s="111"/>
      <c r="AP316" s="111"/>
      <c r="AZ316" s="111"/>
      <c r="BJ316" s="111"/>
      <c r="BT316" s="111"/>
      <c r="BU316" s="111"/>
      <c r="BV316" s="111"/>
      <c r="BW316" s="111"/>
      <c r="BX316" s="111"/>
      <c r="BY316" s="111"/>
      <c r="BZ316" s="111"/>
      <c r="CA316" s="111"/>
      <c r="CD316" s="111"/>
      <c r="CN316" s="111"/>
      <c r="CX316" s="111"/>
      <c r="DH316" s="111"/>
      <c r="DR316" s="111"/>
      <c r="EB316" s="111"/>
      <c r="EL316" s="111"/>
      <c r="EV316" s="111"/>
      <c r="FF316" s="111"/>
      <c r="FP316" s="111"/>
      <c r="FZ316" s="111"/>
      <c r="GJ316" s="111"/>
      <c r="GT316" s="111"/>
      <c r="HD316" s="111"/>
      <c r="HN316" s="111"/>
      <c r="HX316" s="111"/>
      <c r="IH316" s="111"/>
      <c r="IR316" s="111"/>
      <c r="JB316" s="111"/>
      <c r="JL316" s="111"/>
      <c r="JV316" s="111"/>
      <c r="KF316" s="111"/>
      <c r="KP316" s="111"/>
      <c r="KZ316" s="111"/>
      <c r="LJ316" s="111"/>
      <c r="LT316" s="111"/>
      <c r="MD316" s="111"/>
      <c r="MN316" s="111"/>
      <c r="MX316" s="111"/>
    </row>
    <row xmlns:x14ac="http://schemas.microsoft.com/office/spreadsheetml/2009/9/ac" r="317" s="3" customFormat="true" x14ac:dyDescent="0.25">
      <c r="A317" s="394"/>
      <c r="B317" s="111"/>
      <c r="L317" s="111"/>
      <c r="V317" s="111"/>
      <c r="AF317" s="111"/>
      <c r="AP317" s="111"/>
      <c r="AZ317" s="111"/>
      <c r="BJ317" s="111"/>
      <c r="BT317" s="111"/>
      <c r="BU317" s="111"/>
      <c r="BV317" s="111"/>
      <c r="BW317" s="111"/>
      <c r="BX317" s="111"/>
      <c r="BY317" s="111"/>
      <c r="BZ317" s="111"/>
      <c r="CA317" s="111"/>
      <c r="CD317" s="111"/>
      <c r="CN317" s="111"/>
      <c r="CX317" s="111"/>
      <c r="DH317" s="111"/>
      <c r="DR317" s="111"/>
      <c r="EB317" s="111"/>
      <c r="EL317" s="111"/>
      <c r="EV317" s="111"/>
      <c r="FF317" s="111"/>
      <c r="FP317" s="111"/>
      <c r="FZ317" s="111"/>
      <c r="GJ317" s="111"/>
      <c r="GT317" s="111"/>
      <c r="HD317" s="111"/>
      <c r="HN317" s="111"/>
      <c r="HX317" s="111"/>
      <c r="IH317" s="111"/>
      <c r="IR317" s="111"/>
      <c r="JB317" s="111"/>
      <c r="JL317" s="111"/>
      <c r="JV317" s="111"/>
      <c r="KF317" s="111"/>
      <c r="KP317" s="111"/>
      <c r="KZ317" s="111"/>
      <c r="LJ317" s="111"/>
      <c r="LT317" s="111"/>
      <c r="MD317" s="111"/>
      <c r="MN317" s="111"/>
      <c r="MX317" s="111"/>
    </row>
    <row xmlns:x14ac="http://schemas.microsoft.com/office/spreadsheetml/2009/9/ac" r="318" s="3" customFormat="true" x14ac:dyDescent="0.25">
      <c r="A318" s="394"/>
      <c r="B318" s="111"/>
      <c r="L318" s="111"/>
      <c r="V318" s="111"/>
      <c r="AF318" s="111"/>
      <c r="AP318" s="111"/>
      <c r="AZ318" s="111"/>
      <c r="BJ318" s="111"/>
      <c r="BT318" s="111"/>
      <c r="BU318" s="111"/>
      <c r="BV318" s="111"/>
      <c r="BW318" s="111"/>
      <c r="BX318" s="111"/>
      <c r="BY318" s="111"/>
      <c r="BZ318" s="111"/>
      <c r="CA318" s="111"/>
      <c r="CD318" s="111"/>
      <c r="CN318" s="111"/>
      <c r="CX318" s="111"/>
      <c r="DH318" s="111"/>
      <c r="DR318" s="111"/>
      <c r="EB318" s="111"/>
      <c r="EL318" s="111"/>
      <c r="EV318" s="111"/>
      <c r="FF318" s="111"/>
      <c r="FP318" s="111"/>
      <c r="FZ318" s="111"/>
      <c r="GJ318" s="111"/>
      <c r="GT318" s="111"/>
      <c r="HD318" s="111"/>
      <c r="HN318" s="111"/>
      <c r="HX318" s="111"/>
      <c r="IH318" s="111"/>
      <c r="IR318" s="111"/>
      <c r="JB318" s="111"/>
      <c r="JL318" s="111"/>
      <c r="JV318" s="111"/>
      <c r="KF318" s="111"/>
      <c r="KP318" s="111"/>
      <c r="KZ318" s="111"/>
      <c r="LJ318" s="111"/>
      <c r="LT318" s="111"/>
      <c r="MD318" s="111"/>
      <c r="MN318" s="111"/>
      <c r="MX318" s="111"/>
    </row>
    <row xmlns:x14ac="http://schemas.microsoft.com/office/spreadsheetml/2009/9/ac" r="319" s="3" customFormat="true" x14ac:dyDescent="0.25">
      <c r="A319" s="394"/>
      <c r="B319" s="111"/>
      <c r="L319" s="111"/>
      <c r="V319" s="111"/>
      <c r="AF319" s="111"/>
      <c r="AP319" s="111"/>
      <c r="AZ319" s="111"/>
      <c r="BJ319" s="111"/>
      <c r="BT319" s="111"/>
      <c r="BU319" s="111"/>
      <c r="BV319" s="111"/>
      <c r="BW319" s="111"/>
      <c r="BX319" s="111"/>
      <c r="BY319" s="111"/>
      <c r="BZ319" s="111"/>
      <c r="CA319" s="111"/>
      <c r="CD319" s="111"/>
      <c r="CN319" s="111"/>
      <c r="CX319" s="111"/>
      <c r="DH319" s="111"/>
      <c r="DR319" s="111"/>
      <c r="EB319" s="111"/>
      <c r="EL319" s="111"/>
      <c r="EV319" s="111"/>
      <c r="FF319" s="111"/>
      <c r="FP319" s="111"/>
      <c r="FZ319" s="111"/>
      <c r="GJ319" s="111"/>
      <c r="GT319" s="111"/>
      <c r="HD319" s="111"/>
      <c r="HN319" s="111"/>
      <c r="HX319" s="111"/>
      <c r="IH319" s="111"/>
      <c r="IR319" s="111"/>
      <c r="JB319" s="111"/>
      <c r="JL319" s="111"/>
      <c r="JV319" s="111"/>
      <c r="KF319" s="111"/>
      <c r="KP319" s="111"/>
      <c r="KZ319" s="111"/>
      <c r="LJ319" s="111"/>
      <c r="LT319" s="111"/>
      <c r="MD319" s="111"/>
      <c r="MN319" s="111"/>
      <c r="MX319" s="111"/>
    </row>
    <row xmlns:x14ac="http://schemas.microsoft.com/office/spreadsheetml/2009/9/ac" r="320" s="3" customFormat="true" x14ac:dyDescent="0.25">
      <c r="A320" s="394"/>
      <c r="B320" s="111"/>
      <c r="L320" s="111"/>
      <c r="V320" s="111"/>
      <c r="AF320" s="111"/>
      <c r="AP320" s="111"/>
      <c r="AZ320" s="111"/>
      <c r="BJ320" s="111"/>
      <c r="BT320" s="111"/>
      <c r="BU320" s="111"/>
      <c r="BV320" s="111"/>
      <c r="BW320" s="111"/>
      <c r="BX320" s="111"/>
      <c r="BY320" s="111"/>
      <c r="BZ320" s="111"/>
      <c r="CA320" s="111"/>
      <c r="CD320" s="111"/>
      <c r="CN320" s="111"/>
      <c r="CX320" s="111"/>
      <c r="DH320" s="111"/>
      <c r="DR320" s="111"/>
      <c r="EB320" s="111"/>
      <c r="EL320" s="111"/>
      <c r="EV320" s="111"/>
      <c r="FF320" s="111"/>
      <c r="FP320" s="111"/>
      <c r="FZ320" s="111"/>
      <c r="GJ320" s="111"/>
      <c r="GT320" s="111"/>
      <c r="HD320" s="111"/>
      <c r="HN320" s="111"/>
      <c r="HX320" s="111"/>
      <c r="IH320" s="111"/>
      <c r="IR320" s="111"/>
      <c r="JB320" s="111"/>
      <c r="JL320" s="111"/>
      <c r="JV320" s="111"/>
      <c r="KF320" s="111"/>
      <c r="KP320" s="111"/>
      <c r="KZ320" s="111"/>
      <c r="LJ320" s="111"/>
      <c r="LT320" s="111"/>
      <c r="MD320" s="111"/>
      <c r="MN320" s="111"/>
      <c r="MX320" s="111"/>
    </row>
    <row xmlns:x14ac="http://schemas.microsoft.com/office/spreadsheetml/2009/9/ac" r="321" s="3" customFormat="true" x14ac:dyDescent="0.25">
      <c r="A321" s="394"/>
      <c r="B321" s="111"/>
      <c r="L321" s="111"/>
      <c r="V321" s="111"/>
      <c r="AF321" s="111"/>
      <c r="AP321" s="111"/>
      <c r="AZ321" s="111"/>
      <c r="BJ321" s="111"/>
      <c r="BT321" s="111"/>
      <c r="BU321" s="111"/>
      <c r="BV321" s="111"/>
      <c r="BW321" s="111"/>
      <c r="BX321" s="111"/>
      <c r="BY321" s="111"/>
      <c r="BZ321" s="111"/>
      <c r="CA321" s="111"/>
      <c r="CD321" s="111"/>
      <c r="CN321" s="111"/>
      <c r="CX321" s="111"/>
      <c r="DH321" s="111"/>
      <c r="DR321" s="111"/>
      <c r="EB321" s="111"/>
      <c r="EL321" s="111"/>
      <c r="EV321" s="111"/>
      <c r="FF321" s="111"/>
      <c r="FP321" s="111"/>
      <c r="FZ321" s="111"/>
      <c r="GJ321" s="111"/>
      <c r="GT321" s="111"/>
      <c r="HD321" s="111"/>
      <c r="HN321" s="111"/>
      <c r="HX321" s="111"/>
      <c r="IH321" s="111"/>
      <c r="IR321" s="111"/>
      <c r="JB321" s="111"/>
      <c r="JL321" s="111"/>
      <c r="JV321" s="111"/>
      <c r="KF321" s="111"/>
      <c r="KP321" s="111"/>
      <c r="KZ321" s="111"/>
      <c r="LJ321" s="111"/>
      <c r="LT321" s="111"/>
      <c r="MD321" s="111"/>
      <c r="MN321" s="111"/>
      <c r="MX321" s="111"/>
    </row>
    <row xmlns:x14ac="http://schemas.microsoft.com/office/spreadsheetml/2009/9/ac" r="322" s="3" customFormat="true" x14ac:dyDescent="0.25">
      <c r="A322" s="394"/>
      <c r="B322" s="111"/>
      <c r="L322" s="111"/>
      <c r="V322" s="111"/>
      <c r="AF322" s="111"/>
      <c r="AP322" s="111"/>
      <c r="AZ322" s="111"/>
      <c r="BJ322" s="111"/>
      <c r="BT322" s="111"/>
      <c r="BU322" s="111"/>
      <c r="BV322" s="111"/>
      <c r="BW322" s="111"/>
      <c r="BX322" s="111"/>
      <c r="BY322" s="111"/>
      <c r="BZ322" s="111"/>
      <c r="CA322" s="111"/>
      <c r="CD322" s="111"/>
      <c r="CN322" s="111"/>
      <c r="CX322" s="111"/>
      <c r="DH322" s="111"/>
      <c r="DR322" s="111"/>
      <c r="EB322" s="111"/>
      <c r="EL322" s="111"/>
      <c r="EV322" s="111"/>
      <c r="FF322" s="111"/>
      <c r="FP322" s="111"/>
      <c r="FZ322" s="111"/>
      <c r="GJ322" s="111"/>
      <c r="GT322" s="111"/>
      <c r="HD322" s="111"/>
      <c r="HN322" s="111"/>
      <c r="HX322" s="111"/>
      <c r="IH322" s="111"/>
      <c r="IR322" s="111"/>
      <c r="JB322" s="111"/>
      <c r="JL322" s="111"/>
      <c r="JV322" s="111"/>
      <c r="KF322" s="111"/>
      <c r="KP322" s="111"/>
      <c r="KZ322" s="111"/>
      <c r="LJ322" s="111"/>
      <c r="LT322" s="111"/>
      <c r="MD322" s="111"/>
      <c r="MN322" s="111"/>
      <c r="MX322" s="111"/>
    </row>
    <row xmlns:x14ac="http://schemas.microsoft.com/office/spreadsheetml/2009/9/ac" r="323" s="3" customFormat="true" x14ac:dyDescent="0.25">
      <c r="A323" s="394"/>
      <c r="B323" s="111"/>
      <c r="L323" s="111"/>
      <c r="V323" s="111"/>
      <c r="AF323" s="111"/>
      <c r="AP323" s="111"/>
      <c r="AZ323" s="111"/>
      <c r="BJ323" s="111"/>
      <c r="BT323" s="111"/>
      <c r="BU323" s="111"/>
      <c r="BV323" s="111"/>
      <c r="BW323" s="111"/>
      <c r="BX323" s="111"/>
      <c r="BY323" s="111"/>
      <c r="BZ323" s="111"/>
      <c r="CA323" s="111"/>
      <c r="CD323" s="111"/>
      <c r="CN323" s="111"/>
      <c r="CX323" s="111"/>
      <c r="DH323" s="111"/>
      <c r="DR323" s="111"/>
      <c r="EB323" s="111"/>
      <c r="EL323" s="111"/>
      <c r="EV323" s="111"/>
      <c r="FF323" s="111"/>
      <c r="FP323" s="111"/>
      <c r="FZ323" s="111"/>
      <c r="GJ323" s="111"/>
      <c r="GT323" s="111"/>
      <c r="HD323" s="111"/>
      <c r="HN323" s="111"/>
      <c r="HX323" s="111"/>
      <c r="IH323" s="111"/>
      <c r="IR323" s="111"/>
      <c r="JB323" s="111"/>
      <c r="JL323" s="111"/>
      <c r="JV323" s="111"/>
      <c r="KF323" s="111"/>
      <c r="KP323" s="111"/>
      <c r="KZ323" s="111"/>
      <c r="LJ323" s="111"/>
      <c r="LT323" s="111"/>
      <c r="MD323" s="111"/>
      <c r="MN323" s="111"/>
      <c r="MX323" s="111"/>
    </row>
    <row xmlns:x14ac="http://schemas.microsoft.com/office/spreadsheetml/2009/9/ac" r="324" s="3" customFormat="true" x14ac:dyDescent="0.25">
      <c r="A324" s="394"/>
      <c r="B324" s="111"/>
      <c r="L324" s="111"/>
      <c r="V324" s="111"/>
      <c r="AF324" s="111"/>
      <c r="AP324" s="111"/>
      <c r="AZ324" s="111"/>
      <c r="BJ324" s="111"/>
      <c r="BT324" s="111"/>
      <c r="BU324" s="111"/>
      <c r="BV324" s="111"/>
      <c r="BW324" s="111"/>
      <c r="BX324" s="111"/>
      <c r="BY324" s="111"/>
      <c r="BZ324" s="111"/>
      <c r="CA324" s="111"/>
      <c r="CD324" s="111"/>
      <c r="CN324" s="111"/>
      <c r="CX324" s="111"/>
      <c r="DH324" s="111"/>
      <c r="DR324" s="111"/>
      <c r="EB324" s="111"/>
      <c r="EL324" s="111"/>
      <c r="EV324" s="111"/>
      <c r="FF324" s="111"/>
      <c r="FP324" s="111"/>
      <c r="FZ324" s="111"/>
      <c r="GJ324" s="111"/>
      <c r="GT324" s="111"/>
      <c r="HD324" s="111"/>
      <c r="HN324" s="111"/>
      <c r="HX324" s="111"/>
      <c r="IH324" s="111"/>
      <c r="IR324" s="111"/>
      <c r="JB324" s="111"/>
      <c r="JL324" s="111"/>
      <c r="JV324" s="111"/>
      <c r="KF324" s="111"/>
      <c r="KP324" s="111"/>
      <c r="KZ324" s="111"/>
      <c r="LJ324" s="111"/>
      <c r="LT324" s="111"/>
      <c r="MD324" s="111"/>
      <c r="MN324" s="111"/>
      <c r="MX324" s="111"/>
    </row>
    <row xmlns:x14ac="http://schemas.microsoft.com/office/spreadsheetml/2009/9/ac" r="325" s="3" customFormat="true" x14ac:dyDescent="0.25">
      <c r="A325" s="394"/>
      <c r="B325" s="111"/>
      <c r="L325" s="111"/>
      <c r="V325" s="111"/>
      <c r="AF325" s="111"/>
      <c r="AP325" s="111"/>
      <c r="AZ325" s="111"/>
      <c r="BJ325" s="111"/>
      <c r="BT325" s="111"/>
      <c r="BU325" s="111"/>
      <c r="BV325" s="111"/>
      <c r="BW325" s="111"/>
      <c r="BX325" s="111"/>
      <c r="BY325" s="111"/>
      <c r="BZ325" s="111"/>
      <c r="CA325" s="111"/>
      <c r="CD325" s="111"/>
      <c r="CN325" s="111"/>
      <c r="CX325" s="111"/>
      <c r="DH325" s="111"/>
      <c r="DR325" s="111"/>
      <c r="EB325" s="111"/>
      <c r="EL325" s="111"/>
      <c r="EV325" s="111"/>
      <c r="FF325" s="111"/>
      <c r="FP325" s="111"/>
      <c r="FZ325" s="111"/>
      <c r="GJ325" s="111"/>
      <c r="GT325" s="111"/>
      <c r="HD325" s="111"/>
      <c r="HN325" s="111"/>
      <c r="HX325" s="111"/>
      <c r="IH325" s="111"/>
      <c r="IR325" s="111"/>
      <c r="JB325" s="111"/>
      <c r="JL325" s="111"/>
      <c r="JV325" s="111"/>
      <c r="KF325" s="111"/>
      <c r="KP325" s="111"/>
      <c r="KZ325" s="111"/>
      <c r="LJ325" s="111"/>
      <c r="LT325" s="111"/>
      <c r="MD325" s="111"/>
      <c r="MN325" s="111"/>
      <c r="MX325" s="111"/>
    </row>
    <row xmlns:x14ac="http://schemas.microsoft.com/office/spreadsheetml/2009/9/ac" r="326" s="3" customFormat="true" x14ac:dyDescent="0.25">
      <c r="A326" s="394"/>
      <c r="B326" s="111"/>
      <c r="L326" s="111"/>
      <c r="V326" s="111"/>
      <c r="AF326" s="111"/>
      <c r="AP326" s="111"/>
      <c r="AZ326" s="111"/>
      <c r="BJ326" s="111"/>
      <c r="BT326" s="111"/>
      <c r="BU326" s="111"/>
      <c r="BV326" s="111"/>
      <c r="BW326" s="111"/>
      <c r="BX326" s="111"/>
      <c r="BY326" s="111"/>
      <c r="BZ326" s="111"/>
      <c r="CA326" s="111"/>
      <c r="CD326" s="111"/>
      <c r="CN326" s="111"/>
      <c r="CX326" s="111"/>
      <c r="DH326" s="111"/>
      <c r="DR326" s="111"/>
      <c r="EB326" s="111"/>
      <c r="EL326" s="111"/>
      <c r="EV326" s="111"/>
      <c r="FF326" s="111"/>
      <c r="FP326" s="111"/>
      <c r="FZ326" s="111"/>
      <c r="GJ326" s="111"/>
      <c r="GT326" s="111"/>
      <c r="HD326" s="111"/>
      <c r="HN326" s="111"/>
      <c r="HX326" s="111"/>
      <c r="IH326" s="111"/>
      <c r="IR326" s="111"/>
      <c r="JB326" s="111"/>
      <c r="JL326" s="111"/>
      <c r="JV326" s="111"/>
      <c r="KF326" s="111"/>
      <c r="KP326" s="111"/>
      <c r="KZ326" s="111"/>
      <c r="LJ326" s="111"/>
      <c r="LT326" s="111"/>
      <c r="MD326" s="111"/>
      <c r="MN326" s="111"/>
      <c r="MX326" s="111"/>
    </row>
    <row xmlns:x14ac="http://schemas.microsoft.com/office/spreadsheetml/2009/9/ac" r="327" s="3" customFormat="true" x14ac:dyDescent="0.25">
      <c r="A327" s="394"/>
      <c r="B327" s="111"/>
      <c r="L327" s="111"/>
      <c r="V327" s="111"/>
      <c r="AF327" s="111"/>
      <c r="AP327" s="111"/>
      <c r="AZ327" s="111"/>
      <c r="BJ327" s="111"/>
      <c r="BT327" s="111"/>
      <c r="BU327" s="111"/>
      <c r="BV327" s="111"/>
      <c r="BW327" s="111"/>
      <c r="BX327" s="111"/>
      <c r="BY327" s="111"/>
      <c r="BZ327" s="111"/>
      <c r="CA327" s="111"/>
      <c r="CD327" s="111"/>
      <c r="CN327" s="111"/>
      <c r="CX327" s="111"/>
      <c r="DH327" s="111"/>
      <c r="DR327" s="111"/>
      <c r="EB327" s="111"/>
      <c r="EL327" s="111"/>
      <c r="EV327" s="111"/>
      <c r="FF327" s="111"/>
      <c r="FP327" s="111"/>
      <c r="FZ327" s="111"/>
      <c r="GJ327" s="111"/>
      <c r="GT327" s="111"/>
      <c r="HD327" s="111"/>
      <c r="HN327" s="111"/>
      <c r="HX327" s="111"/>
      <c r="IH327" s="111"/>
      <c r="IR327" s="111"/>
      <c r="JB327" s="111"/>
      <c r="JL327" s="111"/>
      <c r="JV327" s="111"/>
      <c r="KF327" s="111"/>
      <c r="KP327" s="111"/>
      <c r="KZ327" s="111"/>
      <c r="LJ327" s="111"/>
      <c r="LT327" s="111"/>
      <c r="MD327" s="111"/>
      <c r="MN327" s="111"/>
      <c r="MX327" s="111"/>
    </row>
    <row xmlns:x14ac="http://schemas.microsoft.com/office/spreadsheetml/2009/9/ac" r="328" s="3" customFormat="true" x14ac:dyDescent="0.25">
      <c r="A328" s="394"/>
      <c r="B328" s="111"/>
      <c r="L328" s="111"/>
      <c r="V328" s="111"/>
      <c r="AF328" s="111"/>
      <c r="AP328" s="111"/>
      <c r="AZ328" s="111"/>
      <c r="BJ328" s="111"/>
      <c r="BT328" s="111"/>
      <c r="BU328" s="111"/>
      <c r="BV328" s="111"/>
      <c r="BW328" s="111"/>
      <c r="BX328" s="111"/>
      <c r="BY328" s="111"/>
      <c r="BZ328" s="111"/>
      <c r="CA328" s="111"/>
      <c r="CD328" s="111"/>
      <c r="CN328" s="111"/>
      <c r="CX328" s="111"/>
      <c r="DH328" s="111"/>
      <c r="DR328" s="111"/>
      <c r="EB328" s="111"/>
      <c r="EL328" s="111"/>
      <c r="EV328" s="111"/>
      <c r="FF328" s="111"/>
      <c r="FP328" s="111"/>
      <c r="FZ328" s="111"/>
      <c r="GJ328" s="111"/>
      <c r="GT328" s="111"/>
      <c r="HD328" s="111"/>
      <c r="HN328" s="111"/>
      <c r="HX328" s="111"/>
      <c r="IH328" s="111"/>
      <c r="IR328" s="111"/>
      <c r="JB328" s="111"/>
      <c r="JL328" s="111"/>
      <c r="JV328" s="111"/>
      <c r="KF328" s="111"/>
      <c r="KP328" s="111"/>
      <c r="KZ328" s="111"/>
      <c r="LJ328" s="111"/>
      <c r="LT328" s="111"/>
      <c r="MD328" s="111"/>
      <c r="MN328" s="111"/>
      <c r="MX328" s="111"/>
    </row>
    <row xmlns:x14ac="http://schemas.microsoft.com/office/spreadsheetml/2009/9/ac" r="329" s="3" customFormat="true" x14ac:dyDescent="0.25">
      <c r="A329" s="394"/>
      <c r="B329" s="111"/>
      <c r="L329" s="111"/>
      <c r="V329" s="111"/>
      <c r="AF329" s="111"/>
      <c r="AP329" s="111"/>
      <c r="AZ329" s="111"/>
      <c r="BJ329" s="111"/>
      <c r="BT329" s="111"/>
      <c r="BU329" s="111"/>
      <c r="BV329" s="111"/>
      <c r="BW329" s="111"/>
      <c r="BX329" s="111"/>
      <c r="BY329" s="111"/>
      <c r="BZ329" s="111"/>
      <c r="CA329" s="111"/>
      <c r="CD329" s="111"/>
      <c r="CN329" s="111"/>
      <c r="CX329" s="111"/>
      <c r="DH329" s="111"/>
      <c r="DR329" s="111"/>
      <c r="EB329" s="111"/>
      <c r="EL329" s="111"/>
      <c r="EV329" s="111"/>
      <c r="FF329" s="111"/>
      <c r="FP329" s="111"/>
      <c r="FZ329" s="111"/>
      <c r="GJ329" s="111"/>
      <c r="GT329" s="111"/>
      <c r="HD329" s="111"/>
      <c r="HN329" s="111"/>
      <c r="HX329" s="111"/>
      <c r="IH329" s="111"/>
      <c r="IR329" s="111"/>
      <c r="JB329" s="111"/>
      <c r="JL329" s="111"/>
      <c r="JV329" s="111"/>
      <c r="KF329" s="111"/>
      <c r="KP329" s="111"/>
      <c r="KZ329" s="111"/>
      <c r="LJ329" s="111"/>
      <c r="LT329" s="111"/>
      <c r="MD329" s="111"/>
      <c r="MN329" s="111"/>
      <c r="MX329" s="111"/>
    </row>
    <row xmlns:x14ac="http://schemas.microsoft.com/office/spreadsheetml/2009/9/ac" r="330" s="3" customFormat="true" x14ac:dyDescent="0.25">
      <c r="A330" s="394"/>
      <c r="B330" s="111"/>
      <c r="L330" s="111"/>
      <c r="V330" s="111"/>
      <c r="AF330" s="111"/>
      <c r="AP330" s="111"/>
      <c r="AZ330" s="111"/>
      <c r="BJ330" s="111"/>
      <c r="BT330" s="111"/>
      <c r="BU330" s="111"/>
      <c r="BV330" s="111"/>
      <c r="BW330" s="111"/>
      <c r="BX330" s="111"/>
      <c r="BY330" s="111"/>
      <c r="BZ330" s="111"/>
      <c r="CA330" s="111"/>
      <c r="CD330" s="111"/>
      <c r="CN330" s="111"/>
      <c r="CX330" s="111"/>
      <c r="DH330" s="111"/>
      <c r="DR330" s="111"/>
      <c r="EB330" s="111"/>
      <c r="EL330" s="111"/>
      <c r="EV330" s="111"/>
      <c r="FF330" s="111"/>
      <c r="FP330" s="111"/>
      <c r="FZ330" s="111"/>
      <c r="GJ330" s="111"/>
      <c r="GT330" s="111"/>
      <c r="HD330" s="111"/>
      <c r="HN330" s="111"/>
      <c r="HX330" s="111"/>
      <c r="IH330" s="111"/>
      <c r="IR330" s="111"/>
      <c r="JB330" s="111"/>
      <c r="JL330" s="111"/>
      <c r="JV330" s="111"/>
      <c r="KF330" s="111"/>
      <c r="KP330" s="111"/>
      <c r="KZ330" s="111"/>
      <c r="LJ330" s="111"/>
      <c r="LT330" s="111"/>
      <c r="MD330" s="111"/>
      <c r="MN330" s="111"/>
      <c r="MX330" s="111"/>
    </row>
    <row xmlns:x14ac="http://schemas.microsoft.com/office/spreadsheetml/2009/9/ac" r="331" s="3" customFormat="true" x14ac:dyDescent="0.25">
      <c r="A331" s="394"/>
      <c r="B331" s="111"/>
      <c r="L331" s="111"/>
      <c r="V331" s="111"/>
      <c r="AF331" s="111"/>
      <c r="AP331" s="111"/>
      <c r="AZ331" s="111"/>
      <c r="BJ331" s="111"/>
      <c r="BT331" s="111"/>
      <c r="BU331" s="111"/>
      <c r="BV331" s="111"/>
      <c r="BW331" s="111"/>
      <c r="BX331" s="111"/>
      <c r="BY331" s="111"/>
      <c r="BZ331" s="111"/>
      <c r="CA331" s="111"/>
      <c r="CD331" s="111"/>
      <c r="CN331" s="111"/>
      <c r="CX331" s="111"/>
      <c r="DH331" s="111"/>
      <c r="DR331" s="111"/>
      <c r="EB331" s="111"/>
      <c r="EL331" s="111"/>
      <c r="EV331" s="111"/>
      <c r="FF331" s="111"/>
      <c r="FP331" s="111"/>
      <c r="FZ331" s="111"/>
      <c r="GJ331" s="111"/>
      <c r="GT331" s="111"/>
      <c r="HD331" s="111"/>
      <c r="HN331" s="111"/>
      <c r="HX331" s="111"/>
      <c r="IH331" s="111"/>
      <c r="IR331" s="111"/>
      <c r="JB331" s="111"/>
      <c r="JL331" s="111"/>
      <c r="JV331" s="111"/>
      <c r="KF331" s="111"/>
      <c r="KP331" s="111"/>
      <c r="KZ331" s="111"/>
      <c r="LJ331" s="111"/>
      <c r="LT331" s="111"/>
      <c r="MD331" s="111"/>
      <c r="MN331" s="111"/>
      <c r="MX331" s="111"/>
    </row>
    <row xmlns:x14ac="http://schemas.microsoft.com/office/spreadsheetml/2009/9/ac" r="332" s="3" customFormat="true" x14ac:dyDescent="0.25">
      <c r="A332" s="394"/>
      <c r="B332" s="111"/>
      <c r="L332" s="111"/>
      <c r="V332" s="111"/>
      <c r="AF332" s="111"/>
      <c r="AP332" s="111"/>
      <c r="AZ332" s="111"/>
      <c r="BJ332" s="111"/>
      <c r="BT332" s="111"/>
      <c r="BU332" s="111"/>
      <c r="BV332" s="111"/>
      <c r="BW332" s="111"/>
      <c r="BX332" s="111"/>
      <c r="BY332" s="111"/>
      <c r="BZ332" s="111"/>
      <c r="CA332" s="111"/>
      <c r="CD332" s="111"/>
      <c r="CN332" s="111"/>
      <c r="CX332" s="111"/>
      <c r="DH332" s="111"/>
      <c r="DR332" s="111"/>
      <c r="EB332" s="111"/>
      <c r="EL332" s="111"/>
      <c r="EV332" s="111"/>
      <c r="FF332" s="111"/>
      <c r="FP332" s="111"/>
      <c r="FZ332" s="111"/>
      <c r="GJ332" s="111"/>
      <c r="GT332" s="111"/>
      <c r="HD332" s="111"/>
      <c r="HN332" s="111"/>
      <c r="HX332" s="111"/>
      <c r="IH332" s="111"/>
      <c r="IR332" s="111"/>
      <c r="JB332" s="111"/>
      <c r="JL332" s="111"/>
      <c r="JV332" s="111"/>
      <c r="KF332" s="111"/>
      <c r="KP332" s="111"/>
      <c r="KZ332" s="111"/>
      <c r="LJ332" s="111"/>
      <c r="LT332" s="111"/>
      <c r="MD332" s="111"/>
      <c r="MN332" s="111"/>
      <c r="MX332" s="111"/>
    </row>
    <row xmlns:x14ac="http://schemas.microsoft.com/office/spreadsheetml/2009/9/ac" r="333" s="3" customFormat="true" x14ac:dyDescent="0.25">
      <c r="A333" s="394"/>
      <c r="B333" s="111"/>
      <c r="L333" s="111"/>
      <c r="V333" s="111"/>
      <c r="AF333" s="111"/>
      <c r="AP333" s="111"/>
      <c r="AZ333" s="111"/>
      <c r="BJ333" s="111"/>
      <c r="BT333" s="111"/>
      <c r="BU333" s="111"/>
      <c r="BV333" s="111"/>
      <c r="BW333" s="111"/>
      <c r="BX333" s="111"/>
      <c r="BY333" s="111"/>
      <c r="BZ333" s="111"/>
      <c r="CA333" s="111"/>
      <c r="CD333" s="111"/>
      <c r="CN333" s="111"/>
      <c r="CX333" s="111"/>
      <c r="DH333" s="111"/>
      <c r="DR333" s="111"/>
      <c r="EB333" s="111"/>
      <c r="EL333" s="111"/>
      <c r="EV333" s="111"/>
      <c r="FF333" s="111"/>
      <c r="FP333" s="111"/>
      <c r="FZ333" s="111"/>
      <c r="GJ333" s="111"/>
      <c r="GT333" s="111"/>
      <c r="HD333" s="111"/>
      <c r="HN333" s="111"/>
      <c r="HX333" s="111"/>
      <c r="IH333" s="111"/>
      <c r="IR333" s="111"/>
      <c r="JB333" s="111"/>
      <c r="JL333" s="111"/>
      <c r="JV333" s="111"/>
      <c r="KF333" s="111"/>
      <c r="KP333" s="111"/>
      <c r="KZ333" s="111"/>
      <c r="LJ333" s="111"/>
      <c r="LT333" s="111"/>
      <c r="MD333" s="111"/>
      <c r="MN333" s="111"/>
      <c r="MX333" s="111"/>
    </row>
    <row xmlns:x14ac="http://schemas.microsoft.com/office/spreadsheetml/2009/9/ac" r="334" s="3" customFormat="true" x14ac:dyDescent="0.25">
      <c r="A334" s="394"/>
      <c r="B334" s="111"/>
      <c r="L334" s="111"/>
      <c r="V334" s="111"/>
      <c r="AF334" s="111"/>
      <c r="AP334" s="111"/>
      <c r="AZ334" s="111"/>
      <c r="BJ334" s="111"/>
      <c r="BT334" s="111"/>
      <c r="BU334" s="111"/>
      <c r="BV334" s="111"/>
      <c r="BW334" s="111"/>
      <c r="BX334" s="111"/>
      <c r="BY334" s="111"/>
      <c r="BZ334" s="111"/>
      <c r="CA334" s="111"/>
      <c r="CD334" s="111"/>
      <c r="CN334" s="111"/>
      <c r="CX334" s="111"/>
      <c r="DH334" s="111"/>
      <c r="DR334" s="111"/>
      <c r="EB334" s="111"/>
      <c r="EL334" s="111"/>
      <c r="EV334" s="111"/>
      <c r="FF334" s="111"/>
      <c r="FP334" s="111"/>
      <c r="FZ334" s="111"/>
      <c r="GJ334" s="111"/>
      <c r="GT334" s="111"/>
      <c r="HD334" s="111"/>
      <c r="HN334" s="111"/>
      <c r="HX334" s="111"/>
      <c r="IH334" s="111"/>
      <c r="IR334" s="111"/>
      <c r="JB334" s="111"/>
      <c r="JL334" s="111"/>
      <c r="JV334" s="111"/>
      <c r="KF334" s="111"/>
      <c r="KP334" s="111"/>
      <c r="KZ334" s="111"/>
      <c r="LJ334" s="111"/>
      <c r="LT334" s="111"/>
      <c r="MD334" s="111"/>
      <c r="MN334" s="111"/>
      <c r="MX334" s="111"/>
    </row>
    <row xmlns:x14ac="http://schemas.microsoft.com/office/spreadsheetml/2009/9/ac" r="335" s="3" customFormat="true" x14ac:dyDescent="0.25">
      <c r="A335" s="394"/>
      <c r="B335" s="111"/>
      <c r="L335" s="111"/>
      <c r="V335" s="111"/>
      <c r="AF335" s="111"/>
      <c r="AP335" s="111"/>
      <c r="AZ335" s="111"/>
      <c r="BJ335" s="111"/>
      <c r="BT335" s="111"/>
      <c r="BU335" s="111"/>
      <c r="BV335" s="111"/>
      <c r="BW335" s="111"/>
      <c r="BX335" s="111"/>
      <c r="BY335" s="111"/>
      <c r="BZ335" s="111"/>
      <c r="CA335" s="111"/>
      <c r="CD335" s="111"/>
      <c r="CN335" s="111"/>
      <c r="CX335" s="111"/>
      <c r="DH335" s="111"/>
      <c r="DR335" s="111"/>
      <c r="EB335" s="111"/>
      <c r="EL335" s="111"/>
      <c r="EV335" s="111"/>
      <c r="FF335" s="111"/>
      <c r="FP335" s="111"/>
      <c r="FZ335" s="111"/>
      <c r="GJ335" s="111"/>
      <c r="GT335" s="111"/>
      <c r="HD335" s="111"/>
      <c r="HN335" s="111"/>
      <c r="HX335" s="111"/>
      <c r="IH335" s="111"/>
      <c r="IR335" s="111"/>
      <c r="JB335" s="111"/>
      <c r="JL335" s="111"/>
      <c r="JV335" s="111"/>
      <c r="KF335" s="111"/>
      <c r="KP335" s="111"/>
      <c r="KZ335" s="111"/>
      <c r="LJ335" s="111"/>
      <c r="LT335" s="111"/>
      <c r="MD335" s="111"/>
      <c r="MN335" s="111"/>
      <c r="MX335" s="111"/>
    </row>
    <row xmlns:x14ac="http://schemas.microsoft.com/office/spreadsheetml/2009/9/ac" r="336" s="3" customFormat="true" x14ac:dyDescent="0.25">
      <c r="A336" s="394"/>
      <c r="B336" s="111"/>
      <c r="L336" s="111"/>
      <c r="V336" s="111"/>
      <c r="AF336" s="111"/>
      <c r="AP336" s="111"/>
      <c r="AZ336" s="111"/>
      <c r="BJ336" s="111"/>
      <c r="BT336" s="111"/>
      <c r="BU336" s="111"/>
      <c r="BV336" s="111"/>
      <c r="BW336" s="111"/>
      <c r="BX336" s="111"/>
      <c r="BY336" s="111"/>
      <c r="BZ336" s="111"/>
      <c r="CA336" s="111"/>
      <c r="CD336" s="111"/>
      <c r="CN336" s="111"/>
      <c r="CX336" s="111"/>
      <c r="DH336" s="111"/>
      <c r="DR336" s="111"/>
      <c r="EB336" s="111"/>
      <c r="EL336" s="111"/>
      <c r="EV336" s="111"/>
      <c r="FF336" s="111"/>
      <c r="FP336" s="111"/>
      <c r="FZ336" s="111"/>
      <c r="GJ336" s="111"/>
      <c r="GT336" s="111"/>
      <c r="HD336" s="111"/>
      <c r="HN336" s="111"/>
      <c r="HX336" s="111"/>
      <c r="IH336" s="111"/>
      <c r="IR336" s="111"/>
      <c r="JB336" s="111"/>
      <c r="JL336" s="111"/>
      <c r="JV336" s="111"/>
      <c r="KF336" s="111"/>
      <c r="KP336" s="111"/>
      <c r="KZ336" s="111"/>
      <c r="LJ336" s="111"/>
      <c r="LT336" s="111"/>
      <c r="MD336" s="111"/>
      <c r="MN336" s="111"/>
      <c r="MX336" s="111"/>
    </row>
    <row xmlns:x14ac="http://schemas.microsoft.com/office/spreadsheetml/2009/9/ac" r="337" s="3" customFormat="true" x14ac:dyDescent="0.25">
      <c r="A337" s="394"/>
      <c r="B337" s="111"/>
      <c r="L337" s="111"/>
      <c r="V337" s="111"/>
      <c r="AF337" s="111"/>
      <c r="AP337" s="111"/>
      <c r="AZ337" s="111"/>
      <c r="BJ337" s="111"/>
      <c r="BT337" s="111"/>
      <c r="BU337" s="111"/>
      <c r="BV337" s="111"/>
      <c r="BW337" s="111"/>
      <c r="BX337" s="111"/>
      <c r="BY337" s="111"/>
      <c r="BZ337" s="111"/>
      <c r="CA337" s="111"/>
      <c r="CD337" s="111"/>
      <c r="CN337" s="111"/>
      <c r="CX337" s="111"/>
      <c r="DH337" s="111"/>
      <c r="DR337" s="111"/>
      <c r="EB337" s="111"/>
      <c r="EL337" s="111"/>
      <c r="EV337" s="111"/>
      <c r="FF337" s="111"/>
      <c r="FP337" s="111"/>
      <c r="FZ337" s="111"/>
      <c r="GJ337" s="111"/>
      <c r="GT337" s="111"/>
      <c r="HD337" s="111"/>
      <c r="HN337" s="111"/>
      <c r="HX337" s="111"/>
      <c r="IH337" s="111"/>
      <c r="IR337" s="111"/>
      <c r="JB337" s="111"/>
      <c r="JL337" s="111"/>
      <c r="JV337" s="111"/>
      <c r="KF337" s="111"/>
      <c r="KP337" s="111"/>
      <c r="KZ337" s="111"/>
      <c r="LJ337" s="111"/>
      <c r="LT337" s="111"/>
      <c r="MD337" s="111"/>
      <c r="MN337" s="111"/>
      <c r="MX337" s="111"/>
    </row>
    <row xmlns:x14ac="http://schemas.microsoft.com/office/spreadsheetml/2009/9/ac" r="338" s="3" customFormat="true" x14ac:dyDescent="0.25">
      <c r="A338" s="394"/>
      <c r="B338" s="111"/>
      <c r="L338" s="111"/>
      <c r="V338" s="111"/>
      <c r="AF338" s="111"/>
      <c r="AP338" s="111"/>
      <c r="AZ338" s="111"/>
      <c r="BJ338" s="111"/>
      <c r="BT338" s="111"/>
      <c r="BU338" s="111"/>
      <c r="BV338" s="111"/>
      <c r="BW338" s="111"/>
      <c r="BX338" s="111"/>
      <c r="BY338" s="111"/>
      <c r="BZ338" s="111"/>
      <c r="CA338" s="111"/>
      <c r="CD338" s="111"/>
      <c r="CN338" s="111"/>
      <c r="CX338" s="111"/>
      <c r="DH338" s="111"/>
      <c r="DR338" s="111"/>
      <c r="EB338" s="111"/>
      <c r="EL338" s="111"/>
      <c r="EV338" s="111"/>
      <c r="FF338" s="111"/>
      <c r="FP338" s="111"/>
      <c r="FZ338" s="111"/>
      <c r="GJ338" s="111"/>
      <c r="GT338" s="111"/>
      <c r="HD338" s="111"/>
      <c r="HN338" s="111"/>
      <c r="HX338" s="111"/>
      <c r="IH338" s="111"/>
      <c r="IR338" s="111"/>
      <c r="JB338" s="111"/>
      <c r="JL338" s="111"/>
      <c r="JV338" s="111"/>
      <c r="KF338" s="111"/>
      <c r="KP338" s="111"/>
      <c r="KZ338" s="111"/>
      <c r="LJ338" s="111"/>
      <c r="LT338" s="111"/>
      <c r="MD338" s="111"/>
      <c r="MN338" s="111"/>
      <c r="MX338" s="111"/>
    </row>
    <row xmlns:x14ac="http://schemas.microsoft.com/office/spreadsheetml/2009/9/ac" r="339" s="3" customFormat="true" x14ac:dyDescent="0.25">
      <c r="A339" s="394"/>
      <c r="B339" s="111"/>
      <c r="L339" s="111"/>
      <c r="V339" s="111"/>
      <c r="AF339" s="111"/>
      <c r="AP339" s="111"/>
      <c r="AZ339" s="111"/>
      <c r="BJ339" s="111"/>
      <c r="BT339" s="111"/>
      <c r="BU339" s="111"/>
      <c r="BV339" s="111"/>
      <c r="BW339" s="111"/>
      <c r="BX339" s="111"/>
      <c r="BY339" s="111"/>
      <c r="BZ339" s="111"/>
      <c r="CA339" s="111"/>
      <c r="CD339" s="111"/>
      <c r="CN339" s="111"/>
      <c r="CX339" s="111"/>
      <c r="DH339" s="111"/>
      <c r="DR339" s="111"/>
      <c r="EB339" s="111"/>
      <c r="EL339" s="111"/>
      <c r="EV339" s="111"/>
      <c r="FF339" s="111"/>
      <c r="FP339" s="111"/>
      <c r="FZ339" s="111"/>
      <c r="GJ339" s="111"/>
      <c r="GT339" s="111"/>
      <c r="HD339" s="111"/>
      <c r="HN339" s="111"/>
      <c r="HX339" s="111"/>
      <c r="IH339" s="111"/>
      <c r="IR339" s="111"/>
      <c r="JB339" s="111"/>
      <c r="JL339" s="111"/>
      <c r="JV339" s="111"/>
      <c r="KF339" s="111"/>
      <c r="KP339" s="111"/>
      <c r="KZ339" s="111"/>
      <c r="LJ339" s="111"/>
      <c r="LT339" s="111"/>
      <c r="MD339" s="111"/>
      <c r="MN339" s="111"/>
      <c r="MX339" s="111"/>
    </row>
    <row xmlns:x14ac="http://schemas.microsoft.com/office/spreadsheetml/2009/9/ac" r="340" s="3" customFormat="true" x14ac:dyDescent="0.25">
      <c r="A340" s="394"/>
      <c r="B340" s="111"/>
      <c r="L340" s="111"/>
      <c r="V340" s="111"/>
      <c r="AF340" s="111"/>
      <c r="AP340" s="111"/>
      <c r="AZ340" s="111"/>
      <c r="BJ340" s="111"/>
      <c r="BT340" s="111"/>
      <c r="BU340" s="111"/>
      <c r="BV340" s="111"/>
      <c r="BW340" s="111"/>
      <c r="BX340" s="111"/>
      <c r="BY340" s="111"/>
      <c r="BZ340" s="111"/>
      <c r="CA340" s="111"/>
      <c r="CD340" s="111"/>
      <c r="CN340" s="111"/>
      <c r="CX340" s="111"/>
      <c r="DH340" s="111"/>
      <c r="DR340" s="111"/>
      <c r="EB340" s="111"/>
      <c r="EL340" s="111"/>
      <c r="EV340" s="111"/>
      <c r="FF340" s="111"/>
      <c r="FP340" s="111"/>
      <c r="FZ340" s="111"/>
      <c r="GJ340" s="111"/>
      <c r="GT340" s="111"/>
      <c r="HD340" s="111"/>
      <c r="HN340" s="111"/>
      <c r="HX340" s="111"/>
      <c r="IH340" s="111"/>
      <c r="IR340" s="111"/>
      <c r="JB340" s="111"/>
      <c r="JL340" s="111"/>
      <c r="JV340" s="111"/>
      <c r="KF340" s="111"/>
      <c r="KP340" s="111"/>
      <c r="KZ340" s="111"/>
      <c r="LJ340" s="111"/>
      <c r="LT340" s="111"/>
      <c r="MD340" s="111"/>
      <c r="MN340" s="111"/>
      <c r="MX340" s="111"/>
    </row>
    <row xmlns:x14ac="http://schemas.microsoft.com/office/spreadsheetml/2009/9/ac" r="341" s="3" customFormat="true" x14ac:dyDescent="0.25">
      <c r="A341" s="394"/>
      <c r="B341" s="111"/>
      <c r="L341" s="111"/>
      <c r="V341" s="111"/>
      <c r="AF341" s="111"/>
      <c r="AP341" s="111"/>
      <c r="AZ341" s="111"/>
      <c r="BJ341" s="111"/>
      <c r="BT341" s="111"/>
      <c r="BU341" s="111"/>
      <c r="BV341" s="111"/>
      <c r="BW341" s="111"/>
      <c r="BX341" s="111"/>
      <c r="BY341" s="111"/>
      <c r="BZ341" s="111"/>
      <c r="CA341" s="111"/>
      <c r="CD341" s="111"/>
      <c r="CN341" s="111"/>
      <c r="CX341" s="111"/>
      <c r="DH341" s="111"/>
      <c r="DR341" s="111"/>
      <c r="EB341" s="111"/>
      <c r="EL341" s="111"/>
      <c r="EV341" s="111"/>
      <c r="FF341" s="111"/>
      <c r="FP341" s="111"/>
      <c r="FZ341" s="111"/>
      <c r="GJ341" s="111"/>
      <c r="GT341" s="111"/>
      <c r="HD341" s="111"/>
      <c r="HN341" s="111"/>
      <c r="HX341" s="111"/>
      <c r="IH341" s="111"/>
      <c r="IR341" s="111"/>
      <c r="JB341" s="111"/>
      <c r="JL341" s="111"/>
      <c r="JV341" s="111"/>
      <c r="KF341" s="111"/>
      <c r="KP341" s="111"/>
      <c r="KZ341" s="111"/>
      <c r="LJ341" s="111"/>
      <c r="LT341" s="111"/>
      <c r="MD341" s="111"/>
      <c r="MN341" s="111"/>
      <c r="MX341" s="111"/>
    </row>
    <row xmlns:x14ac="http://schemas.microsoft.com/office/spreadsheetml/2009/9/ac" r="342" s="3" customFormat="true" x14ac:dyDescent="0.25">
      <c r="A342" s="394"/>
      <c r="B342" s="111"/>
      <c r="L342" s="111"/>
      <c r="V342" s="111"/>
      <c r="AF342" s="111"/>
      <c r="AP342" s="111"/>
      <c r="AZ342" s="111"/>
      <c r="BJ342" s="111"/>
      <c r="BT342" s="111"/>
      <c r="BU342" s="111"/>
      <c r="BV342" s="111"/>
      <c r="BW342" s="111"/>
      <c r="BX342" s="111"/>
      <c r="BY342" s="111"/>
      <c r="BZ342" s="111"/>
      <c r="CA342" s="111"/>
      <c r="CD342" s="111"/>
      <c r="CN342" s="111"/>
      <c r="CX342" s="111"/>
      <c r="DH342" s="111"/>
      <c r="DR342" s="111"/>
      <c r="EB342" s="111"/>
      <c r="EL342" s="111"/>
      <c r="EV342" s="111"/>
      <c r="FF342" s="111"/>
      <c r="FP342" s="111"/>
      <c r="FZ342" s="111"/>
      <c r="GJ342" s="111"/>
      <c r="GT342" s="111"/>
      <c r="HD342" s="111"/>
      <c r="HN342" s="111"/>
      <c r="HX342" s="111"/>
      <c r="IH342" s="111"/>
      <c r="IR342" s="111"/>
      <c r="JB342" s="111"/>
      <c r="JL342" s="111"/>
      <c r="JV342" s="111"/>
      <c r="KF342" s="111"/>
      <c r="KP342" s="111"/>
      <c r="KZ342" s="111"/>
      <c r="LJ342" s="111"/>
      <c r="LT342" s="111"/>
      <c r="MD342" s="111"/>
      <c r="MN342" s="111"/>
      <c r="MX342" s="111"/>
    </row>
    <row xmlns:x14ac="http://schemas.microsoft.com/office/spreadsheetml/2009/9/ac" r="343" s="3" customFormat="true" x14ac:dyDescent="0.25">
      <c r="A343" s="394"/>
      <c r="B343" s="111"/>
      <c r="L343" s="111"/>
      <c r="V343" s="111"/>
      <c r="AF343" s="111"/>
      <c r="AP343" s="111"/>
      <c r="AZ343" s="111"/>
      <c r="BJ343" s="111"/>
      <c r="BT343" s="111"/>
      <c r="BU343" s="111"/>
      <c r="BV343" s="111"/>
      <c r="BW343" s="111"/>
      <c r="BX343" s="111"/>
      <c r="BY343" s="111"/>
      <c r="BZ343" s="111"/>
      <c r="CA343" s="111"/>
      <c r="CD343" s="111"/>
      <c r="CN343" s="111"/>
      <c r="CX343" s="111"/>
      <c r="DH343" s="111"/>
      <c r="DR343" s="111"/>
      <c r="EB343" s="111"/>
      <c r="EL343" s="111"/>
      <c r="EV343" s="111"/>
      <c r="FF343" s="111"/>
      <c r="FP343" s="111"/>
      <c r="FZ343" s="111"/>
      <c r="GJ343" s="111"/>
      <c r="GT343" s="111"/>
      <c r="HD343" s="111"/>
      <c r="HN343" s="111"/>
      <c r="HX343" s="111"/>
      <c r="IH343" s="111"/>
      <c r="IR343" s="111"/>
      <c r="JB343" s="111"/>
      <c r="JL343" s="111"/>
      <c r="JV343" s="111"/>
      <c r="KF343" s="111"/>
      <c r="KP343" s="111"/>
      <c r="KZ343" s="111"/>
      <c r="LJ343" s="111"/>
      <c r="LT343" s="111"/>
      <c r="MD343" s="111"/>
      <c r="MN343" s="111"/>
      <c r="MX343" s="111"/>
    </row>
    <row xmlns:x14ac="http://schemas.microsoft.com/office/spreadsheetml/2009/9/ac" r="344" s="3" customFormat="true" x14ac:dyDescent="0.25">
      <c r="A344" s="394"/>
      <c r="B344" s="111"/>
      <c r="L344" s="111"/>
      <c r="V344" s="111"/>
      <c r="AF344" s="111"/>
      <c r="AP344" s="111"/>
      <c r="AZ344" s="111"/>
      <c r="BJ344" s="111"/>
      <c r="BT344" s="111"/>
      <c r="BU344" s="111"/>
      <c r="BV344" s="111"/>
      <c r="BW344" s="111"/>
      <c r="BX344" s="111"/>
      <c r="BY344" s="111"/>
      <c r="BZ344" s="111"/>
      <c r="CA344" s="111"/>
      <c r="CD344" s="111"/>
      <c r="CN344" s="111"/>
      <c r="CX344" s="111"/>
      <c r="DH344" s="111"/>
      <c r="DR344" s="111"/>
      <c r="EB344" s="111"/>
      <c r="EL344" s="111"/>
      <c r="EV344" s="111"/>
      <c r="FF344" s="111"/>
      <c r="FP344" s="111"/>
      <c r="FZ344" s="111"/>
      <c r="GJ344" s="111"/>
      <c r="GT344" s="111"/>
      <c r="HD344" s="111"/>
      <c r="HN344" s="111"/>
      <c r="HX344" s="111"/>
      <c r="IH344" s="111"/>
      <c r="IR344" s="111"/>
      <c r="JB344" s="111"/>
      <c r="JL344" s="111"/>
      <c r="JV344" s="111"/>
      <c r="KF344" s="111"/>
      <c r="KP344" s="111"/>
      <c r="KZ344" s="111"/>
      <c r="LJ344" s="111"/>
      <c r="LT344" s="111"/>
      <c r="MD344" s="111"/>
      <c r="MN344" s="111"/>
      <c r="MX344" s="111"/>
    </row>
    <row xmlns:x14ac="http://schemas.microsoft.com/office/spreadsheetml/2009/9/ac" r="345" s="3" customFormat="true" x14ac:dyDescent="0.25">
      <c r="A345" s="394"/>
      <c r="B345" s="111"/>
      <c r="L345" s="111"/>
      <c r="V345" s="111"/>
      <c r="AF345" s="111"/>
      <c r="AP345" s="111"/>
      <c r="AZ345" s="111"/>
      <c r="BJ345" s="111"/>
      <c r="BT345" s="111"/>
      <c r="BU345" s="111"/>
      <c r="BV345" s="111"/>
      <c r="BW345" s="111"/>
      <c r="BX345" s="111"/>
      <c r="BY345" s="111"/>
      <c r="BZ345" s="111"/>
      <c r="CA345" s="111"/>
      <c r="CD345" s="111"/>
      <c r="CN345" s="111"/>
      <c r="CX345" s="111"/>
      <c r="DH345" s="111"/>
      <c r="DR345" s="111"/>
      <c r="EB345" s="111"/>
      <c r="EL345" s="111"/>
      <c r="EV345" s="111"/>
      <c r="FF345" s="111"/>
      <c r="FP345" s="111"/>
      <c r="FZ345" s="111"/>
      <c r="GJ345" s="111"/>
      <c r="GT345" s="111"/>
      <c r="HD345" s="111"/>
      <c r="HN345" s="111"/>
      <c r="HX345" s="111"/>
      <c r="IH345" s="111"/>
      <c r="IR345" s="111"/>
      <c r="JB345" s="111"/>
      <c r="JL345" s="111"/>
      <c r="JV345" s="111"/>
      <c r="KF345" s="111"/>
      <c r="KP345" s="111"/>
      <c r="KZ345" s="111"/>
      <c r="LJ345" s="111"/>
      <c r="LT345" s="111"/>
      <c r="MD345" s="111"/>
      <c r="MN345" s="111"/>
      <c r="MX345" s="111"/>
    </row>
    <row xmlns:x14ac="http://schemas.microsoft.com/office/spreadsheetml/2009/9/ac" r="346" s="3" customFormat="true" x14ac:dyDescent="0.25">
      <c r="A346" s="394"/>
      <c r="B346" s="111"/>
      <c r="L346" s="111"/>
      <c r="V346" s="111"/>
      <c r="AF346" s="111"/>
      <c r="AP346" s="111"/>
      <c r="AZ346" s="111"/>
      <c r="BJ346" s="111"/>
      <c r="BT346" s="111"/>
      <c r="BU346" s="111"/>
      <c r="BV346" s="111"/>
      <c r="BW346" s="111"/>
      <c r="BX346" s="111"/>
      <c r="BY346" s="111"/>
      <c r="BZ346" s="111"/>
      <c r="CA346" s="111"/>
      <c r="CD346" s="111"/>
      <c r="CN346" s="111"/>
      <c r="CX346" s="111"/>
      <c r="DH346" s="111"/>
      <c r="DR346" s="111"/>
      <c r="EB346" s="111"/>
      <c r="EL346" s="111"/>
      <c r="EV346" s="111"/>
      <c r="FF346" s="111"/>
      <c r="FP346" s="111"/>
      <c r="FZ346" s="111"/>
      <c r="GJ346" s="111"/>
      <c r="GT346" s="111"/>
      <c r="HD346" s="111"/>
      <c r="HN346" s="111"/>
      <c r="HX346" s="111"/>
      <c r="IH346" s="111"/>
      <c r="IR346" s="111"/>
      <c r="JB346" s="111"/>
      <c r="JL346" s="111"/>
      <c r="JV346" s="111"/>
      <c r="KF346" s="111"/>
      <c r="KP346" s="111"/>
      <c r="KZ346" s="111"/>
      <c r="LJ346" s="111"/>
      <c r="LT346" s="111"/>
      <c r="MD346" s="111"/>
      <c r="MN346" s="111"/>
      <c r="MX346" s="111"/>
    </row>
    <row xmlns:x14ac="http://schemas.microsoft.com/office/spreadsheetml/2009/9/ac" r="347" s="3" customFormat="true" x14ac:dyDescent="0.25">
      <c r="A347" s="394"/>
      <c r="B347" s="111"/>
      <c r="L347" s="111"/>
      <c r="V347" s="111"/>
      <c r="AF347" s="111"/>
      <c r="AP347" s="111"/>
      <c r="AZ347" s="111"/>
      <c r="BJ347" s="111"/>
      <c r="BT347" s="111"/>
      <c r="BU347" s="111"/>
      <c r="BV347" s="111"/>
      <c r="BW347" s="111"/>
      <c r="BX347" s="111"/>
      <c r="BY347" s="111"/>
      <c r="BZ347" s="111"/>
      <c r="CA347" s="111"/>
      <c r="CD347" s="111"/>
      <c r="CN347" s="111"/>
      <c r="CX347" s="111"/>
      <c r="DH347" s="111"/>
      <c r="DR347" s="111"/>
      <c r="EB347" s="111"/>
      <c r="EL347" s="111"/>
      <c r="EV347" s="111"/>
      <c r="FF347" s="111"/>
      <c r="FP347" s="111"/>
      <c r="FZ347" s="111"/>
      <c r="GJ347" s="111"/>
      <c r="GT347" s="111"/>
      <c r="HD347" s="111"/>
      <c r="HN347" s="111"/>
      <c r="HX347" s="111"/>
      <c r="IH347" s="111"/>
      <c r="IR347" s="111"/>
      <c r="JB347" s="111"/>
      <c r="JL347" s="111"/>
      <c r="JV347" s="111"/>
      <c r="KF347" s="111"/>
      <c r="KP347" s="111"/>
      <c r="KZ347" s="111"/>
      <c r="LJ347" s="111"/>
      <c r="LT347" s="111"/>
      <c r="MD347" s="111"/>
      <c r="MN347" s="111"/>
      <c r="MX347" s="111"/>
    </row>
    <row xmlns:x14ac="http://schemas.microsoft.com/office/spreadsheetml/2009/9/ac" r="348" s="3" customFormat="true" x14ac:dyDescent="0.25">
      <c r="A348" s="394"/>
      <c r="B348" s="111"/>
      <c r="L348" s="111"/>
      <c r="V348" s="111"/>
      <c r="AF348" s="111"/>
      <c r="AP348" s="111"/>
      <c r="AZ348" s="111"/>
      <c r="BJ348" s="111"/>
      <c r="BT348" s="111"/>
      <c r="BU348" s="111"/>
      <c r="BV348" s="111"/>
      <c r="BW348" s="111"/>
      <c r="BX348" s="111"/>
      <c r="BY348" s="111"/>
      <c r="BZ348" s="111"/>
      <c r="CA348" s="111"/>
      <c r="CD348" s="111"/>
      <c r="CN348" s="111"/>
      <c r="CX348" s="111"/>
      <c r="DH348" s="111"/>
      <c r="DR348" s="111"/>
      <c r="EB348" s="111"/>
      <c r="EL348" s="111"/>
      <c r="EV348" s="111"/>
      <c r="FF348" s="111"/>
      <c r="FP348" s="111"/>
      <c r="FZ348" s="111"/>
      <c r="GJ348" s="111"/>
      <c r="GT348" s="111"/>
      <c r="HD348" s="111"/>
      <c r="HN348" s="111"/>
      <c r="HX348" s="111"/>
      <c r="IH348" s="111"/>
      <c r="IR348" s="111"/>
      <c r="JB348" s="111"/>
      <c r="JL348" s="111"/>
      <c r="JV348" s="111"/>
      <c r="KF348" s="111"/>
      <c r="KP348" s="111"/>
      <c r="KZ348" s="111"/>
      <c r="LJ348" s="111"/>
      <c r="LT348" s="111"/>
      <c r="MD348" s="111"/>
      <c r="MN348" s="111"/>
      <c r="MX348" s="111"/>
    </row>
    <row xmlns:x14ac="http://schemas.microsoft.com/office/spreadsheetml/2009/9/ac" r="349" s="3" customFormat="true" x14ac:dyDescent="0.25">
      <c r="A349" s="394"/>
      <c r="B349" s="111"/>
      <c r="L349" s="111"/>
      <c r="V349" s="111"/>
      <c r="AF349" s="111"/>
      <c r="AP349" s="111"/>
      <c r="AZ349" s="111"/>
      <c r="BJ349" s="111"/>
      <c r="BT349" s="111"/>
      <c r="BU349" s="111"/>
      <c r="BV349" s="111"/>
      <c r="BW349" s="111"/>
      <c r="BX349" s="111"/>
      <c r="BY349" s="111"/>
      <c r="BZ349" s="111"/>
      <c r="CA349" s="111"/>
      <c r="CD349" s="111"/>
      <c r="CN349" s="111"/>
      <c r="CX349" s="111"/>
      <c r="DH349" s="111"/>
      <c r="DR349" s="111"/>
      <c r="EB349" s="111"/>
      <c r="EL349" s="111"/>
      <c r="EV349" s="111"/>
      <c r="FF349" s="111"/>
      <c r="FP349" s="111"/>
      <c r="FZ349" s="111"/>
      <c r="GJ349" s="111"/>
      <c r="GT349" s="111"/>
      <c r="HD349" s="111"/>
      <c r="HN349" s="111"/>
      <c r="HX349" s="111"/>
      <c r="IH349" s="111"/>
      <c r="IR349" s="111"/>
      <c r="JB349" s="111"/>
      <c r="JL349" s="111"/>
      <c r="JV349" s="111"/>
      <c r="KF349" s="111"/>
      <c r="KP349" s="111"/>
      <c r="KZ349" s="111"/>
      <c r="LJ349" s="111"/>
      <c r="LT349" s="111"/>
      <c r="MD349" s="111"/>
      <c r="MN349" s="111"/>
      <c r="MX349" s="111"/>
    </row>
    <row xmlns:x14ac="http://schemas.microsoft.com/office/spreadsheetml/2009/9/ac" r="350" s="3" customFormat="true" x14ac:dyDescent="0.25">
      <c r="A350" s="394"/>
      <c r="B350" s="111"/>
      <c r="L350" s="111"/>
      <c r="V350" s="111"/>
      <c r="AF350" s="111"/>
      <c r="AP350" s="111"/>
      <c r="AZ350" s="111"/>
      <c r="BJ350" s="111"/>
      <c r="BT350" s="111"/>
      <c r="BU350" s="111"/>
      <c r="BV350" s="111"/>
      <c r="BW350" s="111"/>
      <c r="BX350" s="111"/>
      <c r="BY350" s="111"/>
      <c r="BZ350" s="111"/>
      <c r="CA350" s="111"/>
      <c r="CD350" s="111"/>
      <c r="CN350" s="111"/>
      <c r="CX350" s="111"/>
      <c r="DH350" s="111"/>
      <c r="DR350" s="111"/>
      <c r="EB350" s="111"/>
      <c r="EL350" s="111"/>
      <c r="EV350" s="111"/>
      <c r="FF350" s="111"/>
      <c r="FP350" s="111"/>
      <c r="FZ350" s="111"/>
      <c r="GJ350" s="111"/>
      <c r="GT350" s="111"/>
      <c r="HD350" s="111"/>
      <c r="HN350" s="111"/>
      <c r="HX350" s="111"/>
      <c r="IH350" s="111"/>
      <c r="IR350" s="111"/>
      <c r="JB350" s="111"/>
      <c r="JL350" s="111"/>
      <c r="JV350" s="111"/>
      <c r="KF350" s="111"/>
      <c r="KP350" s="111"/>
      <c r="KZ350" s="111"/>
      <c r="LJ350" s="111"/>
      <c r="LT350" s="111"/>
      <c r="MD350" s="111"/>
      <c r="MN350" s="111"/>
      <c r="MX350" s="111"/>
    </row>
    <row xmlns:x14ac="http://schemas.microsoft.com/office/spreadsheetml/2009/9/ac" r="351" s="3" customFormat="true" x14ac:dyDescent="0.25">
      <c r="A351" s="394"/>
      <c r="B351" s="111"/>
      <c r="L351" s="111"/>
      <c r="V351" s="111"/>
      <c r="AF351" s="111"/>
      <c r="AP351" s="111"/>
      <c r="AZ351" s="111"/>
      <c r="BJ351" s="111"/>
      <c r="BT351" s="111"/>
      <c r="BU351" s="111"/>
      <c r="BV351" s="111"/>
      <c r="BW351" s="111"/>
      <c r="BX351" s="111"/>
      <c r="BY351" s="111"/>
      <c r="BZ351" s="111"/>
      <c r="CA351" s="111"/>
      <c r="CD351" s="111"/>
      <c r="CN351" s="111"/>
      <c r="CX351" s="111"/>
      <c r="DH351" s="111"/>
      <c r="DR351" s="111"/>
      <c r="EB351" s="111"/>
      <c r="EL351" s="111"/>
      <c r="EV351" s="111"/>
      <c r="FF351" s="111"/>
      <c r="FP351" s="111"/>
      <c r="FZ351" s="111"/>
      <c r="GJ351" s="111"/>
      <c r="GT351" s="111"/>
      <c r="HD351" s="111"/>
      <c r="HN351" s="111"/>
      <c r="HX351" s="111"/>
      <c r="IH351" s="111"/>
      <c r="IR351" s="111"/>
      <c r="JB351" s="111"/>
      <c r="JL351" s="111"/>
      <c r="JV351" s="111"/>
      <c r="KF351" s="111"/>
      <c r="KP351" s="111"/>
      <c r="KZ351" s="111"/>
      <c r="LJ351" s="111"/>
      <c r="LT351" s="111"/>
      <c r="MD351" s="111"/>
      <c r="MN351" s="111"/>
      <c r="MX351" s="111"/>
    </row>
    <row xmlns:x14ac="http://schemas.microsoft.com/office/spreadsheetml/2009/9/ac" r="352" s="3" customFormat="true" x14ac:dyDescent="0.25">
      <c r="A352" s="394"/>
      <c r="B352" s="111"/>
      <c r="L352" s="111"/>
      <c r="V352" s="111"/>
      <c r="AF352" s="111"/>
      <c r="AP352" s="111"/>
      <c r="AZ352" s="111"/>
      <c r="BJ352" s="111"/>
      <c r="BT352" s="111"/>
      <c r="BU352" s="111"/>
      <c r="BV352" s="111"/>
      <c r="BW352" s="111"/>
      <c r="BX352" s="111"/>
      <c r="BY352" s="111"/>
      <c r="BZ352" s="111"/>
      <c r="CA352" s="111"/>
      <c r="CD352" s="111"/>
      <c r="CN352" s="111"/>
      <c r="CX352" s="111"/>
      <c r="DH352" s="111"/>
      <c r="DR352" s="111"/>
      <c r="EB352" s="111"/>
      <c r="EL352" s="111"/>
      <c r="EV352" s="111"/>
      <c r="FF352" s="111"/>
      <c r="FP352" s="111"/>
      <c r="FZ352" s="111"/>
      <c r="GJ352" s="111"/>
      <c r="GT352" s="111"/>
      <c r="HD352" s="111"/>
      <c r="HN352" s="111"/>
      <c r="HX352" s="111"/>
      <c r="IH352" s="111"/>
      <c r="IR352" s="111"/>
      <c r="JB352" s="111"/>
      <c r="JL352" s="111"/>
      <c r="JV352" s="111"/>
      <c r="KF352" s="111"/>
      <c r="KP352" s="111"/>
      <c r="KZ352" s="111"/>
      <c r="LJ352" s="111"/>
      <c r="LT352" s="111"/>
      <c r="MD352" s="111"/>
      <c r="MN352" s="111"/>
      <c r="MX352" s="111"/>
    </row>
    <row xmlns:x14ac="http://schemas.microsoft.com/office/spreadsheetml/2009/9/ac" r="353" s="3" customFormat="true" x14ac:dyDescent="0.25">
      <c r="A353" s="394"/>
      <c r="B353" s="111"/>
      <c r="L353" s="111"/>
      <c r="V353" s="111"/>
      <c r="AF353" s="111"/>
      <c r="AP353" s="111"/>
      <c r="AZ353" s="111"/>
      <c r="BJ353" s="111"/>
      <c r="BT353" s="111"/>
      <c r="BU353" s="111"/>
      <c r="BV353" s="111"/>
      <c r="BW353" s="111"/>
      <c r="BX353" s="111"/>
      <c r="BY353" s="111"/>
      <c r="BZ353" s="111"/>
      <c r="CA353" s="111"/>
      <c r="CD353" s="111"/>
      <c r="CN353" s="111"/>
      <c r="CX353" s="111"/>
      <c r="DH353" s="111"/>
      <c r="DR353" s="111"/>
      <c r="EB353" s="111"/>
      <c r="EL353" s="111"/>
      <c r="EV353" s="111"/>
      <c r="FF353" s="111"/>
      <c r="FP353" s="111"/>
      <c r="FZ353" s="111"/>
      <c r="GJ353" s="111"/>
      <c r="GT353" s="111"/>
      <c r="HD353" s="111"/>
      <c r="HN353" s="111"/>
      <c r="HX353" s="111"/>
      <c r="IH353" s="111"/>
      <c r="IR353" s="111"/>
      <c r="JB353" s="111"/>
      <c r="JL353" s="111"/>
      <c r="JV353" s="111"/>
      <c r="KF353" s="111"/>
      <c r="KP353" s="111"/>
      <c r="KZ353" s="111"/>
      <c r="LJ353" s="111"/>
      <c r="LT353" s="111"/>
      <c r="MD353" s="111"/>
      <c r="MN353" s="111"/>
      <c r="MX353" s="111"/>
    </row>
    <row xmlns:x14ac="http://schemas.microsoft.com/office/spreadsheetml/2009/9/ac" r="354" s="3" customFormat="true" x14ac:dyDescent="0.25">
      <c r="A354" s="394"/>
      <c r="B354" s="111"/>
      <c r="L354" s="111"/>
      <c r="V354" s="111"/>
      <c r="AF354" s="111"/>
      <c r="AP354" s="111"/>
      <c r="AZ354" s="111"/>
      <c r="BJ354" s="111"/>
      <c r="BT354" s="111"/>
      <c r="BU354" s="111"/>
      <c r="BV354" s="111"/>
      <c r="BW354" s="111"/>
      <c r="BX354" s="111"/>
      <c r="BY354" s="111"/>
      <c r="BZ354" s="111"/>
      <c r="CA354" s="111"/>
      <c r="CD354" s="111"/>
      <c r="CN354" s="111"/>
      <c r="CX354" s="111"/>
      <c r="DH354" s="111"/>
      <c r="DR354" s="111"/>
      <c r="EB354" s="111"/>
      <c r="EL354" s="111"/>
      <c r="EV354" s="111"/>
      <c r="FF354" s="111"/>
      <c r="FP354" s="111"/>
      <c r="FZ354" s="111"/>
      <c r="GJ354" s="111"/>
      <c r="GT354" s="111"/>
      <c r="HD354" s="111"/>
      <c r="HN354" s="111"/>
      <c r="HX354" s="111"/>
      <c r="IH354" s="111"/>
      <c r="IR354" s="111"/>
      <c r="JB354" s="111"/>
      <c r="JL354" s="111"/>
      <c r="JV354" s="111"/>
      <c r="KF354" s="111"/>
      <c r="KP354" s="111"/>
      <c r="KZ354" s="111"/>
      <c r="LJ354" s="111"/>
      <c r="LT354" s="111"/>
      <c r="MD354" s="111"/>
      <c r="MN354" s="111"/>
      <c r="MX354" s="111"/>
    </row>
    <row xmlns:x14ac="http://schemas.microsoft.com/office/spreadsheetml/2009/9/ac" r="355" s="3" customFormat="true" x14ac:dyDescent="0.25">
      <c r="A355" s="394"/>
      <c r="B355" s="111"/>
      <c r="L355" s="111"/>
      <c r="V355" s="111"/>
      <c r="AF355" s="111"/>
      <c r="AP355" s="111"/>
      <c r="AZ355" s="111"/>
      <c r="BJ355" s="111"/>
      <c r="BT355" s="111"/>
      <c r="BU355" s="111"/>
      <c r="BV355" s="111"/>
      <c r="BW355" s="111"/>
      <c r="BX355" s="111"/>
      <c r="BY355" s="111"/>
      <c r="BZ355" s="111"/>
      <c r="CA355" s="111"/>
      <c r="CD355" s="111"/>
      <c r="CN355" s="111"/>
      <c r="CX355" s="111"/>
      <c r="DH355" s="111"/>
      <c r="DR355" s="111"/>
      <c r="EB355" s="111"/>
      <c r="EL355" s="111"/>
      <c r="EV355" s="111"/>
      <c r="FF355" s="111"/>
      <c r="FP355" s="111"/>
      <c r="FZ355" s="111"/>
      <c r="GJ355" s="111"/>
      <c r="GT355" s="111"/>
      <c r="HD355" s="111"/>
      <c r="HN355" s="111"/>
      <c r="HX355" s="111"/>
      <c r="IH355" s="111"/>
      <c r="IR355" s="111"/>
      <c r="JB355" s="111"/>
      <c r="JL355" s="111"/>
      <c r="JV355" s="111"/>
      <c r="KF355" s="111"/>
      <c r="KP355" s="111"/>
      <c r="KZ355" s="111"/>
      <c r="LJ355" s="111"/>
      <c r="LT355" s="111"/>
      <c r="MD355" s="111"/>
      <c r="MN355" s="111"/>
      <c r="MX355" s="111"/>
    </row>
    <row xmlns:x14ac="http://schemas.microsoft.com/office/spreadsheetml/2009/9/ac" r="356" s="3" customFormat="true" x14ac:dyDescent="0.25">
      <c r="A356" s="394"/>
      <c r="B356" s="111"/>
      <c r="L356" s="111"/>
      <c r="V356" s="111"/>
      <c r="AF356" s="111"/>
      <c r="AP356" s="111"/>
      <c r="AZ356" s="111"/>
      <c r="BJ356" s="111"/>
      <c r="BT356" s="111"/>
      <c r="BU356" s="111"/>
      <c r="BV356" s="111"/>
      <c r="BW356" s="111"/>
      <c r="BX356" s="111"/>
      <c r="BY356" s="111"/>
      <c r="BZ356" s="111"/>
      <c r="CA356" s="111"/>
      <c r="CD356" s="111"/>
      <c r="CN356" s="111"/>
      <c r="CX356" s="111"/>
      <c r="DH356" s="111"/>
      <c r="DR356" s="111"/>
      <c r="EB356" s="111"/>
      <c r="EL356" s="111"/>
      <c r="EV356" s="111"/>
      <c r="FF356" s="111"/>
      <c r="FP356" s="111"/>
      <c r="FZ356" s="111"/>
      <c r="GJ356" s="111"/>
      <c r="GT356" s="111"/>
      <c r="HD356" s="111"/>
      <c r="HN356" s="111"/>
      <c r="HX356" s="111"/>
      <c r="IH356" s="111"/>
      <c r="IR356" s="111"/>
      <c r="JB356" s="111"/>
      <c r="JL356" s="111"/>
      <c r="JV356" s="111"/>
      <c r="KF356" s="111"/>
      <c r="KP356" s="111"/>
      <c r="KZ356" s="111"/>
      <c r="LJ356" s="111"/>
      <c r="LT356" s="111"/>
      <c r="MD356" s="111"/>
      <c r="MN356" s="111"/>
      <c r="MX356" s="111"/>
    </row>
    <row xmlns:x14ac="http://schemas.microsoft.com/office/spreadsheetml/2009/9/ac" r="357" s="3" customFormat="true" x14ac:dyDescent="0.25">
      <c r="A357" s="394"/>
      <c r="B357" s="111"/>
      <c r="L357" s="111"/>
      <c r="V357" s="111"/>
      <c r="AF357" s="111"/>
      <c r="AP357" s="111"/>
      <c r="AZ357" s="111"/>
      <c r="BJ357" s="111"/>
      <c r="BT357" s="111"/>
      <c r="BU357" s="111"/>
      <c r="BV357" s="111"/>
      <c r="BW357" s="111"/>
      <c r="BX357" s="111"/>
      <c r="BY357" s="111"/>
      <c r="BZ357" s="111"/>
      <c r="CA357" s="111"/>
      <c r="CD357" s="111"/>
      <c r="CN357" s="111"/>
      <c r="CX357" s="111"/>
      <c r="DH357" s="111"/>
      <c r="DR357" s="111"/>
      <c r="EB357" s="111"/>
      <c r="EL357" s="111"/>
      <c r="EV357" s="111"/>
      <c r="FF357" s="111"/>
      <c r="FP357" s="111"/>
      <c r="FZ357" s="111"/>
      <c r="GJ357" s="111"/>
      <c r="GT357" s="111"/>
      <c r="HD357" s="111"/>
      <c r="HN357" s="111"/>
      <c r="HX357" s="111"/>
      <c r="IH357" s="111"/>
      <c r="IR357" s="111"/>
      <c r="JB357" s="111"/>
      <c r="JL357" s="111"/>
      <c r="JV357" s="111"/>
      <c r="KF357" s="111"/>
      <c r="KP357" s="111"/>
      <c r="KZ357" s="111"/>
      <c r="LJ357" s="111"/>
      <c r="LT357" s="111"/>
      <c r="MD357" s="111"/>
      <c r="MN357" s="111"/>
      <c r="MX357" s="111"/>
    </row>
    <row xmlns:x14ac="http://schemas.microsoft.com/office/spreadsheetml/2009/9/ac" r="358" s="3" customFormat="true" x14ac:dyDescent="0.25">
      <c r="A358" s="394"/>
      <c r="B358" s="111"/>
      <c r="L358" s="111"/>
      <c r="V358" s="111"/>
      <c r="AF358" s="111"/>
      <c r="AP358" s="111"/>
      <c r="AZ358" s="111"/>
      <c r="BJ358" s="111"/>
      <c r="BT358" s="111"/>
      <c r="BU358" s="111"/>
      <c r="BV358" s="111"/>
      <c r="BW358" s="111"/>
      <c r="BX358" s="111"/>
      <c r="BY358" s="111"/>
      <c r="BZ358" s="111"/>
      <c r="CA358" s="111"/>
      <c r="CD358" s="111"/>
      <c r="CN358" s="111"/>
      <c r="CX358" s="111"/>
      <c r="DH358" s="111"/>
      <c r="DR358" s="111"/>
      <c r="EB358" s="111"/>
      <c r="EL358" s="111"/>
      <c r="EV358" s="111"/>
      <c r="FF358" s="111"/>
      <c r="FP358" s="111"/>
      <c r="FZ358" s="111"/>
      <c r="GJ358" s="111"/>
      <c r="GT358" s="111"/>
      <c r="HD358" s="111"/>
      <c r="HN358" s="111"/>
      <c r="HX358" s="111"/>
      <c r="IH358" s="111"/>
      <c r="IR358" s="111"/>
      <c r="JB358" s="111"/>
      <c r="JL358" s="111"/>
      <c r="JV358" s="111"/>
      <c r="KF358" s="111"/>
      <c r="KP358" s="111"/>
      <c r="KZ358" s="111"/>
      <c r="LJ358" s="111"/>
      <c r="LT358" s="111"/>
      <c r="MD358" s="111"/>
      <c r="MN358" s="111"/>
      <c r="MX358" s="111"/>
    </row>
    <row xmlns:x14ac="http://schemas.microsoft.com/office/spreadsheetml/2009/9/ac" r="359" s="3" customFormat="true" x14ac:dyDescent="0.25">
      <c r="A359" s="394"/>
      <c r="B359" s="111"/>
      <c r="L359" s="111"/>
      <c r="V359" s="111"/>
      <c r="AF359" s="111"/>
      <c r="AP359" s="111"/>
      <c r="AZ359" s="111"/>
      <c r="BJ359" s="111"/>
      <c r="BT359" s="111"/>
      <c r="BU359" s="111"/>
      <c r="BV359" s="111"/>
      <c r="BW359" s="111"/>
      <c r="BX359" s="111"/>
      <c r="BY359" s="111"/>
      <c r="BZ359" s="111"/>
      <c r="CA359" s="111"/>
      <c r="CD359" s="111"/>
      <c r="CN359" s="111"/>
      <c r="CX359" s="111"/>
      <c r="DH359" s="111"/>
      <c r="DR359" s="111"/>
      <c r="EB359" s="111"/>
      <c r="EL359" s="111"/>
      <c r="EV359" s="111"/>
      <c r="FF359" s="111"/>
      <c r="FP359" s="111"/>
      <c r="FZ359" s="111"/>
      <c r="GJ359" s="111"/>
      <c r="GT359" s="111"/>
      <c r="HD359" s="111"/>
      <c r="HN359" s="111"/>
      <c r="HX359" s="111"/>
      <c r="IH359" s="111"/>
      <c r="IR359" s="111"/>
      <c r="JB359" s="111"/>
      <c r="JL359" s="111"/>
      <c r="JV359" s="111"/>
      <c r="KF359" s="111"/>
      <c r="KP359" s="111"/>
      <c r="KZ359" s="111"/>
      <c r="LJ359" s="111"/>
      <c r="LT359" s="111"/>
      <c r="MD359" s="111"/>
      <c r="MN359" s="111"/>
      <c r="MX359" s="111"/>
    </row>
    <row xmlns:x14ac="http://schemas.microsoft.com/office/spreadsheetml/2009/9/ac" r="360" s="3" customFormat="true" x14ac:dyDescent="0.25">
      <c r="A360" s="394"/>
      <c r="B360" s="111"/>
      <c r="L360" s="111"/>
      <c r="V360" s="111"/>
      <c r="AF360" s="111"/>
      <c r="AP360" s="111"/>
      <c r="AZ360" s="111"/>
      <c r="BJ360" s="111"/>
      <c r="BT360" s="111"/>
      <c r="BU360" s="111"/>
      <c r="BV360" s="111"/>
      <c r="BW360" s="111"/>
      <c r="BX360" s="111"/>
      <c r="BY360" s="111"/>
      <c r="BZ360" s="111"/>
      <c r="CA360" s="111"/>
      <c r="CD360" s="111"/>
      <c r="CN360" s="111"/>
      <c r="CX360" s="111"/>
      <c r="DH360" s="111"/>
      <c r="DR360" s="111"/>
      <c r="EB360" s="111"/>
      <c r="EL360" s="111"/>
      <c r="EV360" s="111"/>
      <c r="FF360" s="111"/>
      <c r="FP360" s="111"/>
      <c r="FZ360" s="111"/>
      <c r="GJ360" s="111"/>
      <c r="GT360" s="111"/>
      <c r="HD360" s="111"/>
      <c r="HN360" s="111"/>
      <c r="HX360" s="111"/>
      <c r="IH360" s="111"/>
      <c r="IR360" s="111"/>
      <c r="JB360" s="111"/>
      <c r="JL360" s="111"/>
      <c r="JV360" s="111"/>
      <c r="KF360" s="111"/>
      <c r="KP360" s="111"/>
      <c r="KZ360" s="111"/>
      <c r="LJ360" s="111"/>
      <c r="LT360" s="111"/>
      <c r="MD360" s="111"/>
      <c r="MN360" s="111"/>
      <c r="MX360" s="111"/>
    </row>
    <row xmlns:x14ac="http://schemas.microsoft.com/office/spreadsheetml/2009/9/ac" r="361" s="3" customFormat="true" x14ac:dyDescent="0.25">
      <c r="A361" s="394"/>
      <c r="B361" s="111"/>
      <c r="L361" s="111"/>
      <c r="V361" s="111"/>
      <c r="AF361" s="111"/>
      <c r="AP361" s="111"/>
      <c r="AZ361" s="111"/>
      <c r="BJ361" s="111"/>
      <c r="BT361" s="111"/>
      <c r="BU361" s="111"/>
      <c r="BV361" s="111"/>
      <c r="BW361" s="111"/>
      <c r="BX361" s="111"/>
      <c r="BY361" s="111"/>
      <c r="BZ361" s="111"/>
      <c r="CA361" s="111"/>
      <c r="CD361" s="111"/>
      <c r="CN361" s="111"/>
      <c r="CX361" s="111"/>
      <c r="DH361" s="111"/>
      <c r="DR361" s="111"/>
      <c r="EB361" s="111"/>
      <c r="EL361" s="111"/>
      <c r="EV361" s="111"/>
      <c r="FF361" s="111"/>
      <c r="FP361" s="111"/>
      <c r="FZ361" s="111"/>
      <c r="GJ361" s="111"/>
      <c r="GT361" s="111"/>
      <c r="HD361" s="111"/>
      <c r="HN361" s="111"/>
      <c r="HX361" s="111"/>
      <c r="IH361" s="111"/>
      <c r="IR361" s="111"/>
      <c r="JB361" s="111"/>
      <c r="JL361" s="111"/>
      <c r="JV361" s="111"/>
      <c r="KF361" s="111"/>
      <c r="KP361" s="111"/>
      <c r="KZ361" s="111"/>
      <c r="LJ361" s="111"/>
      <c r="LT361" s="111"/>
      <c r="MD361" s="111"/>
      <c r="MN361" s="111"/>
      <c r="MX361" s="111"/>
    </row>
    <row xmlns:x14ac="http://schemas.microsoft.com/office/spreadsheetml/2009/9/ac" r="362" s="3" customFormat="true" x14ac:dyDescent="0.25">
      <c r="A362" s="394"/>
      <c r="B362" s="111"/>
      <c r="L362" s="111"/>
      <c r="V362" s="111"/>
      <c r="AF362" s="111"/>
      <c r="AP362" s="111"/>
      <c r="AZ362" s="111"/>
      <c r="BJ362" s="111"/>
      <c r="BT362" s="111"/>
      <c r="BU362" s="111"/>
      <c r="BV362" s="111"/>
      <c r="BW362" s="111"/>
      <c r="BX362" s="111"/>
      <c r="BY362" s="111"/>
      <c r="BZ362" s="111"/>
      <c r="CA362" s="111"/>
      <c r="CD362" s="111"/>
      <c r="CN362" s="111"/>
      <c r="CX362" s="111"/>
      <c r="DH362" s="111"/>
      <c r="DR362" s="111"/>
      <c r="EB362" s="111"/>
      <c r="EL362" s="111"/>
      <c r="EV362" s="111"/>
      <c r="FF362" s="111"/>
      <c r="FP362" s="111"/>
      <c r="FZ362" s="111"/>
      <c r="GJ362" s="111"/>
      <c r="GT362" s="111"/>
      <c r="HD362" s="111"/>
      <c r="HN362" s="111"/>
      <c r="HX362" s="111"/>
      <c r="IH362" s="111"/>
      <c r="IR362" s="111"/>
      <c r="JB362" s="111"/>
      <c r="JL362" s="111"/>
      <c r="JV362" s="111"/>
      <c r="KF362" s="111"/>
      <c r="KP362" s="111"/>
      <c r="KZ362" s="111"/>
      <c r="LJ362" s="111"/>
      <c r="LT362" s="111"/>
      <c r="MD362" s="111"/>
      <c r="MN362" s="111"/>
      <c r="MX362" s="111"/>
    </row>
    <row xmlns:x14ac="http://schemas.microsoft.com/office/spreadsheetml/2009/9/ac" r="363" s="3" customFormat="true" x14ac:dyDescent="0.25">
      <c r="A363" s="394"/>
      <c r="B363" s="111"/>
      <c r="L363" s="111"/>
      <c r="V363" s="111"/>
      <c r="AF363" s="111"/>
      <c r="AP363" s="111"/>
      <c r="AZ363" s="111"/>
      <c r="BJ363" s="111"/>
      <c r="BT363" s="111"/>
      <c r="BU363" s="111"/>
      <c r="BV363" s="111"/>
      <c r="BW363" s="111"/>
      <c r="BX363" s="111"/>
      <c r="BY363" s="111"/>
      <c r="BZ363" s="111"/>
      <c r="CA363" s="111"/>
      <c r="CD363" s="111"/>
      <c r="CN363" s="111"/>
      <c r="CX363" s="111"/>
      <c r="DH363" s="111"/>
      <c r="DR363" s="111"/>
      <c r="EB363" s="111"/>
      <c r="EL363" s="111"/>
      <c r="EV363" s="111"/>
      <c r="FF363" s="111"/>
      <c r="FP363" s="111"/>
      <c r="FZ363" s="111"/>
      <c r="GJ363" s="111"/>
      <c r="GT363" s="111"/>
      <c r="HD363" s="111"/>
      <c r="HN363" s="111"/>
      <c r="HX363" s="111"/>
      <c r="IH363" s="111"/>
      <c r="IR363" s="111"/>
      <c r="JB363" s="111"/>
      <c r="JL363" s="111"/>
      <c r="JV363" s="111"/>
      <c r="KF363" s="111"/>
      <c r="KP363" s="111"/>
      <c r="KZ363" s="111"/>
      <c r="LJ363" s="111"/>
      <c r="LT363" s="111"/>
      <c r="MD363" s="111"/>
      <c r="MN363" s="111"/>
      <c r="MX363" s="111"/>
    </row>
    <row xmlns:x14ac="http://schemas.microsoft.com/office/spreadsheetml/2009/9/ac" r="364" s="3" customFormat="true" x14ac:dyDescent="0.25">
      <c r="A364" s="394"/>
      <c r="B364" s="111"/>
      <c r="L364" s="111"/>
      <c r="V364" s="111"/>
      <c r="AF364" s="111"/>
      <c r="AP364" s="111"/>
      <c r="AZ364" s="111"/>
      <c r="BJ364" s="111"/>
      <c r="BT364" s="111"/>
      <c r="BU364" s="111"/>
      <c r="BV364" s="111"/>
      <c r="BW364" s="111"/>
      <c r="BX364" s="111"/>
      <c r="BY364" s="111"/>
      <c r="BZ364" s="111"/>
      <c r="CA364" s="111"/>
      <c r="CD364" s="111"/>
      <c r="CN364" s="111"/>
      <c r="CX364" s="111"/>
      <c r="DH364" s="111"/>
      <c r="DR364" s="111"/>
      <c r="EB364" s="111"/>
      <c r="EL364" s="111"/>
      <c r="EV364" s="111"/>
      <c r="FF364" s="111"/>
      <c r="FP364" s="111"/>
      <c r="FZ364" s="111"/>
      <c r="GJ364" s="111"/>
      <c r="GT364" s="111"/>
      <c r="HD364" s="111"/>
      <c r="HN364" s="111"/>
      <c r="HX364" s="111"/>
      <c r="IH364" s="111"/>
      <c r="IR364" s="111"/>
      <c r="JB364" s="111"/>
      <c r="JL364" s="111"/>
      <c r="JV364" s="111"/>
      <c r="KF364" s="111"/>
      <c r="KP364" s="111"/>
      <c r="KZ364" s="111"/>
      <c r="LJ364" s="111"/>
      <c r="LT364" s="111"/>
      <c r="MD364" s="111"/>
      <c r="MN364" s="111"/>
      <c r="MX364" s="111"/>
    </row>
    <row xmlns:x14ac="http://schemas.microsoft.com/office/spreadsheetml/2009/9/ac" r="365" s="3" customFormat="true" x14ac:dyDescent="0.25">
      <c r="A365" s="394"/>
      <c r="B365" s="111"/>
      <c r="L365" s="111"/>
      <c r="V365" s="111"/>
      <c r="AF365" s="111"/>
      <c r="AP365" s="111"/>
      <c r="AZ365" s="111"/>
      <c r="BJ365" s="111"/>
      <c r="BT365" s="111"/>
      <c r="BU365" s="111"/>
      <c r="BV365" s="111"/>
      <c r="BW365" s="111"/>
      <c r="BX365" s="111"/>
      <c r="BY365" s="111"/>
      <c r="BZ365" s="111"/>
      <c r="CA365" s="111"/>
      <c r="CD365" s="111"/>
      <c r="CN365" s="111"/>
      <c r="CX365" s="111"/>
      <c r="DH365" s="111"/>
      <c r="DR365" s="111"/>
      <c r="EB365" s="111"/>
      <c r="EL365" s="111"/>
      <c r="EV365" s="111"/>
      <c r="FF365" s="111"/>
      <c r="FP365" s="111"/>
      <c r="FZ365" s="111"/>
      <c r="GJ365" s="111"/>
      <c r="GT365" s="111"/>
      <c r="HD365" s="111"/>
      <c r="HN365" s="111"/>
      <c r="HX365" s="111"/>
      <c r="IH365" s="111"/>
      <c r="IR365" s="111"/>
      <c r="JB365" s="111"/>
      <c r="JL365" s="111"/>
      <c r="JV365" s="111"/>
      <c r="KF365" s="111"/>
      <c r="KP365" s="111"/>
      <c r="KZ365" s="111"/>
      <c r="LJ365" s="111"/>
      <c r="LT365" s="111"/>
      <c r="MD365" s="111"/>
      <c r="MN365" s="111"/>
      <c r="MX365" s="111"/>
    </row>
    <row xmlns:x14ac="http://schemas.microsoft.com/office/spreadsheetml/2009/9/ac" r="366" s="3" customFormat="true" x14ac:dyDescent="0.25">
      <c r="A366" s="394"/>
      <c r="B366" s="111"/>
      <c r="L366" s="111"/>
      <c r="V366" s="111"/>
      <c r="AF366" s="111"/>
      <c r="AP366" s="111"/>
      <c r="AZ366" s="111"/>
      <c r="BJ366" s="111"/>
      <c r="BT366" s="111"/>
      <c r="BU366" s="111"/>
      <c r="BV366" s="111"/>
      <c r="BW366" s="111"/>
      <c r="BX366" s="111"/>
      <c r="BY366" s="111"/>
      <c r="BZ366" s="111"/>
      <c r="CA366" s="111"/>
      <c r="CD366" s="111"/>
      <c r="CN366" s="111"/>
      <c r="CX366" s="111"/>
      <c r="DH366" s="111"/>
      <c r="DR366" s="111"/>
      <c r="EB366" s="111"/>
      <c r="EL366" s="111"/>
      <c r="EV366" s="111"/>
      <c r="FF366" s="111"/>
      <c r="FP366" s="111"/>
      <c r="FZ366" s="111"/>
      <c r="GJ366" s="111"/>
      <c r="GT366" s="111"/>
      <c r="HD366" s="111"/>
      <c r="HN366" s="111"/>
      <c r="HX366" s="111"/>
      <c r="IH366" s="111"/>
      <c r="IR366" s="111"/>
      <c r="JB366" s="111"/>
      <c r="JL366" s="111"/>
      <c r="JV366" s="111"/>
      <c r="KF366" s="111"/>
      <c r="KP366" s="111"/>
      <c r="KZ366" s="111"/>
      <c r="LJ366" s="111"/>
      <c r="LT366" s="111"/>
      <c r="MD366" s="111"/>
      <c r="MN366" s="111"/>
      <c r="MX366" s="111"/>
    </row>
    <row xmlns:x14ac="http://schemas.microsoft.com/office/spreadsheetml/2009/9/ac" r="367" s="3" customFormat="true" x14ac:dyDescent="0.25">
      <c r="A367" s="394"/>
      <c r="B367" s="111"/>
      <c r="L367" s="111"/>
      <c r="V367" s="111"/>
      <c r="AF367" s="111"/>
      <c r="AP367" s="111"/>
      <c r="AZ367" s="111"/>
      <c r="BJ367" s="111"/>
      <c r="BT367" s="111"/>
      <c r="BU367" s="111"/>
      <c r="BV367" s="111"/>
      <c r="BW367" s="111"/>
      <c r="BX367" s="111"/>
      <c r="BY367" s="111"/>
      <c r="BZ367" s="111"/>
      <c r="CA367" s="111"/>
      <c r="CD367" s="111"/>
      <c r="CN367" s="111"/>
      <c r="CX367" s="111"/>
      <c r="DH367" s="111"/>
      <c r="DR367" s="111"/>
      <c r="EB367" s="111"/>
      <c r="EL367" s="111"/>
      <c r="EV367" s="111"/>
      <c r="FF367" s="111"/>
      <c r="FP367" s="111"/>
      <c r="FZ367" s="111"/>
      <c r="GJ367" s="111"/>
      <c r="GT367" s="111"/>
      <c r="HD367" s="111"/>
      <c r="HN367" s="111"/>
      <c r="HX367" s="111"/>
      <c r="IH367" s="111"/>
      <c r="IR367" s="111"/>
      <c r="JB367" s="111"/>
      <c r="JL367" s="111"/>
      <c r="JV367" s="111"/>
      <c r="KF367" s="111"/>
      <c r="KP367" s="111"/>
      <c r="KZ367" s="111"/>
      <c r="LJ367" s="111"/>
      <c r="LT367" s="111"/>
      <c r="MD367" s="111"/>
      <c r="MN367" s="111"/>
      <c r="MX367" s="111"/>
    </row>
    <row xmlns:x14ac="http://schemas.microsoft.com/office/spreadsheetml/2009/9/ac" r="368" s="3" customFormat="true" x14ac:dyDescent="0.25">
      <c r="A368" s="394"/>
      <c r="B368" s="111"/>
      <c r="L368" s="111"/>
      <c r="V368" s="111"/>
      <c r="AF368" s="111"/>
      <c r="AP368" s="111"/>
      <c r="AZ368" s="111"/>
      <c r="BJ368" s="111"/>
      <c r="BT368" s="111"/>
      <c r="BU368" s="111"/>
      <c r="BV368" s="111"/>
      <c r="BW368" s="111"/>
      <c r="BX368" s="111"/>
      <c r="BY368" s="111"/>
      <c r="BZ368" s="111"/>
      <c r="CA368" s="111"/>
      <c r="CD368" s="111"/>
      <c r="CN368" s="111"/>
      <c r="CX368" s="111"/>
      <c r="DH368" s="111"/>
      <c r="DR368" s="111"/>
      <c r="EB368" s="111"/>
      <c r="EL368" s="111"/>
      <c r="EV368" s="111"/>
      <c r="FF368" s="111"/>
      <c r="FP368" s="111"/>
      <c r="FZ368" s="111"/>
      <c r="GJ368" s="111"/>
      <c r="GT368" s="111"/>
      <c r="HD368" s="111"/>
      <c r="HN368" s="111"/>
      <c r="HX368" s="111"/>
      <c r="IH368" s="111"/>
      <c r="IR368" s="111"/>
      <c r="JB368" s="111"/>
      <c r="JL368" s="111"/>
      <c r="JV368" s="111"/>
      <c r="KF368" s="111"/>
      <c r="KP368" s="111"/>
      <c r="KZ368" s="111"/>
      <c r="LJ368" s="111"/>
      <c r="LT368" s="111"/>
      <c r="MD368" s="111"/>
      <c r="MN368" s="111"/>
      <c r="MX368" s="111"/>
    </row>
    <row xmlns:x14ac="http://schemas.microsoft.com/office/spreadsheetml/2009/9/ac" r="369" s="3" customFormat="true" x14ac:dyDescent="0.25">
      <c r="A369" s="394"/>
      <c r="B369" s="111"/>
      <c r="L369" s="111"/>
      <c r="V369" s="111"/>
      <c r="AF369" s="111"/>
      <c r="AP369" s="111"/>
      <c r="AZ369" s="111"/>
      <c r="BJ369" s="111"/>
      <c r="BT369" s="111"/>
      <c r="BU369" s="111"/>
      <c r="BV369" s="111"/>
      <c r="BW369" s="111"/>
      <c r="BX369" s="111"/>
      <c r="BY369" s="111"/>
      <c r="BZ369" s="111"/>
      <c r="CA369" s="111"/>
      <c r="CD369" s="111"/>
      <c r="CN369" s="111"/>
      <c r="CX369" s="111"/>
      <c r="DH369" s="111"/>
      <c r="DR369" s="111"/>
      <c r="EB369" s="111"/>
      <c r="EL369" s="111"/>
      <c r="EV369" s="111"/>
      <c r="FF369" s="111"/>
      <c r="FP369" s="111"/>
      <c r="FZ369" s="111"/>
      <c r="GJ369" s="111"/>
      <c r="GT369" s="111"/>
      <c r="HD369" s="111"/>
      <c r="HN369" s="111"/>
      <c r="HX369" s="111"/>
      <c r="IH369" s="111"/>
      <c r="IR369" s="111"/>
      <c r="JB369" s="111"/>
      <c r="JL369" s="111"/>
      <c r="JV369" s="111"/>
      <c r="KF369" s="111"/>
      <c r="KP369" s="111"/>
      <c r="KZ369" s="111"/>
      <c r="LJ369" s="111"/>
      <c r="LT369" s="111"/>
      <c r="MD369" s="111"/>
      <c r="MN369" s="111"/>
      <c r="MX369" s="111"/>
    </row>
    <row xmlns:x14ac="http://schemas.microsoft.com/office/spreadsheetml/2009/9/ac" r="370" s="3" customFormat="true" x14ac:dyDescent="0.25">
      <c r="A370" s="394"/>
      <c r="B370" s="111"/>
      <c r="L370" s="111"/>
      <c r="V370" s="111"/>
      <c r="AF370" s="111"/>
      <c r="AP370" s="111"/>
      <c r="AZ370" s="111"/>
      <c r="BJ370" s="111"/>
      <c r="BT370" s="111"/>
      <c r="BU370" s="111"/>
      <c r="BV370" s="111"/>
      <c r="BW370" s="111"/>
      <c r="BX370" s="111"/>
      <c r="BY370" s="111"/>
      <c r="BZ370" s="111"/>
      <c r="CA370" s="111"/>
      <c r="CD370" s="111"/>
      <c r="CN370" s="111"/>
      <c r="CX370" s="111"/>
      <c r="DH370" s="111"/>
      <c r="DR370" s="111"/>
      <c r="EB370" s="111"/>
      <c r="EL370" s="111"/>
      <c r="EV370" s="111"/>
      <c r="FF370" s="111"/>
      <c r="FP370" s="111"/>
      <c r="FZ370" s="111"/>
      <c r="GJ370" s="111"/>
      <c r="GT370" s="111"/>
      <c r="HD370" s="111"/>
      <c r="HN370" s="111"/>
      <c r="HX370" s="111"/>
      <c r="IH370" s="111"/>
      <c r="IR370" s="111"/>
      <c r="JB370" s="111"/>
      <c r="JL370" s="111"/>
      <c r="JV370" s="111"/>
      <c r="KF370" s="111"/>
      <c r="KP370" s="111"/>
      <c r="KZ370" s="111"/>
      <c r="LJ370" s="111"/>
      <c r="LT370" s="111"/>
      <c r="MD370" s="111"/>
      <c r="MN370" s="111"/>
      <c r="MX370" s="111"/>
    </row>
    <row xmlns:x14ac="http://schemas.microsoft.com/office/spreadsheetml/2009/9/ac" r="371" s="3" customFormat="true" x14ac:dyDescent="0.25">
      <c r="A371" s="394"/>
      <c r="B371" s="111"/>
      <c r="L371" s="111"/>
      <c r="V371" s="111"/>
      <c r="AF371" s="111"/>
      <c r="AP371" s="111"/>
      <c r="AZ371" s="111"/>
      <c r="BJ371" s="111"/>
      <c r="BT371" s="111"/>
      <c r="BU371" s="111"/>
      <c r="BV371" s="111"/>
      <c r="BW371" s="111"/>
      <c r="BX371" s="111"/>
      <c r="BY371" s="111"/>
      <c r="BZ371" s="111"/>
      <c r="CA371" s="111"/>
      <c r="CD371" s="111"/>
      <c r="CN371" s="111"/>
      <c r="CX371" s="111"/>
      <c r="DH371" s="111"/>
      <c r="DR371" s="111"/>
      <c r="EB371" s="111"/>
      <c r="EL371" s="111"/>
      <c r="EV371" s="111"/>
      <c r="FF371" s="111"/>
      <c r="FP371" s="111"/>
      <c r="FZ371" s="111"/>
      <c r="GJ371" s="111"/>
      <c r="GT371" s="111"/>
      <c r="HD371" s="111"/>
      <c r="HN371" s="111"/>
      <c r="HX371" s="111"/>
      <c r="IH371" s="111"/>
      <c r="IR371" s="111"/>
      <c r="JB371" s="111"/>
      <c r="JL371" s="111"/>
      <c r="JV371" s="111"/>
      <c r="KF371" s="111"/>
      <c r="KP371" s="111"/>
      <c r="KZ371" s="111"/>
      <c r="LJ371" s="111"/>
      <c r="LT371" s="111"/>
      <c r="MD371" s="111"/>
      <c r="MN371" s="111"/>
      <c r="MX371" s="111"/>
    </row>
    <row xmlns:x14ac="http://schemas.microsoft.com/office/spreadsheetml/2009/9/ac" r="372" s="3" customFormat="true" x14ac:dyDescent="0.25">
      <c r="A372" s="394"/>
      <c r="B372" s="111"/>
      <c r="L372" s="111"/>
      <c r="V372" s="111"/>
      <c r="AF372" s="111"/>
      <c r="AP372" s="111"/>
      <c r="AZ372" s="111"/>
      <c r="BJ372" s="111"/>
      <c r="BT372" s="111"/>
      <c r="BU372" s="111"/>
      <c r="BV372" s="111"/>
      <c r="BW372" s="111"/>
      <c r="BX372" s="111"/>
      <c r="BY372" s="111"/>
      <c r="BZ372" s="111"/>
      <c r="CA372" s="111"/>
      <c r="CD372" s="111"/>
      <c r="CN372" s="111"/>
      <c r="CX372" s="111"/>
      <c r="DH372" s="111"/>
      <c r="DR372" s="111"/>
      <c r="EB372" s="111"/>
      <c r="EL372" s="111"/>
      <c r="EV372" s="111"/>
      <c r="FF372" s="111"/>
      <c r="FP372" s="111"/>
      <c r="FZ372" s="111"/>
      <c r="GJ372" s="111"/>
      <c r="GT372" s="111"/>
      <c r="HD372" s="111"/>
      <c r="HN372" s="111"/>
      <c r="HX372" s="111"/>
      <c r="IH372" s="111"/>
      <c r="IR372" s="111"/>
      <c r="JB372" s="111"/>
      <c r="JL372" s="111"/>
      <c r="JV372" s="111"/>
      <c r="KF372" s="111"/>
      <c r="KP372" s="111"/>
      <c r="KZ372" s="111"/>
      <c r="LJ372" s="111"/>
      <c r="LT372" s="111"/>
      <c r="MD372" s="111"/>
      <c r="MN372" s="111"/>
      <c r="MX372" s="111"/>
    </row>
    <row xmlns:x14ac="http://schemas.microsoft.com/office/spreadsheetml/2009/9/ac" r="373" s="3" customFormat="true" x14ac:dyDescent="0.25">
      <c r="A373" s="394"/>
      <c r="B373" s="111"/>
      <c r="L373" s="111"/>
      <c r="V373" s="111"/>
      <c r="AF373" s="111"/>
      <c r="AP373" s="111"/>
      <c r="AZ373" s="111"/>
      <c r="BJ373" s="111"/>
      <c r="BT373" s="111"/>
      <c r="BU373" s="111"/>
      <c r="BV373" s="111"/>
      <c r="BW373" s="111"/>
      <c r="BX373" s="111"/>
      <c r="BY373" s="111"/>
      <c r="BZ373" s="111"/>
      <c r="CA373" s="111"/>
      <c r="CD373" s="111"/>
      <c r="CN373" s="111"/>
      <c r="CX373" s="111"/>
      <c r="DH373" s="111"/>
      <c r="DR373" s="111"/>
      <c r="EB373" s="111"/>
      <c r="EL373" s="111"/>
      <c r="EV373" s="111"/>
      <c r="FF373" s="111"/>
      <c r="FP373" s="111"/>
      <c r="FZ373" s="111"/>
      <c r="GJ373" s="111"/>
      <c r="GT373" s="111"/>
      <c r="HD373" s="111"/>
      <c r="HN373" s="111"/>
      <c r="HX373" s="111"/>
      <c r="IH373" s="111"/>
      <c r="IR373" s="111"/>
      <c r="JB373" s="111"/>
      <c r="JL373" s="111"/>
      <c r="JV373" s="111"/>
      <c r="KF373" s="111"/>
      <c r="KP373" s="111"/>
      <c r="KZ373" s="111"/>
      <c r="LJ373" s="111"/>
      <c r="LT373" s="111"/>
      <c r="MD373" s="111"/>
      <c r="MN373" s="111"/>
      <c r="MX373" s="111"/>
    </row>
    <row xmlns:x14ac="http://schemas.microsoft.com/office/spreadsheetml/2009/9/ac" r="374" s="3" customFormat="true" x14ac:dyDescent="0.25">
      <c r="A374" s="394"/>
      <c r="B374" s="111"/>
      <c r="L374" s="111"/>
      <c r="V374" s="111"/>
      <c r="AF374" s="111"/>
      <c r="AP374" s="111"/>
      <c r="AZ374" s="111"/>
      <c r="BJ374" s="111"/>
      <c r="BT374" s="111"/>
      <c r="BU374" s="111"/>
      <c r="BV374" s="111"/>
      <c r="BW374" s="111"/>
      <c r="BX374" s="111"/>
      <c r="BY374" s="111"/>
      <c r="BZ374" s="111"/>
      <c r="CA374" s="111"/>
      <c r="CD374" s="111"/>
      <c r="CN374" s="111"/>
      <c r="CX374" s="111"/>
      <c r="DH374" s="111"/>
      <c r="DR374" s="111"/>
      <c r="EB374" s="111"/>
      <c r="EL374" s="111"/>
      <c r="EV374" s="111"/>
      <c r="FF374" s="111"/>
      <c r="FP374" s="111"/>
      <c r="FZ374" s="111"/>
      <c r="GJ374" s="111"/>
      <c r="GT374" s="111"/>
      <c r="HD374" s="111"/>
      <c r="HN374" s="111"/>
      <c r="HX374" s="111"/>
      <c r="IH374" s="111"/>
      <c r="IR374" s="111"/>
      <c r="JB374" s="111"/>
      <c r="JL374" s="111"/>
      <c r="JV374" s="111"/>
      <c r="KF374" s="111"/>
      <c r="KP374" s="111"/>
      <c r="KZ374" s="111"/>
      <c r="LJ374" s="111"/>
      <c r="LT374" s="111"/>
      <c r="MD374" s="111"/>
      <c r="MN374" s="111"/>
      <c r="MX374" s="111"/>
    </row>
    <row xmlns:x14ac="http://schemas.microsoft.com/office/spreadsheetml/2009/9/ac" r="375" s="3" customFormat="true" x14ac:dyDescent="0.25">
      <c r="A375" s="394"/>
      <c r="B375" s="111"/>
      <c r="L375" s="111"/>
      <c r="V375" s="111"/>
      <c r="AF375" s="111"/>
      <c r="AP375" s="111"/>
      <c r="AZ375" s="111"/>
      <c r="BJ375" s="111"/>
      <c r="BT375" s="111"/>
      <c r="BU375" s="111"/>
      <c r="BV375" s="111"/>
      <c r="BW375" s="111"/>
      <c r="BX375" s="111"/>
      <c r="BY375" s="111"/>
      <c r="BZ375" s="111"/>
      <c r="CA375" s="111"/>
      <c r="CD375" s="111"/>
      <c r="CN375" s="111"/>
      <c r="CX375" s="111"/>
      <c r="DH375" s="111"/>
      <c r="DR375" s="111"/>
      <c r="EB375" s="111"/>
      <c r="EL375" s="111"/>
      <c r="EV375" s="111"/>
      <c r="FF375" s="111"/>
      <c r="FP375" s="111"/>
      <c r="FZ375" s="111"/>
      <c r="GJ375" s="111"/>
      <c r="GT375" s="111"/>
      <c r="HD375" s="111"/>
      <c r="HN375" s="111"/>
      <c r="HX375" s="111"/>
      <c r="IH375" s="111"/>
      <c r="IR375" s="111"/>
      <c r="JB375" s="111"/>
      <c r="JL375" s="111"/>
      <c r="JV375" s="111"/>
      <c r="KF375" s="111"/>
      <c r="KP375" s="111"/>
      <c r="KZ375" s="111"/>
      <c r="LJ375" s="111"/>
      <c r="LT375" s="111"/>
      <c r="MD375" s="111"/>
      <c r="MN375" s="111"/>
      <c r="MX375" s="111"/>
    </row>
    <row xmlns:x14ac="http://schemas.microsoft.com/office/spreadsheetml/2009/9/ac" r="376" s="3" customFormat="true" x14ac:dyDescent="0.25">
      <c r="A376" s="394"/>
      <c r="B376" s="111"/>
      <c r="L376" s="111"/>
      <c r="V376" s="111"/>
      <c r="AF376" s="111"/>
      <c r="AP376" s="111"/>
      <c r="AZ376" s="111"/>
      <c r="BJ376" s="111"/>
      <c r="BT376" s="111"/>
      <c r="BU376" s="111"/>
      <c r="BV376" s="111"/>
      <c r="BW376" s="111"/>
      <c r="BX376" s="111"/>
      <c r="BY376" s="111"/>
      <c r="BZ376" s="111"/>
      <c r="CA376" s="111"/>
      <c r="CD376" s="111"/>
      <c r="CN376" s="111"/>
      <c r="CX376" s="111"/>
      <c r="DH376" s="111"/>
      <c r="DR376" s="111"/>
      <c r="EB376" s="111"/>
      <c r="EL376" s="111"/>
      <c r="EV376" s="111"/>
      <c r="FF376" s="111"/>
      <c r="FP376" s="111"/>
      <c r="FZ376" s="111"/>
      <c r="GJ376" s="111"/>
      <c r="GT376" s="111"/>
      <c r="HD376" s="111"/>
      <c r="HN376" s="111"/>
      <c r="HX376" s="111"/>
      <c r="IH376" s="111"/>
      <c r="IR376" s="111"/>
      <c r="JB376" s="111"/>
      <c r="JL376" s="111"/>
      <c r="JV376" s="111"/>
      <c r="KF376" s="111"/>
      <c r="KP376" s="111"/>
      <c r="KZ376" s="111"/>
      <c r="LJ376" s="111"/>
      <c r="LT376" s="111"/>
      <c r="MD376" s="111"/>
      <c r="MN376" s="111"/>
      <c r="MX376" s="111"/>
    </row>
    <row xmlns:x14ac="http://schemas.microsoft.com/office/spreadsheetml/2009/9/ac" r="377" s="3" customFormat="true" x14ac:dyDescent="0.25">
      <c r="A377" s="394"/>
      <c r="B377" s="111"/>
      <c r="L377" s="111"/>
      <c r="V377" s="111"/>
      <c r="AF377" s="111"/>
      <c r="AP377" s="111"/>
      <c r="AZ377" s="111"/>
      <c r="BJ377" s="111"/>
      <c r="BT377" s="111"/>
      <c r="BU377" s="111"/>
      <c r="BV377" s="111"/>
      <c r="BW377" s="111"/>
      <c r="BX377" s="111"/>
      <c r="BY377" s="111"/>
      <c r="BZ377" s="111"/>
      <c r="CA377" s="111"/>
      <c r="CD377" s="111"/>
      <c r="CN377" s="111"/>
      <c r="CX377" s="111"/>
      <c r="DH377" s="111"/>
      <c r="DR377" s="111"/>
      <c r="EB377" s="111"/>
      <c r="EL377" s="111"/>
      <c r="EV377" s="111"/>
      <c r="FF377" s="111"/>
      <c r="FP377" s="111"/>
      <c r="FZ377" s="111"/>
      <c r="GJ377" s="111"/>
      <c r="GT377" s="111"/>
      <c r="HD377" s="111"/>
      <c r="HN377" s="111"/>
      <c r="HX377" s="111"/>
      <c r="IH377" s="111"/>
      <c r="IR377" s="111"/>
      <c r="JB377" s="111"/>
      <c r="JL377" s="111"/>
      <c r="JV377" s="111"/>
      <c r="KF377" s="111"/>
      <c r="KP377" s="111"/>
      <c r="KZ377" s="111"/>
      <c r="LJ377" s="111"/>
      <c r="LT377" s="111"/>
      <c r="MD377" s="111"/>
      <c r="MN377" s="111"/>
      <c r="MX377" s="111"/>
    </row>
    <row xmlns:x14ac="http://schemas.microsoft.com/office/spreadsheetml/2009/9/ac" r="378" s="3" customFormat="true" x14ac:dyDescent="0.25">
      <c r="A378" s="394"/>
      <c r="B378" s="111"/>
      <c r="L378" s="111"/>
      <c r="V378" s="111"/>
      <c r="AF378" s="111"/>
      <c r="AP378" s="111"/>
      <c r="AZ378" s="111"/>
      <c r="BJ378" s="111"/>
      <c r="BT378" s="111"/>
      <c r="BU378" s="111"/>
      <c r="BV378" s="111"/>
      <c r="BW378" s="111"/>
      <c r="BX378" s="111"/>
      <c r="BY378" s="111"/>
      <c r="BZ378" s="111"/>
      <c r="CA378" s="111"/>
      <c r="CD378" s="111"/>
      <c r="CN378" s="111"/>
      <c r="CX378" s="111"/>
      <c r="DH378" s="111"/>
      <c r="DR378" s="111"/>
      <c r="EB378" s="111"/>
      <c r="EL378" s="111"/>
      <c r="EV378" s="111"/>
      <c r="FF378" s="111"/>
      <c r="FP378" s="111"/>
      <c r="FZ378" s="111"/>
      <c r="GJ378" s="111"/>
      <c r="GT378" s="111"/>
      <c r="HD378" s="111"/>
      <c r="HN378" s="111"/>
      <c r="HX378" s="111"/>
      <c r="IH378" s="111"/>
      <c r="IR378" s="111"/>
      <c r="JB378" s="111"/>
      <c r="JL378" s="111"/>
      <c r="JV378" s="111"/>
      <c r="KF378" s="111"/>
      <c r="KP378" s="111"/>
      <c r="KZ378" s="111"/>
      <c r="LJ378" s="111"/>
      <c r="LT378" s="111"/>
      <c r="MD378" s="111"/>
      <c r="MN378" s="111"/>
      <c r="MX378" s="111"/>
    </row>
    <row xmlns:x14ac="http://schemas.microsoft.com/office/spreadsheetml/2009/9/ac" r="379" s="3" customFormat="true" x14ac:dyDescent="0.25">
      <c r="A379" s="394"/>
      <c r="B379" s="111"/>
      <c r="L379" s="111"/>
      <c r="V379" s="111"/>
      <c r="AF379" s="111"/>
      <c r="AP379" s="111"/>
      <c r="AZ379" s="111"/>
      <c r="BJ379" s="111"/>
      <c r="BT379" s="111"/>
      <c r="BU379" s="111"/>
      <c r="BV379" s="111"/>
      <c r="BW379" s="111"/>
      <c r="BX379" s="111"/>
      <c r="BY379" s="111"/>
      <c r="BZ379" s="111"/>
      <c r="CA379" s="111"/>
      <c r="CD379" s="111"/>
      <c r="CN379" s="111"/>
      <c r="CX379" s="111"/>
      <c r="DH379" s="111"/>
      <c r="DR379" s="111"/>
      <c r="EB379" s="111"/>
      <c r="EL379" s="111"/>
      <c r="EV379" s="111"/>
      <c r="FF379" s="111"/>
      <c r="FP379" s="111"/>
      <c r="FZ379" s="111"/>
      <c r="GJ379" s="111"/>
      <c r="GT379" s="111"/>
      <c r="HD379" s="111"/>
      <c r="HN379" s="111"/>
      <c r="HX379" s="111"/>
      <c r="IH379" s="111"/>
      <c r="IR379" s="111"/>
      <c r="JB379" s="111"/>
      <c r="JL379" s="111"/>
      <c r="JV379" s="111"/>
      <c r="KF379" s="111"/>
      <c r="KP379" s="111"/>
      <c r="KZ379" s="111"/>
      <c r="LJ379" s="111"/>
      <c r="LT379" s="111"/>
      <c r="MD379" s="111"/>
      <c r="MN379" s="111"/>
      <c r="MX379" s="111"/>
    </row>
    <row xmlns:x14ac="http://schemas.microsoft.com/office/spreadsheetml/2009/9/ac" r="380" s="3" customFormat="true" x14ac:dyDescent="0.25">
      <c r="A380" s="394"/>
      <c r="B380" s="111"/>
      <c r="L380" s="111"/>
      <c r="V380" s="111"/>
      <c r="AF380" s="111"/>
      <c r="AP380" s="111"/>
      <c r="AZ380" s="111"/>
      <c r="BJ380" s="111"/>
      <c r="BT380" s="111"/>
      <c r="BU380" s="111"/>
      <c r="BV380" s="111"/>
      <c r="BW380" s="111"/>
      <c r="BX380" s="111"/>
      <c r="BY380" s="111"/>
      <c r="BZ380" s="111"/>
      <c r="CA380" s="111"/>
      <c r="CD380" s="111"/>
      <c r="CN380" s="111"/>
      <c r="CX380" s="111"/>
      <c r="DH380" s="111"/>
      <c r="DR380" s="111"/>
      <c r="EB380" s="111"/>
      <c r="EL380" s="111"/>
      <c r="EV380" s="111"/>
      <c r="FF380" s="111"/>
      <c r="FP380" s="111"/>
      <c r="FZ380" s="111"/>
      <c r="GJ380" s="111"/>
      <c r="GT380" s="111"/>
      <c r="HD380" s="111"/>
      <c r="HN380" s="111"/>
      <c r="HX380" s="111"/>
      <c r="IH380" s="111"/>
      <c r="IR380" s="111"/>
      <c r="JB380" s="111"/>
      <c r="JL380" s="111"/>
      <c r="JV380" s="111"/>
      <c r="KF380" s="111"/>
      <c r="KP380" s="111"/>
      <c r="KZ380" s="111"/>
      <c r="LJ380" s="111"/>
      <c r="LT380" s="111"/>
      <c r="MD380" s="111"/>
      <c r="MN380" s="111"/>
      <c r="MX380" s="111"/>
    </row>
    <row xmlns:x14ac="http://schemas.microsoft.com/office/spreadsheetml/2009/9/ac" r="381" s="3" customFormat="true" x14ac:dyDescent="0.25">
      <c r="A381" s="394"/>
      <c r="B381" s="111"/>
      <c r="L381" s="111"/>
      <c r="V381" s="111"/>
      <c r="AF381" s="111"/>
      <c r="AP381" s="111"/>
      <c r="AZ381" s="111"/>
      <c r="BJ381" s="111"/>
      <c r="BT381" s="111"/>
      <c r="BU381" s="111"/>
      <c r="BV381" s="111"/>
      <c r="BW381" s="111"/>
      <c r="BX381" s="111"/>
      <c r="BY381" s="111"/>
      <c r="BZ381" s="111"/>
      <c r="CA381" s="111"/>
      <c r="CD381" s="111"/>
      <c r="CN381" s="111"/>
      <c r="CX381" s="111"/>
      <c r="DH381" s="111"/>
      <c r="DR381" s="111"/>
      <c r="EB381" s="111"/>
      <c r="EL381" s="111"/>
      <c r="EV381" s="111"/>
      <c r="FF381" s="111"/>
      <c r="FP381" s="111"/>
      <c r="FZ381" s="111"/>
      <c r="GJ381" s="111"/>
      <c r="GT381" s="111"/>
      <c r="HD381" s="111"/>
      <c r="HN381" s="111"/>
      <c r="HX381" s="111"/>
      <c r="IH381" s="111"/>
      <c r="IR381" s="111"/>
      <c r="JB381" s="111"/>
      <c r="JL381" s="111"/>
      <c r="JV381" s="111"/>
      <c r="KF381" s="111"/>
      <c r="KP381" s="111"/>
      <c r="KZ381" s="111"/>
      <c r="LJ381" s="111"/>
      <c r="LT381" s="111"/>
      <c r="MD381" s="111"/>
      <c r="MN381" s="111"/>
      <c r="MX381" s="111"/>
    </row>
    <row xmlns:x14ac="http://schemas.microsoft.com/office/spreadsheetml/2009/9/ac" r="382" s="3" customFormat="true" x14ac:dyDescent="0.25">
      <c r="A382" s="394"/>
      <c r="B382" s="111"/>
      <c r="L382" s="111"/>
      <c r="V382" s="111"/>
      <c r="AF382" s="111"/>
      <c r="AP382" s="111"/>
      <c r="AZ382" s="111"/>
      <c r="BJ382" s="111"/>
      <c r="BT382" s="111"/>
      <c r="BU382" s="111"/>
      <c r="BV382" s="111"/>
      <c r="BW382" s="111"/>
      <c r="BX382" s="111"/>
      <c r="BY382" s="111"/>
      <c r="BZ382" s="111"/>
      <c r="CA382" s="111"/>
      <c r="CD382" s="111"/>
      <c r="CN382" s="111"/>
      <c r="CX382" s="111"/>
      <c r="DH382" s="111"/>
      <c r="DR382" s="111"/>
      <c r="EB382" s="111"/>
      <c r="EL382" s="111"/>
      <c r="EV382" s="111"/>
      <c r="FF382" s="111"/>
      <c r="FP382" s="111"/>
      <c r="FZ382" s="111"/>
      <c r="GJ382" s="111"/>
      <c r="GT382" s="111"/>
      <c r="HD382" s="111"/>
      <c r="HN382" s="111"/>
      <c r="HX382" s="111"/>
      <c r="IH382" s="111"/>
      <c r="IR382" s="111"/>
      <c r="JB382" s="111"/>
      <c r="JL382" s="111"/>
      <c r="JV382" s="111"/>
      <c r="KF382" s="111"/>
      <c r="KP382" s="111"/>
      <c r="KZ382" s="111"/>
      <c r="LJ382" s="111"/>
      <c r="LT382" s="111"/>
      <c r="MD382" s="111"/>
      <c r="MN382" s="111"/>
      <c r="MX382" s="111"/>
    </row>
    <row xmlns:x14ac="http://schemas.microsoft.com/office/spreadsheetml/2009/9/ac" r="383" s="3" customFormat="true" x14ac:dyDescent="0.25">
      <c r="A383" s="394"/>
      <c r="B383" s="111"/>
      <c r="L383" s="111"/>
      <c r="V383" s="111"/>
      <c r="AF383" s="111"/>
      <c r="AP383" s="111"/>
      <c r="AZ383" s="111"/>
      <c r="BJ383" s="111"/>
      <c r="BT383" s="111"/>
      <c r="BU383" s="111"/>
      <c r="BV383" s="111"/>
      <c r="BW383" s="111"/>
      <c r="BX383" s="111"/>
      <c r="BY383" s="111"/>
      <c r="BZ383" s="111"/>
      <c r="CA383" s="111"/>
      <c r="CD383" s="111"/>
      <c r="CN383" s="111"/>
      <c r="CX383" s="111"/>
      <c r="DH383" s="111"/>
      <c r="DR383" s="111"/>
      <c r="EB383" s="111"/>
      <c r="EL383" s="111"/>
      <c r="EV383" s="111"/>
      <c r="FF383" s="111"/>
      <c r="FP383" s="111"/>
      <c r="FZ383" s="111"/>
      <c r="GJ383" s="111"/>
      <c r="GT383" s="111"/>
      <c r="HD383" s="111"/>
      <c r="HN383" s="111"/>
      <c r="HX383" s="111"/>
      <c r="IH383" s="111"/>
      <c r="IR383" s="111"/>
      <c r="JB383" s="111"/>
      <c r="JL383" s="111"/>
      <c r="JV383" s="111"/>
      <c r="KF383" s="111"/>
      <c r="KP383" s="111"/>
      <c r="KZ383" s="111"/>
      <c r="LJ383" s="111"/>
      <c r="LT383" s="111"/>
      <c r="MD383" s="111"/>
      <c r="MN383" s="111"/>
      <c r="MX383" s="111"/>
    </row>
    <row xmlns:x14ac="http://schemas.microsoft.com/office/spreadsheetml/2009/9/ac" r="384" s="3" customFormat="true" x14ac:dyDescent="0.25">
      <c r="A384" s="394"/>
      <c r="B384" s="111"/>
      <c r="L384" s="111"/>
      <c r="V384" s="111"/>
      <c r="AF384" s="111"/>
      <c r="AP384" s="111"/>
      <c r="AZ384" s="111"/>
      <c r="BJ384" s="111"/>
      <c r="BT384" s="111"/>
      <c r="BU384" s="111"/>
      <c r="BV384" s="111"/>
      <c r="BW384" s="111"/>
      <c r="BX384" s="111"/>
      <c r="BY384" s="111"/>
      <c r="BZ384" s="111"/>
      <c r="CA384" s="111"/>
      <c r="CD384" s="111"/>
      <c r="CN384" s="111"/>
      <c r="CX384" s="111"/>
      <c r="DH384" s="111"/>
      <c r="DR384" s="111"/>
      <c r="EB384" s="111"/>
      <c r="EL384" s="111"/>
      <c r="EV384" s="111"/>
      <c r="FF384" s="111"/>
      <c r="FP384" s="111"/>
      <c r="FZ384" s="111"/>
      <c r="GJ384" s="111"/>
      <c r="GT384" s="111"/>
      <c r="HD384" s="111"/>
      <c r="HN384" s="111"/>
      <c r="HX384" s="111"/>
      <c r="IH384" s="111"/>
      <c r="IR384" s="111"/>
      <c r="JB384" s="111"/>
      <c r="JL384" s="111"/>
      <c r="JV384" s="111"/>
      <c r="KF384" s="111"/>
      <c r="KP384" s="111"/>
      <c r="KZ384" s="111"/>
      <c r="LJ384" s="111"/>
      <c r="LT384" s="111"/>
      <c r="MD384" s="111"/>
      <c r="MN384" s="111"/>
      <c r="MX384" s="111"/>
    </row>
    <row xmlns:x14ac="http://schemas.microsoft.com/office/spreadsheetml/2009/9/ac" r="385" s="3" customFormat="true" x14ac:dyDescent="0.25">
      <c r="A385" s="394"/>
      <c r="B385" s="111"/>
      <c r="L385" s="111"/>
      <c r="V385" s="111"/>
      <c r="AF385" s="111"/>
      <c r="AP385" s="111"/>
      <c r="AZ385" s="111"/>
      <c r="BJ385" s="111"/>
      <c r="BT385" s="111"/>
      <c r="BU385" s="111"/>
      <c r="BV385" s="111"/>
      <c r="BW385" s="111"/>
      <c r="BX385" s="111"/>
      <c r="BY385" s="111"/>
      <c r="BZ385" s="111"/>
      <c r="CA385" s="111"/>
      <c r="CD385" s="111"/>
      <c r="CN385" s="111"/>
      <c r="CX385" s="111"/>
      <c r="DH385" s="111"/>
      <c r="DR385" s="111"/>
      <c r="EB385" s="111"/>
      <c r="EL385" s="111"/>
      <c r="EV385" s="111"/>
      <c r="FF385" s="111"/>
      <c r="FP385" s="111"/>
      <c r="FZ385" s="111"/>
      <c r="GJ385" s="111"/>
      <c r="GT385" s="111"/>
      <c r="HD385" s="111"/>
      <c r="HN385" s="111"/>
      <c r="HX385" s="111"/>
      <c r="IH385" s="111"/>
      <c r="IR385" s="111"/>
      <c r="JB385" s="111"/>
      <c r="JL385" s="111"/>
      <c r="JV385" s="111"/>
      <c r="KF385" s="111"/>
      <c r="KP385" s="111"/>
      <c r="KZ385" s="111"/>
      <c r="LJ385" s="111"/>
      <c r="LT385" s="111"/>
      <c r="MD385" s="111"/>
      <c r="MN385" s="111"/>
      <c r="MX385" s="111"/>
    </row>
    <row xmlns:x14ac="http://schemas.microsoft.com/office/spreadsheetml/2009/9/ac" r="386" s="3" customFormat="true" x14ac:dyDescent="0.25">
      <c r="A386" s="394"/>
      <c r="B386" s="111"/>
      <c r="L386" s="111"/>
      <c r="V386" s="111"/>
      <c r="AF386" s="111"/>
      <c r="AP386" s="111"/>
      <c r="AZ386" s="111"/>
      <c r="BJ386" s="111"/>
      <c r="BT386" s="111"/>
      <c r="BU386" s="111"/>
      <c r="BV386" s="111"/>
      <c r="BW386" s="111"/>
      <c r="BX386" s="111"/>
      <c r="BY386" s="111"/>
      <c r="BZ386" s="111"/>
      <c r="CA386" s="111"/>
      <c r="CD386" s="111"/>
      <c r="CN386" s="111"/>
      <c r="CX386" s="111"/>
      <c r="DH386" s="111"/>
      <c r="DR386" s="111"/>
      <c r="EB386" s="111"/>
      <c r="EL386" s="111"/>
      <c r="EV386" s="111"/>
      <c r="FF386" s="111"/>
      <c r="FP386" s="111"/>
      <c r="FZ386" s="111"/>
      <c r="GJ386" s="111"/>
      <c r="GT386" s="111"/>
      <c r="HD386" s="111"/>
      <c r="HN386" s="111"/>
      <c r="HX386" s="111"/>
      <c r="IH386" s="111"/>
      <c r="IR386" s="111"/>
      <c r="JB386" s="111"/>
      <c r="JL386" s="111"/>
      <c r="JV386" s="111"/>
      <c r="KF386" s="111"/>
      <c r="KP386" s="111"/>
      <c r="KZ386" s="111"/>
      <c r="LJ386" s="111"/>
      <c r="LT386" s="111"/>
      <c r="MD386" s="111"/>
      <c r="MN386" s="111"/>
      <c r="MX386" s="111"/>
    </row>
    <row xmlns:x14ac="http://schemas.microsoft.com/office/spreadsheetml/2009/9/ac" r="387" s="3" customFormat="true" x14ac:dyDescent="0.25">
      <c r="A387" s="394"/>
      <c r="B387" s="111"/>
      <c r="L387" s="111"/>
      <c r="V387" s="111"/>
      <c r="AF387" s="111"/>
      <c r="AP387" s="111"/>
      <c r="AZ387" s="111"/>
      <c r="BJ387" s="111"/>
      <c r="BT387" s="111"/>
      <c r="BU387" s="111"/>
      <c r="BV387" s="111"/>
      <c r="BW387" s="111"/>
      <c r="BX387" s="111"/>
      <c r="BY387" s="111"/>
      <c r="BZ387" s="111"/>
      <c r="CA387" s="111"/>
      <c r="CD387" s="111"/>
      <c r="CN387" s="111"/>
      <c r="CX387" s="111"/>
      <c r="DH387" s="111"/>
      <c r="DR387" s="111"/>
      <c r="EB387" s="111"/>
      <c r="EL387" s="111"/>
      <c r="EV387" s="111"/>
      <c r="FF387" s="111"/>
      <c r="FP387" s="111"/>
      <c r="FZ387" s="111"/>
      <c r="GJ387" s="111"/>
      <c r="GT387" s="111"/>
      <c r="HD387" s="111"/>
      <c r="HN387" s="111"/>
      <c r="HX387" s="111"/>
      <c r="IH387" s="111"/>
      <c r="IR387" s="111"/>
      <c r="JB387" s="111"/>
      <c r="JL387" s="111"/>
      <c r="JV387" s="111"/>
      <c r="KF387" s="111"/>
      <c r="KP387" s="111"/>
      <c r="KZ387" s="111"/>
      <c r="LJ387" s="111"/>
      <c r="LT387" s="111"/>
      <c r="MD387" s="111"/>
      <c r="MN387" s="111"/>
      <c r="MX387" s="111"/>
    </row>
    <row xmlns:x14ac="http://schemas.microsoft.com/office/spreadsheetml/2009/9/ac" r="388" s="3" customFormat="true" x14ac:dyDescent="0.25">
      <c r="A388" s="394"/>
      <c r="B388" s="111"/>
      <c r="L388" s="111"/>
      <c r="V388" s="111"/>
      <c r="AF388" s="111"/>
      <c r="AP388" s="111"/>
      <c r="AZ388" s="111"/>
      <c r="BJ388" s="111"/>
      <c r="BT388" s="111"/>
      <c r="BU388" s="111"/>
      <c r="BV388" s="111"/>
      <c r="BW388" s="111"/>
      <c r="BX388" s="111"/>
      <c r="BY388" s="111"/>
      <c r="BZ388" s="111"/>
      <c r="CA388" s="111"/>
      <c r="CD388" s="111"/>
      <c r="CN388" s="111"/>
      <c r="CX388" s="111"/>
      <c r="DH388" s="111"/>
      <c r="DR388" s="111"/>
      <c r="EB388" s="111"/>
      <c r="EL388" s="111"/>
      <c r="EV388" s="111"/>
      <c r="FF388" s="111"/>
      <c r="FP388" s="111"/>
      <c r="FZ388" s="111"/>
      <c r="GJ388" s="111"/>
      <c r="GT388" s="111"/>
      <c r="HD388" s="111"/>
      <c r="HN388" s="111"/>
      <c r="HX388" s="111"/>
      <c r="IH388" s="111"/>
      <c r="IR388" s="111"/>
      <c r="JB388" s="111"/>
      <c r="JL388" s="111"/>
      <c r="JV388" s="111"/>
      <c r="KF388" s="111"/>
      <c r="KP388" s="111"/>
      <c r="KZ388" s="111"/>
      <c r="LJ388" s="111"/>
      <c r="LT388" s="111"/>
      <c r="MD388" s="111"/>
      <c r="MN388" s="111"/>
      <c r="MX388" s="111"/>
    </row>
    <row xmlns:x14ac="http://schemas.microsoft.com/office/spreadsheetml/2009/9/ac" r="389" s="3" customFormat="true" x14ac:dyDescent="0.25">
      <c r="A389" s="394"/>
      <c r="B389" s="111"/>
      <c r="L389" s="111"/>
      <c r="V389" s="111"/>
      <c r="AF389" s="111"/>
      <c r="AP389" s="111"/>
      <c r="AZ389" s="111"/>
      <c r="BJ389" s="111"/>
      <c r="BT389" s="111"/>
      <c r="BU389" s="111"/>
      <c r="BV389" s="111"/>
      <c r="BW389" s="111"/>
      <c r="BX389" s="111"/>
      <c r="BY389" s="111"/>
      <c r="BZ389" s="111"/>
      <c r="CA389" s="111"/>
      <c r="CD389" s="111"/>
      <c r="CN389" s="111"/>
      <c r="CX389" s="111"/>
      <c r="DH389" s="111"/>
      <c r="DR389" s="111"/>
      <c r="EB389" s="111"/>
      <c r="EL389" s="111"/>
      <c r="EV389" s="111"/>
      <c r="FF389" s="111"/>
      <c r="FP389" s="111"/>
      <c r="FZ389" s="111"/>
      <c r="GJ389" s="111"/>
      <c r="GT389" s="111"/>
      <c r="HD389" s="111"/>
      <c r="HN389" s="111"/>
      <c r="HX389" s="111"/>
      <c r="IH389" s="111"/>
      <c r="IR389" s="111"/>
      <c r="JB389" s="111"/>
      <c r="JL389" s="111"/>
      <c r="JV389" s="111"/>
      <c r="KF389" s="111"/>
      <c r="KP389" s="111"/>
      <c r="KZ389" s="111"/>
      <c r="LJ389" s="111"/>
      <c r="LT389" s="111"/>
      <c r="MD389" s="111"/>
      <c r="MN389" s="111"/>
      <c r="MX389" s="111"/>
    </row>
    <row xmlns:x14ac="http://schemas.microsoft.com/office/spreadsheetml/2009/9/ac" r="390" s="3" customFormat="true" x14ac:dyDescent="0.25">
      <c r="A390" s="394"/>
      <c r="B390" s="111"/>
      <c r="L390" s="111"/>
      <c r="V390" s="111"/>
      <c r="AF390" s="111"/>
      <c r="AP390" s="111"/>
      <c r="AZ390" s="111"/>
      <c r="BJ390" s="111"/>
      <c r="BT390" s="111"/>
      <c r="BU390" s="111"/>
      <c r="BV390" s="111"/>
      <c r="BW390" s="111"/>
      <c r="BX390" s="111"/>
      <c r="BY390" s="111"/>
      <c r="BZ390" s="111"/>
      <c r="CA390" s="111"/>
      <c r="CD390" s="111"/>
      <c r="CN390" s="111"/>
      <c r="CX390" s="111"/>
      <c r="DH390" s="111"/>
      <c r="DR390" s="111"/>
      <c r="EB390" s="111"/>
      <c r="EL390" s="111"/>
      <c r="EV390" s="111"/>
      <c r="FF390" s="111"/>
      <c r="FP390" s="111"/>
      <c r="FZ390" s="111"/>
      <c r="GJ390" s="111"/>
      <c r="GT390" s="111"/>
      <c r="HD390" s="111"/>
      <c r="HN390" s="111"/>
      <c r="HX390" s="111"/>
      <c r="IH390" s="111"/>
      <c r="IR390" s="111"/>
      <c r="JB390" s="111"/>
      <c r="JL390" s="111"/>
      <c r="JV390" s="111"/>
      <c r="KF390" s="111"/>
      <c r="KP390" s="111"/>
      <c r="KZ390" s="111"/>
      <c r="LJ390" s="111"/>
      <c r="LT390" s="111"/>
      <c r="MD390" s="111"/>
      <c r="MN390" s="111"/>
      <c r="MX390" s="111"/>
    </row>
    <row xmlns:x14ac="http://schemas.microsoft.com/office/spreadsheetml/2009/9/ac" r="391" s="3" customFormat="true" x14ac:dyDescent="0.25">
      <c r="A391" s="394"/>
      <c r="B391" s="111"/>
      <c r="L391" s="111"/>
      <c r="V391" s="111"/>
      <c r="AF391" s="111"/>
      <c r="AP391" s="111"/>
      <c r="AZ391" s="111"/>
      <c r="BJ391" s="111"/>
      <c r="BT391" s="111"/>
      <c r="BU391" s="111"/>
      <c r="BV391" s="111"/>
      <c r="BW391" s="111"/>
      <c r="BX391" s="111"/>
      <c r="BY391" s="111"/>
      <c r="BZ391" s="111"/>
      <c r="CA391" s="111"/>
      <c r="CD391" s="111"/>
      <c r="CN391" s="111"/>
      <c r="CX391" s="111"/>
      <c r="DH391" s="111"/>
      <c r="DR391" s="111"/>
      <c r="EB391" s="111"/>
      <c r="EL391" s="111"/>
      <c r="EV391" s="111"/>
      <c r="FF391" s="111"/>
      <c r="FP391" s="111"/>
      <c r="FZ391" s="111"/>
      <c r="GJ391" s="111"/>
      <c r="GT391" s="111"/>
      <c r="HD391" s="111"/>
      <c r="HN391" s="111"/>
      <c r="HX391" s="111"/>
      <c r="IH391" s="111"/>
      <c r="IR391" s="111"/>
      <c r="JB391" s="111"/>
      <c r="JL391" s="111"/>
      <c r="JV391" s="111"/>
      <c r="KF391" s="111"/>
      <c r="KP391" s="111"/>
      <c r="KZ391" s="111"/>
      <c r="LJ391" s="111"/>
      <c r="LT391" s="111"/>
      <c r="MD391" s="111"/>
      <c r="MN391" s="111"/>
      <c r="MX391" s="111"/>
    </row>
    <row xmlns:x14ac="http://schemas.microsoft.com/office/spreadsheetml/2009/9/ac" r="392" s="3" customFormat="true" x14ac:dyDescent="0.25">
      <c r="A392" s="394"/>
      <c r="B392" s="111"/>
      <c r="L392" s="111"/>
      <c r="V392" s="111"/>
      <c r="AF392" s="111"/>
      <c r="AP392" s="111"/>
      <c r="AZ392" s="111"/>
      <c r="BJ392" s="111"/>
      <c r="BT392" s="111"/>
      <c r="BU392" s="111"/>
      <c r="BV392" s="111"/>
      <c r="BW392" s="111"/>
      <c r="BX392" s="111"/>
      <c r="BY392" s="111"/>
      <c r="BZ392" s="111"/>
      <c r="CA392" s="111"/>
      <c r="CD392" s="111"/>
      <c r="CN392" s="111"/>
      <c r="CX392" s="111"/>
      <c r="DH392" s="111"/>
      <c r="DR392" s="111"/>
      <c r="EB392" s="111"/>
      <c r="EL392" s="111"/>
      <c r="EV392" s="111"/>
      <c r="FF392" s="111"/>
      <c r="FP392" s="111"/>
      <c r="FZ392" s="111"/>
      <c r="GJ392" s="111"/>
      <c r="GT392" s="111"/>
      <c r="HD392" s="111"/>
      <c r="HN392" s="111"/>
      <c r="HX392" s="111"/>
      <c r="IH392" s="111"/>
      <c r="IR392" s="111"/>
      <c r="JB392" s="111"/>
      <c r="JL392" s="111"/>
      <c r="JV392" s="111"/>
      <c r="KF392" s="111"/>
      <c r="KP392" s="111"/>
      <c r="KZ392" s="111"/>
      <c r="LJ392" s="111"/>
      <c r="LT392" s="111"/>
      <c r="MD392" s="111"/>
      <c r="MN392" s="111"/>
      <c r="MX392" s="111"/>
    </row>
    <row xmlns:x14ac="http://schemas.microsoft.com/office/spreadsheetml/2009/9/ac" r="393" s="3" customFormat="true" x14ac:dyDescent="0.25">
      <c r="A393" s="394"/>
      <c r="B393" s="111"/>
      <c r="L393" s="111"/>
      <c r="V393" s="111"/>
      <c r="AF393" s="111"/>
      <c r="AP393" s="111"/>
      <c r="AZ393" s="111"/>
      <c r="BJ393" s="111"/>
      <c r="BT393" s="111"/>
      <c r="BU393" s="111"/>
      <c r="BV393" s="111"/>
      <c r="BW393" s="111"/>
      <c r="BX393" s="111"/>
      <c r="BY393" s="111"/>
      <c r="BZ393" s="111"/>
      <c r="CA393" s="111"/>
      <c r="CD393" s="111"/>
      <c r="CN393" s="111"/>
      <c r="CX393" s="111"/>
      <c r="DH393" s="111"/>
      <c r="DR393" s="111"/>
      <c r="EB393" s="111"/>
      <c r="EL393" s="111"/>
      <c r="EV393" s="111"/>
      <c r="FF393" s="111"/>
      <c r="FP393" s="111"/>
      <c r="FZ393" s="111"/>
      <c r="GJ393" s="111"/>
      <c r="GT393" s="111"/>
      <c r="HD393" s="111"/>
      <c r="HN393" s="111"/>
      <c r="HX393" s="111"/>
      <c r="IH393" s="111"/>
      <c r="IR393" s="111"/>
      <c r="JB393" s="111"/>
      <c r="JL393" s="111"/>
      <c r="JV393" s="111"/>
      <c r="KF393" s="111"/>
      <c r="KP393" s="111"/>
      <c r="KZ393" s="111"/>
      <c r="LJ393" s="111"/>
      <c r="LT393" s="111"/>
      <c r="MD393" s="111"/>
      <c r="MN393" s="111"/>
      <c r="MX393" s="111"/>
    </row>
    <row xmlns:x14ac="http://schemas.microsoft.com/office/spreadsheetml/2009/9/ac" r="394" s="3" customFormat="true" x14ac:dyDescent="0.25">
      <c r="A394" s="394"/>
      <c r="B394" s="111"/>
      <c r="L394" s="111"/>
      <c r="V394" s="111"/>
      <c r="AF394" s="111"/>
      <c r="AP394" s="111"/>
      <c r="AZ394" s="111"/>
      <c r="BJ394" s="111"/>
      <c r="BT394" s="111"/>
      <c r="BU394" s="111"/>
      <c r="BV394" s="111"/>
      <c r="BW394" s="111"/>
      <c r="BX394" s="111"/>
      <c r="BY394" s="111"/>
      <c r="BZ394" s="111"/>
      <c r="CA394" s="111"/>
      <c r="CD394" s="111"/>
      <c r="CN394" s="111"/>
      <c r="CX394" s="111"/>
      <c r="DH394" s="111"/>
      <c r="DR394" s="111"/>
      <c r="EB394" s="111"/>
      <c r="EL394" s="111"/>
      <c r="EV394" s="111"/>
      <c r="FF394" s="111"/>
      <c r="FP394" s="111"/>
      <c r="FZ394" s="111"/>
      <c r="GJ394" s="111"/>
      <c r="GT394" s="111"/>
      <c r="HD394" s="111"/>
      <c r="HN394" s="111"/>
      <c r="HX394" s="111"/>
      <c r="IH394" s="111"/>
      <c r="IR394" s="111"/>
      <c r="JB394" s="111"/>
      <c r="JL394" s="111"/>
      <c r="JV394" s="111"/>
      <c r="KF394" s="111"/>
      <c r="KP394" s="111"/>
      <c r="KZ394" s="111"/>
      <c r="LJ394" s="111"/>
      <c r="LT394" s="111"/>
      <c r="MD394" s="111"/>
      <c r="MN394" s="111"/>
      <c r="MX394" s="111"/>
    </row>
    <row xmlns:x14ac="http://schemas.microsoft.com/office/spreadsheetml/2009/9/ac" r="395" s="3" customFormat="true" x14ac:dyDescent="0.25">
      <c r="A395" s="394"/>
      <c r="B395" s="111"/>
      <c r="L395" s="111"/>
      <c r="V395" s="111"/>
      <c r="AF395" s="111"/>
      <c r="AP395" s="111"/>
      <c r="AZ395" s="111"/>
      <c r="BJ395" s="111"/>
      <c r="BT395" s="111"/>
      <c r="BU395" s="111"/>
      <c r="BV395" s="111"/>
      <c r="BW395" s="111"/>
      <c r="BX395" s="111"/>
      <c r="BY395" s="111"/>
      <c r="BZ395" s="111"/>
      <c r="CA395" s="111"/>
      <c r="CD395" s="111"/>
      <c r="CN395" s="111"/>
      <c r="CX395" s="111"/>
      <c r="DH395" s="111"/>
      <c r="DR395" s="111"/>
      <c r="EB395" s="111"/>
      <c r="EL395" s="111"/>
      <c r="EV395" s="111"/>
      <c r="FF395" s="111"/>
      <c r="FP395" s="111"/>
      <c r="FZ395" s="111"/>
      <c r="GJ395" s="111"/>
      <c r="GT395" s="111"/>
      <c r="HD395" s="111"/>
      <c r="HN395" s="111"/>
      <c r="HX395" s="111"/>
      <c r="IH395" s="111"/>
      <c r="IR395" s="111"/>
      <c r="JB395" s="111"/>
      <c r="JL395" s="111"/>
      <c r="JV395" s="111"/>
      <c r="KF395" s="111"/>
      <c r="KP395" s="111"/>
      <c r="KZ395" s="111"/>
      <c r="LJ395" s="111"/>
      <c r="LT395" s="111"/>
      <c r="MD395" s="111"/>
      <c r="MN395" s="111"/>
      <c r="MX395" s="111"/>
    </row>
    <row xmlns:x14ac="http://schemas.microsoft.com/office/spreadsheetml/2009/9/ac" r="396" s="3" customFormat="true" x14ac:dyDescent="0.25">
      <c r="A396" s="394"/>
      <c r="B396" s="111"/>
      <c r="L396" s="111"/>
      <c r="V396" s="111"/>
      <c r="AF396" s="111"/>
      <c r="AP396" s="111"/>
      <c r="AZ396" s="111"/>
      <c r="BJ396" s="111"/>
      <c r="BT396" s="111"/>
      <c r="BU396" s="111"/>
      <c r="BV396" s="111"/>
      <c r="BW396" s="111"/>
      <c r="BX396" s="111"/>
      <c r="BY396" s="111"/>
      <c r="BZ396" s="111"/>
      <c r="CA396" s="111"/>
      <c r="CD396" s="111"/>
      <c r="CN396" s="111"/>
      <c r="CX396" s="111"/>
      <c r="DH396" s="111"/>
      <c r="DR396" s="111"/>
      <c r="EB396" s="111"/>
      <c r="EL396" s="111"/>
      <c r="EV396" s="111"/>
      <c r="FF396" s="111"/>
      <c r="FP396" s="111"/>
      <c r="FZ396" s="111"/>
      <c r="GJ396" s="111"/>
      <c r="GT396" s="111"/>
      <c r="HD396" s="111"/>
      <c r="HN396" s="111"/>
      <c r="HX396" s="111"/>
      <c r="IH396" s="111"/>
      <c r="IR396" s="111"/>
      <c r="JB396" s="111"/>
      <c r="JL396" s="111"/>
      <c r="JV396" s="111"/>
      <c r="KF396" s="111"/>
      <c r="KP396" s="111"/>
      <c r="KZ396" s="111"/>
      <c r="LJ396" s="111"/>
      <c r="LT396" s="111"/>
      <c r="MD396" s="111"/>
      <c r="MN396" s="111"/>
      <c r="MX396" s="111"/>
    </row>
    <row xmlns:x14ac="http://schemas.microsoft.com/office/spreadsheetml/2009/9/ac" r="397" s="3" customFormat="true" x14ac:dyDescent="0.25">
      <c r="A397" s="394"/>
      <c r="B397" s="111"/>
      <c r="L397" s="111"/>
      <c r="V397" s="111"/>
      <c r="AF397" s="111"/>
      <c r="AP397" s="111"/>
      <c r="AZ397" s="111"/>
      <c r="BJ397" s="111"/>
      <c r="BT397" s="111"/>
      <c r="BU397" s="111"/>
      <c r="BV397" s="111"/>
      <c r="BW397" s="111"/>
      <c r="BX397" s="111"/>
      <c r="BY397" s="111"/>
      <c r="BZ397" s="111"/>
      <c r="CA397" s="111"/>
      <c r="CD397" s="111"/>
      <c r="CN397" s="111"/>
      <c r="CX397" s="111"/>
      <c r="DH397" s="111"/>
      <c r="DR397" s="111"/>
      <c r="EB397" s="111"/>
      <c r="EL397" s="111"/>
      <c r="EV397" s="111"/>
      <c r="FF397" s="111"/>
      <c r="FP397" s="111"/>
      <c r="FZ397" s="111"/>
      <c r="GJ397" s="111"/>
      <c r="GT397" s="111"/>
      <c r="HD397" s="111"/>
      <c r="HN397" s="111"/>
      <c r="HX397" s="111"/>
      <c r="IH397" s="111"/>
      <c r="IR397" s="111"/>
      <c r="JB397" s="111"/>
      <c r="JL397" s="111"/>
      <c r="JV397" s="111"/>
      <c r="KF397" s="111"/>
      <c r="KP397" s="111"/>
      <c r="KZ397" s="111"/>
      <c r="LJ397" s="111"/>
      <c r="LT397" s="111"/>
      <c r="MD397" s="111"/>
      <c r="MN397" s="111"/>
      <c r="MX397" s="111"/>
    </row>
    <row xmlns:x14ac="http://schemas.microsoft.com/office/spreadsheetml/2009/9/ac" r="398" s="3" customFormat="true" x14ac:dyDescent="0.25">
      <c r="A398" s="394"/>
      <c r="B398" s="111"/>
      <c r="L398" s="111"/>
      <c r="V398" s="111"/>
      <c r="AF398" s="111"/>
      <c r="AP398" s="111"/>
      <c r="AZ398" s="111"/>
      <c r="BJ398" s="111"/>
      <c r="BT398" s="111"/>
      <c r="BU398" s="111"/>
      <c r="BV398" s="111"/>
      <c r="BW398" s="111"/>
      <c r="BX398" s="111"/>
      <c r="BY398" s="111"/>
      <c r="BZ398" s="111"/>
      <c r="CA398" s="111"/>
      <c r="CD398" s="111"/>
      <c r="CN398" s="111"/>
      <c r="CX398" s="111"/>
      <c r="DH398" s="111"/>
      <c r="DR398" s="111"/>
      <c r="EB398" s="111"/>
      <c r="EL398" s="111"/>
      <c r="EV398" s="111"/>
      <c r="FF398" s="111"/>
      <c r="FP398" s="111"/>
      <c r="FZ398" s="111"/>
      <c r="GJ398" s="111"/>
      <c r="GT398" s="111"/>
      <c r="HD398" s="111"/>
      <c r="HN398" s="111"/>
      <c r="HX398" s="111"/>
      <c r="IH398" s="111"/>
      <c r="IR398" s="111"/>
      <c r="JB398" s="111"/>
      <c r="JL398" s="111"/>
      <c r="JV398" s="111"/>
      <c r="KF398" s="111"/>
      <c r="KP398" s="111"/>
      <c r="KZ398" s="111"/>
      <c r="LJ398" s="111"/>
      <c r="LT398" s="111"/>
      <c r="MD398" s="111"/>
      <c r="MN398" s="111"/>
      <c r="MX398" s="111"/>
    </row>
    <row xmlns:x14ac="http://schemas.microsoft.com/office/spreadsheetml/2009/9/ac" r="399" s="3" customFormat="true" x14ac:dyDescent="0.25">
      <c r="A399" s="394"/>
      <c r="B399" s="111"/>
      <c r="L399" s="111"/>
      <c r="V399" s="111"/>
      <c r="AF399" s="111"/>
      <c r="AP399" s="111"/>
      <c r="AZ399" s="111"/>
      <c r="BJ399" s="111"/>
      <c r="BT399" s="111"/>
      <c r="BU399" s="111"/>
      <c r="BV399" s="111"/>
      <c r="BW399" s="111"/>
      <c r="BX399" s="111"/>
      <c r="BY399" s="111"/>
      <c r="BZ399" s="111"/>
      <c r="CA399" s="111"/>
      <c r="CD399" s="111"/>
      <c r="CN399" s="111"/>
      <c r="CX399" s="111"/>
      <c r="DH399" s="111"/>
      <c r="DR399" s="111"/>
      <c r="EB399" s="111"/>
      <c r="EL399" s="111"/>
      <c r="EV399" s="111"/>
      <c r="FF399" s="111"/>
      <c r="FP399" s="111"/>
      <c r="FZ399" s="111"/>
      <c r="GJ399" s="111"/>
      <c r="GT399" s="111"/>
      <c r="HD399" s="111"/>
      <c r="HN399" s="111"/>
      <c r="HX399" s="111"/>
      <c r="IH399" s="111"/>
      <c r="IR399" s="111"/>
      <c r="JB399" s="111"/>
      <c r="JL399" s="111"/>
      <c r="JV399" s="111"/>
      <c r="KF399" s="111"/>
      <c r="KP399" s="111"/>
      <c r="KZ399" s="111"/>
      <c r="LJ399" s="111"/>
      <c r="LT399" s="111"/>
      <c r="MD399" s="111"/>
      <c r="MN399" s="111"/>
      <c r="MX399" s="111"/>
    </row>
    <row xmlns:x14ac="http://schemas.microsoft.com/office/spreadsheetml/2009/9/ac" r="400" s="3" customFormat="true" x14ac:dyDescent="0.25">
      <c r="A400" s="394"/>
      <c r="B400" s="111"/>
      <c r="L400" s="111"/>
      <c r="V400" s="111"/>
      <c r="AF400" s="111"/>
      <c r="AP400" s="111"/>
      <c r="AZ400" s="111"/>
      <c r="BJ400" s="111"/>
      <c r="BT400" s="111"/>
      <c r="BU400" s="111"/>
      <c r="BV400" s="111"/>
      <c r="BW400" s="111"/>
      <c r="BX400" s="111"/>
      <c r="BY400" s="111"/>
      <c r="BZ400" s="111"/>
      <c r="CA400" s="111"/>
      <c r="CD400" s="111"/>
      <c r="CN400" s="111"/>
      <c r="CX400" s="111"/>
      <c r="DH400" s="111"/>
      <c r="DR400" s="111"/>
      <c r="EB400" s="111"/>
      <c r="EL400" s="111"/>
      <c r="EV400" s="111"/>
      <c r="FF400" s="111"/>
      <c r="FP400" s="111"/>
      <c r="FZ400" s="111"/>
      <c r="GJ400" s="111"/>
      <c r="GT400" s="111"/>
      <c r="HD400" s="111"/>
      <c r="HN400" s="111"/>
      <c r="HX400" s="111"/>
      <c r="IH400" s="111"/>
      <c r="IR400" s="111"/>
      <c r="JB400" s="111"/>
      <c r="JL400" s="111"/>
      <c r="JV400" s="111"/>
      <c r="KF400" s="111"/>
      <c r="KP400" s="111"/>
      <c r="KZ400" s="111"/>
      <c r="LJ400" s="111"/>
      <c r="LT400" s="111"/>
      <c r="MD400" s="111"/>
      <c r="MN400" s="111"/>
      <c r="MX400" s="111"/>
    </row>
    <row xmlns:x14ac="http://schemas.microsoft.com/office/spreadsheetml/2009/9/ac" r="401" s="3" customFormat="true" x14ac:dyDescent="0.25">
      <c r="A401" s="394"/>
      <c r="B401" s="111"/>
      <c r="L401" s="111"/>
      <c r="V401" s="111"/>
      <c r="AF401" s="111"/>
      <c r="AP401" s="111"/>
      <c r="AZ401" s="111"/>
      <c r="BJ401" s="111"/>
      <c r="BT401" s="111"/>
      <c r="BU401" s="111"/>
      <c r="BV401" s="111"/>
      <c r="BW401" s="111"/>
      <c r="BX401" s="111"/>
      <c r="BY401" s="111"/>
      <c r="BZ401" s="111"/>
      <c r="CA401" s="111"/>
      <c r="CD401" s="111"/>
      <c r="CN401" s="111"/>
      <c r="CX401" s="111"/>
      <c r="DH401" s="111"/>
      <c r="DR401" s="111"/>
      <c r="EB401" s="111"/>
      <c r="EL401" s="111"/>
      <c r="EV401" s="111"/>
      <c r="FF401" s="111"/>
      <c r="FP401" s="111"/>
      <c r="FZ401" s="111"/>
      <c r="GJ401" s="111"/>
      <c r="GT401" s="111"/>
      <c r="HD401" s="111"/>
      <c r="HN401" s="111"/>
      <c r="HX401" s="111"/>
      <c r="IH401" s="111"/>
      <c r="IR401" s="111"/>
      <c r="JB401" s="111"/>
      <c r="JL401" s="111"/>
      <c r="JV401" s="111"/>
      <c r="KF401" s="111"/>
      <c r="KP401" s="111"/>
      <c r="KZ401" s="111"/>
      <c r="LJ401" s="111"/>
      <c r="LT401" s="111"/>
      <c r="MD401" s="111"/>
      <c r="MN401" s="111"/>
      <c r="MX401" s="111"/>
    </row>
    <row xmlns:x14ac="http://schemas.microsoft.com/office/spreadsheetml/2009/9/ac" r="402" s="3" customFormat="true" x14ac:dyDescent="0.25">
      <c r="A402" s="394"/>
      <c r="B402" s="111"/>
      <c r="L402" s="111"/>
      <c r="V402" s="111"/>
      <c r="AF402" s="111"/>
      <c r="AP402" s="111"/>
      <c r="AZ402" s="111"/>
      <c r="BJ402" s="111"/>
      <c r="BT402" s="111"/>
      <c r="BU402" s="111"/>
      <c r="BV402" s="111"/>
      <c r="BW402" s="111"/>
      <c r="BX402" s="111"/>
      <c r="BY402" s="111"/>
      <c r="BZ402" s="111"/>
      <c r="CA402" s="111"/>
      <c r="CD402" s="111"/>
      <c r="CN402" s="111"/>
      <c r="CX402" s="111"/>
      <c r="DH402" s="111"/>
      <c r="DR402" s="111"/>
      <c r="EB402" s="111"/>
      <c r="EL402" s="111"/>
      <c r="EV402" s="111"/>
      <c r="FF402" s="111"/>
      <c r="FP402" s="111"/>
      <c r="FZ402" s="111"/>
      <c r="GJ402" s="111"/>
      <c r="GT402" s="111"/>
      <c r="HD402" s="111"/>
      <c r="HN402" s="111"/>
      <c r="HX402" s="111"/>
      <c r="IH402" s="111"/>
      <c r="IR402" s="111"/>
      <c r="JB402" s="111"/>
      <c r="JL402" s="111"/>
      <c r="JV402" s="111"/>
      <c r="KF402" s="111"/>
      <c r="KP402" s="111"/>
      <c r="KZ402" s="111"/>
      <c r="LJ402" s="111"/>
      <c r="LT402" s="111"/>
      <c r="MD402" s="111"/>
      <c r="MN402" s="111"/>
      <c r="MX402" s="111"/>
    </row>
    <row xmlns:x14ac="http://schemas.microsoft.com/office/spreadsheetml/2009/9/ac" r="403" s="3" customFormat="true" x14ac:dyDescent="0.25">
      <c r="A403" s="394"/>
      <c r="B403" s="111"/>
      <c r="L403" s="111"/>
      <c r="V403" s="111"/>
      <c r="AF403" s="111"/>
      <c r="AP403" s="111"/>
      <c r="AZ403" s="111"/>
      <c r="BJ403" s="111"/>
      <c r="BT403" s="111"/>
      <c r="BU403" s="111"/>
      <c r="BV403" s="111"/>
      <c r="BW403" s="111"/>
      <c r="BX403" s="111"/>
      <c r="BY403" s="111"/>
      <c r="BZ403" s="111"/>
      <c r="CA403" s="111"/>
      <c r="CD403" s="111"/>
      <c r="CN403" s="111"/>
      <c r="CX403" s="111"/>
      <c r="DH403" s="111"/>
      <c r="DR403" s="111"/>
      <c r="EB403" s="111"/>
      <c r="EL403" s="111"/>
      <c r="EV403" s="111"/>
      <c r="FF403" s="111"/>
      <c r="FP403" s="111"/>
      <c r="FZ403" s="111"/>
      <c r="GJ403" s="111"/>
      <c r="GT403" s="111"/>
      <c r="HD403" s="111"/>
      <c r="HN403" s="111"/>
      <c r="HX403" s="111"/>
      <c r="IH403" s="111"/>
      <c r="IR403" s="111"/>
      <c r="JB403" s="111"/>
      <c r="JL403" s="111"/>
      <c r="JV403" s="111"/>
      <c r="KF403" s="111"/>
      <c r="KP403" s="111"/>
      <c r="KZ403" s="111"/>
      <c r="LJ403" s="111"/>
      <c r="LT403" s="111"/>
      <c r="MD403" s="111"/>
      <c r="MN403" s="111"/>
      <c r="MX403" s="111"/>
    </row>
    <row xmlns:x14ac="http://schemas.microsoft.com/office/spreadsheetml/2009/9/ac" r="404" s="3" customFormat="true" x14ac:dyDescent="0.25">
      <c r="A404" s="394"/>
      <c r="B404" s="111"/>
      <c r="L404" s="111"/>
      <c r="V404" s="111"/>
      <c r="AF404" s="111"/>
      <c r="AP404" s="111"/>
      <c r="AZ404" s="111"/>
      <c r="BJ404" s="111"/>
      <c r="BT404" s="111"/>
      <c r="BU404" s="111"/>
      <c r="BV404" s="111"/>
      <c r="BW404" s="111"/>
      <c r="BX404" s="111"/>
      <c r="BY404" s="111"/>
      <c r="BZ404" s="111"/>
      <c r="CA404" s="111"/>
      <c r="CD404" s="111"/>
      <c r="CN404" s="111"/>
      <c r="CX404" s="111"/>
      <c r="DH404" s="111"/>
      <c r="DR404" s="111"/>
      <c r="EB404" s="111"/>
      <c r="EL404" s="111"/>
      <c r="EV404" s="111"/>
      <c r="FF404" s="111"/>
      <c r="FP404" s="111"/>
      <c r="FZ404" s="111"/>
      <c r="GJ404" s="111"/>
      <c r="GT404" s="111"/>
      <c r="HD404" s="111"/>
      <c r="HN404" s="111"/>
      <c r="HX404" s="111"/>
      <c r="IH404" s="111"/>
      <c r="IR404" s="111"/>
      <c r="JB404" s="111"/>
      <c r="JL404" s="111"/>
      <c r="JV404" s="111"/>
      <c r="KF404" s="111"/>
      <c r="KP404" s="111"/>
      <c r="KZ404" s="111"/>
      <c r="LJ404" s="111"/>
      <c r="LT404" s="111"/>
      <c r="MD404" s="111"/>
      <c r="MN404" s="111"/>
      <c r="MX404" s="111"/>
    </row>
    <row xmlns:x14ac="http://schemas.microsoft.com/office/spreadsheetml/2009/9/ac" r="405" s="3" customFormat="true" x14ac:dyDescent="0.25">
      <c r="A405" s="394"/>
      <c r="B405" s="111"/>
      <c r="L405" s="111"/>
      <c r="V405" s="111"/>
      <c r="AF405" s="111"/>
      <c r="AP405" s="111"/>
      <c r="AZ405" s="111"/>
      <c r="BJ405" s="111"/>
      <c r="BT405" s="111"/>
      <c r="BU405" s="111"/>
      <c r="BV405" s="111"/>
      <c r="BW405" s="111"/>
      <c r="BX405" s="111"/>
      <c r="BY405" s="111"/>
      <c r="BZ405" s="111"/>
      <c r="CA405" s="111"/>
      <c r="CD405" s="111"/>
      <c r="CN405" s="111"/>
      <c r="CX405" s="111"/>
      <c r="DH405" s="111"/>
      <c r="DR405" s="111"/>
      <c r="EB405" s="111"/>
      <c r="EL405" s="111"/>
      <c r="EV405" s="111"/>
      <c r="FF405" s="111"/>
      <c r="FP405" s="111"/>
      <c r="FZ405" s="111"/>
      <c r="GJ405" s="111"/>
      <c r="GT405" s="111"/>
      <c r="HD405" s="111"/>
      <c r="HN405" s="111"/>
      <c r="HX405" s="111"/>
      <c r="IH405" s="111"/>
      <c r="IR405" s="111"/>
      <c r="JB405" s="111"/>
      <c r="JL405" s="111"/>
      <c r="JV405" s="111"/>
      <c r="KF405" s="111"/>
      <c r="KP405" s="111"/>
      <c r="KZ405" s="111"/>
      <c r="LJ405" s="111"/>
      <c r="LT405" s="111"/>
      <c r="MD405" s="111"/>
      <c r="MN405" s="111"/>
      <c r="MX405" s="111"/>
    </row>
    <row xmlns:x14ac="http://schemas.microsoft.com/office/spreadsheetml/2009/9/ac" r="406" s="3" customFormat="true" x14ac:dyDescent="0.25">
      <c r="A406" s="394"/>
      <c r="B406" s="111"/>
      <c r="L406" s="111"/>
      <c r="V406" s="111"/>
      <c r="AF406" s="111"/>
      <c r="AP406" s="111"/>
      <c r="AZ406" s="111"/>
      <c r="BJ406" s="111"/>
      <c r="BT406" s="111"/>
      <c r="BU406" s="111"/>
      <c r="BV406" s="111"/>
      <c r="BW406" s="111"/>
      <c r="BX406" s="111"/>
      <c r="BY406" s="111"/>
      <c r="BZ406" s="111"/>
      <c r="CA406" s="111"/>
      <c r="CD406" s="111"/>
      <c r="CN406" s="111"/>
      <c r="CX406" s="111"/>
      <c r="DH406" s="111"/>
      <c r="DR406" s="111"/>
      <c r="EB406" s="111"/>
      <c r="EL406" s="111"/>
      <c r="EV406" s="111"/>
      <c r="FF406" s="111"/>
      <c r="FP406" s="111"/>
      <c r="FZ406" s="111"/>
      <c r="GJ406" s="111"/>
      <c r="GT406" s="111"/>
      <c r="HD406" s="111"/>
      <c r="HN406" s="111"/>
      <c r="HX406" s="111"/>
      <c r="IH406" s="111"/>
      <c r="IR406" s="111"/>
      <c r="JB406" s="111"/>
      <c r="JL406" s="111"/>
      <c r="JV406" s="111"/>
      <c r="KF406" s="111"/>
      <c r="KP406" s="111"/>
      <c r="KZ406" s="111"/>
      <c r="LJ406" s="111"/>
      <c r="LT406" s="111"/>
      <c r="MD406" s="111"/>
      <c r="MN406" s="111"/>
      <c r="MX406" s="111"/>
    </row>
    <row xmlns:x14ac="http://schemas.microsoft.com/office/spreadsheetml/2009/9/ac" r="407" s="3" customFormat="true" x14ac:dyDescent="0.25">
      <c r="A407" s="394"/>
      <c r="B407" s="111"/>
      <c r="L407" s="111"/>
      <c r="V407" s="111"/>
      <c r="AF407" s="111"/>
      <c r="AP407" s="111"/>
      <c r="AZ407" s="111"/>
      <c r="BJ407" s="111"/>
      <c r="BT407" s="111"/>
      <c r="BU407" s="111"/>
      <c r="BV407" s="111"/>
      <c r="BW407" s="111"/>
      <c r="BX407" s="111"/>
      <c r="BY407" s="111"/>
      <c r="BZ407" s="111"/>
      <c r="CA407" s="111"/>
      <c r="CD407" s="111"/>
      <c r="CN407" s="111"/>
      <c r="CX407" s="111"/>
      <c r="DH407" s="111"/>
      <c r="DR407" s="111"/>
      <c r="EB407" s="111"/>
      <c r="EL407" s="111"/>
      <c r="EV407" s="111"/>
      <c r="FF407" s="111"/>
      <c r="FP407" s="111"/>
      <c r="FZ407" s="111"/>
      <c r="GJ407" s="111"/>
      <c r="GT407" s="111"/>
      <c r="HD407" s="111"/>
      <c r="HN407" s="111"/>
      <c r="HX407" s="111"/>
      <c r="IH407" s="111"/>
      <c r="IR407" s="111"/>
      <c r="JB407" s="111"/>
      <c r="JL407" s="111"/>
      <c r="JV407" s="111"/>
      <c r="KF407" s="111"/>
      <c r="KP407" s="111"/>
      <c r="KZ407" s="111"/>
      <c r="LJ407" s="111"/>
      <c r="LT407" s="111"/>
      <c r="MD407" s="111"/>
      <c r="MN407" s="111"/>
      <c r="MX407" s="111"/>
    </row>
    <row xmlns:x14ac="http://schemas.microsoft.com/office/spreadsheetml/2009/9/ac" r="408" s="3" customFormat="true" x14ac:dyDescent="0.25">
      <c r="A408" s="394"/>
      <c r="B408" s="111"/>
      <c r="L408" s="111"/>
      <c r="V408" s="111"/>
      <c r="AF408" s="111"/>
      <c r="AP408" s="111"/>
      <c r="AZ408" s="111"/>
      <c r="BJ408" s="111"/>
      <c r="BT408" s="111"/>
      <c r="BU408" s="111"/>
      <c r="BV408" s="111"/>
      <c r="BW408" s="111"/>
      <c r="BX408" s="111"/>
      <c r="BY408" s="111"/>
      <c r="BZ408" s="111"/>
      <c r="CA408" s="111"/>
      <c r="CD408" s="111"/>
      <c r="CN408" s="111"/>
      <c r="CX408" s="111"/>
      <c r="DH408" s="111"/>
      <c r="DR408" s="111"/>
      <c r="EB408" s="111"/>
      <c r="EL408" s="111"/>
      <c r="EV408" s="111"/>
      <c r="FF408" s="111"/>
      <c r="FP408" s="111"/>
      <c r="FZ408" s="111"/>
      <c r="GJ408" s="111"/>
      <c r="GT408" s="111"/>
      <c r="HD408" s="111"/>
      <c r="HN408" s="111"/>
      <c r="HX408" s="111"/>
      <c r="IH408" s="111"/>
      <c r="IR408" s="111"/>
      <c r="JB408" s="111"/>
      <c r="JL408" s="111"/>
      <c r="JV408" s="111"/>
      <c r="KF408" s="111"/>
      <c r="KP408" s="111"/>
      <c r="KZ408" s="111"/>
      <c r="LJ408" s="111"/>
      <c r="LT408" s="111"/>
      <c r="MD408" s="111"/>
      <c r="MN408" s="111"/>
      <c r="MX408" s="111"/>
    </row>
    <row xmlns:x14ac="http://schemas.microsoft.com/office/spreadsheetml/2009/9/ac" r="409" s="3" customFormat="true" x14ac:dyDescent="0.25">
      <c r="A409" s="394"/>
      <c r="B409" s="111"/>
      <c r="L409" s="111"/>
      <c r="V409" s="111"/>
      <c r="AF409" s="111"/>
      <c r="AP409" s="111"/>
      <c r="AZ409" s="111"/>
      <c r="BJ409" s="111"/>
      <c r="BT409" s="111"/>
      <c r="BU409" s="111"/>
      <c r="BV409" s="111"/>
      <c r="BW409" s="111"/>
      <c r="BX409" s="111"/>
      <c r="BY409" s="111"/>
      <c r="BZ409" s="111"/>
      <c r="CA409" s="111"/>
      <c r="CD409" s="111"/>
      <c r="CN409" s="111"/>
      <c r="CX409" s="111"/>
      <c r="DH409" s="111"/>
      <c r="DR409" s="111"/>
      <c r="EB409" s="111"/>
      <c r="EL409" s="111"/>
      <c r="EV409" s="111"/>
      <c r="FF409" s="111"/>
      <c r="FP409" s="111"/>
      <c r="FZ409" s="111"/>
      <c r="GJ409" s="111"/>
      <c r="GT409" s="111"/>
      <c r="HD409" s="111"/>
      <c r="HN409" s="111"/>
      <c r="HX409" s="111"/>
      <c r="IH409" s="111"/>
      <c r="IR409" s="111"/>
      <c r="JB409" s="111"/>
      <c r="JL409" s="111"/>
      <c r="JV409" s="111"/>
      <c r="KF409" s="111"/>
      <c r="KP409" s="111"/>
      <c r="KZ409" s="111"/>
      <c r="LJ409" s="111"/>
      <c r="LT409" s="111"/>
      <c r="MD409" s="111"/>
      <c r="MN409" s="111"/>
      <c r="MX409" s="111"/>
    </row>
    <row xmlns:x14ac="http://schemas.microsoft.com/office/spreadsheetml/2009/9/ac" r="410" s="3" customFormat="true" x14ac:dyDescent="0.25">
      <c r="A410" s="394"/>
      <c r="B410" s="111"/>
      <c r="L410" s="111"/>
      <c r="V410" s="111"/>
      <c r="AF410" s="111"/>
      <c r="AP410" s="111"/>
      <c r="AZ410" s="111"/>
      <c r="BJ410" s="111"/>
      <c r="BT410" s="111"/>
      <c r="BU410" s="111"/>
      <c r="BV410" s="111"/>
      <c r="BW410" s="111"/>
      <c r="BX410" s="111"/>
      <c r="BY410" s="111"/>
      <c r="BZ410" s="111"/>
      <c r="CA410" s="111"/>
      <c r="CD410" s="111"/>
      <c r="CN410" s="111"/>
      <c r="CX410" s="111"/>
      <c r="DH410" s="111"/>
      <c r="DR410" s="111"/>
      <c r="EB410" s="111"/>
      <c r="EL410" s="111"/>
      <c r="EV410" s="111"/>
      <c r="FF410" s="111"/>
      <c r="FP410" s="111"/>
      <c r="FZ410" s="111"/>
      <c r="GJ410" s="111"/>
      <c r="GT410" s="111"/>
      <c r="HD410" s="111"/>
      <c r="HN410" s="111"/>
      <c r="HX410" s="111"/>
      <c r="IH410" s="111"/>
      <c r="IR410" s="111"/>
      <c r="JB410" s="111"/>
      <c r="JL410" s="111"/>
      <c r="JV410" s="111"/>
      <c r="KF410" s="111"/>
      <c r="KP410" s="111"/>
      <c r="KZ410" s="111"/>
      <c r="LJ410" s="111"/>
      <c r="LT410" s="111"/>
      <c r="MD410" s="111"/>
      <c r="MN410" s="111"/>
      <c r="MX410" s="111"/>
    </row>
    <row xmlns:x14ac="http://schemas.microsoft.com/office/spreadsheetml/2009/9/ac" r="411" s="3" customFormat="true" x14ac:dyDescent="0.25">
      <c r="A411" s="394"/>
      <c r="B411" s="111"/>
      <c r="L411" s="111"/>
      <c r="V411" s="111"/>
      <c r="AF411" s="111"/>
      <c r="AP411" s="111"/>
      <c r="AZ411" s="111"/>
      <c r="BJ411" s="111"/>
      <c r="BT411" s="111"/>
      <c r="BU411" s="111"/>
      <c r="BV411" s="111"/>
      <c r="BW411" s="111"/>
      <c r="BX411" s="111"/>
      <c r="BY411" s="111"/>
      <c r="BZ411" s="111"/>
      <c r="CA411" s="111"/>
      <c r="CD411" s="111"/>
      <c r="CN411" s="111"/>
      <c r="CX411" s="111"/>
      <c r="DH411" s="111"/>
      <c r="DR411" s="111"/>
      <c r="EB411" s="111"/>
      <c r="EL411" s="111"/>
      <c r="EV411" s="111"/>
      <c r="FF411" s="111"/>
      <c r="FP411" s="111"/>
      <c r="FZ411" s="111"/>
      <c r="GJ411" s="111"/>
      <c r="GT411" s="111"/>
      <c r="HD411" s="111"/>
      <c r="HN411" s="111"/>
      <c r="HX411" s="111"/>
      <c r="IH411" s="111"/>
      <c r="IR411" s="111"/>
      <c r="JB411" s="111"/>
      <c r="JL411" s="111"/>
      <c r="JV411" s="111"/>
      <c r="KF411" s="111"/>
      <c r="KP411" s="111"/>
      <c r="KZ411" s="111"/>
      <c r="LJ411" s="111"/>
      <c r="LT411" s="111"/>
      <c r="MD411" s="111"/>
      <c r="MN411" s="111"/>
      <c r="MX411" s="111"/>
    </row>
    <row xmlns:x14ac="http://schemas.microsoft.com/office/spreadsheetml/2009/9/ac" r="412" s="3" customFormat="true" x14ac:dyDescent="0.25">
      <c r="A412" s="394"/>
      <c r="B412" s="111"/>
      <c r="L412" s="111"/>
      <c r="V412" s="111"/>
      <c r="AF412" s="111"/>
      <c r="AP412" s="111"/>
      <c r="AZ412" s="111"/>
      <c r="BJ412" s="111"/>
      <c r="BT412" s="111"/>
      <c r="BU412" s="111"/>
      <c r="BV412" s="111"/>
      <c r="BW412" s="111"/>
      <c r="BX412" s="111"/>
      <c r="BY412" s="111"/>
      <c r="BZ412" s="111"/>
      <c r="CA412" s="111"/>
      <c r="CD412" s="111"/>
      <c r="CN412" s="111"/>
      <c r="CX412" s="111"/>
      <c r="DH412" s="111"/>
      <c r="DR412" s="111"/>
      <c r="EB412" s="111"/>
      <c r="EL412" s="111"/>
      <c r="EV412" s="111"/>
      <c r="FF412" s="111"/>
      <c r="FP412" s="111"/>
      <c r="FZ412" s="111"/>
      <c r="GJ412" s="111"/>
      <c r="GT412" s="111"/>
      <c r="HD412" s="111"/>
      <c r="HN412" s="111"/>
      <c r="HX412" s="111"/>
      <c r="IH412" s="111"/>
      <c r="IR412" s="111"/>
      <c r="JB412" s="111"/>
      <c r="JL412" s="111"/>
      <c r="JV412" s="111"/>
      <c r="KF412" s="111"/>
      <c r="KP412" s="111"/>
      <c r="KZ412" s="111"/>
      <c r="LJ412" s="111"/>
      <c r="LT412" s="111"/>
      <c r="MD412" s="111"/>
      <c r="MN412" s="111"/>
      <c r="MX412" s="111"/>
    </row>
    <row xmlns:x14ac="http://schemas.microsoft.com/office/spreadsheetml/2009/9/ac" r="413" s="3" customFormat="true" x14ac:dyDescent="0.25">
      <c r="A413" s="394"/>
      <c r="B413" s="111"/>
      <c r="L413" s="111"/>
      <c r="V413" s="111"/>
      <c r="AF413" s="111"/>
      <c r="AP413" s="111"/>
      <c r="AZ413" s="111"/>
      <c r="BJ413" s="111"/>
      <c r="BT413" s="111"/>
      <c r="BU413" s="111"/>
      <c r="BV413" s="111"/>
      <c r="BW413" s="111"/>
      <c r="BX413" s="111"/>
      <c r="BY413" s="111"/>
      <c r="BZ413" s="111"/>
      <c r="CA413" s="111"/>
      <c r="CD413" s="111"/>
      <c r="CN413" s="111"/>
      <c r="CX413" s="111"/>
      <c r="DH413" s="111"/>
      <c r="DR413" s="111"/>
      <c r="EB413" s="111"/>
      <c r="EL413" s="111"/>
      <c r="EV413" s="111"/>
      <c r="FF413" s="111"/>
      <c r="FP413" s="111"/>
      <c r="FZ413" s="111"/>
      <c r="GJ413" s="111"/>
      <c r="GT413" s="111"/>
      <c r="HD413" s="111"/>
      <c r="HN413" s="111"/>
      <c r="HX413" s="111"/>
      <c r="IH413" s="111"/>
      <c r="IR413" s="111"/>
      <c r="JB413" s="111"/>
      <c r="JL413" s="111"/>
      <c r="JV413" s="111"/>
      <c r="KF413" s="111"/>
      <c r="KP413" s="111"/>
      <c r="KZ413" s="111"/>
      <c r="LJ413" s="111"/>
      <c r="LT413" s="111"/>
      <c r="MD413" s="111"/>
      <c r="MN413" s="111"/>
      <c r="MX413" s="111"/>
    </row>
    <row xmlns:x14ac="http://schemas.microsoft.com/office/spreadsheetml/2009/9/ac" r="414" s="3" customFormat="true" x14ac:dyDescent="0.25">
      <c r="A414" s="394"/>
      <c r="B414" s="111"/>
      <c r="L414" s="111"/>
      <c r="V414" s="111"/>
      <c r="AF414" s="111"/>
      <c r="AP414" s="111"/>
      <c r="AZ414" s="111"/>
      <c r="BJ414" s="111"/>
      <c r="BT414" s="111"/>
      <c r="BU414" s="111"/>
      <c r="BV414" s="111"/>
      <c r="BW414" s="111"/>
      <c r="BX414" s="111"/>
      <c r="BY414" s="111"/>
      <c r="BZ414" s="111"/>
      <c r="CA414" s="111"/>
      <c r="CD414" s="111"/>
      <c r="CN414" s="111"/>
      <c r="CX414" s="111"/>
      <c r="DH414" s="111"/>
      <c r="DR414" s="111"/>
      <c r="EB414" s="111"/>
      <c r="EL414" s="111"/>
      <c r="EV414" s="111"/>
      <c r="FF414" s="111"/>
      <c r="FP414" s="111"/>
      <c r="FZ414" s="111"/>
      <c r="GJ414" s="111"/>
      <c r="GT414" s="111"/>
      <c r="HD414" s="111"/>
      <c r="HN414" s="111"/>
      <c r="HX414" s="111"/>
      <c r="IH414" s="111"/>
      <c r="IR414" s="111"/>
      <c r="JB414" s="111"/>
      <c r="JL414" s="111"/>
      <c r="JV414" s="111"/>
      <c r="KF414" s="111"/>
      <c r="KP414" s="111"/>
      <c r="KZ414" s="111"/>
      <c r="LJ414" s="111"/>
      <c r="LT414" s="111"/>
      <c r="MD414" s="111"/>
      <c r="MN414" s="111"/>
      <c r="MX414" s="111"/>
    </row>
    <row xmlns:x14ac="http://schemas.microsoft.com/office/spreadsheetml/2009/9/ac" r="415" s="3" customFormat="true" x14ac:dyDescent="0.25">
      <c r="A415" s="394"/>
      <c r="B415" s="111"/>
      <c r="L415" s="111"/>
      <c r="V415" s="111"/>
      <c r="AF415" s="111"/>
      <c r="AP415" s="111"/>
      <c r="AZ415" s="111"/>
      <c r="BJ415" s="111"/>
      <c r="BT415" s="111"/>
      <c r="BU415" s="111"/>
      <c r="BV415" s="111"/>
      <c r="BW415" s="111"/>
      <c r="BX415" s="111"/>
      <c r="BY415" s="111"/>
      <c r="BZ415" s="111"/>
      <c r="CA415" s="111"/>
      <c r="CD415" s="111"/>
      <c r="CN415" s="111"/>
      <c r="CX415" s="111"/>
      <c r="DH415" s="111"/>
      <c r="DR415" s="111"/>
      <c r="EB415" s="111"/>
      <c r="EL415" s="111"/>
      <c r="EV415" s="111"/>
      <c r="FF415" s="111"/>
      <c r="FP415" s="111"/>
      <c r="FZ415" s="111"/>
      <c r="GJ415" s="111"/>
      <c r="GT415" s="111"/>
      <c r="HD415" s="111"/>
      <c r="HN415" s="111"/>
      <c r="HX415" s="111"/>
      <c r="IH415" s="111"/>
      <c r="IR415" s="111"/>
      <c r="JB415" s="111"/>
      <c r="JL415" s="111"/>
      <c r="JV415" s="111"/>
      <c r="KF415" s="111"/>
      <c r="KP415" s="111"/>
      <c r="KZ415" s="111"/>
      <c r="LJ415" s="111"/>
      <c r="LT415" s="111"/>
      <c r="MD415" s="111"/>
      <c r="MN415" s="111"/>
      <c r="MX415" s="111"/>
    </row>
    <row xmlns:x14ac="http://schemas.microsoft.com/office/spreadsheetml/2009/9/ac" r="416" s="3" customFormat="true" x14ac:dyDescent="0.25">
      <c r="A416" s="394"/>
      <c r="B416" s="111"/>
      <c r="L416" s="111"/>
      <c r="V416" s="111"/>
      <c r="AF416" s="111"/>
      <c r="AP416" s="111"/>
      <c r="AZ416" s="111"/>
      <c r="BJ416" s="111"/>
      <c r="BT416" s="111"/>
      <c r="BU416" s="111"/>
      <c r="BV416" s="111"/>
      <c r="BW416" s="111"/>
      <c r="BX416" s="111"/>
      <c r="BY416" s="111"/>
      <c r="BZ416" s="111"/>
      <c r="CA416" s="111"/>
      <c r="CD416" s="111"/>
      <c r="CN416" s="111"/>
      <c r="CX416" s="111"/>
      <c r="DH416" s="111"/>
      <c r="DR416" s="111"/>
      <c r="EB416" s="111"/>
      <c r="EL416" s="111"/>
      <c r="EV416" s="111"/>
      <c r="FF416" s="111"/>
      <c r="FP416" s="111"/>
      <c r="FZ416" s="111"/>
      <c r="GJ416" s="111"/>
      <c r="GT416" s="111"/>
      <c r="HD416" s="111"/>
      <c r="HN416" s="111"/>
      <c r="HX416" s="111"/>
      <c r="IH416" s="111"/>
      <c r="IR416" s="111"/>
      <c r="JB416" s="111"/>
      <c r="JL416" s="111"/>
      <c r="JV416" s="111"/>
      <c r="KF416" s="111"/>
      <c r="KP416" s="111"/>
      <c r="KZ416" s="111"/>
      <c r="LJ416" s="111"/>
      <c r="LT416" s="111"/>
      <c r="MD416" s="111"/>
      <c r="MN416" s="111"/>
      <c r="MX416" s="111"/>
    </row>
    <row xmlns:x14ac="http://schemas.microsoft.com/office/spreadsheetml/2009/9/ac" r="417" s="3" customFormat="true" x14ac:dyDescent="0.25">
      <c r="A417" s="394"/>
      <c r="B417" s="111"/>
      <c r="L417" s="111"/>
      <c r="V417" s="111"/>
      <c r="AF417" s="111"/>
      <c r="AP417" s="111"/>
      <c r="AZ417" s="111"/>
      <c r="BJ417" s="111"/>
      <c r="BT417" s="111"/>
      <c r="BU417" s="111"/>
      <c r="BV417" s="111"/>
      <c r="BW417" s="111"/>
      <c r="BX417" s="111"/>
      <c r="BY417" s="111"/>
      <c r="BZ417" s="111"/>
      <c r="CA417" s="111"/>
      <c r="CD417" s="111"/>
      <c r="CN417" s="111"/>
      <c r="CX417" s="111"/>
      <c r="DH417" s="111"/>
      <c r="DR417" s="111"/>
      <c r="EB417" s="111"/>
      <c r="EL417" s="111"/>
      <c r="EV417" s="111"/>
      <c r="FF417" s="111"/>
      <c r="FP417" s="111"/>
      <c r="FZ417" s="111"/>
      <c r="GJ417" s="111"/>
      <c r="GT417" s="111"/>
      <c r="HD417" s="111"/>
      <c r="HN417" s="111"/>
      <c r="HX417" s="111"/>
      <c r="IH417" s="111"/>
      <c r="IR417" s="111"/>
      <c r="JB417" s="111"/>
      <c r="JL417" s="111"/>
      <c r="JV417" s="111"/>
      <c r="KF417" s="111"/>
      <c r="KP417" s="111"/>
      <c r="KZ417" s="111"/>
      <c r="LJ417" s="111"/>
      <c r="LT417" s="111"/>
      <c r="MD417" s="111"/>
      <c r="MN417" s="111"/>
      <c r="MX417" s="111"/>
    </row>
    <row xmlns:x14ac="http://schemas.microsoft.com/office/spreadsheetml/2009/9/ac" r="418" s="3" customFormat="true" x14ac:dyDescent="0.25">
      <c r="A418" s="394"/>
      <c r="B418" s="111"/>
      <c r="L418" s="111"/>
      <c r="V418" s="111"/>
      <c r="AF418" s="111"/>
      <c r="AP418" s="111"/>
      <c r="AZ418" s="111"/>
      <c r="BJ418" s="111"/>
      <c r="BT418" s="111"/>
      <c r="BU418" s="111"/>
      <c r="BV418" s="111"/>
      <c r="BW418" s="111"/>
      <c r="BX418" s="111"/>
      <c r="BY418" s="111"/>
      <c r="BZ418" s="111"/>
      <c r="CA418" s="111"/>
      <c r="CD418" s="111"/>
      <c r="CN418" s="111"/>
      <c r="CX418" s="111"/>
      <c r="DH418" s="111"/>
      <c r="DR418" s="111"/>
      <c r="EB418" s="111"/>
      <c r="EL418" s="111"/>
      <c r="EV418" s="111"/>
      <c r="FF418" s="111"/>
      <c r="FP418" s="111"/>
      <c r="FZ418" s="111"/>
      <c r="GJ418" s="111"/>
      <c r="GT418" s="111"/>
      <c r="HD418" s="111"/>
      <c r="HN418" s="111"/>
      <c r="HX418" s="111"/>
      <c r="IH418" s="111"/>
      <c r="IR418" s="111"/>
      <c r="JB418" s="111"/>
      <c r="JL418" s="111"/>
      <c r="JV418" s="111"/>
      <c r="KF418" s="111"/>
      <c r="KP418" s="111"/>
      <c r="KZ418" s="111"/>
      <c r="LJ418" s="111"/>
      <c r="LT418" s="111"/>
      <c r="MD418" s="111"/>
      <c r="MN418" s="111"/>
      <c r="MX418" s="111"/>
    </row>
    <row xmlns:x14ac="http://schemas.microsoft.com/office/spreadsheetml/2009/9/ac" r="419" s="3" customFormat="true" x14ac:dyDescent="0.25">
      <c r="A419" s="394"/>
      <c r="B419" s="111"/>
      <c r="L419" s="111"/>
      <c r="V419" s="111"/>
      <c r="AF419" s="111"/>
      <c r="AP419" s="111"/>
      <c r="AZ419" s="111"/>
      <c r="BJ419" s="111"/>
      <c r="BT419" s="111"/>
      <c r="BU419" s="111"/>
      <c r="BV419" s="111"/>
      <c r="BW419" s="111"/>
      <c r="BX419" s="111"/>
      <c r="BY419" s="111"/>
      <c r="BZ419" s="111"/>
      <c r="CA419" s="111"/>
      <c r="CD419" s="111"/>
      <c r="CN419" s="111"/>
      <c r="CX419" s="111"/>
      <c r="DH419" s="111"/>
      <c r="DR419" s="111"/>
      <c r="EB419" s="111"/>
      <c r="EL419" s="111"/>
      <c r="EV419" s="111"/>
      <c r="FF419" s="111"/>
      <c r="FP419" s="111"/>
      <c r="FZ419" s="111"/>
      <c r="GJ419" s="111"/>
      <c r="GT419" s="111"/>
      <c r="HD419" s="111"/>
      <c r="HN419" s="111"/>
      <c r="HX419" s="111"/>
      <c r="IH419" s="111"/>
      <c r="IR419" s="111"/>
      <c r="JB419" s="111"/>
      <c r="JL419" s="111"/>
      <c r="JV419" s="111"/>
      <c r="KF419" s="111"/>
      <c r="KP419" s="111"/>
      <c r="KZ419" s="111"/>
      <c r="LJ419" s="111"/>
      <c r="LT419" s="111"/>
      <c r="MD419" s="111"/>
      <c r="MN419" s="111"/>
      <c r="MX419" s="111"/>
    </row>
    <row xmlns:x14ac="http://schemas.microsoft.com/office/spreadsheetml/2009/9/ac" r="420" s="3" customFormat="true" x14ac:dyDescent="0.25">
      <c r="A420" s="394"/>
      <c r="B420" s="111"/>
      <c r="L420" s="111"/>
      <c r="V420" s="111"/>
      <c r="AF420" s="111"/>
      <c r="AP420" s="111"/>
      <c r="AZ420" s="111"/>
      <c r="BJ420" s="111"/>
      <c r="BT420" s="111"/>
      <c r="BU420" s="111"/>
      <c r="BV420" s="111"/>
      <c r="BW420" s="111"/>
      <c r="BX420" s="111"/>
      <c r="BY420" s="111"/>
      <c r="BZ420" s="111"/>
      <c r="CA420" s="111"/>
      <c r="CD420" s="111"/>
      <c r="CN420" s="111"/>
      <c r="CX420" s="111"/>
      <c r="DH420" s="111"/>
      <c r="DR420" s="111"/>
      <c r="EB420" s="111"/>
      <c r="EL420" s="111"/>
      <c r="EV420" s="111"/>
      <c r="FF420" s="111"/>
      <c r="FP420" s="111"/>
      <c r="FZ420" s="111"/>
      <c r="GJ420" s="111"/>
      <c r="GT420" s="111"/>
      <c r="HD420" s="111"/>
      <c r="HN420" s="111"/>
      <c r="HX420" s="111"/>
      <c r="IH420" s="111"/>
      <c r="IR420" s="111"/>
      <c r="JB420" s="111"/>
      <c r="JL420" s="111"/>
      <c r="JV420" s="111"/>
      <c r="KF420" s="111"/>
      <c r="KP420" s="111"/>
      <c r="KZ420" s="111"/>
      <c r="LJ420" s="111"/>
      <c r="LT420" s="111"/>
      <c r="MD420" s="111"/>
      <c r="MN420" s="111"/>
      <c r="MX420" s="111"/>
    </row>
    <row xmlns:x14ac="http://schemas.microsoft.com/office/spreadsheetml/2009/9/ac" r="421" s="3" customFormat="true" x14ac:dyDescent="0.25">
      <c r="A421" s="394"/>
      <c r="B421" s="111"/>
      <c r="L421" s="111"/>
      <c r="V421" s="111"/>
      <c r="AF421" s="111"/>
      <c r="AP421" s="111"/>
      <c r="AZ421" s="111"/>
      <c r="BJ421" s="111"/>
      <c r="BT421" s="111"/>
      <c r="BU421" s="111"/>
      <c r="BV421" s="111"/>
      <c r="BW421" s="111"/>
      <c r="BX421" s="111"/>
      <c r="BY421" s="111"/>
      <c r="BZ421" s="111"/>
      <c r="CA421" s="111"/>
      <c r="CD421" s="111"/>
      <c r="CN421" s="111"/>
      <c r="CX421" s="111"/>
      <c r="DH421" s="111"/>
      <c r="DR421" s="111"/>
      <c r="EB421" s="111"/>
      <c r="EL421" s="111"/>
      <c r="EV421" s="111"/>
      <c r="FF421" s="111"/>
      <c r="FP421" s="111"/>
      <c r="FZ421" s="111"/>
      <c r="GJ421" s="111"/>
      <c r="GT421" s="111"/>
      <c r="HD421" s="111"/>
      <c r="HN421" s="111"/>
      <c r="HX421" s="111"/>
      <c r="IH421" s="111"/>
      <c r="IR421" s="111"/>
      <c r="JB421" s="111"/>
      <c r="JL421" s="111"/>
      <c r="JV421" s="111"/>
      <c r="KF421" s="111"/>
      <c r="KP421" s="111"/>
      <c r="KZ421" s="111"/>
      <c r="LJ421" s="111"/>
      <c r="LT421" s="111"/>
      <c r="MD421" s="111"/>
      <c r="MN421" s="111"/>
      <c r="MX421" s="111"/>
    </row>
    <row xmlns:x14ac="http://schemas.microsoft.com/office/spreadsheetml/2009/9/ac" r="422" s="3" customFormat="true" x14ac:dyDescent="0.25">
      <c r="A422" s="394"/>
      <c r="B422" s="111"/>
      <c r="L422" s="111"/>
      <c r="V422" s="111"/>
      <c r="AF422" s="111"/>
      <c r="AP422" s="111"/>
      <c r="AZ422" s="111"/>
      <c r="BJ422" s="111"/>
      <c r="BT422" s="111"/>
      <c r="BU422" s="111"/>
      <c r="BV422" s="111"/>
      <c r="BW422" s="111"/>
      <c r="BX422" s="111"/>
      <c r="BY422" s="111"/>
      <c r="BZ422" s="111"/>
      <c r="CA422" s="111"/>
      <c r="CD422" s="111"/>
      <c r="CN422" s="111"/>
      <c r="CX422" s="111"/>
      <c r="DH422" s="111"/>
      <c r="DR422" s="111"/>
      <c r="EB422" s="111"/>
      <c r="EL422" s="111"/>
      <c r="EV422" s="111"/>
      <c r="FF422" s="111"/>
      <c r="FP422" s="111"/>
      <c r="FZ422" s="111"/>
      <c r="GJ422" s="111"/>
      <c r="GT422" s="111"/>
      <c r="HD422" s="111"/>
      <c r="HN422" s="111"/>
      <c r="HX422" s="111"/>
      <c r="IH422" s="111"/>
      <c r="IR422" s="111"/>
      <c r="JB422" s="111"/>
      <c r="JL422" s="111"/>
      <c r="JV422" s="111"/>
      <c r="KF422" s="111"/>
      <c r="KP422" s="111"/>
      <c r="KZ422" s="111"/>
      <c r="LJ422" s="111"/>
      <c r="LT422" s="111"/>
      <c r="MD422" s="111"/>
      <c r="MN422" s="111"/>
      <c r="MX422" s="111"/>
    </row>
    <row xmlns:x14ac="http://schemas.microsoft.com/office/spreadsheetml/2009/9/ac" r="423" s="3" customFormat="true" x14ac:dyDescent="0.25">
      <c r="A423" s="394"/>
      <c r="B423" s="111"/>
      <c r="L423" s="111"/>
      <c r="V423" s="111"/>
      <c r="AF423" s="111"/>
      <c r="AP423" s="111"/>
      <c r="AZ423" s="111"/>
      <c r="BJ423" s="111"/>
      <c r="BT423" s="111"/>
      <c r="BU423" s="111"/>
      <c r="BV423" s="111"/>
      <c r="BW423" s="111"/>
      <c r="BX423" s="111"/>
      <c r="BY423" s="111"/>
      <c r="BZ423" s="111"/>
      <c r="CA423" s="111"/>
      <c r="CD423" s="111"/>
      <c r="CN423" s="111"/>
      <c r="CX423" s="111"/>
      <c r="DH423" s="111"/>
      <c r="DR423" s="111"/>
      <c r="EB423" s="111"/>
      <c r="EL423" s="111"/>
      <c r="EV423" s="111"/>
      <c r="FF423" s="111"/>
      <c r="FP423" s="111"/>
      <c r="FZ423" s="111"/>
      <c r="GJ423" s="111"/>
      <c r="GT423" s="111"/>
      <c r="HD423" s="111"/>
      <c r="HN423" s="111"/>
      <c r="HX423" s="111"/>
      <c r="IH423" s="111"/>
      <c r="IR423" s="111"/>
      <c r="JB423" s="111"/>
      <c r="JL423" s="111"/>
      <c r="JV423" s="111"/>
      <c r="KF423" s="111"/>
      <c r="KP423" s="111"/>
      <c r="KZ423" s="111"/>
      <c r="LJ423" s="111"/>
      <c r="LT423" s="111"/>
      <c r="MD423" s="111"/>
      <c r="MN423" s="111"/>
      <c r="MX423" s="111"/>
    </row>
    <row xmlns:x14ac="http://schemas.microsoft.com/office/spreadsheetml/2009/9/ac" r="424" s="3" customFormat="true" x14ac:dyDescent="0.25">
      <c r="A424" s="394"/>
      <c r="B424" s="111"/>
      <c r="L424" s="111"/>
      <c r="V424" s="111"/>
      <c r="AF424" s="111"/>
      <c r="AP424" s="111"/>
      <c r="AZ424" s="111"/>
      <c r="BJ424" s="111"/>
      <c r="BT424" s="111"/>
      <c r="BU424" s="111"/>
      <c r="BV424" s="111"/>
      <c r="BW424" s="111"/>
      <c r="BX424" s="111"/>
      <c r="BY424" s="111"/>
      <c r="BZ424" s="111"/>
      <c r="CA424" s="111"/>
      <c r="CD424" s="111"/>
      <c r="CN424" s="111"/>
      <c r="CX424" s="111"/>
      <c r="DH424" s="111"/>
      <c r="DR424" s="111"/>
      <c r="EB424" s="111"/>
      <c r="EL424" s="111"/>
      <c r="EV424" s="111"/>
      <c r="FF424" s="111"/>
      <c r="FP424" s="111"/>
      <c r="FZ424" s="111"/>
      <c r="GJ424" s="111"/>
      <c r="GT424" s="111"/>
      <c r="HD424" s="111"/>
      <c r="HN424" s="111"/>
      <c r="HX424" s="111"/>
      <c r="IH424" s="111"/>
      <c r="IR424" s="111"/>
      <c r="JB424" s="111"/>
      <c r="JL424" s="111"/>
      <c r="JV424" s="111"/>
      <c r="KF424" s="111"/>
      <c r="KP424" s="111"/>
      <c r="KZ424" s="111"/>
      <c r="LJ424" s="111"/>
      <c r="LT424" s="111"/>
      <c r="MD424" s="111"/>
      <c r="MN424" s="111"/>
      <c r="MX424" s="111"/>
    </row>
    <row xmlns:x14ac="http://schemas.microsoft.com/office/spreadsheetml/2009/9/ac" r="425" s="3" customFormat="true" x14ac:dyDescent="0.25">
      <c r="A425" s="394"/>
      <c r="B425" s="111"/>
      <c r="L425" s="111"/>
      <c r="V425" s="111"/>
      <c r="AF425" s="111"/>
      <c r="AP425" s="111"/>
      <c r="AZ425" s="111"/>
      <c r="BJ425" s="111"/>
      <c r="BT425" s="111"/>
      <c r="BU425" s="111"/>
      <c r="BV425" s="111"/>
      <c r="BW425" s="111"/>
      <c r="BX425" s="111"/>
      <c r="BY425" s="111"/>
      <c r="BZ425" s="111"/>
      <c r="CA425" s="111"/>
      <c r="CD425" s="111"/>
      <c r="CN425" s="111"/>
      <c r="CX425" s="111"/>
      <c r="DH425" s="111"/>
      <c r="DR425" s="111"/>
      <c r="EB425" s="111"/>
      <c r="EL425" s="111"/>
      <c r="EV425" s="111"/>
      <c r="FF425" s="111"/>
      <c r="FP425" s="111"/>
      <c r="FZ425" s="111"/>
      <c r="GJ425" s="111"/>
      <c r="GT425" s="111"/>
      <c r="HD425" s="111"/>
      <c r="HN425" s="111"/>
      <c r="HX425" s="111"/>
      <c r="IH425" s="111"/>
      <c r="IR425" s="111"/>
      <c r="JB425" s="111"/>
      <c r="JL425" s="111"/>
      <c r="JV425" s="111"/>
      <c r="KF425" s="111"/>
      <c r="KP425" s="111"/>
      <c r="KZ425" s="111"/>
      <c r="LJ425" s="111"/>
      <c r="LT425" s="111"/>
      <c r="MD425" s="111"/>
      <c r="MN425" s="111"/>
      <c r="MX425" s="111"/>
    </row>
    <row xmlns:x14ac="http://schemas.microsoft.com/office/spreadsheetml/2009/9/ac" r="426" s="3" customFormat="true" x14ac:dyDescent="0.25">
      <c r="A426" s="394"/>
      <c r="B426" s="111"/>
      <c r="L426" s="111"/>
      <c r="V426" s="111"/>
      <c r="AF426" s="111"/>
      <c r="AP426" s="111"/>
      <c r="AZ426" s="111"/>
      <c r="BJ426" s="111"/>
      <c r="BT426" s="111"/>
      <c r="BU426" s="111"/>
      <c r="BV426" s="111"/>
      <c r="BW426" s="111"/>
      <c r="BX426" s="111"/>
      <c r="BY426" s="111"/>
      <c r="BZ426" s="111"/>
      <c r="CA426" s="111"/>
      <c r="CD426" s="111"/>
      <c r="CN426" s="111"/>
      <c r="CX426" s="111"/>
      <c r="DH426" s="111"/>
      <c r="DR426" s="111"/>
      <c r="EB426" s="111"/>
      <c r="EL426" s="111"/>
      <c r="EV426" s="111"/>
      <c r="FF426" s="111"/>
      <c r="FP426" s="111"/>
      <c r="FZ426" s="111"/>
      <c r="GJ426" s="111"/>
      <c r="GT426" s="111"/>
      <c r="HD426" s="111"/>
      <c r="HN426" s="111"/>
      <c r="HX426" s="111"/>
      <c r="IH426" s="111"/>
      <c r="IR426" s="111"/>
      <c r="JB426" s="111"/>
      <c r="JL426" s="111"/>
      <c r="JV426" s="111"/>
      <c r="KF426" s="111"/>
      <c r="KP426" s="111"/>
      <c r="KZ426" s="111"/>
      <c r="LJ426" s="111"/>
      <c r="LT426" s="111"/>
      <c r="MD426" s="111"/>
      <c r="MN426" s="111"/>
      <c r="MX426" s="111"/>
    </row>
    <row xmlns:x14ac="http://schemas.microsoft.com/office/spreadsheetml/2009/9/ac" r="427" s="3" customFormat="true" x14ac:dyDescent="0.25">
      <c r="A427" s="394"/>
      <c r="B427" s="111"/>
      <c r="L427" s="111"/>
      <c r="V427" s="111"/>
      <c r="AF427" s="111"/>
      <c r="AP427" s="111"/>
      <c r="AZ427" s="111"/>
      <c r="BJ427" s="111"/>
      <c r="BT427" s="111"/>
      <c r="BU427" s="111"/>
      <c r="BV427" s="111"/>
      <c r="BW427" s="111"/>
      <c r="BX427" s="111"/>
      <c r="BY427" s="111"/>
      <c r="BZ427" s="111"/>
      <c r="CA427" s="111"/>
      <c r="CD427" s="111"/>
      <c r="CN427" s="111"/>
      <c r="CX427" s="111"/>
      <c r="DH427" s="111"/>
      <c r="DR427" s="111"/>
      <c r="EB427" s="111"/>
      <c r="EL427" s="111"/>
      <c r="EV427" s="111"/>
      <c r="FF427" s="111"/>
      <c r="FP427" s="111"/>
      <c r="FZ427" s="111"/>
      <c r="GJ427" s="111"/>
      <c r="GT427" s="111"/>
      <c r="HD427" s="111"/>
      <c r="HN427" s="111"/>
      <c r="HX427" s="111"/>
      <c r="IH427" s="111"/>
      <c r="IR427" s="111"/>
      <c r="JB427" s="111"/>
      <c r="JL427" s="111"/>
      <c r="JV427" s="111"/>
      <c r="KF427" s="111"/>
      <c r="KP427" s="111"/>
      <c r="KZ427" s="111"/>
      <c r="LJ427" s="111"/>
      <c r="LT427" s="111"/>
      <c r="MD427" s="111"/>
      <c r="MN427" s="111"/>
      <c r="MX427" s="111"/>
    </row>
    <row xmlns:x14ac="http://schemas.microsoft.com/office/spreadsheetml/2009/9/ac" r="428" s="3" customFormat="true" x14ac:dyDescent="0.25">
      <c r="A428" s="394"/>
      <c r="B428" s="111"/>
      <c r="L428" s="111"/>
      <c r="V428" s="111"/>
      <c r="AF428" s="111"/>
      <c r="AP428" s="111"/>
      <c r="AZ428" s="111"/>
      <c r="BJ428" s="111"/>
      <c r="BT428" s="111"/>
      <c r="BU428" s="111"/>
      <c r="BV428" s="111"/>
      <c r="BW428" s="111"/>
      <c r="BX428" s="111"/>
      <c r="BY428" s="111"/>
      <c r="BZ428" s="111"/>
      <c r="CA428" s="111"/>
      <c r="CD428" s="111"/>
      <c r="CN428" s="111"/>
      <c r="CX428" s="111"/>
      <c r="DH428" s="111"/>
      <c r="DR428" s="111"/>
      <c r="EB428" s="111"/>
      <c r="EL428" s="111"/>
      <c r="EV428" s="111"/>
      <c r="FF428" s="111"/>
      <c r="FP428" s="111"/>
      <c r="FZ428" s="111"/>
      <c r="GJ428" s="111"/>
      <c r="GT428" s="111"/>
      <c r="HD428" s="111"/>
      <c r="HN428" s="111"/>
      <c r="HX428" s="111"/>
      <c r="IH428" s="111"/>
      <c r="IR428" s="111"/>
      <c r="JB428" s="111"/>
      <c r="JL428" s="111"/>
      <c r="JV428" s="111"/>
      <c r="KF428" s="111"/>
      <c r="KP428" s="111"/>
      <c r="KZ428" s="111"/>
      <c r="LJ428" s="111"/>
      <c r="LT428" s="111"/>
      <c r="MD428" s="111"/>
      <c r="MN428" s="111"/>
      <c r="MX428" s="111"/>
    </row>
    <row xmlns:x14ac="http://schemas.microsoft.com/office/spreadsheetml/2009/9/ac" r="429" s="3" customFormat="true" x14ac:dyDescent="0.25">
      <c r="A429" s="394"/>
      <c r="B429" s="111"/>
      <c r="L429" s="111"/>
      <c r="V429" s="111"/>
      <c r="AF429" s="111"/>
      <c r="AP429" s="111"/>
      <c r="AZ429" s="111"/>
      <c r="BJ429" s="111"/>
      <c r="BT429" s="111"/>
      <c r="BU429" s="111"/>
      <c r="BV429" s="111"/>
      <c r="BW429" s="111"/>
      <c r="BX429" s="111"/>
      <c r="BY429" s="111"/>
      <c r="BZ429" s="111"/>
      <c r="CA429" s="111"/>
      <c r="CD429" s="111"/>
      <c r="CN429" s="111"/>
      <c r="CX429" s="111"/>
      <c r="DH429" s="111"/>
      <c r="DR429" s="111"/>
      <c r="EB429" s="111"/>
      <c r="EL429" s="111"/>
      <c r="EV429" s="111"/>
      <c r="FF429" s="111"/>
      <c r="FP429" s="111"/>
      <c r="FZ429" s="111"/>
      <c r="GJ429" s="111"/>
      <c r="GT429" s="111"/>
      <c r="HD429" s="111"/>
      <c r="HN429" s="111"/>
      <c r="HX429" s="111"/>
      <c r="IH429" s="111"/>
      <c r="IR429" s="111"/>
      <c r="JB429" s="111"/>
      <c r="JL429" s="111"/>
      <c r="JV429" s="111"/>
      <c r="KF429" s="111"/>
      <c r="KP429" s="111"/>
      <c r="KZ429" s="111"/>
      <c r="LJ429" s="111"/>
      <c r="LT429" s="111"/>
      <c r="MD429" s="111"/>
      <c r="MN429" s="111"/>
      <c r="MX429" s="111"/>
    </row>
    <row xmlns:x14ac="http://schemas.microsoft.com/office/spreadsheetml/2009/9/ac" r="430" s="3" customFormat="true" x14ac:dyDescent="0.25">
      <c r="A430" s="394"/>
      <c r="B430" s="111"/>
      <c r="L430" s="111"/>
      <c r="V430" s="111"/>
      <c r="AF430" s="111"/>
      <c r="AP430" s="111"/>
      <c r="AZ430" s="111"/>
      <c r="BJ430" s="111"/>
      <c r="BT430" s="111"/>
      <c r="BU430" s="111"/>
      <c r="BV430" s="111"/>
      <c r="BW430" s="111"/>
      <c r="BX430" s="111"/>
      <c r="BY430" s="111"/>
      <c r="BZ430" s="111"/>
      <c r="CA430" s="111"/>
      <c r="CD430" s="111"/>
      <c r="CN430" s="111"/>
      <c r="CX430" s="111"/>
      <c r="DH430" s="111"/>
      <c r="DR430" s="111"/>
      <c r="EB430" s="111"/>
      <c r="EL430" s="111"/>
      <c r="EV430" s="111"/>
      <c r="FF430" s="111"/>
      <c r="FP430" s="111"/>
      <c r="FZ430" s="111"/>
      <c r="GJ430" s="111"/>
      <c r="GT430" s="111"/>
      <c r="HD430" s="111"/>
      <c r="HN430" s="111"/>
      <c r="HX430" s="111"/>
      <c r="IH430" s="111"/>
      <c r="IR430" s="111"/>
      <c r="JB430" s="111"/>
      <c r="JL430" s="111"/>
      <c r="JV430" s="111"/>
      <c r="KF430" s="111"/>
      <c r="KP430" s="111"/>
      <c r="KZ430" s="111"/>
      <c r="LJ430" s="111"/>
      <c r="LT430" s="111"/>
      <c r="MD430" s="111"/>
      <c r="MN430" s="111"/>
      <c r="MX430" s="111"/>
    </row>
    <row xmlns:x14ac="http://schemas.microsoft.com/office/spreadsheetml/2009/9/ac" r="431" s="3" customFormat="true" x14ac:dyDescent="0.25">
      <c r="A431" s="394"/>
      <c r="B431" s="111"/>
      <c r="L431" s="111"/>
      <c r="V431" s="111"/>
      <c r="AF431" s="111"/>
      <c r="AP431" s="111"/>
      <c r="AZ431" s="111"/>
      <c r="BJ431" s="111"/>
      <c r="BT431" s="111"/>
      <c r="BU431" s="111"/>
      <c r="BV431" s="111"/>
      <c r="BW431" s="111"/>
      <c r="BX431" s="111"/>
      <c r="BY431" s="111"/>
      <c r="BZ431" s="111"/>
      <c r="CA431" s="111"/>
      <c r="CD431" s="111"/>
      <c r="CN431" s="111"/>
      <c r="CX431" s="111"/>
      <c r="DH431" s="111"/>
      <c r="DR431" s="111"/>
      <c r="EB431" s="111"/>
      <c r="EL431" s="111"/>
      <c r="EV431" s="111"/>
      <c r="FF431" s="111"/>
      <c r="FP431" s="111"/>
      <c r="FZ431" s="111"/>
      <c r="GJ431" s="111"/>
      <c r="GT431" s="111"/>
      <c r="HD431" s="111"/>
      <c r="HN431" s="111"/>
      <c r="HX431" s="111"/>
      <c r="IH431" s="111"/>
      <c r="IR431" s="111"/>
      <c r="JB431" s="111"/>
      <c r="JL431" s="111"/>
      <c r="JV431" s="111"/>
      <c r="KF431" s="111"/>
      <c r="KP431" s="111"/>
      <c r="KZ431" s="111"/>
      <c r="LJ431" s="111"/>
      <c r="LT431" s="111"/>
      <c r="MD431" s="111"/>
      <c r="MN431" s="111"/>
      <c r="MX431" s="111"/>
    </row>
    <row xmlns:x14ac="http://schemas.microsoft.com/office/spreadsheetml/2009/9/ac" r="432" s="3" customFormat="true" x14ac:dyDescent="0.25">
      <c r="A432" s="394"/>
      <c r="B432" s="111"/>
      <c r="L432" s="111"/>
      <c r="V432" s="111"/>
      <c r="AF432" s="111"/>
      <c r="AP432" s="111"/>
      <c r="AZ432" s="111"/>
      <c r="BJ432" s="111"/>
      <c r="BT432" s="111"/>
      <c r="BU432" s="111"/>
      <c r="BV432" s="111"/>
      <c r="BW432" s="111"/>
      <c r="BX432" s="111"/>
      <c r="BY432" s="111"/>
      <c r="BZ432" s="111"/>
      <c r="CA432" s="111"/>
      <c r="CD432" s="111"/>
      <c r="CN432" s="111"/>
      <c r="CX432" s="111"/>
      <c r="DH432" s="111"/>
      <c r="DR432" s="111"/>
      <c r="EB432" s="111"/>
      <c r="EL432" s="111"/>
      <c r="EV432" s="111"/>
      <c r="FF432" s="111"/>
      <c r="FP432" s="111"/>
      <c r="FZ432" s="111"/>
      <c r="GJ432" s="111"/>
      <c r="GT432" s="111"/>
      <c r="HD432" s="111"/>
      <c r="HN432" s="111"/>
      <c r="HX432" s="111"/>
      <c r="IH432" s="111"/>
      <c r="IR432" s="111"/>
      <c r="JB432" s="111"/>
      <c r="JL432" s="111"/>
      <c r="JV432" s="111"/>
      <c r="KF432" s="111"/>
      <c r="KP432" s="111"/>
      <c r="KZ432" s="111"/>
      <c r="LJ432" s="111"/>
      <c r="LT432" s="111"/>
      <c r="MD432" s="111"/>
      <c r="MN432" s="111"/>
      <c r="MX432" s="111"/>
    </row>
    <row xmlns:x14ac="http://schemas.microsoft.com/office/spreadsheetml/2009/9/ac" r="433" s="3" customFormat="true" x14ac:dyDescent="0.25">
      <c r="A433" s="394"/>
      <c r="B433" s="111"/>
      <c r="L433" s="111"/>
      <c r="V433" s="111"/>
      <c r="AF433" s="111"/>
      <c r="AP433" s="111"/>
      <c r="AZ433" s="111"/>
      <c r="BJ433" s="111"/>
      <c r="BT433" s="111"/>
      <c r="BU433" s="111"/>
      <c r="BV433" s="111"/>
      <c r="BW433" s="111"/>
      <c r="BX433" s="111"/>
      <c r="BY433" s="111"/>
      <c r="BZ433" s="111"/>
      <c r="CA433" s="111"/>
      <c r="CD433" s="111"/>
      <c r="CN433" s="111"/>
      <c r="CX433" s="111"/>
      <c r="DH433" s="111"/>
      <c r="DR433" s="111"/>
      <c r="EB433" s="111"/>
      <c r="EL433" s="111"/>
      <c r="EV433" s="111"/>
      <c r="FF433" s="111"/>
      <c r="FP433" s="111"/>
      <c r="FZ433" s="111"/>
      <c r="GJ433" s="111"/>
      <c r="GT433" s="111"/>
      <c r="HD433" s="111"/>
      <c r="HN433" s="111"/>
      <c r="HX433" s="111"/>
      <c r="IH433" s="111"/>
      <c r="IR433" s="111"/>
      <c r="JB433" s="111"/>
      <c r="JL433" s="111"/>
      <c r="JV433" s="111"/>
      <c r="KF433" s="111"/>
      <c r="KP433" s="111"/>
      <c r="KZ433" s="111"/>
      <c r="LJ433" s="111"/>
      <c r="LT433" s="111"/>
      <c r="MD433" s="111"/>
      <c r="MN433" s="111"/>
      <c r="MX433" s="111"/>
    </row>
    <row xmlns:x14ac="http://schemas.microsoft.com/office/spreadsheetml/2009/9/ac" r="434" s="3" customFormat="true" x14ac:dyDescent="0.25">
      <c r="A434" s="394"/>
      <c r="B434" s="111"/>
      <c r="L434" s="111"/>
      <c r="V434" s="111"/>
      <c r="AF434" s="111"/>
      <c r="AP434" s="111"/>
      <c r="AZ434" s="111"/>
      <c r="BJ434" s="111"/>
      <c r="BT434" s="111"/>
      <c r="BU434" s="111"/>
      <c r="BV434" s="111"/>
      <c r="BW434" s="111"/>
      <c r="BX434" s="111"/>
      <c r="BY434" s="111"/>
      <c r="BZ434" s="111"/>
      <c r="CA434" s="111"/>
      <c r="CD434" s="111"/>
      <c r="CN434" s="111"/>
      <c r="CX434" s="111"/>
      <c r="DH434" s="111"/>
      <c r="DR434" s="111"/>
      <c r="EB434" s="111"/>
      <c r="EL434" s="111"/>
      <c r="EV434" s="111"/>
      <c r="FF434" s="111"/>
      <c r="FP434" s="111"/>
      <c r="FZ434" s="111"/>
      <c r="GJ434" s="111"/>
      <c r="GT434" s="111"/>
      <c r="HD434" s="111"/>
      <c r="HN434" s="111"/>
      <c r="HX434" s="111"/>
      <c r="IH434" s="111"/>
      <c r="IR434" s="111"/>
      <c r="JB434" s="111"/>
      <c r="JL434" s="111"/>
      <c r="JV434" s="111"/>
      <c r="KF434" s="111"/>
      <c r="KP434" s="111"/>
      <c r="KZ434" s="111"/>
      <c r="LJ434" s="111"/>
      <c r="LT434" s="111"/>
      <c r="MD434" s="111"/>
      <c r="MN434" s="111"/>
      <c r="MX434" s="111"/>
    </row>
    <row xmlns:x14ac="http://schemas.microsoft.com/office/spreadsheetml/2009/9/ac" r="435" s="3" customFormat="true" x14ac:dyDescent="0.25">
      <c r="A435" s="394"/>
      <c r="B435" s="111"/>
      <c r="L435" s="111"/>
      <c r="V435" s="111"/>
      <c r="AF435" s="111"/>
      <c r="AP435" s="111"/>
      <c r="AZ435" s="111"/>
      <c r="BJ435" s="111"/>
      <c r="BT435" s="111"/>
      <c r="BU435" s="111"/>
      <c r="BV435" s="111"/>
      <c r="BW435" s="111"/>
      <c r="BX435" s="111"/>
      <c r="BY435" s="111"/>
      <c r="BZ435" s="111"/>
      <c r="CA435" s="111"/>
      <c r="CD435" s="111"/>
      <c r="CN435" s="111"/>
      <c r="CX435" s="111"/>
      <c r="DH435" s="111"/>
      <c r="DR435" s="111"/>
      <c r="EB435" s="111"/>
      <c r="EL435" s="111"/>
      <c r="EV435" s="111"/>
      <c r="FF435" s="111"/>
      <c r="FP435" s="111"/>
      <c r="FZ435" s="111"/>
      <c r="GJ435" s="111"/>
      <c r="GT435" s="111"/>
      <c r="HD435" s="111"/>
      <c r="HN435" s="111"/>
      <c r="HX435" s="111"/>
      <c r="IH435" s="111"/>
      <c r="IR435" s="111"/>
      <c r="JB435" s="111"/>
      <c r="JL435" s="111"/>
      <c r="JV435" s="111"/>
      <c r="KF435" s="111"/>
      <c r="KP435" s="111"/>
      <c r="KZ435" s="111"/>
      <c r="LJ435" s="111"/>
      <c r="LT435" s="111"/>
      <c r="MD435" s="111"/>
      <c r="MN435" s="111"/>
      <c r="MX435" s="111"/>
    </row>
    <row xmlns:x14ac="http://schemas.microsoft.com/office/spreadsheetml/2009/9/ac" r="436" s="3" customFormat="true" x14ac:dyDescent="0.25">
      <c r="A436" s="394"/>
      <c r="B436" s="111"/>
      <c r="L436" s="111"/>
      <c r="V436" s="111"/>
      <c r="AF436" s="111"/>
      <c r="AP436" s="111"/>
      <c r="AZ436" s="111"/>
      <c r="BJ436" s="111"/>
      <c r="BT436" s="111"/>
      <c r="BU436" s="111"/>
      <c r="BV436" s="111"/>
      <c r="BW436" s="111"/>
      <c r="BX436" s="111"/>
      <c r="BY436" s="111"/>
      <c r="BZ436" s="111"/>
      <c r="CA436" s="111"/>
      <c r="CD436" s="111"/>
      <c r="CN436" s="111"/>
      <c r="CX436" s="111"/>
      <c r="DH436" s="111"/>
      <c r="DR436" s="111"/>
      <c r="EB436" s="111"/>
      <c r="EL436" s="111"/>
      <c r="EV436" s="111"/>
      <c r="FF436" s="111"/>
      <c r="FP436" s="111"/>
      <c r="FZ436" s="111"/>
      <c r="GJ436" s="111"/>
      <c r="GT436" s="111"/>
      <c r="HD436" s="111"/>
      <c r="HN436" s="111"/>
      <c r="HX436" s="111"/>
      <c r="IH436" s="111"/>
      <c r="IR436" s="111"/>
      <c r="JB436" s="111"/>
      <c r="JL436" s="111"/>
      <c r="JV436" s="111"/>
      <c r="KF436" s="111"/>
      <c r="KP436" s="111"/>
      <c r="KZ436" s="111"/>
      <c r="LJ436" s="111"/>
      <c r="LT436" s="111"/>
      <c r="MD436" s="111"/>
      <c r="MN436" s="111"/>
      <c r="MX436" s="111"/>
    </row>
    <row xmlns:x14ac="http://schemas.microsoft.com/office/spreadsheetml/2009/9/ac" r="437" s="3" customFormat="true" x14ac:dyDescent="0.25">
      <c r="A437" s="394"/>
      <c r="B437" s="111"/>
      <c r="L437" s="111"/>
      <c r="V437" s="111"/>
      <c r="AF437" s="111"/>
      <c r="AP437" s="111"/>
      <c r="AZ437" s="111"/>
      <c r="BJ437" s="111"/>
      <c r="BT437" s="111"/>
      <c r="BU437" s="111"/>
      <c r="BV437" s="111"/>
      <c r="BW437" s="111"/>
      <c r="BX437" s="111"/>
      <c r="BY437" s="111"/>
      <c r="BZ437" s="111"/>
      <c r="CA437" s="111"/>
      <c r="CD437" s="111"/>
      <c r="CN437" s="111"/>
      <c r="CX437" s="111"/>
      <c r="DH437" s="111"/>
      <c r="DR437" s="111"/>
      <c r="EB437" s="111"/>
      <c r="EL437" s="111"/>
      <c r="EV437" s="111"/>
      <c r="FF437" s="111"/>
      <c r="FP437" s="111"/>
      <c r="FZ437" s="111"/>
      <c r="GJ437" s="111"/>
      <c r="GT437" s="111"/>
      <c r="HD437" s="111"/>
      <c r="HN437" s="111"/>
      <c r="HX437" s="111"/>
      <c r="IH437" s="111"/>
      <c r="IR437" s="111"/>
      <c r="JB437" s="111"/>
      <c r="JL437" s="111"/>
      <c r="JV437" s="111"/>
      <c r="KF437" s="111"/>
      <c r="KP437" s="111"/>
      <c r="KZ437" s="111"/>
      <c r="LJ437" s="111"/>
      <c r="LT437" s="111"/>
      <c r="MD437" s="111"/>
      <c r="MN437" s="111"/>
      <c r="MX437" s="111"/>
    </row>
    <row xmlns:x14ac="http://schemas.microsoft.com/office/spreadsheetml/2009/9/ac" r="438" s="3" customFormat="true" x14ac:dyDescent="0.25">
      <c r="A438" s="394"/>
      <c r="B438" s="111"/>
      <c r="L438" s="111"/>
      <c r="V438" s="111"/>
      <c r="AF438" s="111"/>
      <c r="AP438" s="111"/>
      <c r="AZ438" s="111"/>
      <c r="BJ438" s="111"/>
      <c r="BT438" s="111"/>
      <c r="BU438" s="111"/>
      <c r="BV438" s="111"/>
      <c r="BW438" s="111"/>
      <c r="BX438" s="111"/>
      <c r="BY438" s="111"/>
      <c r="BZ438" s="111"/>
      <c r="CA438" s="111"/>
      <c r="CD438" s="111"/>
      <c r="CN438" s="111"/>
      <c r="CX438" s="111"/>
      <c r="DH438" s="111"/>
      <c r="DR438" s="111"/>
      <c r="EB438" s="111"/>
      <c r="EL438" s="111"/>
      <c r="EV438" s="111"/>
      <c r="FF438" s="111"/>
      <c r="FP438" s="111"/>
      <c r="FZ438" s="111"/>
      <c r="GJ438" s="111"/>
      <c r="GT438" s="111"/>
      <c r="HD438" s="111"/>
      <c r="HN438" s="111"/>
      <c r="HX438" s="111"/>
      <c r="IH438" s="111"/>
      <c r="IR438" s="111"/>
      <c r="JB438" s="111"/>
      <c r="JL438" s="111"/>
      <c r="JV438" s="111"/>
      <c r="KF438" s="111"/>
      <c r="KP438" s="111"/>
      <c r="KZ438" s="111"/>
      <c r="LJ438" s="111"/>
      <c r="LT438" s="111"/>
      <c r="MD438" s="111"/>
      <c r="MN438" s="111"/>
      <c r="MX438" s="111"/>
    </row>
    <row xmlns:x14ac="http://schemas.microsoft.com/office/spreadsheetml/2009/9/ac" r="439" s="3" customFormat="true" x14ac:dyDescent="0.25">
      <c r="A439" s="394"/>
      <c r="B439" s="111"/>
      <c r="L439" s="111"/>
      <c r="V439" s="111"/>
      <c r="AF439" s="111"/>
      <c r="AP439" s="111"/>
      <c r="AZ439" s="111"/>
      <c r="BJ439" s="111"/>
      <c r="BT439" s="111"/>
      <c r="BU439" s="111"/>
      <c r="BV439" s="111"/>
      <c r="BW439" s="111"/>
      <c r="BX439" s="111"/>
      <c r="BY439" s="111"/>
      <c r="BZ439" s="111"/>
      <c r="CA439" s="111"/>
      <c r="CD439" s="111"/>
      <c r="CN439" s="111"/>
      <c r="CX439" s="111"/>
      <c r="DH439" s="111"/>
      <c r="DR439" s="111"/>
      <c r="EB439" s="111"/>
      <c r="EL439" s="111"/>
      <c r="EV439" s="111"/>
      <c r="FF439" s="111"/>
      <c r="FP439" s="111"/>
      <c r="FZ439" s="111"/>
      <c r="GJ439" s="111"/>
      <c r="GT439" s="111"/>
      <c r="HD439" s="111"/>
      <c r="HN439" s="111"/>
      <c r="HX439" s="111"/>
      <c r="IH439" s="111"/>
      <c r="IR439" s="111"/>
      <c r="JB439" s="111"/>
      <c r="JL439" s="111"/>
      <c r="JV439" s="111"/>
      <c r="KF439" s="111"/>
      <c r="KP439" s="111"/>
      <c r="KZ439" s="111"/>
      <c r="LJ439" s="111"/>
      <c r="LT439" s="111"/>
      <c r="MD439" s="111"/>
      <c r="MN439" s="111"/>
      <c r="MX439" s="111"/>
    </row>
    <row xmlns:x14ac="http://schemas.microsoft.com/office/spreadsheetml/2009/9/ac" r="440" s="3" customFormat="true" x14ac:dyDescent="0.25">
      <c r="A440" s="394"/>
      <c r="B440" s="111"/>
      <c r="L440" s="111"/>
      <c r="V440" s="111"/>
      <c r="AF440" s="111"/>
      <c r="AP440" s="111"/>
      <c r="AZ440" s="111"/>
      <c r="BJ440" s="111"/>
      <c r="BT440" s="111"/>
      <c r="BU440" s="111"/>
      <c r="BV440" s="111"/>
      <c r="BW440" s="111"/>
      <c r="BX440" s="111"/>
      <c r="BY440" s="111"/>
      <c r="BZ440" s="111"/>
      <c r="CA440" s="111"/>
      <c r="CD440" s="111"/>
      <c r="CN440" s="111"/>
      <c r="CX440" s="111"/>
      <c r="DH440" s="111"/>
      <c r="DR440" s="111"/>
      <c r="EB440" s="111"/>
      <c r="EL440" s="111"/>
      <c r="EV440" s="111"/>
      <c r="FF440" s="111"/>
      <c r="FP440" s="111"/>
      <c r="FZ440" s="111"/>
      <c r="GJ440" s="111"/>
      <c r="GT440" s="111"/>
      <c r="HD440" s="111"/>
      <c r="HN440" s="111"/>
      <c r="HX440" s="111"/>
      <c r="IH440" s="111"/>
      <c r="IR440" s="111"/>
      <c r="JB440" s="111"/>
      <c r="JL440" s="111"/>
      <c r="JV440" s="111"/>
      <c r="KF440" s="111"/>
      <c r="KP440" s="111"/>
      <c r="KZ440" s="111"/>
      <c r="LJ440" s="111"/>
      <c r="LT440" s="111"/>
      <c r="MD440" s="111"/>
      <c r="MN440" s="111"/>
      <c r="MX440" s="111"/>
    </row>
    <row xmlns:x14ac="http://schemas.microsoft.com/office/spreadsheetml/2009/9/ac" r="441" s="3" customFormat="true" x14ac:dyDescent="0.25">
      <c r="A441" s="394"/>
      <c r="B441" s="111"/>
      <c r="L441" s="111"/>
      <c r="V441" s="111"/>
      <c r="AF441" s="111"/>
      <c r="AP441" s="111"/>
      <c r="AZ441" s="111"/>
      <c r="BJ441" s="111"/>
      <c r="BT441" s="111"/>
      <c r="BU441" s="111"/>
      <c r="BV441" s="111"/>
      <c r="BW441" s="111"/>
      <c r="BX441" s="111"/>
      <c r="BY441" s="111"/>
      <c r="BZ441" s="111"/>
      <c r="CA441" s="111"/>
      <c r="CD441" s="111"/>
      <c r="CN441" s="111"/>
      <c r="CX441" s="111"/>
      <c r="DH441" s="111"/>
      <c r="DR441" s="111"/>
      <c r="EB441" s="111"/>
      <c r="EL441" s="111"/>
      <c r="EV441" s="111"/>
      <c r="FF441" s="111"/>
      <c r="FP441" s="111"/>
      <c r="FZ441" s="111"/>
      <c r="GJ441" s="111"/>
      <c r="GT441" s="111"/>
      <c r="HD441" s="111"/>
      <c r="HN441" s="111"/>
      <c r="HX441" s="111"/>
      <c r="IH441" s="111"/>
      <c r="IR441" s="111"/>
      <c r="JB441" s="111"/>
      <c r="JL441" s="111"/>
      <c r="JV441" s="111"/>
      <c r="KF441" s="111"/>
      <c r="KP441" s="111"/>
      <c r="KZ441" s="111"/>
      <c r="LJ441" s="111"/>
      <c r="LT441" s="111"/>
      <c r="MD441" s="111"/>
      <c r="MN441" s="111"/>
      <c r="MX441" s="111"/>
    </row>
    <row xmlns:x14ac="http://schemas.microsoft.com/office/spreadsheetml/2009/9/ac" r="442" s="3" customFormat="true" x14ac:dyDescent="0.25">
      <c r="A442" s="394"/>
      <c r="B442" s="111"/>
      <c r="L442" s="111"/>
      <c r="V442" s="111"/>
      <c r="AF442" s="111"/>
      <c r="AP442" s="111"/>
      <c r="AZ442" s="111"/>
      <c r="BJ442" s="111"/>
      <c r="BT442" s="111"/>
      <c r="BU442" s="111"/>
      <c r="BV442" s="111"/>
      <c r="BW442" s="111"/>
      <c r="BX442" s="111"/>
      <c r="BY442" s="111"/>
      <c r="BZ442" s="111"/>
      <c r="CA442" s="111"/>
      <c r="CD442" s="111"/>
      <c r="CN442" s="111"/>
      <c r="CX442" s="111"/>
      <c r="DH442" s="111"/>
      <c r="DR442" s="111"/>
      <c r="EB442" s="111"/>
      <c r="EL442" s="111"/>
      <c r="EV442" s="111"/>
      <c r="FF442" s="111"/>
      <c r="FP442" s="111"/>
      <c r="FZ442" s="111"/>
      <c r="GJ442" s="111"/>
      <c r="GT442" s="111"/>
      <c r="HD442" s="111"/>
      <c r="HN442" s="111"/>
      <c r="HX442" s="111"/>
      <c r="IH442" s="111"/>
      <c r="IR442" s="111"/>
      <c r="JB442" s="111"/>
      <c r="JL442" s="111"/>
      <c r="JV442" s="111"/>
      <c r="KF442" s="111"/>
      <c r="KP442" s="111"/>
      <c r="KZ442" s="111"/>
      <c r="LJ442" s="111"/>
      <c r="LT442" s="111"/>
      <c r="MD442" s="111"/>
      <c r="MN442" s="111"/>
      <c r="MX442" s="111"/>
    </row>
    <row xmlns:x14ac="http://schemas.microsoft.com/office/spreadsheetml/2009/9/ac" r="443" s="3" customFormat="true" x14ac:dyDescent="0.25">
      <c r="A443" s="394"/>
      <c r="B443" s="111"/>
      <c r="L443" s="111"/>
      <c r="V443" s="111"/>
      <c r="AF443" s="111"/>
      <c r="AP443" s="111"/>
      <c r="AZ443" s="111"/>
      <c r="BJ443" s="111"/>
      <c r="BT443" s="111"/>
      <c r="BU443" s="111"/>
      <c r="BV443" s="111"/>
      <c r="BW443" s="111"/>
      <c r="BX443" s="111"/>
      <c r="BY443" s="111"/>
      <c r="BZ443" s="111"/>
      <c r="CA443" s="111"/>
      <c r="CD443" s="111"/>
      <c r="CN443" s="111"/>
      <c r="CX443" s="111"/>
      <c r="DH443" s="111"/>
      <c r="DR443" s="111"/>
      <c r="EB443" s="111"/>
      <c r="EL443" s="111"/>
      <c r="EV443" s="111"/>
      <c r="FF443" s="111"/>
      <c r="FP443" s="111"/>
      <c r="FZ443" s="111"/>
      <c r="GJ443" s="111"/>
      <c r="GT443" s="111"/>
      <c r="HD443" s="111"/>
      <c r="HN443" s="111"/>
      <c r="HX443" s="111"/>
      <c r="IH443" s="111"/>
      <c r="IR443" s="111"/>
      <c r="JB443" s="111"/>
      <c r="JL443" s="111"/>
      <c r="JV443" s="111"/>
      <c r="KF443" s="111"/>
      <c r="KP443" s="111"/>
      <c r="KZ443" s="111"/>
      <c r="LJ443" s="111"/>
      <c r="LT443" s="111"/>
      <c r="MD443" s="111"/>
      <c r="MN443" s="111"/>
      <c r="MX443" s="111"/>
    </row>
    <row xmlns:x14ac="http://schemas.microsoft.com/office/spreadsheetml/2009/9/ac" r="444" s="3" customFormat="true" x14ac:dyDescent="0.25">
      <c r="A444" s="394"/>
      <c r="B444" s="111"/>
      <c r="L444" s="111"/>
      <c r="V444" s="111"/>
      <c r="AF444" s="111"/>
      <c r="AP444" s="111"/>
      <c r="AZ444" s="111"/>
      <c r="BJ444" s="111"/>
      <c r="BT444" s="111"/>
      <c r="BU444" s="111"/>
      <c r="BV444" s="111"/>
      <c r="BW444" s="111"/>
      <c r="BX444" s="111"/>
      <c r="BY444" s="111"/>
      <c r="BZ444" s="111"/>
      <c r="CA444" s="111"/>
      <c r="CD444" s="111"/>
      <c r="CN444" s="111"/>
      <c r="CX444" s="111"/>
      <c r="DH444" s="111"/>
      <c r="DR444" s="111"/>
      <c r="EB444" s="111"/>
      <c r="EL444" s="111"/>
      <c r="EV444" s="111"/>
      <c r="FF444" s="111"/>
      <c r="FP444" s="111"/>
      <c r="FZ444" s="111"/>
      <c r="GJ444" s="111"/>
      <c r="GT444" s="111"/>
      <c r="HD444" s="111"/>
      <c r="HN444" s="111"/>
      <c r="HX444" s="111"/>
      <c r="IH444" s="111"/>
      <c r="IR444" s="111"/>
      <c r="JB444" s="111"/>
      <c r="JL444" s="111"/>
      <c r="JV444" s="111"/>
      <c r="KF444" s="111"/>
      <c r="KP444" s="111"/>
      <c r="KZ444" s="111"/>
      <c r="LJ444" s="111"/>
      <c r="LT444" s="111"/>
      <c r="MD444" s="111"/>
      <c r="MN444" s="111"/>
      <c r="MX444" s="111"/>
    </row>
    <row xmlns:x14ac="http://schemas.microsoft.com/office/spreadsheetml/2009/9/ac" r="445" s="3" customFormat="true" x14ac:dyDescent="0.25">
      <c r="A445" s="394"/>
      <c r="B445" s="111"/>
      <c r="L445" s="111"/>
      <c r="V445" s="111"/>
      <c r="AF445" s="111"/>
      <c r="AP445" s="111"/>
      <c r="AZ445" s="111"/>
      <c r="BJ445" s="111"/>
      <c r="BT445" s="111"/>
      <c r="BU445" s="111"/>
      <c r="BV445" s="111"/>
      <c r="BW445" s="111"/>
      <c r="BX445" s="111"/>
      <c r="BY445" s="111"/>
      <c r="BZ445" s="111"/>
      <c r="CA445" s="111"/>
      <c r="CD445" s="111"/>
      <c r="CN445" s="111"/>
      <c r="CX445" s="111"/>
      <c r="DH445" s="111"/>
      <c r="DR445" s="111"/>
      <c r="EB445" s="111"/>
      <c r="EL445" s="111"/>
      <c r="EV445" s="111"/>
      <c r="FF445" s="111"/>
      <c r="FP445" s="111"/>
      <c r="FZ445" s="111"/>
      <c r="GJ445" s="111"/>
      <c r="GT445" s="111"/>
      <c r="HD445" s="111"/>
      <c r="HN445" s="111"/>
      <c r="HX445" s="111"/>
      <c r="IH445" s="111"/>
      <c r="IR445" s="111"/>
      <c r="JB445" s="111"/>
      <c r="JL445" s="111"/>
      <c r="JV445" s="111"/>
      <c r="KF445" s="111"/>
      <c r="KP445" s="111"/>
      <c r="KZ445" s="111"/>
      <c r="LJ445" s="111"/>
      <c r="LT445" s="111"/>
      <c r="MD445" s="111"/>
      <c r="MN445" s="111"/>
      <c r="MX445" s="111"/>
    </row>
    <row xmlns:x14ac="http://schemas.microsoft.com/office/spreadsheetml/2009/9/ac" r="446" s="3" customFormat="true" x14ac:dyDescent="0.25">
      <c r="A446" s="394"/>
      <c r="B446" s="111"/>
      <c r="L446" s="111"/>
      <c r="V446" s="111"/>
      <c r="AF446" s="111"/>
      <c r="AP446" s="111"/>
      <c r="AZ446" s="111"/>
      <c r="BJ446" s="111"/>
      <c r="BT446" s="111"/>
      <c r="BU446" s="111"/>
      <c r="BV446" s="111"/>
      <c r="BW446" s="111"/>
      <c r="BX446" s="111"/>
      <c r="BY446" s="111"/>
      <c r="BZ446" s="111"/>
      <c r="CA446" s="111"/>
      <c r="CD446" s="111"/>
      <c r="CN446" s="111"/>
      <c r="CX446" s="111"/>
      <c r="DH446" s="111"/>
      <c r="DR446" s="111"/>
      <c r="EB446" s="111"/>
      <c r="EL446" s="111"/>
      <c r="EV446" s="111"/>
      <c r="FF446" s="111"/>
      <c r="FP446" s="111"/>
      <c r="FZ446" s="111"/>
      <c r="GJ446" s="111"/>
      <c r="GT446" s="111"/>
      <c r="HD446" s="111"/>
      <c r="HN446" s="111"/>
      <c r="HX446" s="111"/>
      <c r="IH446" s="111"/>
      <c r="IR446" s="111"/>
      <c r="JB446" s="111"/>
      <c r="JL446" s="111"/>
      <c r="JV446" s="111"/>
      <c r="KF446" s="111"/>
      <c r="KP446" s="111"/>
      <c r="KZ446" s="111"/>
      <c r="LJ446" s="111"/>
      <c r="LT446" s="111"/>
      <c r="MD446" s="111"/>
      <c r="MN446" s="111"/>
      <c r="MX446" s="111"/>
    </row>
    <row xmlns:x14ac="http://schemas.microsoft.com/office/spreadsheetml/2009/9/ac" r="447" s="3" customFormat="true" x14ac:dyDescent="0.25">
      <c r="A447" s="394"/>
      <c r="B447" s="111"/>
      <c r="L447" s="111"/>
      <c r="V447" s="111"/>
      <c r="AF447" s="111"/>
      <c r="AP447" s="111"/>
      <c r="AZ447" s="111"/>
      <c r="BJ447" s="111"/>
      <c r="BT447" s="111"/>
      <c r="BU447" s="111"/>
      <c r="BV447" s="111"/>
      <c r="BW447" s="111"/>
      <c r="BX447" s="111"/>
      <c r="BY447" s="111"/>
      <c r="BZ447" s="111"/>
      <c r="CA447" s="111"/>
      <c r="CD447" s="111"/>
      <c r="CN447" s="111"/>
      <c r="CX447" s="111"/>
      <c r="DH447" s="111"/>
      <c r="DR447" s="111"/>
      <c r="EB447" s="111"/>
      <c r="EL447" s="111"/>
      <c r="EV447" s="111"/>
      <c r="FF447" s="111"/>
      <c r="FP447" s="111"/>
      <c r="FZ447" s="111"/>
      <c r="GJ447" s="111"/>
      <c r="GT447" s="111"/>
      <c r="HD447" s="111"/>
      <c r="HN447" s="111"/>
      <c r="HX447" s="111"/>
      <c r="IH447" s="111"/>
      <c r="IR447" s="111"/>
      <c r="JB447" s="111"/>
      <c r="JL447" s="111"/>
      <c r="JV447" s="111"/>
      <c r="KF447" s="111"/>
      <c r="KP447" s="111"/>
      <c r="KZ447" s="111"/>
      <c r="LJ447" s="111"/>
      <c r="LT447" s="111"/>
      <c r="MD447" s="111"/>
      <c r="MN447" s="111"/>
      <c r="MX447" s="111"/>
    </row>
    <row xmlns:x14ac="http://schemas.microsoft.com/office/spreadsheetml/2009/9/ac" r="448" s="3" customFormat="true" x14ac:dyDescent="0.25">
      <c r="A448" s="394"/>
      <c r="B448" s="111"/>
      <c r="L448" s="111"/>
      <c r="V448" s="111"/>
      <c r="AF448" s="111"/>
      <c r="AP448" s="111"/>
      <c r="AZ448" s="111"/>
      <c r="BJ448" s="111"/>
      <c r="BT448" s="111"/>
      <c r="BU448" s="111"/>
      <c r="BV448" s="111"/>
      <c r="BW448" s="111"/>
      <c r="BX448" s="111"/>
      <c r="BY448" s="111"/>
      <c r="BZ448" s="111"/>
      <c r="CA448" s="111"/>
      <c r="CD448" s="111"/>
      <c r="CN448" s="111"/>
      <c r="CX448" s="111"/>
      <c r="DH448" s="111"/>
      <c r="DR448" s="111"/>
      <c r="EB448" s="111"/>
      <c r="EL448" s="111"/>
      <c r="EV448" s="111"/>
      <c r="FF448" s="111"/>
      <c r="FP448" s="111"/>
      <c r="FZ448" s="111"/>
      <c r="GJ448" s="111"/>
      <c r="GT448" s="111"/>
      <c r="HD448" s="111"/>
      <c r="HN448" s="111"/>
      <c r="HX448" s="111"/>
      <c r="IH448" s="111"/>
      <c r="IR448" s="111"/>
      <c r="JB448" s="111"/>
      <c r="JL448" s="111"/>
      <c r="JV448" s="111"/>
      <c r="KF448" s="111"/>
      <c r="KP448" s="111"/>
      <c r="KZ448" s="111"/>
      <c r="LJ448" s="111"/>
      <c r="LT448" s="111"/>
      <c r="MD448" s="111"/>
      <c r="MN448" s="111"/>
      <c r="MX448" s="111"/>
    </row>
    <row xmlns:x14ac="http://schemas.microsoft.com/office/spreadsheetml/2009/9/ac" r="449" s="3" customFormat="true" x14ac:dyDescent="0.25">
      <c r="A449" s="394"/>
      <c r="B449" s="111"/>
      <c r="L449" s="111"/>
      <c r="V449" s="111"/>
      <c r="AF449" s="111"/>
      <c r="AP449" s="111"/>
      <c r="AZ449" s="111"/>
      <c r="BJ449" s="111"/>
      <c r="BT449" s="111"/>
      <c r="BU449" s="111"/>
      <c r="BV449" s="111"/>
      <c r="BW449" s="111"/>
      <c r="BX449" s="111"/>
      <c r="BY449" s="111"/>
      <c r="BZ449" s="111"/>
      <c r="CA449" s="111"/>
      <c r="CD449" s="111"/>
      <c r="CN449" s="111"/>
      <c r="CX449" s="111"/>
      <c r="DH449" s="111"/>
      <c r="DR449" s="111"/>
      <c r="EB449" s="111"/>
      <c r="EL449" s="111"/>
      <c r="EV449" s="111"/>
      <c r="FF449" s="111"/>
      <c r="FP449" s="111"/>
      <c r="FZ449" s="111"/>
      <c r="GJ449" s="111"/>
      <c r="GT449" s="111"/>
      <c r="HD449" s="111"/>
      <c r="HN449" s="111"/>
      <c r="HX449" s="111"/>
      <c r="IH449" s="111"/>
      <c r="IR449" s="111"/>
      <c r="JB449" s="111"/>
      <c r="JL449" s="111"/>
      <c r="JV449" s="111"/>
      <c r="KF449" s="111"/>
      <c r="KP449" s="111"/>
      <c r="KZ449" s="111"/>
      <c r="LJ449" s="111"/>
      <c r="LT449" s="111"/>
      <c r="MD449" s="111"/>
      <c r="MN449" s="111"/>
      <c r="MX449" s="111"/>
    </row>
    <row xmlns:x14ac="http://schemas.microsoft.com/office/spreadsheetml/2009/9/ac" r="450" s="3" customFormat="true" x14ac:dyDescent="0.25">
      <c r="A450" s="394"/>
      <c r="B450" s="111"/>
      <c r="L450" s="111"/>
      <c r="V450" s="111"/>
      <c r="AF450" s="111"/>
      <c r="AP450" s="111"/>
      <c r="AZ450" s="111"/>
      <c r="BJ450" s="111"/>
      <c r="BT450" s="111"/>
      <c r="BU450" s="111"/>
      <c r="BV450" s="111"/>
      <c r="BW450" s="111"/>
      <c r="BX450" s="111"/>
      <c r="BY450" s="111"/>
      <c r="BZ450" s="111"/>
      <c r="CA450" s="111"/>
      <c r="CD450" s="111"/>
      <c r="CN450" s="111"/>
      <c r="CX450" s="111"/>
      <c r="DH450" s="111"/>
      <c r="DR450" s="111"/>
      <c r="EB450" s="111"/>
      <c r="EL450" s="111"/>
      <c r="EV450" s="111"/>
      <c r="FF450" s="111"/>
      <c r="FP450" s="111"/>
      <c r="FZ450" s="111"/>
      <c r="GJ450" s="111"/>
      <c r="GT450" s="111"/>
      <c r="HD450" s="111"/>
      <c r="HN450" s="111"/>
      <c r="HX450" s="111"/>
      <c r="IH450" s="111"/>
      <c r="IR450" s="111"/>
      <c r="JB450" s="111"/>
      <c r="JL450" s="111"/>
      <c r="JV450" s="111"/>
      <c r="KF450" s="111"/>
      <c r="KP450" s="111"/>
      <c r="KZ450" s="111"/>
      <c r="LJ450" s="111"/>
      <c r="LT450" s="111"/>
      <c r="MD450" s="111"/>
      <c r="MN450" s="111"/>
      <c r="MX450" s="111"/>
    </row>
    <row xmlns:x14ac="http://schemas.microsoft.com/office/spreadsheetml/2009/9/ac" r="451" s="3" customFormat="true" x14ac:dyDescent="0.25">
      <c r="A451" s="394"/>
      <c r="B451" s="111"/>
      <c r="L451" s="111"/>
      <c r="V451" s="111"/>
      <c r="AF451" s="111"/>
      <c r="AP451" s="111"/>
      <c r="AZ451" s="111"/>
      <c r="BJ451" s="111"/>
      <c r="BT451" s="111"/>
      <c r="BU451" s="111"/>
      <c r="BV451" s="111"/>
      <c r="BW451" s="111"/>
      <c r="BX451" s="111"/>
      <c r="BY451" s="111"/>
      <c r="BZ451" s="111"/>
      <c r="CA451" s="111"/>
      <c r="CD451" s="111"/>
      <c r="CN451" s="111"/>
      <c r="CX451" s="111"/>
      <c r="DH451" s="111"/>
      <c r="DR451" s="111"/>
      <c r="EB451" s="111"/>
      <c r="EL451" s="111"/>
      <c r="EV451" s="111"/>
      <c r="FF451" s="111"/>
      <c r="FP451" s="111"/>
      <c r="FZ451" s="111"/>
      <c r="GJ451" s="111"/>
      <c r="GT451" s="111"/>
      <c r="HD451" s="111"/>
      <c r="HN451" s="111"/>
      <c r="HX451" s="111"/>
      <c r="IH451" s="111"/>
      <c r="IR451" s="111"/>
      <c r="JB451" s="111"/>
      <c r="JL451" s="111"/>
      <c r="JV451" s="111"/>
      <c r="KF451" s="111"/>
      <c r="KP451" s="111"/>
      <c r="KZ451" s="111"/>
      <c r="LJ451" s="111"/>
      <c r="LT451" s="111"/>
      <c r="MD451" s="111"/>
      <c r="MN451" s="111"/>
      <c r="MX451" s="111"/>
    </row>
    <row xmlns:x14ac="http://schemas.microsoft.com/office/spreadsheetml/2009/9/ac" r="452" s="3" customFormat="true" x14ac:dyDescent="0.25">
      <c r="A452" s="394"/>
      <c r="B452" s="111"/>
      <c r="L452" s="111"/>
      <c r="V452" s="111"/>
      <c r="AF452" s="111"/>
      <c r="AP452" s="111"/>
      <c r="AZ452" s="111"/>
      <c r="BJ452" s="111"/>
      <c r="BT452" s="111"/>
      <c r="BU452" s="111"/>
      <c r="BV452" s="111"/>
      <c r="BW452" s="111"/>
      <c r="BX452" s="111"/>
      <c r="BY452" s="111"/>
      <c r="BZ452" s="111"/>
      <c r="CA452" s="111"/>
      <c r="CD452" s="111"/>
      <c r="CN452" s="111"/>
      <c r="CX452" s="111"/>
      <c r="DH452" s="111"/>
      <c r="DR452" s="111"/>
      <c r="EB452" s="111"/>
      <c r="EL452" s="111"/>
      <c r="EV452" s="111"/>
      <c r="FF452" s="111"/>
      <c r="FP452" s="111"/>
      <c r="FZ452" s="111"/>
      <c r="GJ452" s="111"/>
      <c r="GT452" s="111"/>
      <c r="HD452" s="111"/>
      <c r="HN452" s="111"/>
      <c r="HX452" s="111"/>
      <c r="IH452" s="111"/>
      <c r="IR452" s="111"/>
      <c r="JB452" s="111"/>
      <c r="JL452" s="111"/>
      <c r="JV452" s="111"/>
      <c r="KF452" s="111"/>
      <c r="KP452" s="111"/>
      <c r="KZ452" s="111"/>
      <c r="LJ452" s="111"/>
      <c r="LT452" s="111"/>
      <c r="MD452" s="111"/>
      <c r="MN452" s="111"/>
      <c r="MX452" s="111"/>
    </row>
    <row xmlns:x14ac="http://schemas.microsoft.com/office/spreadsheetml/2009/9/ac" r="453" s="3" customFormat="true" x14ac:dyDescent="0.25">
      <c r="A453" s="394"/>
      <c r="B453" s="111"/>
      <c r="L453" s="111"/>
      <c r="V453" s="111"/>
      <c r="AF453" s="111"/>
      <c r="AP453" s="111"/>
      <c r="AZ453" s="111"/>
      <c r="BJ453" s="111"/>
      <c r="BT453" s="111"/>
      <c r="BU453" s="111"/>
      <c r="BV453" s="111"/>
      <c r="BW453" s="111"/>
      <c r="BX453" s="111"/>
      <c r="BY453" s="111"/>
      <c r="BZ453" s="111"/>
      <c r="CA453" s="111"/>
      <c r="CD453" s="111"/>
      <c r="CN453" s="111"/>
      <c r="CX453" s="111"/>
      <c r="DH453" s="111"/>
      <c r="DR453" s="111"/>
      <c r="EB453" s="111"/>
      <c r="EL453" s="111"/>
      <c r="EV453" s="111"/>
      <c r="FF453" s="111"/>
      <c r="FP453" s="111"/>
      <c r="FZ453" s="111"/>
      <c r="GJ453" s="111"/>
      <c r="GT453" s="111"/>
      <c r="HD453" s="111"/>
      <c r="HN453" s="111"/>
      <c r="HX453" s="111"/>
      <c r="IH453" s="111"/>
      <c r="IR453" s="111"/>
      <c r="JB453" s="111"/>
      <c r="JL453" s="111"/>
      <c r="JV453" s="111"/>
      <c r="KF453" s="111"/>
      <c r="KP453" s="111"/>
      <c r="KZ453" s="111"/>
      <c r="LJ453" s="111"/>
      <c r="LT453" s="111"/>
      <c r="MD453" s="111"/>
      <c r="MN453" s="111"/>
      <c r="MX453" s="111"/>
    </row>
    <row xmlns:x14ac="http://schemas.microsoft.com/office/spreadsheetml/2009/9/ac" r="454" s="3" customFormat="true" x14ac:dyDescent="0.25">
      <c r="A454" s="394"/>
      <c r="B454" s="111"/>
      <c r="L454" s="111"/>
      <c r="V454" s="111"/>
      <c r="AF454" s="111"/>
      <c r="AP454" s="111"/>
      <c r="AZ454" s="111"/>
      <c r="BJ454" s="111"/>
      <c r="BT454" s="111"/>
      <c r="BU454" s="111"/>
      <c r="BV454" s="111"/>
      <c r="BW454" s="111"/>
      <c r="BX454" s="111"/>
      <c r="BY454" s="111"/>
      <c r="BZ454" s="111"/>
      <c r="CA454" s="111"/>
      <c r="CD454" s="111"/>
      <c r="CN454" s="111"/>
      <c r="CX454" s="111"/>
      <c r="DH454" s="111"/>
      <c r="DR454" s="111"/>
      <c r="EB454" s="111"/>
      <c r="EL454" s="111"/>
      <c r="EV454" s="111"/>
      <c r="FF454" s="111"/>
      <c r="FP454" s="111"/>
      <c r="FZ454" s="111"/>
      <c r="GJ454" s="111"/>
      <c r="GT454" s="111"/>
      <c r="HD454" s="111"/>
      <c r="HN454" s="111"/>
      <c r="HX454" s="111"/>
      <c r="IH454" s="111"/>
      <c r="IR454" s="111"/>
      <c r="JB454" s="111"/>
      <c r="JL454" s="111"/>
      <c r="JV454" s="111"/>
      <c r="KF454" s="111"/>
      <c r="KP454" s="111"/>
      <c r="KZ454" s="111"/>
      <c r="LJ454" s="111"/>
      <c r="LT454" s="111"/>
      <c r="MD454" s="111"/>
      <c r="MN454" s="111"/>
      <c r="MX454" s="111"/>
    </row>
    <row xmlns:x14ac="http://schemas.microsoft.com/office/spreadsheetml/2009/9/ac" r="455" s="3" customFormat="true" x14ac:dyDescent="0.25">
      <c r="A455" s="394"/>
      <c r="B455" s="111"/>
      <c r="L455" s="111"/>
      <c r="V455" s="111"/>
      <c r="AF455" s="111"/>
      <c r="AP455" s="111"/>
      <c r="AZ455" s="111"/>
      <c r="BJ455" s="111"/>
      <c r="BT455" s="111"/>
      <c r="BU455" s="111"/>
      <c r="BV455" s="111"/>
      <c r="BW455" s="111"/>
      <c r="BX455" s="111"/>
      <c r="BY455" s="111"/>
      <c r="BZ455" s="111"/>
      <c r="CA455" s="111"/>
      <c r="CD455" s="111"/>
      <c r="CN455" s="111"/>
      <c r="CX455" s="111"/>
      <c r="DH455" s="111"/>
      <c r="DR455" s="111"/>
      <c r="EB455" s="111"/>
      <c r="EL455" s="111"/>
      <c r="EV455" s="111"/>
      <c r="FF455" s="111"/>
      <c r="FP455" s="111"/>
      <c r="FZ455" s="111"/>
      <c r="GJ455" s="111"/>
      <c r="GT455" s="111"/>
      <c r="HD455" s="111"/>
      <c r="HN455" s="111"/>
      <c r="HX455" s="111"/>
      <c r="IH455" s="111"/>
      <c r="IR455" s="111"/>
      <c r="JB455" s="111"/>
      <c r="JL455" s="111"/>
      <c r="JV455" s="111"/>
      <c r="KF455" s="111"/>
      <c r="KP455" s="111"/>
      <c r="KZ455" s="111"/>
      <c r="LJ455" s="111"/>
      <c r="LT455" s="111"/>
      <c r="MD455" s="111"/>
      <c r="MN455" s="111"/>
      <c r="MX455" s="111"/>
    </row>
    <row xmlns:x14ac="http://schemas.microsoft.com/office/spreadsheetml/2009/9/ac" r="456" s="3" customFormat="true" x14ac:dyDescent="0.25">
      <c r="A456" s="394"/>
      <c r="B456" s="111"/>
      <c r="L456" s="111"/>
      <c r="V456" s="111"/>
      <c r="AF456" s="111"/>
      <c r="AP456" s="111"/>
      <c r="AZ456" s="111"/>
      <c r="BJ456" s="111"/>
      <c r="BT456" s="111"/>
      <c r="BU456" s="111"/>
      <c r="BV456" s="111"/>
      <c r="BW456" s="111"/>
      <c r="BX456" s="111"/>
      <c r="BY456" s="111"/>
      <c r="BZ456" s="111"/>
      <c r="CA456" s="111"/>
      <c r="CD456" s="111"/>
      <c r="CN456" s="111"/>
      <c r="CX456" s="111"/>
      <c r="DH456" s="111"/>
      <c r="DR456" s="111"/>
      <c r="EB456" s="111"/>
      <c r="EL456" s="111"/>
      <c r="EV456" s="111"/>
      <c r="FF456" s="111"/>
      <c r="FP456" s="111"/>
      <c r="FZ456" s="111"/>
      <c r="GJ456" s="111"/>
      <c r="GT456" s="111"/>
      <c r="HD456" s="111"/>
      <c r="HN456" s="111"/>
      <c r="HX456" s="111"/>
      <c r="IH456" s="111"/>
      <c r="IR456" s="111"/>
      <c r="JB456" s="111"/>
      <c r="JL456" s="111"/>
      <c r="JV456" s="111"/>
      <c r="KF456" s="111"/>
      <c r="KP456" s="111"/>
      <c r="KZ456" s="111"/>
      <c r="LJ456" s="111"/>
      <c r="LT456" s="111"/>
      <c r="MD456" s="111"/>
      <c r="MN456" s="111"/>
      <c r="MX456" s="111"/>
    </row>
    <row xmlns:x14ac="http://schemas.microsoft.com/office/spreadsheetml/2009/9/ac" r="457" s="3" customFormat="true" x14ac:dyDescent="0.25">
      <c r="A457" s="394"/>
      <c r="B457" s="111"/>
      <c r="L457" s="111"/>
      <c r="V457" s="111"/>
      <c r="AF457" s="111"/>
      <c r="AP457" s="111"/>
      <c r="AZ457" s="111"/>
      <c r="BJ457" s="111"/>
      <c r="BT457" s="111"/>
      <c r="BU457" s="111"/>
      <c r="BV457" s="111"/>
      <c r="BW457" s="111"/>
      <c r="BX457" s="111"/>
      <c r="BY457" s="111"/>
      <c r="BZ457" s="111"/>
      <c r="CA457" s="111"/>
      <c r="CD457" s="111"/>
      <c r="CN457" s="111"/>
      <c r="CX457" s="111"/>
      <c r="DH457" s="111"/>
      <c r="DR457" s="111"/>
      <c r="EB457" s="111"/>
      <c r="EL457" s="111"/>
      <c r="EV457" s="111"/>
      <c r="FF457" s="111"/>
      <c r="FP457" s="111"/>
      <c r="FZ457" s="111"/>
      <c r="GJ457" s="111"/>
      <c r="GT457" s="111"/>
      <c r="HD457" s="111"/>
      <c r="HN457" s="111"/>
      <c r="HX457" s="111"/>
      <c r="IH457" s="111"/>
      <c r="IR457" s="111"/>
      <c r="JB457" s="111"/>
      <c r="JL457" s="111"/>
      <c r="JV457" s="111"/>
      <c r="KF457" s="111"/>
      <c r="KP457" s="111"/>
      <c r="KZ457" s="111"/>
      <c r="LJ457" s="111"/>
      <c r="LT457" s="111"/>
      <c r="MD457" s="111"/>
      <c r="MN457" s="111"/>
      <c r="MX457" s="111"/>
    </row>
    <row xmlns:x14ac="http://schemas.microsoft.com/office/spreadsheetml/2009/9/ac" r="458" s="3" customFormat="true" x14ac:dyDescent="0.25">
      <c r="A458" s="394"/>
      <c r="B458" s="111"/>
      <c r="L458" s="111"/>
      <c r="V458" s="111"/>
      <c r="AF458" s="111"/>
      <c r="AP458" s="111"/>
      <c r="AZ458" s="111"/>
      <c r="BJ458" s="111"/>
      <c r="BT458" s="111"/>
      <c r="BU458" s="111"/>
      <c r="BV458" s="111"/>
      <c r="BW458" s="111"/>
      <c r="BX458" s="111"/>
      <c r="BY458" s="111"/>
      <c r="BZ458" s="111"/>
      <c r="CA458" s="111"/>
      <c r="CD458" s="111"/>
      <c r="CN458" s="111"/>
      <c r="CX458" s="111"/>
      <c r="DH458" s="111"/>
      <c r="DR458" s="111"/>
      <c r="EB458" s="111"/>
      <c r="EL458" s="111"/>
      <c r="EV458" s="111"/>
      <c r="FF458" s="111"/>
      <c r="FP458" s="111"/>
      <c r="FZ458" s="111"/>
      <c r="GJ458" s="111"/>
      <c r="GT458" s="111"/>
      <c r="HD458" s="111"/>
      <c r="HN458" s="111"/>
      <c r="HX458" s="111"/>
      <c r="IH458" s="111"/>
      <c r="IR458" s="111"/>
      <c r="JB458" s="111"/>
      <c r="JL458" s="111"/>
      <c r="JV458" s="111"/>
      <c r="KF458" s="111"/>
      <c r="KP458" s="111"/>
      <c r="KZ458" s="111"/>
      <c r="LJ458" s="111"/>
      <c r="LT458" s="111"/>
      <c r="MD458" s="111"/>
      <c r="MN458" s="111"/>
      <c r="MX458" s="111"/>
    </row>
    <row xmlns:x14ac="http://schemas.microsoft.com/office/spreadsheetml/2009/9/ac" r="459" s="3" customFormat="true" x14ac:dyDescent="0.25">
      <c r="A459" s="394"/>
      <c r="B459" s="111"/>
      <c r="L459" s="111"/>
      <c r="V459" s="111"/>
      <c r="AF459" s="111"/>
      <c r="AP459" s="111"/>
      <c r="AZ459" s="111"/>
      <c r="BJ459" s="111"/>
      <c r="BT459" s="111"/>
      <c r="BU459" s="111"/>
      <c r="BV459" s="111"/>
      <c r="BW459" s="111"/>
      <c r="BX459" s="111"/>
      <c r="BY459" s="111"/>
      <c r="BZ459" s="111"/>
      <c r="CA459" s="111"/>
      <c r="CD459" s="111"/>
      <c r="CN459" s="111"/>
      <c r="CX459" s="111"/>
      <c r="DH459" s="111"/>
      <c r="DR459" s="111"/>
      <c r="EB459" s="111"/>
      <c r="EL459" s="111"/>
      <c r="EV459" s="111"/>
      <c r="FF459" s="111"/>
      <c r="FP459" s="111"/>
      <c r="FZ459" s="111"/>
      <c r="GJ459" s="111"/>
      <c r="GT459" s="111"/>
      <c r="HD459" s="111"/>
      <c r="HN459" s="111"/>
      <c r="HX459" s="111"/>
      <c r="IH459" s="111"/>
      <c r="IR459" s="111"/>
      <c r="JB459" s="111"/>
      <c r="JL459" s="111"/>
      <c r="JV459" s="111"/>
      <c r="KF459" s="111"/>
      <c r="KP459" s="111"/>
      <c r="KZ459" s="111"/>
      <c r="LJ459" s="111"/>
      <c r="LT459" s="111"/>
      <c r="MD459" s="111"/>
      <c r="MN459" s="111"/>
      <c r="MX459" s="111"/>
    </row>
    <row xmlns:x14ac="http://schemas.microsoft.com/office/spreadsheetml/2009/9/ac" r="460" s="3" customFormat="true" x14ac:dyDescent="0.25">
      <c r="A460" s="394"/>
      <c r="B460" s="111"/>
      <c r="L460" s="111"/>
      <c r="V460" s="111"/>
      <c r="AF460" s="111"/>
      <c r="AP460" s="111"/>
      <c r="AZ460" s="111"/>
      <c r="BJ460" s="111"/>
      <c r="BT460" s="111"/>
      <c r="BU460" s="111"/>
      <c r="BV460" s="111"/>
      <c r="BW460" s="111"/>
      <c r="BX460" s="111"/>
      <c r="BY460" s="111"/>
      <c r="BZ460" s="111"/>
      <c r="CA460" s="111"/>
      <c r="CD460" s="111"/>
      <c r="CN460" s="111"/>
      <c r="CX460" s="111"/>
      <c r="DH460" s="111"/>
      <c r="DR460" s="111"/>
      <c r="EB460" s="111"/>
      <c r="EL460" s="111"/>
      <c r="EV460" s="111"/>
      <c r="FF460" s="111"/>
      <c r="FP460" s="111"/>
      <c r="FZ460" s="111"/>
      <c r="GJ460" s="111"/>
      <c r="GT460" s="111"/>
      <c r="HD460" s="111"/>
      <c r="HN460" s="111"/>
      <c r="HX460" s="111"/>
      <c r="IH460" s="111"/>
      <c r="IR460" s="111"/>
      <c r="JB460" s="111"/>
      <c r="JL460" s="111"/>
      <c r="JV460" s="111"/>
      <c r="KF460" s="111"/>
      <c r="KP460" s="111"/>
      <c r="KZ460" s="111"/>
      <c r="LJ460" s="111"/>
      <c r="LT460" s="111"/>
      <c r="MD460" s="111"/>
      <c r="MN460" s="111"/>
      <c r="MX460" s="111"/>
    </row>
    <row xmlns:x14ac="http://schemas.microsoft.com/office/spreadsheetml/2009/9/ac" r="461" s="3" customFormat="true" x14ac:dyDescent="0.25">
      <c r="A461" s="394"/>
      <c r="B461" s="111"/>
      <c r="L461" s="111"/>
      <c r="V461" s="111"/>
      <c r="AF461" s="111"/>
      <c r="AP461" s="111"/>
      <c r="AZ461" s="111"/>
      <c r="BJ461" s="111"/>
      <c r="BT461" s="111"/>
      <c r="BU461" s="111"/>
      <c r="BV461" s="111"/>
      <c r="BW461" s="111"/>
      <c r="BX461" s="111"/>
      <c r="BY461" s="111"/>
      <c r="BZ461" s="111"/>
      <c r="CA461" s="111"/>
      <c r="CD461" s="111"/>
      <c r="CN461" s="111"/>
      <c r="CX461" s="111"/>
      <c r="DH461" s="111"/>
      <c r="DR461" s="111"/>
      <c r="EB461" s="111"/>
      <c r="EL461" s="111"/>
      <c r="EV461" s="111"/>
      <c r="FF461" s="111"/>
      <c r="FP461" s="111"/>
      <c r="FZ461" s="111"/>
      <c r="GJ461" s="111"/>
      <c r="GT461" s="111"/>
      <c r="HD461" s="111"/>
      <c r="HN461" s="111"/>
      <c r="HX461" s="111"/>
      <c r="IH461" s="111"/>
      <c r="IR461" s="111"/>
      <c r="JB461" s="111"/>
      <c r="JL461" s="111"/>
      <c r="JV461" s="111"/>
      <c r="KF461" s="111"/>
      <c r="KP461" s="111"/>
      <c r="KZ461" s="111"/>
      <c r="LJ461" s="111"/>
      <c r="LT461" s="111"/>
      <c r="MD461" s="111"/>
      <c r="MN461" s="111"/>
      <c r="MX461" s="111"/>
    </row>
    <row xmlns:x14ac="http://schemas.microsoft.com/office/spreadsheetml/2009/9/ac" r="462" s="3" customFormat="true" x14ac:dyDescent="0.25">
      <c r="A462" s="394"/>
      <c r="B462" s="111"/>
      <c r="L462" s="111"/>
      <c r="V462" s="111"/>
      <c r="AF462" s="111"/>
      <c r="AP462" s="111"/>
      <c r="AZ462" s="111"/>
      <c r="BJ462" s="111"/>
      <c r="BT462" s="111"/>
      <c r="BU462" s="111"/>
      <c r="BV462" s="111"/>
      <c r="BW462" s="111"/>
      <c r="BX462" s="111"/>
      <c r="BY462" s="111"/>
      <c r="BZ462" s="111"/>
      <c r="CA462" s="111"/>
      <c r="CD462" s="111"/>
      <c r="CN462" s="111"/>
      <c r="CX462" s="111"/>
      <c r="DH462" s="111"/>
      <c r="DR462" s="111"/>
      <c r="EB462" s="111"/>
      <c r="EL462" s="111"/>
      <c r="EV462" s="111"/>
      <c r="FF462" s="111"/>
      <c r="FP462" s="111"/>
      <c r="FZ462" s="111"/>
      <c r="GJ462" s="111"/>
      <c r="GT462" s="111"/>
      <c r="HD462" s="111"/>
      <c r="HN462" s="111"/>
      <c r="HX462" s="111"/>
      <c r="IH462" s="111"/>
      <c r="IR462" s="111"/>
      <c r="JB462" s="111"/>
      <c r="JL462" s="111"/>
      <c r="JV462" s="111"/>
      <c r="KF462" s="111"/>
      <c r="KP462" s="111"/>
      <c r="KZ462" s="111"/>
      <c r="LJ462" s="111"/>
      <c r="LT462" s="111"/>
      <c r="MD462" s="111"/>
      <c r="MN462" s="111"/>
      <c r="MX462" s="111"/>
    </row>
    <row xmlns:x14ac="http://schemas.microsoft.com/office/spreadsheetml/2009/9/ac" r="463" s="3" customFormat="true" x14ac:dyDescent="0.25">
      <c r="A463" s="394"/>
      <c r="B463" s="111"/>
      <c r="L463" s="111"/>
      <c r="V463" s="111"/>
      <c r="AF463" s="111"/>
      <c r="AP463" s="111"/>
      <c r="AZ463" s="111"/>
      <c r="BJ463" s="111"/>
      <c r="BT463" s="111"/>
      <c r="BU463" s="111"/>
      <c r="BV463" s="111"/>
      <c r="BW463" s="111"/>
      <c r="BX463" s="111"/>
      <c r="BY463" s="111"/>
      <c r="BZ463" s="111"/>
      <c r="CA463" s="111"/>
      <c r="CD463" s="111"/>
      <c r="CN463" s="111"/>
      <c r="CX463" s="111"/>
      <c r="DH463" s="111"/>
      <c r="DR463" s="111"/>
      <c r="EB463" s="111"/>
      <c r="EL463" s="111"/>
      <c r="EV463" s="111"/>
      <c r="FF463" s="111"/>
      <c r="FP463" s="111"/>
      <c r="FZ463" s="111"/>
      <c r="GJ463" s="111"/>
      <c r="GT463" s="111"/>
      <c r="HD463" s="111"/>
      <c r="HN463" s="111"/>
      <c r="HX463" s="111"/>
      <c r="IH463" s="111"/>
      <c r="IR463" s="111"/>
      <c r="JB463" s="111"/>
      <c r="JL463" s="111"/>
      <c r="JV463" s="111"/>
      <c r="KF463" s="111"/>
      <c r="KP463" s="111"/>
      <c r="KZ463" s="111"/>
      <c r="LJ463" s="111"/>
      <c r="LT463" s="111"/>
      <c r="MD463" s="111"/>
      <c r="MN463" s="111"/>
      <c r="MX463" s="111"/>
    </row>
    <row xmlns:x14ac="http://schemas.microsoft.com/office/spreadsheetml/2009/9/ac" r="464" s="3" customFormat="true" x14ac:dyDescent="0.25">
      <c r="A464" s="394"/>
      <c r="B464" s="111"/>
      <c r="L464" s="111"/>
      <c r="V464" s="111"/>
      <c r="AF464" s="111"/>
      <c r="AP464" s="111"/>
      <c r="AZ464" s="111"/>
      <c r="BJ464" s="111"/>
      <c r="BT464" s="111"/>
      <c r="BU464" s="111"/>
      <c r="BV464" s="111"/>
      <c r="BW464" s="111"/>
      <c r="BX464" s="111"/>
      <c r="BY464" s="111"/>
      <c r="BZ464" s="111"/>
      <c r="CA464" s="111"/>
      <c r="CD464" s="111"/>
      <c r="CN464" s="111"/>
      <c r="CX464" s="111"/>
      <c r="DH464" s="111"/>
      <c r="DR464" s="111"/>
      <c r="EB464" s="111"/>
      <c r="EL464" s="111"/>
      <c r="EV464" s="111"/>
      <c r="FF464" s="111"/>
      <c r="FP464" s="111"/>
      <c r="FZ464" s="111"/>
      <c r="GJ464" s="111"/>
      <c r="GT464" s="111"/>
      <c r="HD464" s="111"/>
      <c r="HN464" s="111"/>
      <c r="HX464" s="111"/>
      <c r="IH464" s="111"/>
      <c r="IR464" s="111"/>
      <c r="JB464" s="111"/>
      <c r="JL464" s="111"/>
      <c r="JV464" s="111"/>
      <c r="KF464" s="111"/>
      <c r="KP464" s="111"/>
      <c r="KZ464" s="111"/>
      <c r="LJ464" s="111"/>
      <c r="LT464" s="111"/>
      <c r="MD464" s="111"/>
      <c r="MN464" s="111"/>
      <c r="MX464" s="111"/>
    </row>
    <row xmlns:x14ac="http://schemas.microsoft.com/office/spreadsheetml/2009/9/ac" r="465" s="3" customFormat="true" x14ac:dyDescent="0.25">
      <c r="A465" s="394"/>
      <c r="B465" s="111"/>
      <c r="L465" s="111"/>
      <c r="V465" s="111"/>
      <c r="AF465" s="111"/>
      <c r="AP465" s="111"/>
      <c r="AZ465" s="111"/>
      <c r="BJ465" s="111"/>
      <c r="BT465" s="111"/>
      <c r="BU465" s="111"/>
      <c r="BV465" s="111"/>
      <c r="BW465" s="111"/>
      <c r="BX465" s="111"/>
      <c r="BY465" s="111"/>
      <c r="BZ465" s="111"/>
      <c r="CA465" s="111"/>
      <c r="CD465" s="111"/>
      <c r="CN465" s="111"/>
      <c r="CX465" s="111"/>
      <c r="DH465" s="111"/>
      <c r="DR465" s="111"/>
      <c r="EB465" s="111"/>
      <c r="EL465" s="111"/>
      <c r="EV465" s="111"/>
      <c r="FF465" s="111"/>
      <c r="FP465" s="111"/>
      <c r="FZ465" s="111"/>
      <c r="GJ465" s="111"/>
      <c r="GT465" s="111"/>
      <c r="HD465" s="111"/>
      <c r="HN465" s="111"/>
      <c r="HX465" s="111"/>
      <c r="IH465" s="111"/>
      <c r="IR465" s="111"/>
      <c r="JB465" s="111"/>
      <c r="JL465" s="111"/>
      <c r="JV465" s="111"/>
      <c r="KF465" s="111"/>
      <c r="KP465" s="111"/>
      <c r="KZ465" s="111"/>
      <c r="LJ465" s="111"/>
      <c r="LT465" s="111"/>
      <c r="MD465" s="111"/>
      <c r="MN465" s="111"/>
      <c r="MX465" s="111"/>
    </row>
    <row xmlns:x14ac="http://schemas.microsoft.com/office/spreadsheetml/2009/9/ac" r="466" s="3" customFormat="true" x14ac:dyDescent="0.25">
      <c r="A466" s="394"/>
      <c r="B466" s="111"/>
      <c r="L466" s="111"/>
      <c r="V466" s="111"/>
      <c r="AF466" s="111"/>
      <c r="AP466" s="111"/>
      <c r="AZ466" s="111"/>
      <c r="BJ466" s="111"/>
      <c r="BT466" s="111"/>
      <c r="BU466" s="111"/>
      <c r="BV466" s="111"/>
      <c r="BW466" s="111"/>
      <c r="BX466" s="111"/>
      <c r="BY466" s="111"/>
      <c r="BZ466" s="111"/>
      <c r="CA466" s="111"/>
      <c r="CD466" s="111"/>
      <c r="CN466" s="111"/>
      <c r="CX466" s="111"/>
      <c r="DH466" s="111"/>
      <c r="DR466" s="111"/>
      <c r="EB466" s="111"/>
      <c r="EL466" s="111"/>
      <c r="EV466" s="111"/>
      <c r="FF466" s="111"/>
      <c r="FP466" s="111"/>
      <c r="FZ466" s="111"/>
      <c r="GJ466" s="111"/>
      <c r="GT466" s="111"/>
      <c r="HD466" s="111"/>
      <c r="HN466" s="111"/>
      <c r="HX466" s="111"/>
      <c r="IH466" s="111"/>
      <c r="IR466" s="111"/>
      <c r="JB466" s="111"/>
      <c r="JL466" s="111"/>
      <c r="JV466" s="111"/>
      <c r="KF466" s="111"/>
      <c r="KP466" s="111"/>
      <c r="KZ466" s="111"/>
      <c r="LJ466" s="111"/>
      <c r="LT466" s="111"/>
      <c r="MD466" s="111"/>
      <c r="MN466" s="111"/>
      <c r="MX466" s="111"/>
    </row>
    <row xmlns:x14ac="http://schemas.microsoft.com/office/spreadsheetml/2009/9/ac" r="467" s="3" customFormat="true" x14ac:dyDescent="0.25">
      <c r="A467" s="394"/>
      <c r="B467" s="111"/>
      <c r="L467" s="111"/>
      <c r="V467" s="111"/>
      <c r="AF467" s="111"/>
      <c r="AP467" s="111"/>
      <c r="AZ467" s="111"/>
      <c r="BJ467" s="111"/>
      <c r="BT467" s="111"/>
      <c r="BU467" s="111"/>
      <c r="BV467" s="111"/>
      <c r="BW467" s="111"/>
      <c r="BX467" s="111"/>
      <c r="BY467" s="111"/>
      <c r="BZ467" s="111"/>
      <c r="CA467" s="111"/>
      <c r="CD467" s="111"/>
      <c r="CN467" s="111"/>
      <c r="CX467" s="111"/>
      <c r="DH467" s="111"/>
      <c r="DR467" s="111"/>
      <c r="EB467" s="111"/>
      <c r="EL467" s="111"/>
      <c r="EV467" s="111"/>
      <c r="FF467" s="111"/>
      <c r="FP467" s="111"/>
      <c r="FZ467" s="111"/>
      <c r="GJ467" s="111"/>
      <c r="GT467" s="111"/>
      <c r="HD467" s="111"/>
      <c r="HN467" s="111"/>
      <c r="HX467" s="111"/>
      <c r="IH467" s="111"/>
      <c r="IR467" s="111"/>
      <c r="JB467" s="111"/>
      <c r="JL467" s="111"/>
      <c r="JV467" s="111"/>
      <c r="KF467" s="111"/>
      <c r="KP467" s="111"/>
      <c r="KZ467" s="111"/>
      <c r="LJ467" s="111"/>
      <c r="LT467" s="111"/>
      <c r="MD467" s="111"/>
      <c r="MN467" s="111"/>
      <c r="MX467" s="111"/>
    </row>
    <row xmlns:x14ac="http://schemas.microsoft.com/office/spreadsheetml/2009/9/ac" r="468" s="3" customFormat="true" x14ac:dyDescent="0.25">
      <c r="A468" s="394"/>
      <c r="B468" s="111"/>
      <c r="L468" s="111"/>
      <c r="V468" s="111"/>
      <c r="AF468" s="111"/>
      <c r="AP468" s="111"/>
      <c r="AZ468" s="111"/>
      <c r="BJ468" s="111"/>
      <c r="BT468" s="111"/>
      <c r="BU468" s="111"/>
      <c r="BV468" s="111"/>
      <c r="BW468" s="111"/>
      <c r="BX468" s="111"/>
      <c r="BY468" s="111"/>
      <c r="BZ468" s="111"/>
      <c r="CA468" s="111"/>
      <c r="CD468" s="111"/>
      <c r="CN468" s="111"/>
      <c r="CX468" s="111"/>
      <c r="DH468" s="111"/>
      <c r="DR468" s="111"/>
      <c r="EB468" s="111"/>
      <c r="EL468" s="111"/>
      <c r="EV468" s="111"/>
      <c r="FF468" s="111"/>
      <c r="FP468" s="111"/>
      <c r="FZ468" s="111"/>
      <c r="GJ468" s="111"/>
      <c r="GT468" s="111"/>
      <c r="HD468" s="111"/>
      <c r="HN468" s="111"/>
      <c r="HX468" s="111"/>
      <c r="IH468" s="111"/>
      <c r="IR468" s="111"/>
      <c r="JB468" s="111"/>
      <c r="JL468" s="111"/>
      <c r="JV468" s="111"/>
      <c r="KF468" s="111"/>
      <c r="KP468" s="111"/>
      <c r="KZ468" s="111"/>
      <c r="LJ468" s="111"/>
      <c r="LT468" s="111"/>
      <c r="MD468" s="111"/>
      <c r="MN468" s="111"/>
      <c r="MX468" s="111"/>
    </row>
    <row xmlns:x14ac="http://schemas.microsoft.com/office/spreadsheetml/2009/9/ac" r="469" s="3" customFormat="true" x14ac:dyDescent="0.25">
      <c r="A469" s="394"/>
      <c r="B469" s="111"/>
      <c r="L469" s="111"/>
      <c r="V469" s="111"/>
      <c r="AF469" s="111"/>
      <c r="AP469" s="111"/>
      <c r="AZ469" s="111"/>
      <c r="BJ469" s="111"/>
      <c r="BT469" s="111"/>
      <c r="BU469" s="111"/>
      <c r="BV469" s="111"/>
      <c r="BW469" s="111"/>
      <c r="BX469" s="111"/>
      <c r="BY469" s="111"/>
      <c r="BZ469" s="111"/>
      <c r="CA469" s="111"/>
      <c r="CD469" s="111"/>
      <c r="CN469" s="111"/>
      <c r="CX469" s="111"/>
      <c r="DH469" s="111"/>
      <c r="DR469" s="111"/>
      <c r="EB469" s="111"/>
      <c r="EL469" s="111"/>
      <c r="EV469" s="111"/>
      <c r="FF469" s="111"/>
      <c r="FP469" s="111"/>
      <c r="FZ469" s="111"/>
      <c r="GJ469" s="111"/>
      <c r="GT469" s="111"/>
      <c r="HD469" s="111"/>
      <c r="HN469" s="111"/>
      <c r="HX469" s="111"/>
      <c r="IH469" s="111"/>
      <c r="IR469" s="111"/>
      <c r="JB469" s="111"/>
      <c r="JL469" s="111"/>
      <c r="JV469" s="111"/>
      <c r="KF469" s="111"/>
      <c r="KP469" s="111"/>
      <c r="KZ469" s="111"/>
      <c r="LJ469" s="111"/>
      <c r="LT469" s="111"/>
      <c r="MD469" s="111"/>
      <c r="MN469" s="111"/>
      <c r="MX469" s="111"/>
    </row>
    <row xmlns:x14ac="http://schemas.microsoft.com/office/spreadsheetml/2009/9/ac" r="470" s="3" customFormat="true" x14ac:dyDescent="0.25">
      <c r="A470" s="394"/>
      <c r="B470" s="111"/>
      <c r="L470" s="111"/>
      <c r="V470" s="111"/>
      <c r="AF470" s="111"/>
      <c r="AP470" s="111"/>
      <c r="AZ470" s="111"/>
      <c r="BJ470" s="111"/>
      <c r="BT470" s="111"/>
      <c r="BU470" s="111"/>
      <c r="BV470" s="111"/>
      <c r="BW470" s="111"/>
      <c r="BX470" s="111"/>
      <c r="BY470" s="111"/>
      <c r="BZ470" s="111"/>
      <c r="CA470" s="111"/>
      <c r="CD470" s="111"/>
      <c r="CN470" s="111"/>
      <c r="CX470" s="111"/>
      <c r="DH470" s="111"/>
      <c r="DR470" s="111"/>
      <c r="EB470" s="111"/>
      <c r="EL470" s="111"/>
      <c r="EV470" s="111"/>
      <c r="FF470" s="111"/>
      <c r="FP470" s="111"/>
      <c r="FZ470" s="111"/>
      <c r="GJ470" s="111"/>
      <c r="GT470" s="111"/>
      <c r="HD470" s="111"/>
      <c r="HN470" s="111"/>
      <c r="HX470" s="111"/>
      <c r="IH470" s="111"/>
      <c r="IR470" s="111"/>
      <c r="JB470" s="111"/>
      <c r="JL470" s="111"/>
      <c r="JV470" s="111"/>
      <c r="KF470" s="111"/>
      <c r="KP470" s="111"/>
      <c r="KZ470" s="111"/>
      <c r="LJ470" s="111"/>
      <c r="LT470" s="111"/>
      <c r="MD470" s="111"/>
      <c r="MN470" s="111"/>
      <c r="MX470" s="111"/>
    </row>
    <row xmlns:x14ac="http://schemas.microsoft.com/office/spreadsheetml/2009/9/ac" r="471" s="3" customFormat="true" x14ac:dyDescent="0.25">
      <c r="A471" s="394"/>
      <c r="B471" s="111"/>
      <c r="L471" s="111"/>
      <c r="V471" s="111"/>
      <c r="AF471" s="111"/>
      <c r="AP471" s="111"/>
      <c r="AZ471" s="111"/>
      <c r="BJ471" s="111"/>
      <c r="BT471" s="111"/>
      <c r="BU471" s="111"/>
      <c r="BV471" s="111"/>
      <c r="BW471" s="111"/>
      <c r="BX471" s="111"/>
      <c r="BY471" s="111"/>
      <c r="BZ471" s="111"/>
      <c r="CA471" s="111"/>
      <c r="CD471" s="111"/>
      <c r="CN471" s="111"/>
      <c r="CX471" s="111"/>
      <c r="DH471" s="111"/>
      <c r="DR471" s="111"/>
      <c r="EB471" s="111"/>
      <c r="EL471" s="111"/>
      <c r="EV471" s="111"/>
      <c r="FF471" s="111"/>
      <c r="FP471" s="111"/>
      <c r="FZ471" s="111"/>
      <c r="GJ471" s="111"/>
      <c r="GT471" s="111"/>
      <c r="HD471" s="111"/>
      <c r="HN471" s="111"/>
      <c r="HX471" s="111"/>
      <c r="IH471" s="111"/>
      <c r="IR471" s="111"/>
      <c r="JB471" s="111"/>
      <c r="JL471" s="111"/>
      <c r="JV471" s="111"/>
      <c r="KF471" s="111"/>
      <c r="KP471" s="111"/>
      <c r="KZ471" s="111"/>
      <c r="LJ471" s="111"/>
      <c r="LT471" s="111"/>
      <c r="MD471" s="111"/>
      <c r="MN471" s="111"/>
      <c r="MX471" s="111"/>
    </row>
    <row xmlns:x14ac="http://schemas.microsoft.com/office/spreadsheetml/2009/9/ac" r="472" s="3" customFormat="true" x14ac:dyDescent="0.25">
      <c r="A472" s="394"/>
      <c r="B472" s="111"/>
      <c r="L472" s="111"/>
      <c r="V472" s="111"/>
      <c r="AF472" s="111"/>
      <c r="AP472" s="111"/>
      <c r="AZ472" s="111"/>
      <c r="BJ472" s="111"/>
      <c r="BT472" s="111"/>
      <c r="BU472" s="111"/>
      <c r="BV472" s="111"/>
      <c r="BW472" s="111"/>
      <c r="BX472" s="111"/>
      <c r="BY472" s="111"/>
      <c r="BZ472" s="111"/>
      <c r="CA472" s="111"/>
      <c r="CD472" s="111"/>
      <c r="CN472" s="111"/>
      <c r="CX472" s="111"/>
      <c r="DH472" s="111"/>
      <c r="DR472" s="111"/>
      <c r="EB472" s="111"/>
      <c r="EL472" s="111"/>
      <c r="EV472" s="111"/>
      <c r="FF472" s="111"/>
      <c r="FP472" s="111"/>
      <c r="FZ472" s="111"/>
      <c r="GJ472" s="111"/>
      <c r="GT472" s="111"/>
      <c r="HD472" s="111"/>
      <c r="HN472" s="111"/>
      <c r="HX472" s="111"/>
      <c r="IH472" s="111"/>
      <c r="IR472" s="111"/>
      <c r="JB472" s="111"/>
      <c r="JL472" s="111"/>
      <c r="JV472" s="111"/>
      <c r="KF472" s="111"/>
      <c r="KP472" s="111"/>
      <c r="KZ472" s="111"/>
      <c r="LJ472" s="111"/>
      <c r="LT472" s="111"/>
      <c r="MD472" s="111"/>
      <c r="MN472" s="111"/>
      <c r="MX472" s="111"/>
    </row>
    <row xmlns:x14ac="http://schemas.microsoft.com/office/spreadsheetml/2009/9/ac" r="473" s="3" customFormat="true" x14ac:dyDescent="0.25">
      <c r="A473" s="394"/>
      <c r="B473" s="111"/>
      <c r="L473" s="111"/>
      <c r="V473" s="111"/>
      <c r="AF473" s="111"/>
      <c r="AP473" s="111"/>
      <c r="AZ473" s="111"/>
      <c r="BJ473" s="111"/>
      <c r="BT473" s="111"/>
      <c r="BU473" s="111"/>
      <c r="BV473" s="111"/>
      <c r="BW473" s="111"/>
      <c r="BX473" s="111"/>
      <c r="BY473" s="111"/>
      <c r="BZ473" s="111"/>
      <c r="CA473" s="111"/>
      <c r="CD473" s="111"/>
      <c r="CN473" s="111"/>
      <c r="CX473" s="111"/>
      <c r="DH473" s="111"/>
      <c r="DR473" s="111"/>
      <c r="EB473" s="111"/>
      <c r="EL473" s="111"/>
      <c r="EV473" s="111"/>
      <c r="FF473" s="111"/>
      <c r="FP473" s="111"/>
      <c r="FZ473" s="111"/>
      <c r="GJ473" s="111"/>
      <c r="GT473" s="111"/>
      <c r="HD473" s="111"/>
      <c r="HN473" s="111"/>
      <c r="HX473" s="111"/>
      <c r="IH473" s="111"/>
      <c r="IR473" s="111"/>
      <c r="JB473" s="111"/>
      <c r="JL473" s="111"/>
      <c r="JV473" s="111"/>
      <c r="KF473" s="111"/>
      <c r="KP473" s="111"/>
      <c r="KZ473" s="111"/>
      <c r="LJ473" s="111"/>
      <c r="LT473" s="111"/>
      <c r="MD473" s="111"/>
      <c r="MN473" s="111"/>
      <c r="MX473" s="111"/>
    </row>
    <row xmlns:x14ac="http://schemas.microsoft.com/office/spreadsheetml/2009/9/ac" r="474" s="3" customFormat="true" x14ac:dyDescent="0.25">
      <c r="A474" s="394"/>
      <c r="B474" s="111"/>
      <c r="L474" s="111"/>
      <c r="V474" s="111"/>
      <c r="AF474" s="111"/>
      <c r="AP474" s="111"/>
      <c r="AZ474" s="111"/>
      <c r="BJ474" s="111"/>
      <c r="BT474" s="111"/>
      <c r="BU474" s="111"/>
      <c r="BV474" s="111"/>
      <c r="BW474" s="111"/>
      <c r="BX474" s="111"/>
      <c r="BY474" s="111"/>
      <c r="BZ474" s="111"/>
      <c r="CA474" s="111"/>
      <c r="CD474" s="111"/>
      <c r="CN474" s="111"/>
      <c r="CX474" s="111"/>
      <c r="DH474" s="111"/>
      <c r="DR474" s="111"/>
      <c r="EB474" s="111"/>
      <c r="EL474" s="111"/>
      <c r="EV474" s="111"/>
      <c r="FF474" s="111"/>
      <c r="FP474" s="111"/>
      <c r="FZ474" s="111"/>
      <c r="GJ474" s="111"/>
      <c r="GT474" s="111"/>
      <c r="HD474" s="111"/>
      <c r="HN474" s="111"/>
      <c r="HX474" s="111"/>
      <c r="IH474" s="111"/>
      <c r="IR474" s="111"/>
      <c r="JB474" s="111"/>
      <c r="JL474" s="111"/>
      <c r="JV474" s="111"/>
      <c r="KF474" s="111"/>
      <c r="KP474" s="111"/>
      <c r="KZ474" s="111"/>
      <c r="LJ474" s="111"/>
      <c r="LT474" s="111"/>
      <c r="MD474" s="111"/>
      <c r="MN474" s="111"/>
      <c r="MX474" s="111"/>
    </row>
    <row xmlns:x14ac="http://schemas.microsoft.com/office/spreadsheetml/2009/9/ac" r="475" s="3" customFormat="true" x14ac:dyDescent="0.25">
      <c r="A475" s="394"/>
      <c r="B475" s="111"/>
      <c r="L475" s="111"/>
      <c r="V475" s="111"/>
      <c r="AF475" s="111"/>
      <c r="AP475" s="111"/>
      <c r="AZ475" s="111"/>
      <c r="BJ475" s="111"/>
      <c r="BT475" s="111"/>
      <c r="BU475" s="111"/>
      <c r="BV475" s="111"/>
      <c r="BW475" s="111"/>
      <c r="BX475" s="111"/>
      <c r="BY475" s="111"/>
      <c r="BZ475" s="111"/>
      <c r="CA475" s="111"/>
      <c r="CD475" s="111"/>
      <c r="CN475" s="111"/>
      <c r="CX475" s="111"/>
      <c r="DH475" s="111"/>
      <c r="DR475" s="111"/>
      <c r="EB475" s="111"/>
      <c r="EL475" s="111"/>
      <c r="EV475" s="111"/>
      <c r="FF475" s="111"/>
      <c r="FP475" s="111"/>
      <c r="FZ475" s="111"/>
      <c r="GJ475" s="111"/>
      <c r="GT475" s="111"/>
      <c r="HD475" s="111"/>
      <c r="HN475" s="111"/>
      <c r="HX475" s="111"/>
      <c r="IH475" s="111"/>
      <c r="IR475" s="111"/>
      <c r="JB475" s="111"/>
      <c r="JL475" s="111"/>
      <c r="JV475" s="111"/>
      <c r="KF475" s="111"/>
      <c r="KP475" s="111"/>
      <c r="KZ475" s="111"/>
      <c r="LJ475" s="111"/>
      <c r="LT475" s="111"/>
      <c r="MD475" s="111"/>
      <c r="MN475" s="111"/>
      <c r="MX475" s="111"/>
    </row>
    <row xmlns:x14ac="http://schemas.microsoft.com/office/spreadsheetml/2009/9/ac" r="476" s="3" customFormat="true" x14ac:dyDescent="0.25">
      <c r="A476" s="394"/>
      <c r="B476" s="111"/>
      <c r="L476" s="111"/>
      <c r="V476" s="111"/>
      <c r="AF476" s="111"/>
      <c r="AP476" s="111"/>
      <c r="AZ476" s="111"/>
      <c r="BJ476" s="111"/>
      <c r="BT476" s="111"/>
      <c r="BU476" s="111"/>
      <c r="BV476" s="111"/>
      <c r="BW476" s="111"/>
      <c r="BX476" s="111"/>
      <c r="BY476" s="111"/>
      <c r="BZ476" s="111"/>
      <c r="CA476" s="111"/>
      <c r="CD476" s="111"/>
      <c r="CN476" s="111"/>
      <c r="CX476" s="111"/>
      <c r="DH476" s="111"/>
      <c r="DR476" s="111"/>
      <c r="EB476" s="111"/>
      <c r="EL476" s="111"/>
      <c r="EV476" s="111"/>
      <c r="FF476" s="111"/>
      <c r="FP476" s="111"/>
      <c r="FZ476" s="111"/>
      <c r="GJ476" s="111"/>
      <c r="GT476" s="111"/>
      <c r="HD476" s="111"/>
      <c r="HN476" s="111"/>
      <c r="HX476" s="111"/>
      <c r="IH476" s="111"/>
      <c r="IR476" s="111"/>
      <c r="JB476" s="111"/>
      <c r="JL476" s="111"/>
      <c r="JV476" s="111"/>
      <c r="KF476" s="111"/>
      <c r="KP476" s="111"/>
      <c r="KZ476" s="111"/>
      <c r="LJ476" s="111"/>
      <c r="LT476" s="111"/>
      <c r="MD476" s="111"/>
      <c r="MN476" s="111"/>
      <c r="MX476" s="111"/>
    </row>
    <row xmlns:x14ac="http://schemas.microsoft.com/office/spreadsheetml/2009/9/ac" r="477" s="3" customFormat="true" x14ac:dyDescent="0.25">
      <c r="A477" s="394"/>
      <c r="B477" s="111"/>
      <c r="L477" s="111"/>
      <c r="V477" s="111"/>
      <c r="AF477" s="111"/>
      <c r="AP477" s="111"/>
      <c r="AZ477" s="111"/>
      <c r="BJ477" s="111"/>
      <c r="BT477" s="111"/>
      <c r="BU477" s="111"/>
      <c r="BV477" s="111"/>
      <c r="BW477" s="111"/>
      <c r="BX477" s="111"/>
      <c r="BY477" s="111"/>
      <c r="BZ477" s="111"/>
      <c r="CA477" s="111"/>
      <c r="CD477" s="111"/>
      <c r="CN477" s="111"/>
      <c r="CX477" s="111"/>
      <c r="DH477" s="111"/>
      <c r="DR477" s="111"/>
      <c r="EB477" s="111"/>
      <c r="EL477" s="111"/>
      <c r="EV477" s="111"/>
      <c r="FF477" s="111"/>
      <c r="FP477" s="111"/>
      <c r="FZ477" s="111"/>
      <c r="GJ477" s="111"/>
      <c r="GT477" s="111"/>
      <c r="HD477" s="111"/>
      <c r="HN477" s="111"/>
      <c r="HX477" s="111"/>
      <c r="IH477" s="111"/>
      <c r="IR477" s="111"/>
      <c r="JB477" s="111"/>
      <c r="JL477" s="111"/>
      <c r="JV477" s="111"/>
      <c r="KF477" s="111"/>
      <c r="KP477" s="111"/>
      <c r="KZ477" s="111"/>
      <c r="LJ477" s="111"/>
      <c r="LT477" s="111"/>
      <c r="MD477" s="111"/>
      <c r="MN477" s="111"/>
      <c r="MX477" s="111"/>
    </row>
    <row xmlns:x14ac="http://schemas.microsoft.com/office/spreadsheetml/2009/9/ac" r="478" s="3" customFormat="true" x14ac:dyDescent="0.25">
      <c r="A478" s="394"/>
      <c r="B478" s="111"/>
      <c r="L478" s="111"/>
      <c r="V478" s="111"/>
      <c r="AF478" s="111"/>
      <c r="AP478" s="111"/>
      <c r="AZ478" s="111"/>
      <c r="BJ478" s="111"/>
      <c r="BT478" s="111"/>
      <c r="BU478" s="111"/>
      <c r="BV478" s="111"/>
      <c r="BW478" s="111"/>
      <c r="BX478" s="111"/>
      <c r="BY478" s="111"/>
      <c r="BZ478" s="111"/>
      <c r="CA478" s="111"/>
      <c r="CD478" s="111"/>
      <c r="CN478" s="111"/>
      <c r="CX478" s="111"/>
      <c r="DH478" s="111"/>
      <c r="DR478" s="111"/>
      <c r="EB478" s="111"/>
      <c r="EL478" s="111"/>
      <c r="EV478" s="111"/>
      <c r="FF478" s="111"/>
      <c r="FP478" s="111"/>
      <c r="FZ478" s="111"/>
      <c r="GJ478" s="111"/>
      <c r="GT478" s="111"/>
      <c r="HD478" s="111"/>
      <c r="HN478" s="111"/>
      <c r="HX478" s="111"/>
      <c r="IH478" s="111"/>
      <c r="IR478" s="111"/>
      <c r="JB478" s="111"/>
      <c r="JL478" s="111"/>
      <c r="JV478" s="111"/>
      <c r="KF478" s="111"/>
      <c r="KP478" s="111"/>
      <c r="KZ478" s="111"/>
      <c r="LJ478" s="111"/>
      <c r="LT478" s="111"/>
      <c r="MD478" s="111"/>
      <c r="MN478" s="111"/>
      <c r="MX478" s="111"/>
    </row>
    <row xmlns:x14ac="http://schemas.microsoft.com/office/spreadsheetml/2009/9/ac" r="479" s="3" customFormat="true" x14ac:dyDescent="0.25">
      <c r="A479" s="394"/>
      <c r="B479" s="111"/>
      <c r="L479" s="111"/>
      <c r="V479" s="111"/>
      <c r="AF479" s="111"/>
      <c r="AP479" s="111"/>
      <c r="AZ479" s="111"/>
      <c r="BJ479" s="111"/>
      <c r="BT479" s="111"/>
      <c r="BU479" s="111"/>
      <c r="BV479" s="111"/>
      <c r="BW479" s="111"/>
      <c r="BX479" s="111"/>
      <c r="BY479" s="111"/>
      <c r="BZ479" s="111"/>
      <c r="CA479" s="111"/>
      <c r="CD479" s="111"/>
      <c r="CN479" s="111"/>
      <c r="CX479" s="111"/>
      <c r="DH479" s="111"/>
      <c r="DR479" s="111"/>
      <c r="EB479" s="111"/>
      <c r="EL479" s="111"/>
      <c r="EV479" s="111"/>
      <c r="FF479" s="111"/>
      <c r="FP479" s="111"/>
      <c r="FZ479" s="111"/>
      <c r="GJ479" s="111"/>
      <c r="GT479" s="111"/>
      <c r="HD479" s="111"/>
      <c r="HN479" s="111"/>
      <c r="HX479" s="111"/>
      <c r="IH479" s="111"/>
      <c r="IR479" s="111"/>
      <c r="JB479" s="111"/>
      <c r="JL479" s="111"/>
      <c r="JV479" s="111"/>
      <c r="KF479" s="111"/>
      <c r="KP479" s="111"/>
      <c r="KZ479" s="111"/>
      <c r="LJ479" s="111"/>
      <c r="LT479" s="111"/>
      <c r="MD479" s="111"/>
      <c r="MN479" s="111"/>
      <c r="MX479" s="111"/>
    </row>
    <row xmlns:x14ac="http://schemas.microsoft.com/office/spreadsheetml/2009/9/ac" r="480" s="3" customFormat="true" x14ac:dyDescent="0.25">
      <c r="A480" s="394"/>
      <c r="B480" s="111"/>
      <c r="L480" s="111"/>
      <c r="V480" s="111"/>
      <c r="AF480" s="111"/>
      <c r="AP480" s="111"/>
      <c r="AZ480" s="111"/>
      <c r="BJ480" s="111"/>
      <c r="BT480" s="111"/>
      <c r="BU480" s="111"/>
      <c r="BV480" s="111"/>
      <c r="BW480" s="111"/>
      <c r="BX480" s="111"/>
      <c r="BY480" s="111"/>
      <c r="BZ480" s="111"/>
      <c r="CA480" s="111"/>
      <c r="CD480" s="111"/>
      <c r="CN480" s="111"/>
      <c r="CX480" s="111"/>
      <c r="DH480" s="111"/>
      <c r="DR480" s="111"/>
      <c r="EB480" s="111"/>
      <c r="EL480" s="111"/>
      <c r="EV480" s="111"/>
      <c r="FF480" s="111"/>
      <c r="FP480" s="111"/>
      <c r="FZ480" s="111"/>
      <c r="GJ480" s="111"/>
      <c r="GT480" s="111"/>
      <c r="HD480" s="111"/>
      <c r="HN480" s="111"/>
      <c r="HX480" s="111"/>
      <c r="IH480" s="111"/>
      <c r="IR480" s="111"/>
      <c r="JB480" s="111"/>
      <c r="JL480" s="111"/>
      <c r="JV480" s="111"/>
      <c r="KF480" s="111"/>
      <c r="KP480" s="111"/>
      <c r="KZ480" s="111"/>
      <c r="LJ480" s="111"/>
      <c r="LT480" s="111"/>
      <c r="MD480" s="111"/>
      <c r="MN480" s="111"/>
      <c r="MX480" s="111"/>
    </row>
    <row xmlns:x14ac="http://schemas.microsoft.com/office/spreadsheetml/2009/9/ac" r="481" s="3" customFormat="true" x14ac:dyDescent="0.25">
      <c r="A481" s="394"/>
      <c r="B481" s="111"/>
      <c r="L481" s="111"/>
      <c r="V481" s="111"/>
      <c r="AF481" s="111"/>
      <c r="AP481" s="111"/>
      <c r="AZ481" s="111"/>
      <c r="BJ481" s="111"/>
      <c r="BT481" s="111"/>
      <c r="BU481" s="111"/>
      <c r="BV481" s="111"/>
      <c r="BW481" s="111"/>
      <c r="BX481" s="111"/>
      <c r="BY481" s="111"/>
      <c r="BZ481" s="111"/>
      <c r="CA481" s="111"/>
      <c r="CD481" s="111"/>
      <c r="CN481" s="111"/>
      <c r="CX481" s="111"/>
      <c r="DH481" s="111"/>
      <c r="DR481" s="111"/>
      <c r="EB481" s="111"/>
      <c r="EL481" s="111"/>
      <c r="EV481" s="111"/>
      <c r="FF481" s="111"/>
      <c r="FP481" s="111"/>
      <c r="FZ481" s="111"/>
      <c r="GJ481" s="111"/>
      <c r="GT481" s="111"/>
      <c r="HD481" s="111"/>
      <c r="HN481" s="111"/>
      <c r="HX481" s="111"/>
      <c r="IH481" s="111"/>
      <c r="IR481" s="111"/>
      <c r="JB481" s="111"/>
      <c r="JL481" s="111"/>
      <c r="JV481" s="111"/>
      <c r="KF481" s="111"/>
      <c r="KP481" s="111"/>
      <c r="KZ481" s="111"/>
      <c r="LJ481" s="111"/>
      <c r="LT481" s="111"/>
      <c r="MD481" s="111"/>
      <c r="MN481" s="111"/>
      <c r="MX481" s="111"/>
    </row>
    <row xmlns:x14ac="http://schemas.microsoft.com/office/spreadsheetml/2009/9/ac" r="482" s="3" customFormat="true" x14ac:dyDescent="0.25">
      <c r="A482" s="394"/>
      <c r="B482" s="111"/>
      <c r="L482" s="111"/>
      <c r="V482" s="111"/>
      <c r="AF482" s="111"/>
      <c r="AP482" s="111"/>
      <c r="AZ482" s="111"/>
      <c r="BJ482" s="111"/>
      <c r="BT482" s="111"/>
      <c r="BU482" s="111"/>
      <c r="BV482" s="111"/>
      <c r="BW482" s="111"/>
      <c r="BX482" s="111"/>
      <c r="BY482" s="111"/>
      <c r="BZ482" s="111"/>
      <c r="CA482" s="111"/>
      <c r="CD482" s="111"/>
      <c r="CN482" s="111"/>
      <c r="CX482" s="111"/>
      <c r="DH482" s="111"/>
      <c r="DR482" s="111"/>
      <c r="EB482" s="111"/>
      <c r="EL482" s="111"/>
      <c r="EV482" s="111"/>
      <c r="FF482" s="111"/>
      <c r="FP482" s="111"/>
      <c r="FZ482" s="111"/>
      <c r="GJ482" s="111"/>
      <c r="GT482" s="111"/>
      <c r="HD482" s="111"/>
      <c r="HN482" s="111"/>
      <c r="HX482" s="111"/>
      <c r="IH482" s="111"/>
      <c r="IR482" s="111"/>
      <c r="JB482" s="111"/>
      <c r="JL482" s="111"/>
      <c r="JV482" s="111"/>
      <c r="KF482" s="111"/>
      <c r="KP482" s="111"/>
      <c r="KZ482" s="111"/>
      <c r="LJ482" s="111"/>
      <c r="LT482" s="111"/>
      <c r="MD482" s="111"/>
      <c r="MN482" s="111"/>
      <c r="MX482" s="111"/>
    </row>
    <row xmlns:x14ac="http://schemas.microsoft.com/office/spreadsheetml/2009/9/ac" r="483" s="3" customFormat="true" x14ac:dyDescent="0.25">
      <c r="A483" s="394"/>
      <c r="B483" s="111"/>
      <c r="L483" s="111"/>
      <c r="V483" s="111"/>
      <c r="AF483" s="111"/>
      <c r="AP483" s="111"/>
      <c r="AZ483" s="111"/>
      <c r="BJ483" s="111"/>
      <c r="BT483" s="111"/>
      <c r="BU483" s="111"/>
      <c r="BV483" s="111"/>
      <c r="BW483" s="111"/>
      <c r="BX483" s="111"/>
      <c r="BY483" s="111"/>
      <c r="BZ483" s="111"/>
      <c r="CA483" s="111"/>
      <c r="CD483" s="111"/>
      <c r="CN483" s="111"/>
      <c r="CX483" s="111"/>
      <c r="DH483" s="111"/>
      <c r="DR483" s="111"/>
      <c r="EB483" s="111"/>
      <c r="EL483" s="111"/>
      <c r="EV483" s="111"/>
      <c r="FF483" s="111"/>
      <c r="FP483" s="111"/>
      <c r="FZ483" s="111"/>
      <c r="GJ483" s="111"/>
      <c r="GT483" s="111"/>
      <c r="HD483" s="111"/>
      <c r="HN483" s="111"/>
      <c r="HX483" s="111"/>
      <c r="IH483" s="111"/>
      <c r="IR483" s="111"/>
      <c r="JB483" s="111"/>
      <c r="JL483" s="111"/>
      <c r="JV483" s="111"/>
      <c r="KF483" s="111"/>
      <c r="KP483" s="111"/>
      <c r="KZ483" s="111"/>
      <c r="LJ483" s="111"/>
      <c r="LT483" s="111"/>
      <c r="MD483" s="111"/>
      <c r="MN483" s="111"/>
      <c r="MX483" s="111"/>
    </row>
    <row xmlns:x14ac="http://schemas.microsoft.com/office/spreadsheetml/2009/9/ac" r="484" s="3" customFormat="true" x14ac:dyDescent="0.25">
      <c r="A484" s="394"/>
      <c r="B484" s="111"/>
      <c r="L484" s="111"/>
      <c r="V484" s="111"/>
      <c r="AF484" s="111"/>
      <c r="AP484" s="111"/>
      <c r="AZ484" s="111"/>
      <c r="BJ484" s="111"/>
      <c r="BT484" s="111"/>
      <c r="BU484" s="111"/>
      <c r="BV484" s="111"/>
      <c r="BW484" s="111"/>
      <c r="BX484" s="111"/>
      <c r="BY484" s="111"/>
      <c r="BZ484" s="111"/>
      <c r="CA484" s="111"/>
      <c r="CD484" s="111"/>
      <c r="CN484" s="111"/>
      <c r="CX484" s="111"/>
      <c r="DH484" s="111"/>
      <c r="DR484" s="111"/>
      <c r="EB484" s="111"/>
      <c r="EL484" s="111"/>
      <c r="EV484" s="111"/>
      <c r="FF484" s="111"/>
      <c r="FP484" s="111"/>
      <c r="FZ484" s="111"/>
      <c r="GJ484" s="111"/>
      <c r="GT484" s="111"/>
      <c r="HD484" s="111"/>
      <c r="HN484" s="111"/>
      <c r="HX484" s="111"/>
      <c r="IH484" s="111"/>
      <c r="IR484" s="111"/>
      <c r="JB484" s="111"/>
      <c r="JL484" s="111"/>
      <c r="JV484" s="111"/>
      <c r="KF484" s="111"/>
      <c r="KP484" s="111"/>
      <c r="KZ484" s="111"/>
      <c r="LJ484" s="111"/>
      <c r="LT484" s="111"/>
      <c r="MD484" s="111"/>
      <c r="MN484" s="111"/>
      <c r="MX484" s="111"/>
    </row>
    <row xmlns:x14ac="http://schemas.microsoft.com/office/spreadsheetml/2009/9/ac" r="485" s="3" customFormat="true" x14ac:dyDescent="0.25">
      <c r="A485" s="394"/>
      <c r="B485" s="111"/>
      <c r="L485" s="111"/>
      <c r="V485" s="111"/>
      <c r="AF485" s="111"/>
      <c r="AP485" s="111"/>
      <c r="AZ485" s="111"/>
      <c r="BJ485" s="111"/>
      <c r="BT485" s="111"/>
      <c r="BU485" s="111"/>
      <c r="BV485" s="111"/>
      <c r="BW485" s="111"/>
      <c r="BX485" s="111"/>
      <c r="BY485" s="111"/>
      <c r="BZ485" s="111"/>
      <c r="CA485" s="111"/>
      <c r="CD485" s="111"/>
      <c r="CN485" s="111"/>
      <c r="CX485" s="111"/>
      <c r="DH485" s="111"/>
      <c r="DR485" s="111"/>
      <c r="EB485" s="111"/>
      <c r="EL485" s="111"/>
      <c r="EV485" s="111"/>
      <c r="FF485" s="111"/>
      <c r="FP485" s="111"/>
      <c r="FZ485" s="111"/>
      <c r="GJ485" s="111"/>
      <c r="GT485" s="111"/>
      <c r="HD485" s="111"/>
      <c r="HN485" s="111"/>
      <c r="HX485" s="111"/>
      <c r="IH485" s="111"/>
      <c r="IR485" s="111"/>
      <c r="JB485" s="111"/>
      <c r="JL485" s="111"/>
      <c r="JV485" s="111"/>
      <c r="KF485" s="111"/>
      <c r="KP485" s="111"/>
      <c r="KZ485" s="111"/>
      <c r="LJ485" s="111"/>
      <c r="LT485" s="111"/>
      <c r="MD485" s="111"/>
      <c r="MN485" s="111"/>
      <c r="MX485" s="111"/>
    </row>
    <row xmlns:x14ac="http://schemas.microsoft.com/office/spreadsheetml/2009/9/ac" r="486" s="3" customFormat="true" x14ac:dyDescent="0.25">
      <c r="A486" s="394"/>
      <c r="B486" s="111"/>
      <c r="L486" s="111"/>
      <c r="V486" s="111"/>
      <c r="AF486" s="111"/>
      <c r="AP486" s="111"/>
      <c r="AZ486" s="111"/>
      <c r="BJ486" s="111"/>
      <c r="BT486" s="111"/>
      <c r="BU486" s="111"/>
      <c r="BV486" s="111"/>
      <c r="BW486" s="111"/>
      <c r="BX486" s="111"/>
      <c r="BY486" s="111"/>
      <c r="BZ486" s="111"/>
      <c r="CA486" s="111"/>
      <c r="CD486" s="111"/>
      <c r="CN486" s="111"/>
      <c r="CX486" s="111"/>
      <c r="DH486" s="111"/>
      <c r="DR486" s="111"/>
      <c r="EB486" s="111"/>
      <c r="EL486" s="111"/>
      <c r="EV486" s="111"/>
      <c r="FF486" s="111"/>
      <c r="FP486" s="111"/>
      <c r="FZ486" s="111"/>
      <c r="GJ486" s="111"/>
      <c r="GT486" s="111"/>
      <c r="HD486" s="111"/>
      <c r="HN486" s="111"/>
      <c r="HX486" s="111"/>
      <c r="IH486" s="111"/>
      <c r="IR486" s="111"/>
      <c r="JB486" s="111"/>
      <c r="JL486" s="111"/>
      <c r="JV486" s="111"/>
      <c r="KF486" s="111"/>
      <c r="KP486" s="111"/>
      <c r="KZ486" s="111"/>
      <c r="LJ486" s="111"/>
      <c r="LT486" s="111"/>
      <c r="MD486" s="111"/>
      <c r="MN486" s="111"/>
      <c r="MX486" s="111"/>
    </row>
    <row xmlns:x14ac="http://schemas.microsoft.com/office/spreadsheetml/2009/9/ac" r="487" s="3" customFormat="true" x14ac:dyDescent="0.25">
      <c r="A487" s="394"/>
      <c r="B487" s="111"/>
      <c r="L487" s="111"/>
      <c r="V487" s="111"/>
      <c r="AF487" s="111"/>
      <c r="AP487" s="111"/>
      <c r="AZ487" s="111"/>
      <c r="BJ487" s="111"/>
      <c r="BT487" s="111"/>
      <c r="BU487" s="111"/>
      <c r="BV487" s="111"/>
      <c r="BW487" s="111"/>
      <c r="BX487" s="111"/>
      <c r="BY487" s="111"/>
      <c r="BZ487" s="111"/>
      <c r="CA487" s="111"/>
      <c r="CD487" s="111"/>
      <c r="CN487" s="111"/>
      <c r="CX487" s="111"/>
      <c r="DH487" s="111"/>
      <c r="DR487" s="111"/>
      <c r="EB487" s="111"/>
      <c r="EL487" s="111"/>
      <c r="EV487" s="111"/>
      <c r="FF487" s="111"/>
      <c r="FP487" s="111"/>
      <c r="FZ487" s="111"/>
      <c r="GJ487" s="111"/>
      <c r="GT487" s="111"/>
      <c r="HD487" s="111"/>
      <c r="HN487" s="111"/>
      <c r="HX487" s="111"/>
      <c r="IH487" s="111"/>
      <c r="IR487" s="111"/>
      <c r="JB487" s="111"/>
      <c r="JL487" s="111"/>
      <c r="JV487" s="111"/>
      <c r="KF487" s="111"/>
      <c r="KP487" s="111"/>
      <c r="KZ487" s="111"/>
      <c r="LJ487" s="111"/>
      <c r="LT487" s="111"/>
      <c r="MD487" s="111"/>
      <c r="MN487" s="111"/>
      <c r="MX487" s="111"/>
    </row>
    <row xmlns:x14ac="http://schemas.microsoft.com/office/spreadsheetml/2009/9/ac" r="488" s="3" customFormat="true" x14ac:dyDescent="0.25">
      <c r="A488" s="394"/>
      <c r="B488" s="111"/>
      <c r="L488" s="111"/>
      <c r="V488" s="111"/>
      <c r="AF488" s="111"/>
      <c r="AP488" s="111"/>
      <c r="AZ488" s="111"/>
      <c r="BJ488" s="111"/>
      <c r="BT488" s="111"/>
      <c r="BU488" s="111"/>
      <c r="BV488" s="111"/>
      <c r="BW488" s="111"/>
      <c r="BX488" s="111"/>
      <c r="BY488" s="111"/>
      <c r="BZ488" s="111"/>
      <c r="CA488" s="111"/>
      <c r="CD488" s="111"/>
      <c r="CN488" s="111"/>
      <c r="CX488" s="111"/>
      <c r="DH488" s="111"/>
      <c r="DR488" s="111"/>
      <c r="EB488" s="111"/>
      <c r="EL488" s="111"/>
      <c r="EV488" s="111"/>
      <c r="FF488" s="111"/>
      <c r="FP488" s="111"/>
      <c r="FZ488" s="111"/>
      <c r="GJ488" s="111"/>
      <c r="GT488" s="111"/>
      <c r="HD488" s="111"/>
      <c r="HN488" s="111"/>
      <c r="HX488" s="111"/>
      <c r="IH488" s="111"/>
      <c r="IR488" s="111"/>
      <c r="JB488" s="111"/>
      <c r="JL488" s="111"/>
      <c r="JV488" s="111"/>
      <c r="KF488" s="111"/>
      <c r="KP488" s="111"/>
      <c r="KZ488" s="111"/>
      <c r="LJ488" s="111"/>
      <c r="LT488" s="111"/>
      <c r="MD488" s="111"/>
      <c r="MN488" s="111"/>
      <c r="MX488" s="111"/>
    </row>
    <row xmlns:x14ac="http://schemas.microsoft.com/office/spreadsheetml/2009/9/ac" r="489" s="3" customFormat="true" x14ac:dyDescent="0.25">
      <c r="A489" s="394"/>
      <c r="B489" s="111"/>
      <c r="L489" s="111"/>
      <c r="V489" s="111"/>
      <c r="AF489" s="111"/>
      <c r="AP489" s="111"/>
      <c r="AZ489" s="111"/>
      <c r="BJ489" s="111"/>
      <c r="BT489" s="111"/>
      <c r="BU489" s="111"/>
      <c r="BV489" s="111"/>
      <c r="BW489" s="111"/>
      <c r="BX489" s="111"/>
      <c r="BY489" s="111"/>
      <c r="BZ489" s="111"/>
      <c r="CA489" s="111"/>
      <c r="CD489" s="111"/>
      <c r="CN489" s="111"/>
      <c r="CX489" s="111"/>
      <c r="DH489" s="111"/>
      <c r="DR489" s="111"/>
      <c r="EB489" s="111"/>
      <c r="EL489" s="111"/>
      <c r="EV489" s="111"/>
      <c r="FF489" s="111"/>
      <c r="FP489" s="111"/>
      <c r="FZ489" s="111"/>
      <c r="GJ489" s="111"/>
      <c r="GT489" s="111"/>
      <c r="HD489" s="111"/>
      <c r="HN489" s="111"/>
      <c r="HX489" s="111"/>
      <c r="IH489" s="111"/>
      <c r="IR489" s="111"/>
      <c r="JB489" s="111"/>
      <c r="JL489" s="111"/>
      <c r="JV489" s="111"/>
      <c r="KF489" s="111"/>
      <c r="KP489" s="111"/>
      <c r="KZ489" s="111"/>
      <c r="LJ489" s="111"/>
      <c r="LT489" s="111"/>
      <c r="MD489" s="111"/>
      <c r="MN489" s="111"/>
      <c r="MX489" s="111"/>
    </row>
    <row xmlns:x14ac="http://schemas.microsoft.com/office/spreadsheetml/2009/9/ac" r="490" s="3" customFormat="true" x14ac:dyDescent="0.25">
      <c r="A490" s="394"/>
      <c r="B490" s="111"/>
      <c r="L490" s="111"/>
      <c r="V490" s="111"/>
      <c r="AF490" s="111"/>
      <c r="AP490" s="111"/>
      <c r="AZ490" s="111"/>
      <c r="BJ490" s="111"/>
      <c r="BT490" s="111"/>
      <c r="BU490" s="111"/>
      <c r="BV490" s="111"/>
      <c r="BW490" s="111"/>
      <c r="BX490" s="111"/>
      <c r="BY490" s="111"/>
      <c r="BZ490" s="111"/>
      <c r="CA490" s="111"/>
      <c r="CD490" s="111"/>
      <c r="CN490" s="111"/>
      <c r="CX490" s="111"/>
      <c r="DH490" s="111"/>
      <c r="DR490" s="111"/>
      <c r="EB490" s="111"/>
      <c r="EL490" s="111"/>
      <c r="EV490" s="111"/>
      <c r="FF490" s="111"/>
      <c r="FP490" s="111"/>
      <c r="FZ490" s="111"/>
      <c r="GJ490" s="111"/>
      <c r="GT490" s="111"/>
      <c r="HD490" s="111"/>
      <c r="HN490" s="111"/>
      <c r="HX490" s="111"/>
      <c r="IH490" s="111"/>
      <c r="IR490" s="111"/>
      <c r="JB490" s="111"/>
      <c r="JL490" s="111"/>
      <c r="JV490" s="111"/>
      <c r="KF490" s="111"/>
      <c r="KP490" s="111"/>
      <c r="KZ490" s="111"/>
      <c r="LJ490" s="111"/>
      <c r="LT490" s="111"/>
      <c r="MD490" s="111"/>
      <c r="MN490" s="111"/>
      <c r="MX490" s="111"/>
    </row>
    <row xmlns:x14ac="http://schemas.microsoft.com/office/spreadsheetml/2009/9/ac" r="491" s="3" customFormat="true" x14ac:dyDescent="0.25">
      <c r="A491" s="394"/>
      <c r="B491" s="111"/>
      <c r="L491" s="111"/>
      <c r="V491" s="111"/>
      <c r="AF491" s="111"/>
      <c r="AP491" s="111"/>
      <c r="AZ491" s="111"/>
      <c r="BJ491" s="111"/>
      <c r="BT491" s="111"/>
      <c r="BU491" s="111"/>
      <c r="BV491" s="111"/>
      <c r="BW491" s="111"/>
      <c r="BX491" s="111"/>
      <c r="BY491" s="111"/>
      <c r="BZ491" s="111"/>
      <c r="CA491" s="111"/>
      <c r="CD491" s="111"/>
      <c r="CN491" s="111"/>
      <c r="CX491" s="111"/>
      <c r="DH491" s="111"/>
      <c r="DR491" s="111"/>
      <c r="EB491" s="111"/>
      <c r="EL491" s="111"/>
      <c r="EV491" s="111"/>
      <c r="FF491" s="111"/>
      <c r="FP491" s="111"/>
      <c r="FZ491" s="111"/>
      <c r="GJ491" s="111"/>
      <c r="GT491" s="111"/>
      <c r="HD491" s="111"/>
      <c r="HN491" s="111"/>
      <c r="HX491" s="111"/>
      <c r="IH491" s="111"/>
      <c r="IR491" s="111"/>
      <c r="JB491" s="111"/>
      <c r="JL491" s="111"/>
      <c r="JV491" s="111"/>
      <c r="KF491" s="111"/>
      <c r="KP491" s="111"/>
      <c r="KZ491" s="111"/>
      <c r="LJ491" s="111"/>
      <c r="LT491" s="111"/>
      <c r="MD491" s="111"/>
      <c r="MN491" s="111"/>
      <c r="MX491" s="111"/>
    </row>
    <row xmlns:x14ac="http://schemas.microsoft.com/office/spreadsheetml/2009/9/ac" r="492" s="3" customFormat="true" x14ac:dyDescent="0.25">
      <c r="A492" s="394"/>
      <c r="B492" s="111"/>
      <c r="L492" s="111"/>
      <c r="V492" s="111"/>
      <c r="AF492" s="111"/>
      <c r="AP492" s="111"/>
      <c r="AZ492" s="111"/>
      <c r="BJ492" s="111"/>
      <c r="BT492" s="111"/>
      <c r="BU492" s="111"/>
      <c r="BV492" s="111"/>
      <c r="BW492" s="111"/>
      <c r="BX492" s="111"/>
      <c r="BY492" s="111"/>
      <c r="BZ492" s="111"/>
      <c r="CA492" s="111"/>
      <c r="CD492" s="111"/>
      <c r="CN492" s="111"/>
      <c r="CX492" s="111"/>
      <c r="DH492" s="111"/>
      <c r="DR492" s="111"/>
      <c r="EB492" s="111"/>
      <c r="EL492" s="111"/>
      <c r="EV492" s="111"/>
      <c r="FF492" s="111"/>
      <c r="FP492" s="111"/>
      <c r="FZ492" s="111"/>
      <c r="GJ492" s="111"/>
      <c r="GT492" s="111"/>
      <c r="HD492" s="111"/>
      <c r="HN492" s="111"/>
      <c r="HX492" s="111"/>
      <c r="IH492" s="111"/>
      <c r="IR492" s="111"/>
      <c r="JB492" s="111"/>
      <c r="JL492" s="111"/>
      <c r="JV492" s="111"/>
      <c r="KF492" s="111"/>
      <c r="KP492" s="111"/>
      <c r="KZ492" s="111"/>
      <c r="LJ492" s="111"/>
      <c r="LT492" s="111"/>
      <c r="MD492" s="111"/>
      <c r="MN492" s="111"/>
      <c r="MX492" s="111"/>
    </row>
    <row xmlns:x14ac="http://schemas.microsoft.com/office/spreadsheetml/2009/9/ac" r="493" s="3" customFormat="true" x14ac:dyDescent="0.25">
      <c r="A493" s="394"/>
      <c r="B493" s="111"/>
      <c r="L493" s="111"/>
      <c r="V493" s="111"/>
      <c r="AF493" s="111"/>
      <c r="AP493" s="111"/>
      <c r="AZ493" s="111"/>
      <c r="BJ493" s="111"/>
      <c r="BT493" s="111"/>
      <c r="BU493" s="111"/>
      <c r="BV493" s="111"/>
      <c r="BW493" s="111"/>
      <c r="BX493" s="111"/>
      <c r="BY493" s="111"/>
      <c r="BZ493" s="111"/>
      <c r="CA493" s="111"/>
      <c r="CD493" s="111"/>
      <c r="CN493" s="111"/>
      <c r="CX493" s="111"/>
      <c r="DH493" s="111"/>
      <c r="DR493" s="111"/>
      <c r="EB493" s="111"/>
      <c r="EL493" s="111"/>
      <c r="EV493" s="111"/>
      <c r="FF493" s="111"/>
      <c r="FP493" s="111"/>
      <c r="FZ493" s="111"/>
      <c r="GJ493" s="111"/>
      <c r="GT493" s="111"/>
      <c r="HD493" s="111"/>
      <c r="HN493" s="111"/>
      <c r="HX493" s="111"/>
      <c r="IH493" s="111"/>
      <c r="IR493" s="111"/>
      <c r="JB493" s="111"/>
      <c r="JL493" s="111"/>
      <c r="JV493" s="111"/>
      <c r="KF493" s="111"/>
      <c r="KP493" s="111"/>
      <c r="KZ493" s="111"/>
      <c r="LJ493" s="111"/>
      <c r="LT493" s="111"/>
      <c r="MD493" s="111"/>
      <c r="MN493" s="111"/>
      <c r="MX493" s="111"/>
    </row>
    <row xmlns:x14ac="http://schemas.microsoft.com/office/spreadsheetml/2009/9/ac" r="494" s="3" customFormat="true" x14ac:dyDescent="0.25">
      <c r="A494" s="394"/>
      <c r="B494" s="111"/>
      <c r="L494" s="111"/>
      <c r="V494" s="111"/>
      <c r="AF494" s="111"/>
      <c r="AP494" s="111"/>
      <c r="AZ494" s="111"/>
      <c r="BJ494" s="111"/>
      <c r="BT494" s="111"/>
      <c r="BU494" s="111"/>
      <c r="BV494" s="111"/>
      <c r="BW494" s="111"/>
      <c r="BX494" s="111"/>
      <c r="BY494" s="111"/>
      <c r="BZ494" s="111"/>
      <c r="CA494" s="111"/>
      <c r="CD494" s="111"/>
      <c r="CN494" s="111"/>
      <c r="CX494" s="111"/>
      <c r="DH494" s="111"/>
      <c r="DR494" s="111"/>
      <c r="EB494" s="111"/>
      <c r="EL494" s="111"/>
      <c r="EV494" s="111"/>
      <c r="FF494" s="111"/>
      <c r="FP494" s="111"/>
      <c r="FZ494" s="111"/>
      <c r="GJ494" s="111"/>
      <c r="GT494" s="111"/>
      <c r="HD494" s="111"/>
      <c r="HN494" s="111"/>
      <c r="HX494" s="111"/>
      <c r="IH494" s="111"/>
      <c r="IR494" s="111"/>
      <c r="JB494" s="111"/>
      <c r="JL494" s="111"/>
      <c r="JV494" s="111"/>
      <c r="KF494" s="111"/>
      <c r="KP494" s="111"/>
      <c r="KZ494" s="111"/>
      <c r="LJ494" s="111"/>
      <c r="LT494" s="111"/>
      <c r="MD494" s="111"/>
      <c r="MN494" s="111"/>
      <c r="MX494" s="111"/>
    </row>
    <row xmlns:x14ac="http://schemas.microsoft.com/office/spreadsheetml/2009/9/ac" r="495" s="3" customFormat="true" x14ac:dyDescent="0.25">
      <c r="A495" s="394"/>
      <c r="B495" s="111"/>
      <c r="L495" s="111"/>
      <c r="V495" s="111"/>
      <c r="AF495" s="111"/>
      <c r="AP495" s="111"/>
      <c r="AZ495" s="111"/>
      <c r="BJ495" s="111"/>
      <c r="BT495" s="111"/>
      <c r="BU495" s="111"/>
      <c r="BV495" s="111"/>
      <c r="BW495" s="111"/>
      <c r="BX495" s="111"/>
      <c r="BY495" s="111"/>
      <c r="BZ495" s="111"/>
      <c r="CA495" s="111"/>
      <c r="CD495" s="111"/>
      <c r="CN495" s="111"/>
      <c r="CX495" s="111"/>
      <c r="DH495" s="111"/>
      <c r="DR495" s="111"/>
      <c r="EB495" s="111"/>
      <c r="EL495" s="111"/>
      <c r="EV495" s="111"/>
      <c r="FF495" s="111"/>
      <c r="FP495" s="111"/>
      <c r="FZ495" s="111"/>
      <c r="GJ495" s="111"/>
      <c r="GT495" s="111"/>
      <c r="HD495" s="111"/>
      <c r="HN495" s="111"/>
      <c r="HX495" s="111"/>
      <c r="IH495" s="111"/>
      <c r="IR495" s="111"/>
      <c r="JB495" s="111"/>
      <c r="JL495" s="111"/>
      <c r="JV495" s="111"/>
      <c r="KF495" s="111"/>
      <c r="KP495" s="111"/>
      <c r="KZ495" s="111"/>
      <c r="LJ495" s="111"/>
      <c r="LT495" s="111"/>
      <c r="MD495" s="111"/>
      <c r="MN495" s="111"/>
      <c r="MX495" s="111"/>
    </row>
    <row xmlns:x14ac="http://schemas.microsoft.com/office/spreadsheetml/2009/9/ac" r="496" s="3" customFormat="true" x14ac:dyDescent="0.25">
      <c r="A496" s="394"/>
      <c r="B496" s="111"/>
      <c r="L496" s="111"/>
      <c r="V496" s="111"/>
      <c r="AF496" s="111"/>
      <c r="AP496" s="111"/>
      <c r="AZ496" s="111"/>
      <c r="BJ496" s="111"/>
      <c r="BT496" s="111"/>
      <c r="BU496" s="111"/>
      <c r="BV496" s="111"/>
      <c r="BW496" s="111"/>
      <c r="BX496" s="111"/>
      <c r="BY496" s="111"/>
      <c r="BZ496" s="111"/>
      <c r="CA496" s="111"/>
      <c r="CD496" s="111"/>
      <c r="CN496" s="111"/>
      <c r="CX496" s="111"/>
      <c r="DH496" s="111"/>
      <c r="DR496" s="111"/>
      <c r="EB496" s="111"/>
      <c r="EL496" s="111"/>
      <c r="EV496" s="111"/>
      <c r="FF496" s="111"/>
      <c r="FP496" s="111"/>
      <c r="FZ496" s="111"/>
      <c r="GJ496" s="111"/>
      <c r="GT496" s="111"/>
      <c r="HD496" s="111"/>
      <c r="HN496" s="111"/>
      <c r="HX496" s="111"/>
      <c r="IH496" s="111"/>
      <c r="IR496" s="111"/>
      <c r="JB496" s="111"/>
      <c r="JL496" s="111"/>
      <c r="JV496" s="111"/>
      <c r="KF496" s="111"/>
      <c r="KP496" s="111"/>
      <c r="KZ496" s="111"/>
      <c r="LJ496" s="111"/>
      <c r="LT496" s="111"/>
      <c r="MD496" s="111"/>
      <c r="MN496" s="111"/>
      <c r="MX496" s="111"/>
    </row>
    <row xmlns:x14ac="http://schemas.microsoft.com/office/spreadsheetml/2009/9/ac" r="497" s="3" customFormat="true" x14ac:dyDescent="0.25">
      <c r="A497" s="394"/>
      <c r="B497" s="111"/>
      <c r="L497" s="111"/>
      <c r="V497" s="111"/>
      <c r="AF497" s="111"/>
      <c r="AP497" s="111"/>
      <c r="AZ497" s="111"/>
      <c r="BJ497" s="111"/>
      <c r="BT497" s="111"/>
      <c r="BU497" s="111"/>
      <c r="BV497" s="111"/>
      <c r="BW497" s="111"/>
      <c r="BX497" s="111"/>
      <c r="BY497" s="111"/>
      <c r="BZ497" s="111"/>
      <c r="CA497" s="111"/>
      <c r="CD497" s="111"/>
      <c r="CN497" s="111"/>
      <c r="CX497" s="111"/>
      <c r="DH497" s="111"/>
      <c r="DR497" s="111"/>
      <c r="EB497" s="111"/>
      <c r="EL497" s="111"/>
      <c r="EV497" s="111"/>
      <c r="FF497" s="111"/>
      <c r="FP497" s="111"/>
      <c r="FZ497" s="111"/>
      <c r="GJ497" s="111"/>
      <c r="GT497" s="111"/>
      <c r="HD497" s="111"/>
      <c r="HN497" s="111"/>
      <c r="HX497" s="111"/>
      <c r="IH497" s="111"/>
      <c r="IR497" s="111"/>
      <c r="JB497" s="111"/>
      <c r="JL497" s="111"/>
      <c r="JV497" s="111"/>
      <c r="KF497" s="111"/>
      <c r="KP497" s="111"/>
      <c r="KZ497" s="111"/>
      <c r="LJ497" s="111"/>
      <c r="LT497" s="111"/>
      <c r="MD497" s="111"/>
      <c r="MN497" s="111"/>
      <c r="MX497" s="111"/>
    </row>
    <row xmlns:x14ac="http://schemas.microsoft.com/office/spreadsheetml/2009/9/ac" r="498" s="3" customFormat="true" x14ac:dyDescent="0.25">
      <c r="A498" s="394"/>
      <c r="B498" s="111"/>
      <c r="L498" s="111"/>
      <c r="V498" s="111"/>
      <c r="AF498" s="111"/>
      <c r="AP498" s="111"/>
      <c r="AZ498" s="111"/>
      <c r="BJ498" s="111"/>
      <c r="BT498" s="111"/>
      <c r="BU498" s="111"/>
      <c r="BV498" s="111"/>
      <c r="BW498" s="111"/>
      <c r="BX498" s="111"/>
      <c r="BY498" s="111"/>
      <c r="BZ498" s="111"/>
      <c r="CA498" s="111"/>
      <c r="CD498" s="111"/>
      <c r="CN498" s="111"/>
      <c r="CX498" s="111"/>
      <c r="DH498" s="111"/>
      <c r="DR498" s="111"/>
      <c r="EB498" s="111"/>
      <c r="EL498" s="111"/>
      <c r="EV498" s="111"/>
      <c r="FF498" s="111"/>
      <c r="FP498" s="111"/>
      <c r="FZ498" s="111"/>
      <c r="GJ498" s="111"/>
      <c r="GT498" s="111"/>
      <c r="HD498" s="111"/>
      <c r="HN498" s="111"/>
      <c r="HX498" s="111"/>
      <c r="IH498" s="111"/>
      <c r="IR498" s="111"/>
      <c r="JB498" s="111"/>
      <c r="JL498" s="111"/>
      <c r="JV498" s="111"/>
      <c r="KF498" s="111"/>
      <c r="KP498" s="111"/>
      <c r="KZ498" s="111"/>
      <c r="LJ498" s="111"/>
      <c r="LT498" s="111"/>
      <c r="MD498" s="111"/>
      <c r="MN498" s="111"/>
      <c r="MX498" s="111"/>
    </row>
    <row xmlns:x14ac="http://schemas.microsoft.com/office/spreadsheetml/2009/9/ac" r="499" s="3" customFormat="true" x14ac:dyDescent="0.25">
      <c r="A499" s="394"/>
      <c r="B499" s="111"/>
      <c r="L499" s="111"/>
      <c r="V499" s="111"/>
      <c r="AF499" s="111"/>
      <c r="AP499" s="111"/>
      <c r="AZ499" s="111"/>
      <c r="BJ499" s="111"/>
      <c r="BT499" s="111"/>
      <c r="BU499" s="111"/>
      <c r="BV499" s="111"/>
      <c r="BW499" s="111"/>
      <c r="BX499" s="111"/>
      <c r="BY499" s="111"/>
      <c r="BZ499" s="111"/>
      <c r="CA499" s="111"/>
      <c r="CD499" s="111"/>
      <c r="CN499" s="111"/>
      <c r="CX499" s="111"/>
      <c r="DH499" s="111"/>
      <c r="DR499" s="111"/>
      <c r="EB499" s="111"/>
      <c r="EL499" s="111"/>
      <c r="EV499" s="111"/>
      <c r="FF499" s="111"/>
      <c r="FP499" s="111"/>
      <c r="FZ499" s="111"/>
      <c r="GJ499" s="111"/>
      <c r="GT499" s="111"/>
      <c r="HD499" s="111"/>
      <c r="HN499" s="111"/>
      <c r="HX499" s="111"/>
      <c r="IH499" s="111"/>
      <c r="IR499" s="111"/>
      <c r="JB499" s="111"/>
      <c r="JL499" s="111"/>
      <c r="JV499" s="111"/>
      <c r="KF499" s="111"/>
      <c r="KP499" s="111"/>
      <c r="KZ499" s="111"/>
      <c r="LJ499" s="111"/>
      <c r="LT499" s="111"/>
      <c r="MD499" s="111"/>
      <c r="MN499" s="111"/>
      <c r="MX499" s="111"/>
    </row>
    <row xmlns:x14ac="http://schemas.microsoft.com/office/spreadsheetml/2009/9/ac" r="500" s="3" customFormat="true" x14ac:dyDescent="0.25">
      <c r="A500" s="394"/>
      <c r="B500" s="111"/>
      <c r="L500" s="111"/>
      <c r="V500" s="111"/>
      <c r="AF500" s="111"/>
      <c r="AP500" s="111"/>
      <c r="AZ500" s="111"/>
      <c r="BJ500" s="111"/>
      <c r="BT500" s="111"/>
      <c r="BU500" s="111"/>
      <c r="BV500" s="111"/>
      <c r="BW500" s="111"/>
      <c r="BX500" s="111"/>
      <c r="BY500" s="111"/>
      <c r="BZ500" s="111"/>
      <c r="CA500" s="111"/>
      <c r="CD500" s="111"/>
      <c r="CN500" s="111"/>
      <c r="CX500" s="111"/>
      <c r="DH500" s="111"/>
      <c r="DR500" s="111"/>
      <c r="EB500" s="111"/>
      <c r="EL500" s="111"/>
      <c r="EV500" s="111"/>
      <c r="FF500" s="111"/>
      <c r="FP500" s="111"/>
      <c r="FZ500" s="111"/>
      <c r="GJ500" s="111"/>
      <c r="GT500" s="111"/>
      <c r="HD500" s="111"/>
      <c r="HN500" s="111"/>
      <c r="HX500" s="111"/>
      <c r="IH500" s="111"/>
      <c r="IR500" s="111"/>
      <c r="JB500" s="111"/>
      <c r="JL500" s="111"/>
      <c r="JV500" s="111"/>
      <c r="KF500" s="111"/>
      <c r="KP500" s="111"/>
      <c r="KZ500" s="111"/>
      <c r="LJ500" s="111"/>
      <c r="LT500" s="111"/>
      <c r="MD500" s="111"/>
      <c r="MN500" s="111"/>
      <c r="MX500" s="111"/>
    </row>
    <row xmlns:x14ac="http://schemas.microsoft.com/office/spreadsheetml/2009/9/ac" r="501" s="3" customFormat="true" x14ac:dyDescent="0.25">
      <c r="A501" s="394"/>
      <c r="B501" s="111"/>
      <c r="L501" s="111"/>
      <c r="V501" s="111"/>
      <c r="AF501" s="111"/>
      <c r="AP501" s="111"/>
      <c r="AZ501" s="111"/>
      <c r="BJ501" s="111"/>
      <c r="BT501" s="111"/>
      <c r="BU501" s="111"/>
      <c r="BV501" s="111"/>
      <c r="BW501" s="111"/>
      <c r="BX501" s="111"/>
      <c r="BY501" s="111"/>
      <c r="BZ501" s="111"/>
      <c r="CA501" s="111"/>
      <c r="CD501" s="111"/>
      <c r="CN501" s="111"/>
      <c r="CX501" s="111"/>
      <c r="DH501" s="111"/>
      <c r="DR501" s="111"/>
      <c r="EB501" s="111"/>
      <c r="EL501" s="111"/>
      <c r="EV501" s="111"/>
      <c r="FF501" s="111"/>
      <c r="FP501" s="111"/>
      <c r="FZ501" s="111"/>
      <c r="GJ501" s="111"/>
      <c r="GT501" s="111"/>
      <c r="HD501" s="111"/>
      <c r="HN501" s="111"/>
      <c r="HX501" s="111"/>
      <c r="IH501" s="111"/>
      <c r="IR501" s="111"/>
      <c r="JB501" s="111"/>
      <c r="JL501" s="111"/>
      <c r="JV501" s="111"/>
      <c r="KF501" s="111"/>
      <c r="KP501" s="111"/>
      <c r="KZ501" s="111"/>
      <c r="LJ501" s="111"/>
      <c r="LT501" s="111"/>
      <c r="MD501" s="111"/>
      <c r="MN501" s="111"/>
      <c r="MX501" s="111"/>
    </row>
    <row xmlns:x14ac="http://schemas.microsoft.com/office/spreadsheetml/2009/9/ac" r="502" s="3" customFormat="true" x14ac:dyDescent="0.25">
      <c r="A502" s="394"/>
      <c r="B502" s="111"/>
      <c r="L502" s="111"/>
      <c r="V502" s="111"/>
      <c r="AF502" s="111"/>
      <c r="AP502" s="111"/>
      <c r="AZ502" s="111"/>
      <c r="BJ502" s="111"/>
      <c r="BT502" s="111"/>
      <c r="BU502" s="111"/>
      <c r="BV502" s="111"/>
      <c r="BW502" s="111"/>
      <c r="BX502" s="111"/>
      <c r="BY502" s="111"/>
      <c r="BZ502" s="111"/>
      <c r="CA502" s="111"/>
      <c r="CD502" s="111"/>
      <c r="CN502" s="111"/>
      <c r="CX502" s="111"/>
      <c r="DH502" s="111"/>
      <c r="DR502" s="111"/>
      <c r="EB502" s="111"/>
      <c r="EL502" s="111"/>
      <c r="EV502" s="111"/>
      <c r="FF502" s="111"/>
      <c r="FP502" s="111"/>
      <c r="FZ502" s="111"/>
      <c r="GJ502" s="111"/>
      <c r="GT502" s="111"/>
      <c r="HD502" s="111"/>
      <c r="HN502" s="111"/>
      <c r="HX502" s="111"/>
      <c r="IH502" s="111"/>
      <c r="IR502" s="111"/>
      <c r="JB502" s="111"/>
      <c r="JL502" s="111"/>
      <c r="JV502" s="111"/>
      <c r="KF502" s="111"/>
      <c r="KP502" s="111"/>
      <c r="KZ502" s="111"/>
      <c r="LJ502" s="111"/>
      <c r="LT502" s="111"/>
      <c r="MD502" s="111"/>
      <c r="MN502" s="111"/>
      <c r="MX502" s="111"/>
    </row>
    <row xmlns:x14ac="http://schemas.microsoft.com/office/spreadsheetml/2009/9/ac" r="503" s="3" customFormat="true" x14ac:dyDescent="0.25">
      <c r="A503" s="394"/>
      <c r="B503" s="111"/>
      <c r="L503" s="111"/>
      <c r="V503" s="111"/>
      <c r="AF503" s="111"/>
      <c r="AP503" s="111"/>
      <c r="AZ503" s="111"/>
      <c r="BJ503" s="111"/>
      <c r="BT503" s="111"/>
      <c r="BU503" s="111"/>
      <c r="BV503" s="111"/>
      <c r="BW503" s="111"/>
      <c r="BX503" s="111"/>
      <c r="BY503" s="111"/>
      <c r="BZ503" s="111"/>
      <c r="CA503" s="111"/>
      <c r="CD503" s="111"/>
      <c r="CN503" s="111"/>
      <c r="CX503" s="111"/>
      <c r="DH503" s="111"/>
      <c r="DR503" s="111"/>
      <c r="EB503" s="111"/>
      <c r="EL503" s="111"/>
      <c r="EV503" s="111"/>
      <c r="FF503" s="111"/>
      <c r="FP503" s="111"/>
      <c r="FZ503" s="111"/>
      <c r="GJ503" s="111"/>
      <c r="GT503" s="111"/>
      <c r="HD503" s="111"/>
      <c r="HN503" s="111"/>
      <c r="HX503" s="111"/>
      <c r="IH503" s="111"/>
      <c r="IR503" s="111"/>
      <c r="JB503" s="111"/>
      <c r="JL503" s="111"/>
      <c r="JV503" s="111"/>
      <c r="KF503" s="111"/>
      <c r="KP503" s="111"/>
      <c r="KZ503" s="111"/>
      <c r="LJ503" s="111"/>
      <c r="LT503" s="111"/>
      <c r="MD503" s="111"/>
      <c r="MN503" s="111"/>
      <c r="MX503" s="111"/>
    </row>
    <row xmlns:x14ac="http://schemas.microsoft.com/office/spreadsheetml/2009/9/ac" r="504" s="3" customFormat="true" x14ac:dyDescent="0.25">
      <c r="A504" s="394"/>
      <c r="B504" s="111"/>
      <c r="L504" s="111"/>
      <c r="V504" s="111"/>
      <c r="AF504" s="111"/>
      <c r="AP504" s="111"/>
      <c r="AZ504" s="111"/>
      <c r="BJ504" s="111"/>
      <c r="BT504" s="111"/>
      <c r="BU504" s="111"/>
      <c r="BV504" s="111"/>
      <c r="BW504" s="111"/>
      <c r="BX504" s="111"/>
      <c r="BY504" s="111"/>
      <c r="BZ504" s="111"/>
      <c r="CA504" s="111"/>
      <c r="CD504" s="111"/>
      <c r="CN504" s="111"/>
      <c r="CX504" s="111"/>
      <c r="DH504" s="111"/>
      <c r="DR504" s="111"/>
      <c r="EB504" s="111"/>
      <c r="EL504" s="111"/>
      <c r="EV504" s="111"/>
      <c r="FF504" s="111"/>
      <c r="FP504" s="111"/>
      <c r="FZ504" s="111"/>
      <c r="GJ504" s="111"/>
      <c r="GT504" s="111"/>
      <c r="HD504" s="111"/>
      <c r="HN504" s="111"/>
      <c r="HX504" s="111"/>
      <c r="IH504" s="111"/>
      <c r="IR504" s="111"/>
      <c r="JB504" s="111"/>
      <c r="JL504" s="111"/>
      <c r="JV504" s="111"/>
      <c r="KF504" s="111"/>
      <c r="KP504" s="111"/>
      <c r="KZ504" s="111"/>
      <c r="LJ504" s="111"/>
      <c r="LT504" s="111"/>
      <c r="MD504" s="111"/>
      <c r="MN504" s="111"/>
      <c r="MX504" s="111"/>
    </row>
    <row xmlns:x14ac="http://schemas.microsoft.com/office/spreadsheetml/2009/9/ac" r="505" s="3" customFormat="true" x14ac:dyDescent="0.25">
      <c r="A505" s="394"/>
      <c r="B505" s="111"/>
      <c r="L505" s="111"/>
      <c r="V505" s="111"/>
      <c r="AF505" s="111"/>
      <c r="AP505" s="111"/>
      <c r="AZ505" s="111"/>
      <c r="BJ505" s="111"/>
      <c r="BT505" s="111"/>
      <c r="BU505" s="111"/>
      <c r="BV505" s="111"/>
      <c r="BW505" s="111"/>
      <c r="BX505" s="111"/>
      <c r="BY505" s="111"/>
      <c r="BZ505" s="111"/>
      <c r="CA505" s="111"/>
      <c r="CD505" s="111"/>
      <c r="CN505" s="111"/>
      <c r="CX505" s="111"/>
      <c r="DH505" s="111"/>
      <c r="DR505" s="111"/>
      <c r="EB505" s="111"/>
      <c r="EL505" s="111"/>
      <c r="EV505" s="111"/>
      <c r="FF505" s="111"/>
      <c r="FP505" s="111"/>
      <c r="FZ505" s="111"/>
      <c r="GJ505" s="111"/>
      <c r="GT505" s="111"/>
      <c r="HD505" s="111"/>
      <c r="HN505" s="111"/>
      <c r="HX505" s="111"/>
      <c r="IH505" s="111"/>
      <c r="IR505" s="111"/>
      <c r="JB505" s="111"/>
      <c r="JL505" s="111"/>
      <c r="JV505" s="111"/>
      <c r="KF505" s="111"/>
      <c r="KP505" s="111"/>
      <c r="KZ505" s="111"/>
      <c r="LJ505" s="111"/>
      <c r="LT505" s="111"/>
      <c r="MD505" s="111"/>
      <c r="MN505" s="111"/>
      <c r="MX505" s="111"/>
    </row>
    <row xmlns:x14ac="http://schemas.microsoft.com/office/spreadsheetml/2009/9/ac" r="506" s="3" customFormat="true" x14ac:dyDescent="0.25">
      <c r="A506" s="394"/>
      <c r="B506" s="111"/>
      <c r="L506" s="111"/>
      <c r="V506" s="111"/>
      <c r="AF506" s="111"/>
      <c r="AP506" s="111"/>
      <c r="AZ506" s="111"/>
      <c r="BJ506" s="111"/>
      <c r="BT506" s="111"/>
      <c r="BU506" s="111"/>
      <c r="BV506" s="111"/>
      <c r="BW506" s="111"/>
      <c r="BX506" s="111"/>
      <c r="BY506" s="111"/>
      <c r="BZ506" s="111"/>
      <c r="CA506" s="111"/>
      <c r="CD506" s="111"/>
      <c r="CN506" s="111"/>
      <c r="CX506" s="111"/>
      <c r="DH506" s="111"/>
      <c r="DR506" s="111"/>
      <c r="EB506" s="111"/>
      <c r="EL506" s="111"/>
      <c r="EV506" s="111"/>
      <c r="FF506" s="111"/>
      <c r="FP506" s="111"/>
      <c r="FZ506" s="111"/>
      <c r="GJ506" s="111"/>
      <c r="GT506" s="111"/>
      <c r="HD506" s="111"/>
      <c r="HN506" s="111"/>
      <c r="HX506" s="111"/>
      <c r="IH506" s="111"/>
      <c r="IR506" s="111"/>
      <c r="JB506" s="111"/>
      <c r="JL506" s="111"/>
      <c r="JV506" s="111"/>
      <c r="KF506" s="111"/>
      <c r="KP506" s="111"/>
      <c r="KZ506" s="111"/>
      <c r="LJ506" s="111"/>
      <c r="LT506" s="111"/>
      <c r="MD506" s="111"/>
      <c r="MN506" s="111"/>
      <c r="MX506" s="111"/>
    </row>
    <row xmlns:x14ac="http://schemas.microsoft.com/office/spreadsheetml/2009/9/ac" r="507" s="3" customFormat="true" x14ac:dyDescent="0.25">
      <c r="A507" s="394"/>
      <c r="B507" s="111"/>
      <c r="L507" s="111"/>
      <c r="V507" s="111"/>
      <c r="AF507" s="111"/>
      <c r="AP507" s="111"/>
      <c r="AZ507" s="111"/>
      <c r="BJ507" s="111"/>
      <c r="BT507" s="111"/>
      <c r="BU507" s="111"/>
      <c r="BV507" s="111"/>
      <c r="BW507" s="111"/>
      <c r="BX507" s="111"/>
      <c r="BY507" s="111"/>
      <c r="BZ507" s="111"/>
      <c r="CA507" s="111"/>
      <c r="CD507" s="111"/>
      <c r="CN507" s="111"/>
      <c r="CX507" s="111"/>
      <c r="DH507" s="111"/>
      <c r="DR507" s="111"/>
      <c r="EB507" s="111"/>
      <c r="EL507" s="111"/>
      <c r="EV507" s="111"/>
      <c r="FF507" s="111"/>
      <c r="FP507" s="111"/>
      <c r="FZ507" s="111"/>
      <c r="GJ507" s="111"/>
      <c r="GT507" s="111"/>
      <c r="HD507" s="111"/>
      <c r="HN507" s="111"/>
      <c r="HX507" s="111"/>
      <c r="IH507" s="111"/>
      <c r="IR507" s="111"/>
      <c r="JB507" s="111"/>
      <c r="JL507" s="111"/>
      <c r="JV507" s="111"/>
      <c r="KF507" s="111"/>
      <c r="KP507" s="111"/>
      <c r="KZ507" s="111"/>
      <c r="LJ507" s="111"/>
      <c r="LT507" s="111"/>
      <c r="MD507" s="111"/>
      <c r="MN507" s="111"/>
      <c r="MX507" s="111"/>
    </row>
    <row xmlns:x14ac="http://schemas.microsoft.com/office/spreadsheetml/2009/9/ac" r="508" s="3" customFormat="true" x14ac:dyDescent="0.25">
      <c r="A508" s="394"/>
      <c r="B508" s="111"/>
      <c r="L508" s="111"/>
      <c r="V508" s="111"/>
      <c r="AF508" s="111"/>
      <c r="AP508" s="111"/>
      <c r="AZ508" s="111"/>
      <c r="BJ508" s="111"/>
      <c r="BT508" s="111"/>
      <c r="BU508" s="111"/>
      <c r="BV508" s="111"/>
      <c r="BW508" s="111"/>
      <c r="BX508" s="111"/>
      <c r="BY508" s="111"/>
      <c r="BZ508" s="111"/>
      <c r="CA508" s="111"/>
      <c r="CD508" s="111"/>
      <c r="CN508" s="111"/>
      <c r="CX508" s="111"/>
      <c r="DH508" s="111"/>
      <c r="DR508" s="111"/>
      <c r="EB508" s="111"/>
      <c r="EL508" s="111"/>
      <c r="EV508" s="111"/>
      <c r="FF508" s="111"/>
      <c r="FP508" s="111"/>
      <c r="FZ508" s="111"/>
      <c r="GJ508" s="111"/>
      <c r="GT508" s="111"/>
      <c r="HD508" s="111"/>
      <c r="HN508" s="111"/>
      <c r="HX508" s="111"/>
      <c r="IH508" s="111"/>
      <c r="IR508" s="111"/>
      <c r="JB508" s="111"/>
      <c r="JL508" s="111"/>
      <c r="JV508" s="111"/>
      <c r="KF508" s="111"/>
      <c r="KP508" s="111"/>
      <c r="KZ508" s="111"/>
      <c r="LJ508" s="111"/>
      <c r="LT508" s="111"/>
      <c r="MD508" s="111"/>
      <c r="MN508" s="111"/>
      <c r="MX508" s="111"/>
    </row>
    <row xmlns:x14ac="http://schemas.microsoft.com/office/spreadsheetml/2009/9/ac" r="509" s="3" customFormat="true" x14ac:dyDescent="0.25">
      <c r="A509" s="394"/>
      <c r="B509" s="111"/>
      <c r="L509" s="111"/>
      <c r="V509" s="111"/>
      <c r="AF509" s="111"/>
      <c r="AP509" s="111"/>
      <c r="AZ509" s="111"/>
      <c r="BJ509" s="111"/>
      <c r="BT509" s="111"/>
      <c r="BU509" s="111"/>
      <c r="BV509" s="111"/>
      <c r="BW509" s="111"/>
      <c r="BX509" s="111"/>
      <c r="BY509" s="111"/>
      <c r="BZ509" s="111"/>
      <c r="CA509" s="111"/>
      <c r="CD509" s="111"/>
      <c r="CN509" s="111"/>
      <c r="CX509" s="111"/>
      <c r="DH509" s="111"/>
      <c r="DR509" s="111"/>
      <c r="EB509" s="111"/>
      <c r="EL509" s="111"/>
      <c r="EV509" s="111"/>
      <c r="FF509" s="111"/>
      <c r="FP509" s="111"/>
      <c r="FZ509" s="111"/>
      <c r="GJ509" s="111"/>
      <c r="GT509" s="111"/>
      <c r="HD509" s="111"/>
      <c r="HN509" s="111"/>
      <c r="HX509" s="111"/>
      <c r="IH509" s="111"/>
      <c r="IR509" s="111"/>
      <c r="JB509" s="111"/>
      <c r="JL509" s="111"/>
      <c r="JV509" s="111"/>
      <c r="KF509" s="111"/>
      <c r="KP509" s="111"/>
      <c r="KZ509" s="111"/>
      <c r="LJ509" s="111"/>
      <c r="LT509" s="111"/>
      <c r="MD509" s="111"/>
      <c r="MN509" s="111"/>
      <c r="MX509" s="111"/>
    </row>
    <row xmlns:x14ac="http://schemas.microsoft.com/office/spreadsheetml/2009/9/ac" r="510" s="3" customFormat="true" x14ac:dyDescent="0.25">
      <c r="A510" s="394"/>
      <c r="B510" s="111"/>
      <c r="L510" s="111"/>
      <c r="V510" s="111"/>
      <c r="AF510" s="111"/>
      <c r="AP510" s="111"/>
      <c r="AZ510" s="111"/>
      <c r="BJ510" s="111"/>
      <c r="BT510" s="111"/>
      <c r="BU510" s="111"/>
      <c r="BV510" s="111"/>
      <c r="BW510" s="111"/>
      <c r="BX510" s="111"/>
      <c r="BY510" s="111"/>
      <c r="BZ510" s="111"/>
      <c r="CA510" s="111"/>
      <c r="CD510" s="111"/>
      <c r="CN510" s="111"/>
      <c r="CX510" s="111"/>
      <c r="DH510" s="111"/>
      <c r="DR510" s="111"/>
      <c r="EB510" s="111"/>
      <c r="EL510" s="111"/>
      <c r="EV510" s="111"/>
      <c r="FF510" s="111"/>
      <c r="FP510" s="111"/>
      <c r="FZ510" s="111"/>
      <c r="GJ510" s="111"/>
      <c r="GT510" s="111"/>
      <c r="HD510" s="111"/>
      <c r="HN510" s="111"/>
      <c r="HX510" s="111"/>
      <c r="IH510" s="111"/>
      <c r="IR510" s="111"/>
      <c r="JB510" s="111"/>
      <c r="JL510" s="111"/>
      <c r="JV510" s="111"/>
      <c r="KF510" s="111"/>
      <c r="KP510" s="111"/>
      <c r="KZ510" s="111"/>
      <c r="LJ510" s="111"/>
      <c r="LT510" s="111"/>
      <c r="MD510" s="111"/>
      <c r="MN510" s="111"/>
      <c r="MX510" s="111"/>
    </row>
    <row xmlns:x14ac="http://schemas.microsoft.com/office/spreadsheetml/2009/9/ac" r="511" s="3" customFormat="true" x14ac:dyDescent="0.25">
      <c r="A511" s="394"/>
      <c r="B511" s="111"/>
      <c r="L511" s="111"/>
      <c r="V511" s="111"/>
      <c r="AF511" s="111"/>
      <c r="AP511" s="111"/>
      <c r="AZ511" s="111"/>
      <c r="BJ511" s="111"/>
      <c r="BT511" s="111"/>
      <c r="BU511" s="111"/>
      <c r="BV511" s="111"/>
      <c r="BW511" s="111"/>
      <c r="BX511" s="111"/>
      <c r="BY511" s="111"/>
      <c r="BZ511" s="111"/>
      <c r="CA511" s="111"/>
      <c r="CD511" s="111"/>
      <c r="CN511" s="111"/>
      <c r="CX511" s="111"/>
      <c r="DH511" s="111"/>
      <c r="DR511" s="111"/>
      <c r="EB511" s="111"/>
      <c r="EL511" s="111"/>
      <c r="EV511" s="111"/>
      <c r="FF511" s="111"/>
      <c r="FP511" s="111"/>
      <c r="FZ511" s="111"/>
      <c r="GJ511" s="111"/>
      <c r="GT511" s="111"/>
      <c r="HD511" s="111"/>
      <c r="HN511" s="111"/>
      <c r="HX511" s="111"/>
      <c r="IH511" s="111"/>
      <c r="IR511" s="111"/>
      <c r="JB511" s="111"/>
      <c r="JL511" s="111"/>
      <c r="JV511" s="111"/>
      <c r="KF511" s="111"/>
      <c r="KP511" s="111"/>
      <c r="KZ511" s="111"/>
      <c r="LJ511" s="111"/>
      <c r="LT511" s="111"/>
      <c r="MD511" s="111"/>
      <c r="MN511" s="111"/>
      <c r="MX511" s="111"/>
    </row>
    <row xmlns:x14ac="http://schemas.microsoft.com/office/spreadsheetml/2009/9/ac" r="512" s="3" customFormat="true" x14ac:dyDescent="0.25">
      <c r="A512" s="394"/>
      <c r="B512" s="111"/>
      <c r="L512" s="111"/>
      <c r="V512" s="111"/>
      <c r="AF512" s="111"/>
      <c r="AP512" s="111"/>
      <c r="AZ512" s="111"/>
      <c r="BJ512" s="111"/>
      <c r="BT512" s="111"/>
      <c r="BU512" s="111"/>
      <c r="BV512" s="111"/>
      <c r="BW512" s="111"/>
      <c r="BX512" s="111"/>
      <c r="BY512" s="111"/>
      <c r="BZ512" s="111"/>
      <c r="CA512" s="111"/>
      <c r="CD512" s="111"/>
      <c r="CN512" s="111"/>
      <c r="CX512" s="111"/>
      <c r="DH512" s="111"/>
      <c r="DR512" s="111"/>
      <c r="EB512" s="111"/>
      <c r="EL512" s="111"/>
      <c r="EV512" s="111"/>
      <c r="FF512" s="111"/>
      <c r="FP512" s="111"/>
      <c r="FZ512" s="111"/>
      <c r="GJ512" s="111"/>
      <c r="GT512" s="111"/>
      <c r="HD512" s="111"/>
      <c r="HN512" s="111"/>
      <c r="HX512" s="111"/>
      <c r="IH512" s="111"/>
      <c r="IR512" s="111"/>
      <c r="JB512" s="111"/>
      <c r="JL512" s="111"/>
      <c r="JV512" s="111"/>
      <c r="KF512" s="111"/>
      <c r="KP512" s="111"/>
      <c r="KZ512" s="111"/>
      <c r="LJ512" s="111"/>
      <c r="LT512" s="111"/>
      <c r="MD512" s="111"/>
      <c r="MN512" s="111"/>
      <c r="MX512" s="111"/>
    </row>
    <row xmlns:x14ac="http://schemas.microsoft.com/office/spreadsheetml/2009/9/ac" r="513" s="3" customFormat="true" x14ac:dyDescent="0.25">
      <c r="A513" s="394"/>
      <c r="B513" s="111"/>
      <c r="L513" s="111"/>
      <c r="V513" s="111"/>
      <c r="AF513" s="111"/>
      <c r="AP513" s="111"/>
      <c r="AZ513" s="111"/>
      <c r="BJ513" s="111"/>
      <c r="BT513" s="111"/>
      <c r="BU513" s="111"/>
      <c r="BV513" s="111"/>
      <c r="BW513" s="111"/>
      <c r="BX513" s="111"/>
      <c r="BY513" s="111"/>
      <c r="BZ513" s="111"/>
      <c r="CA513" s="111"/>
      <c r="CD513" s="111"/>
      <c r="CN513" s="111"/>
      <c r="CX513" s="111"/>
      <c r="DH513" s="111"/>
      <c r="DR513" s="111"/>
      <c r="EB513" s="111"/>
      <c r="EL513" s="111"/>
      <c r="EV513" s="111"/>
      <c r="FF513" s="111"/>
      <c r="FP513" s="111"/>
      <c r="FZ513" s="111"/>
      <c r="GJ513" s="111"/>
      <c r="GT513" s="111"/>
      <c r="HD513" s="111"/>
      <c r="HN513" s="111"/>
      <c r="HX513" s="111"/>
      <c r="IH513" s="111"/>
      <c r="IR513" s="111"/>
      <c r="JB513" s="111"/>
      <c r="JL513" s="111"/>
      <c r="JV513" s="111"/>
      <c r="KF513" s="111"/>
      <c r="KP513" s="111"/>
      <c r="KZ513" s="111"/>
      <c r="LJ513" s="111"/>
      <c r="LT513" s="111"/>
      <c r="MD513" s="111"/>
      <c r="MN513" s="111"/>
      <c r="MX513" s="111"/>
    </row>
    <row xmlns:x14ac="http://schemas.microsoft.com/office/spreadsheetml/2009/9/ac" r="514" s="3" customFormat="true" x14ac:dyDescent="0.25">
      <c r="A514" s="394"/>
      <c r="B514" s="111"/>
      <c r="L514" s="111"/>
      <c r="V514" s="111"/>
      <c r="AF514" s="111"/>
      <c r="AP514" s="111"/>
      <c r="AZ514" s="111"/>
      <c r="BJ514" s="111"/>
      <c r="BT514" s="111"/>
      <c r="BU514" s="111"/>
      <c r="BV514" s="111"/>
      <c r="BW514" s="111"/>
      <c r="BX514" s="111"/>
      <c r="BY514" s="111"/>
      <c r="BZ514" s="111"/>
      <c r="CA514" s="111"/>
      <c r="CD514" s="111"/>
      <c r="CN514" s="111"/>
      <c r="CX514" s="111"/>
      <c r="DH514" s="111"/>
      <c r="DR514" s="111"/>
      <c r="EB514" s="111"/>
      <c r="EL514" s="111"/>
      <c r="EV514" s="111"/>
      <c r="FF514" s="111"/>
      <c r="FP514" s="111"/>
      <c r="FZ514" s="111"/>
      <c r="GJ514" s="111"/>
      <c r="GT514" s="111"/>
      <c r="HD514" s="111"/>
      <c r="HN514" s="111"/>
      <c r="HX514" s="111"/>
      <c r="IH514" s="111"/>
      <c r="IR514" s="111"/>
      <c r="JB514" s="111"/>
      <c r="JL514" s="111"/>
      <c r="JV514" s="111"/>
      <c r="KF514" s="111"/>
      <c r="KP514" s="111"/>
      <c r="KZ514" s="111"/>
      <c r="LJ514" s="111"/>
      <c r="LT514" s="111"/>
      <c r="MD514" s="111"/>
      <c r="MN514" s="111"/>
      <c r="MX514" s="111"/>
    </row>
    <row xmlns:x14ac="http://schemas.microsoft.com/office/spreadsheetml/2009/9/ac" r="515" s="3" customFormat="true" x14ac:dyDescent="0.25">
      <c r="A515" s="394"/>
      <c r="B515" s="111"/>
      <c r="L515" s="111"/>
      <c r="V515" s="111"/>
      <c r="AF515" s="111"/>
      <c r="AP515" s="111"/>
      <c r="AZ515" s="111"/>
      <c r="BJ515" s="111"/>
      <c r="BT515" s="111"/>
      <c r="BU515" s="111"/>
      <c r="BV515" s="111"/>
      <c r="BW515" s="111"/>
      <c r="BX515" s="111"/>
      <c r="BY515" s="111"/>
      <c r="BZ515" s="111"/>
      <c r="CA515" s="111"/>
      <c r="CD515" s="111"/>
      <c r="CN515" s="111"/>
      <c r="CX515" s="111"/>
      <c r="DH515" s="111"/>
      <c r="DR515" s="111"/>
      <c r="EB515" s="111"/>
      <c r="EL515" s="111"/>
      <c r="EV515" s="111"/>
      <c r="FF515" s="111"/>
      <c r="FP515" s="111"/>
      <c r="FZ515" s="111"/>
      <c r="GJ515" s="111"/>
      <c r="GT515" s="111"/>
      <c r="HD515" s="111"/>
      <c r="HN515" s="111"/>
      <c r="HX515" s="111"/>
      <c r="IH515" s="111"/>
      <c r="IR515" s="111"/>
      <c r="JB515" s="111"/>
      <c r="JL515" s="111"/>
      <c r="JV515" s="111"/>
      <c r="KF515" s="111"/>
      <c r="KP515" s="111"/>
      <c r="KZ515" s="111"/>
      <c r="LJ515" s="111"/>
      <c r="LT515" s="111"/>
      <c r="MD515" s="111"/>
      <c r="MN515" s="111"/>
      <c r="MX515" s="111"/>
    </row>
    <row xmlns:x14ac="http://schemas.microsoft.com/office/spreadsheetml/2009/9/ac" r="516" s="3" customFormat="true" x14ac:dyDescent="0.25">
      <c r="A516" s="394"/>
      <c r="B516" s="111"/>
      <c r="L516" s="111"/>
      <c r="V516" s="111"/>
      <c r="AF516" s="111"/>
      <c r="AP516" s="111"/>
      <c r="AZ516" s="111"/>
      <c r="BJ516" s="111"/>
      <c r="BT516" s="111"/>
      <c r="BU516" s="111"/>
      <c r="BV516" s="111"/>
      <c r="BW516" s="111"/>
      <c r="BX516" s="111"/>
      <c r="BY516" s="111"/>
      <c r="BZ516" s="111"/>
      <c r="CA516" s="111"/>
      <c r="CD516" s="111"/>
      <c r="CN516" s="111"/>
      <c r="CX516" s="111"/>
      <c r="DH516" s="111"/>
      <c r="DR516" s="111"/>
      <c r="EB516" s="111"/>
      <c r="EL516" s="111"/>
      <c r="EV516" s="111"/>
      <c r="FF516" s="111"/>
      <c r="FP516" s="111"/>
      <c r="FZ516" s="111"/>
      <c r="GJ516" s="111"/>
      <c r="GT516" s="111"/>
      <c r="HD516" s="111"/>
      <c r="HN516" s="111"/>
      <c r="HX516" s="111"/>
      <c r="IH516" s="111"/>
      <c r="IR516" s="111"/>
      <c r="JB516" s="111"/>
      <c r="JL516" s="111"/>
      <c r="JV516" s="111"/>
      <c r="KF516" s="111"/>
      <c r="KP516" s="111"/>
      <c r="KZ516" s="111"/>
      <c r="LJ516" s="111"/>
      <c r="LT516" s="111"/>
      <c r="MD516" s="111"/>
      <c r="MN516" s="111"/>
      <c r="MX516" s="111"/>
    </row>
    <row xmlns:x14ac="http://schemas.microsoft.com/office/spreadsheetml/2009/9/ac" r="517" s="3" customFormat="true" x14ac:dyDescent="0.25">
      <c r="A517" s="394"/>
      <c r="B517" s="111"/>
      <c r="L517" s="111"/>
      <c r="V517" s="111"/>
      <c r="AF517" s="111"/>
      <c r="AP517" s="111"/>
      <c r="AZ517" s="111"/>
      <c r="BJ517" s="111"/>
      <c r="BT517" s="111"/>
      <c r="BU517" s="111"/>
      <c r="BV517" s="111"/>
      <c r="BW517" s="111"/>
      <c r="BX517" s="111"/>
      <c r="BY517" s="111"/>
      <c r="BZ517" s="111"/>
      <c r="CA517" s="111"/>
      <c r="CD517" s="111"/>
      <c r="CN517" s="111"/>
      <c r="CX517" s="111"/>
      <c r="DH517" s="111"/>
      <c r="DR517" s="111"/>
      <c r="EB517" s="111"/>
      <c r="EL517" s="111"/>
      <c r="EV517" s="111"/>
      <c r="FF517" s="111"/>
      <c r="FP517" s="111"/>
      <c r="FZ517" s="111"/>
      <c r="GJ517" s="111"/>
      <c r="GT517" s="111"/>
      <c r="HD517" s="111"/>
      <c r="HN517" s="111"/>
      <c r="HX517" s="111"/>
      <c r="IH517" s="111"/>
      <c r="IR517" s="111"/>
      <c r="JB517" s="111"/>
      <c r="JL517" s="111"/>
      <c r="JV517" s="111"/>
      <c r="KF517" s="111"/>
      <c r="KP517" s="111"/>
      <c r="KZ517" s="111"/>
      <c r="LJ517" s="111"/>
      <c r="LT517" s="111"/>
      <c r="MD517" s="111"/>
      <c r="MN517" s="111"/>
      <c r="MX517" s="111"/>
    </row>
    <row xmlns:x14ac="http://schemas.microsoft.com/office/spreadsheetml/2009/9/ac" r="518" s="3" customFormat="true" x14ac:dyDescent="0.25">
      <c r="A518" s="394"/>
      <c r="B518" s="111"/>
      <c r="L518" s="111"/>
      <c r="V518" s="111"/>
      <c r="AF518" s="111"/>
      <c r="AP518" s="111"/>
      <c r="AZ518" s="111"/>
      <c r="BJ518" s="111"/>
      <c r="BT518" s="111"/>
      <c r="BU518" s="111"/>
      <c r="BV518" s="111"/>
      <c r="BW518" s="111"/>
      <c r="BX518" s="111"/>
      <c r="BY518" s="111"/>
      <c r="BZ518" s="111"/>
      <c r="CA518" s="111"/>
      <c r="CD518" s="111"/>
      <c r="CN518" s="111"/>
      <c r="CX518" s="111"/>
      <c r="DH518" s="111"/>
      <c r="DR518" s="111"/>
      <c r="EB518" s="111"/>
      <c r="EL518" s="111"/>
      <c r="EV518" s="111"/>
      <c r="FF518" s="111"/>
      <c r="FP518" s="111"/>
      <c r="FZ518" s="111"/>
      <c r="GJ518" s="111"/>
      <c r="GT518" s="111"/>
      <c r="HD518" s="111"/>
      <c r="HN518" s="111"/>
      <c r="HX518" s="111"/>
      <c r="IH518" s="111"/>
      <c r="IR518" s="111"/>
      <c r="JB518" s="111"/>
      <c r="JL518" s="111"/>
      <c r="JV518" s="111"/>
      <c r="KF518" s="111"/>
      <c r="KP518" s="111"/>
      <c r="KZ518" s="111"/>
      <c r="LJ518" s="111"/>
      <c r="LT518" s="111"/>
      <c r="MD518" s="111"/>
      <c r="MN518" s="111"/>
      <c r="MX518" s="111"/>
    </row>
    <row xmlns:x14ac="http://schemas.microsoft.com/office/spreadsheetml/2009/9/ac" r="519" s="3" customFormat="true" x14ac:dyDescent="0.25">
      <c r="A519" s="394"/>
      <c r="B519" s="111"/>
      <c r="L519" s="111"/>
      <c r="V519" s="111"/>
      <c r="AF519" s="111"/>
      <c r="AP519" s="111"/>
      <c r="AZ519" s="111"/>
      <c r="BJ519" s="111"/>
      <c r="BT519" s="111"/>
      <c r="BU519" s="111"/>
      <c r="BV519" s="111"/>
      <c r="BW519" s="111"/>
      <c r="BX519" s="111"/>
      <c r="BY519" s="111"/>
      <c r="BZ519" s="111"/>
      <c r="CA519" s="111"/>
      <c r="CD519" s="111"/>
      <c r="CN519" s="111"/>
      <c r="CX519" s="111"/>
      <c r="DH519" s="111"/>
      <c r="DR519" s="111"/>
      <c r="EB519" s="111"/>
      <c r="EL519" s="111"/>
      <c r="EV519" s="111"/>
      <c r="FF519" s="111"/>
      <c r="FP519" s="111"/>
      <c r="FZ519" s="111"/>
      <c r="GJ519" s="111"/>
      <c r="GT519" s="111"/>
      <c r="HD519" s="111"/>
      <c r="HN519" s="111"/>
      <c r="HX519" s="111"/>
      <c r="IH519" s="111"/>
      <c r="IR519" s="111"/>
      <c r="JB519" s="111"/>
      <c r="JL519" s="111"/>
      <c r="JV519" s="111"/>
      <c r="KF519" s="111"/>
      <c r="KP519" s="111"/>
      <c r="KZ519" s="111"/>
      <c r="LJ519" s="111"/>
      <c r="LT519" s="111"/>
      <c r="MD519" s="111"/>
      <c r="MN519" s="111"/>
      <c r="MX519" s="111"/>
    </row>
    <row xmlns:x14ac="http://schemas.microsoft.com/office/spreadsheetml/2009/9/ac" r="520" s="3" customFormat="true" x14ac:dyDescent="0.25">
      <c r="A520" s="394"/>
      <c r="B520" s="111"/>
      <c r="L520" s="111"/>
      <c r="V520" s="111"/>
      <c r="AF520" s="111"/>
      <c r="AP520" s="111"/>
      <c r="AZ520" s="111"/>
      <c r="BJ520" s="111"/>
      <c r="BT520" s="111"/>
      <c r="BU520" s="111"/>
      <c r="BV520" s="111"/>
      <c r="BW520" s="111"/>
      <c r="BX520" s="111"/>
      <c r="BY520" s="111"/>
      <c r="BZ520" s="111"/>
      <c r="CA520" s="111"/>
      <c r="CD520" s="111"/>
      <c r="CN520" s="111"/>
      <c r="CX520" s="111"/>
      <c r="DH520" s="111"/>
      <c r="DR520" s="111"/>
      <c r="EB520" s="111"/>
      <c r="EL520" s="111"/>
      <c r="EV520" s="111"/>
      <c r="FF520" s="111"/>
      <c r="FP520" s="111"/>
      <c r="FZ520" s="111"/>
      <c r="GJ520" s="111"/>
      <c r="GT520" s="111"/>
      <c r="HD520" s="111"/>
      <c r="HN520" s="111"/>
      <c r="HX520" s="111"/>
      <c r="IH520" s="111"/>
      <c r="IR520" s="111"/>
      <c r="JB520" s="111"/>
      <c r="JL520" s="111"/>
      <c r="JV520" s="111"/>
      <c r="KF520" s="111"/>
      <c r="KP520" s="111"/>
      <c r="KZ520" s="111"/>
      <c r="LJ520" s="111"/>
      <c r="LT520" s="111"/>
      <c r="MD520" s="111"/>
      <c r="MN520" s="111"/>
      <c r="MX520" s="111"/>
    </row>
    <row xmlns:x14ac="http://schemas.microsoft.com/office/spreadsheetml/2009/9/ac" r="521" s="3" customFormat="true" x14ac:dyDescent="0.25">
      <c r="A521" s="394"/>
      <c r="B521" s="111"/>
      <c r="L521" s="111"/>
      <c r="V521" s="111"/>
      <c r="AF521" s="111"/>
      <c r="AP521" s="111"/>
      <c r="AZ521" s="111"/>
      <c r="BJ521" s="111"/>
      <c r="BT521" s="111"/>
      <c r="BU521" s="111"/>
      <c r="BV521" s="111"/>
      <c r="BW521" s="111"/>
      <c r="BX521" s="111"/>
      <c r="BY521" s="111"/>
      <c r="BZ521" s="111"/>
      <c r="CA521" s="111"/>
      <c r="CD521" s="111"/>
      <c r="CN521" s="111"/>
      <c r="CX521" s="111"/>
      <c r="DH521" s="111"/>
      <c r="DR521" s="111"/>
      <c r="EB521" s="111"/>
      <c r="EL521" s="111"/>
      <c r="EV521" s="111"/>
      <c r="FF521" s="111"/>
      <c r="FP521" s="111"/>
      <c r="FZ521" s="111"/>
      <c r="GJ521" s="111"/>
      <c r="GT521" s="111"/>
      <c r="HD521" s="111"/>
      <c r="HN521" s="111"/>
      <c r="HX521" s="111"/>
      <c r="IH521" s="111"/>
      <c r="IR521" s="111"/>
      <c r="JB521" s="111"/>
      <c r="JL521" s="111"/>
      <c r="JV521" s="111"/>
      <c r="KF521" s="111"/>
      <c r="KP521" s="111"/>
      <c r="KZ521" s="111"/>
      <c r="LJ521" s="111"/>
      <c r="LT521" s="111"/>
      <c r="MD521" s="111"/>
      <c r="MN521" s="111"/>
      <c r="MX521" s="111"/>
    </row>
    <row xmlns:x14ac="http://schemas.microsoft.com/office/spreadsheetml/2009/9/ac" r="522" s="3" customFormat="true" x14ac:dyDescent="0.25">
      <c r="A522" s="394"/>
      <c r="B522" s="111"/>
      <c r="L522" s="111"/>
      <c r="V522" s="111"/>
      <c r="AF522" s="111"/>
      <c r="AP522" s="111"/>
      <c r="AZ522" s="111"/>
      <c r="BJ522" s="111"/>
      <c r="BT522" s="111"/>
      <c r="BU522" s="111"/>
      <c r="BV522" s="111"/>
      <c r="BW522" s="111"/>
      <c r="BX522" s="111"/>
      <c r="BY522" s="111"/>
      <c r="BZ522" s="111"/>
      <c r="CA522" s="111"/>
      <c r="CD522" s="111"/>
      <c r="CN522" s="111"/>
      <c r="CX522" s="111"/>
      <c r="DH522" s="111"/>
      <c r="DR522" s="111"/>
      <c r="EB522" s="111"/>
      <c r="EL522" s="111"/>
      <c r="EV522" s="111"/>
      <c r="FF522" s="111"/>
      <c r="FP522" s="111"/>
      <c r="FZ522" s="111"/>
      <c r="GJ522" s="111"/>
      <c r="GT522" s="111"/>
      <c r="HD522" s="111"/>
      <c r="HN522" s="111"/>
      <c r="HX522" s="111"/>
      <c r="IH522" s="111"/>
      <c r="IR522" s="111"/>
      <c r="JB522" s="111"/>
      <c r="JL522" s="111"/>
      <c r="JV522" s="111"/>
      <c r="KF522" s="111"/>
      <c r="KP522" s="111"/>
      <c r="KZ522" s="111"/>
      <c r="LJ522" s="111"/>
      <c r="LT522" s="111"/>
      <c r="MD522" s="111"/>
      <c r="MN522" s="111"/>
      <c r="MX522" s="111"/>
    </row>
    <row xmlns:x14ac="http://schemas.microsoft.com/office/spreadsheetml/2009/9/ac" r="523" s="3" customFormat="true" x14ac:dyDescent="0.25">
      <c r="A523" s="394"/>
      <c r="B523" s="111"/>
      <c r="L523" s="111"/>
      <c r="V523" s="111"/>
      <c r="AF523" s="111"/>
      <c r="AP523" s="111"/>
      <c r="AZ523" s="111"/>
      <c r="BJ523" s="111"/>
      <c r="BT523" s="111"/>
      <c r="BU523" s="111"/>
      <c r="BV523" s="111"/>
      <c r="BW523" s="111"/>
      <c r="BX523" s="111"/>
      <c r="BY523" s="111"/>
      <c r="BZ523" s="111"/>
      <c r="CA523" s="111"/>
      <c r="CD523" s="111"/>
      <c r="CN523" s="111"/>
      <c r="CX523" s="111"/>
      <c r="DH523" s="111"/>
      <c r="DR523" s="111"/>
      <c r="EB523" s="111"/>
      <c r="EL523" s="111"/>
      <c r="EV523" s="111"/>
      <c r="FF523" s="111"/>
      <c r="FP523" s="111"/>
      <c r="FZ523" s="111"/>
      <c r="GJ523" s="111"/>
      <c r="GT523" s="111"/>
      <c r="HD523" s="111"/>
      <c r="HN523" s="111"/>
      <c r="HX523" s="111"/>
      <c r="IH523" s="111"/>
      <c r="IR523" s="111"/>
      <c r="JB523" s="111"/>
      <c r="JL523" s="111"/>
      <c r="JV523" s="111"/>
      <c r="KF523" s="111"/>
      <c r="KP523" s="111"/>
      <c r="KZ523" s="111"/>
      <c r="LJ523" s="111"/>
      <c r="LT523" s="111"/>
      <c r="MD523" s="111"/>
      <c r="MN523" s="111"/>
      <c r="MX523" s="111"/>
    </row>
    <row xmlns:x14ac="http://schemas.microsoft.com/office/spreadsheetml/2009/9/ac" r="524" s="3" customFormat="true" x14ac:dyDescent="0.25">
      <c r="A524" s="394"/>
      <c r="B524" s="111"/>
      <c r="L524" s="111"/>
      <c r="V524" s="111"/>
      <c r="AF524" s="111"/>
      <c r="AP524" s="111"/>
      <c r="AZ524" s="111"/>
      <c r="BJ524" s="111"/>
      <c r="BT524" s="111"/>
      <c r="BU524" s="111"/>
      <c r="BV524" s="111"/>
      <c r="BW524" s="111"/>
      <c r="BX524" s="111"/>
      <c r="BY524" s="111"/>
      <c r="BZ524" s="111"/>
      <c r="CA524" s="111"/>
      <c r="CD524" s="111"/>
      <c r="CN524" s="111"/>
      <c r="CX524" s="111"/>
      <c r="DH524" s="111"/>
      <c r="DR524" s="111"/>
      <c r="EB524" s="111"/>
      <c r="EL524" s="111"/>
      <c r="EV524" s="111"/>
      <c r="FF524" s="111"/>
      <c r="FP524" s="111"/>
      <c r="FZ524" s="111"/>
      <c r="GJ524" s="111"/>
      <c r="GT524" s="111"/>
      <c r="HD524" s="111"/>
      <c r="HN524" s="111"/>
      <c r="HX524" s="111"/>
      <c r="IH524" s="111"/>
      <c r="IR524" s="111"/>
      <c r="JB524" s="111"/>
      <c r="JL524" s="111"/>
      <c r="JV524" s="111"/>
      <c r="KF524" s="111"/>
      <c r="KP524" s="111"/>
      <c r="KZ524" s="111"/>
      <c r="LJ524" s="111"/>
      <c r="LT524" s="111"/>
      <c r="MD524" s="111"/>
      <c r="MN524" s="111"/>
      <c r="MX524" s="111"/>
    </row>
    <row xmlns:x14ac="http://schemas.microsoft.com/office/spreadsheetml/2009/9/ac" r="525" s="3" customFormat="true" x14ac:dyDescent="0.25">
      <c r="A525" s="394"/>
      <c r="B525" s="111"/>
      <c r="L525" s="111"/>
      <c r="V525" s="111"/>
      <c r="AF525" s="111"/>
      <c r="AP525" s="111"/>
      <c r="AZ525" s="111"/>
      <c r="BJ525" s="111"/>
      <c r="BT525" s="111"/>
      <c r="BU525" s="111"/>
      <c r="BV525" s="111"/>
      <c r="BW525" s="111"/>
      <c r="BX525" s="111"/>
      <c r="BY525" s="111"/>
      <c r="BZ525" s="111"/>
      <c r="CA525" s="111"/>
      <c r="CD525" s="111"/>
      <c r="CN525" s="111"/>
      <c r="CX525" s="111"/>
      <c r="DH525" s="111"/>
      <c r="DR525" s="111"/>
      <c r="EB525" s="111"/>
      <c r="EL525" s="111"/>
      <c r="EV525" s="111"/>
      <c r="FF525" s="111"/>
      <c r="FP525" s="111"/>
      <c r="FZ525" s="111"/>
      <c r="GJ525" s="111"/>
      <c r="GT525" s="111"/>
      <c r="HD525" s="111"/>
      <c r="HN525" s="111"/>
      <c r="HX525" s="111"/>
      <c r="IH525" s="111"/>
      <c r="IR525" s="111"/>
      <c r="JB525" s="111"/>
      <c r="JL525" s="111"/>
      <c r="JV525" s="111"/>
      <c r="KF525" s="111"/>
      <c r="KP525" s="111"/>
      <c r="KZ525" s="111"/>
      <c r="LJ525" s="111"/>
      <c r="LT525" s="111"/>
      <c r="MD525" s="111"/>
      <c r="MN525" s="111"/>
      <c r="MX525" s="111"/>
    </row>
    <row xmlns:x14ac="http://schemas.microsoft.com/office/spreadsheetml/2009/9/ac" r="526" s="3" customFormat="true" x14ac:dyDescent="0.25">
      <c r="A526" s="394"/>
      <c r="B526" s="111"/>
      <c r="L526" s="111"/>
      <c r="V526" s="111"/>
      <c r="AF526" s="111"/>
      <c r="AP526" s="111"/>
      <c r="AZ526" s="111"/>
      <c r="BJ526" s="111"/>
      <c r="BT526" s="111"/>
      <c r="BU526" s="111"/>
      <c r="BV526" s="111"/>
      <c r="BW526" s="111"/>
      <c r="BX526" s="111"/>
      <c r="BY526" s="111"/>
      <c r="BZ526" s="111"/>
      <c r="CA526" s="111"/>
      <c r="CD526" s="111"/>
      <c r="CN526" s="111"/>
      <c r="CX526" s="111"/>
      <c r="DH526" s="111"/>
      <c r="DR526" s="111"/>
      <c r="EB526" s="111"/>
      <c r="EL526" s="111"/>
      <c r="EV526" s="111"/>
      <c r="FF526" s="111"/>
      <c r="FP526" s="111"/>
      <c r="FZ526" s="111"/>
      <c r="GJ526" s="111"/>
      <c r="GT526" s="111"/>
      <c r="HD526" s="111"/>
      <c r="HN526" s="111"/>
      <c r="HX526" s="111"/>
      <c r="IH526" s="111"/>
      <c r="IR526" s="111"/>
      <c r="JB526" s="111"/>
      <c r="JL526" s="111"/>
      <c r="JV526" s="111"/>
      <c r="KF526" s="111"/>
      <c r="KP526" s="111"/>
      <c r="KZ526" s="111"/>
      <c r="LJ526" s="111"/>
      <c r="LT526" s="111"/>
      <c r="MD526" s="111"/>
      <c r="MN526" s="111"/>
      <c r="MX526" s="111"/>
    </row>
    <row xmlns:x14ac="http://schemas.microsoft.com/office/spreadsheetml/2009/9/ac" r="527" s="3" customFormat="true" x14ac:dyDescent="0.25">
      <c r="A527" s="394"/>
      <c r="B527" s="111"/>
      <c r="L527" s="111"/>
      <c r="V527" s="111"/>
      <c r="AF527" s="111"/>
      <c r="AP527" s="111"/>
      <c r="AZ527" s="111"/>
      <c r="BJ527" s="111"/>
      <c r="BT527" s="111"/>
      <c r="BU527" s="111"/>
      <c r="BV527" s="111"/>
      <c r="BW527" s="111"/>
      <c r="BX527" s="111"/>
      <c r="BY527" s="111"/>
      <c r="BZ527" s="111"/>
      <c r="CA527" s="111"/>
      <c r="CD527" s="111"/>
      <c r="CN527" s="111"/>
      <c r="CX527" s="111"/>
      <c r="DH527" s="111"/>
      <c r="DR527" s="111"/>
      <c r="EB527" s="111"/>
      <c r="EL527" s="111"/>
      <c r="EV527" s="111"/>
      <c r="FF527" s="111"/>
      <c r="FP527" s="111"/>
      <c r="FZ527" s="111"/>
      <c r="GJ527" s="111"/>
      <c r="GT527" s="111"/>
      <c r="HD527" s="111"/>
      <c r="HN527" s="111"/>
      <c r="HX527" s="111"/>
      <c r="IH527" s="111"/>
      <c r="IR527" s="111"/>
      <c r="JB527" s="111"/>
      <c r="JL527" s="111"/>
      <c r="JV527" s="111"/>
      <c r="KF527" s="111"/>
      <c r="KP527" s="111"/>
      <c r="KZ527" s="111"/>
      <c r="LJ527" s="111"/>
      <c r="LT527" s="111"/>
      <c r="MD527" s="111"/>
      <c r="MN527" s="111"/>
      <c r="MX527" s="111"/>
    </row>
    <row xmlns:x14ac="http://schemas.microsoft.com/office/spreadsheetml/2009/9/ac" r="528" s="3" customFormat="true" x14ac:dyDescent="0.25">
      <c r="A528" s="394"/>
      <c r="B528" s="111"/>
      <c r="L528" s="111"/>
      <c r="V528" s="111"/>
      <c r="AF528" s="111"/>
      <c r="AP528" s="111"/>
      <c r="AZ528" s="111"/>
      <c r="BJ528" s="111"/>
      <c r="BT528" s="111"/>
      <c r="BU528" s="111"/>
      <c r="BV528" s="111"/>
      <c r="BW528" s="111"/>
      <c r="BX528" s="111"/>
      <c r="BY528" s="111"/>
      <c r="BZ528" s="111"/>
      <c r="CA528" s="111"/>
      <c r="CD528" s="111"/>
      <c r="CN528" s="111"/>
      <c r="CX528" s="111"/>
      <c r="DH528" s="111"/>
      <c r="DR528" s="111"/>
      <c r="EB528" s="111"/>
      <c r="EL528" s="111"/>
      <c r="EV528" s="111"/>
      <c r="FF528" s="111"/>
      <c r="FP528" s="111"/>
      <c r="FZ528" s="111"/>
      <c r="GJ528" s="111"/>
      <c r="GT528" s="111"/>
      <c r="HD528" s="111"/>
      <c r="HN528" s="111"/>
      <c r="HX528" s="111"/>
      <c r="IH528" s="111"/>
      <c r="IR528" s="111"/>
      <c r="JB528" s="111"/>
      <c r="JL528" s="111"/>
      <c r="JV528" s="111"/>
      <c r="KF528" s="111"/>
      <c r="KP528" s="111"/>
      <c r="KZ528" s="111"/>
      <c r="LJ528" s="111"/>
      <c r="LT528" s="111"/>
      <c r="MD528" s="111"/>
      <c r="MN528" s="111"/>
      <c r="MX528" s="111"/>
    </row>
    <row xmlns:x14ac="http://schemas.microsoft.com/office/spreadsheetml/2009/9/ac" r="529" s="3" customFormat="true" x14ac:dyDescent="0.25">
      <c r="A529" s="394"/>
      <c r="B529" s="111"/>
      <c r="L529" s="111"/>
      <c r="V529" s="111"/>
      <c r="AF529" s="111"/>
      <c r="AP529" s="111"/>
      <c r="AZ529" s="111"/>
      <c r="BJ529" s="111"/>
      <c r="BT529" s="111"/>
      <c r="BU529" s="111"/>
      <c r="BV529" s="111"/>
      <c r="BW529" s="111"/>
      <c r="BX529" s="111"/>
      <c r="BY529" s="111"/>
      <c r="BZ529" s="111"/>
      <c r="CA529" s="111"/>
      <c r="CD529" s="111"/>
      <c r="CN529" s="111"/>
      <c r="CX529" s="111"/>
      <c r="DH529" s="111"/>
      <c r="DR529" s="111"/>
      <c r="EB529" s="111"/>
      <c r="EL529" s="111"/>
      <c r="EV529" s="111"/>
      <c r="FF529" s="111"/>
      <c r="FP529" s="111"/>
      <c r="FZ529" s="111"/>
      <c r="GJ529" s="111"/>
      <c r="GT529" s="111"/>
      <c r="HD529" s="111"/>
      <c r="HN529" s="111"/>
      <c r="HX529" s="111"/>
      <c r="IH529" s="111"/>
      <c r="IR529" s="111"/>
      <c r="JB529" s="111"/>
      <c r="JL529" s="111"/>
      <c r="JV529" s="111"/>
      <c r="KF529" s="111"/>
      <c r="KP529" s="111"/>
      <c r="KZ529" s="111"/>
      <c r="LJ529" s="111"/>
      <c r="LT529" s="111"/>
      <c r="MD529" s="111"/>
      <c r="MN529" s="111"/>
      <c r="MX529" s="111"/>
    </row>
    <row xmlns:x14ac="http://schemas.microsoft.com/office/spreadsheetml/2009/9/ac" r="530" s="3" customFormat="true" x14ac:dyDescent="0.25">
      <c r="A530" s="394"/>
      <c r="B530" s="111"/>
      <c r="L530" s="111"/>
      <c r="V530" s="111"/>
      <c r="AF530" s="111"/>
      <c r="AP530" s="111"/>
      <c r="AZ530" s="111"/>
      <c r="BJ530" s="111"/>
      <c r="BT530" s="111"/>
      <c r="BU530" s="111"/>
      <c r="BV530" s="111"/>
      <c r="BW530" s="111"/>
      <c r="BX530" s="111"/>
      <c r="BY530" s="111"/>
      <c r="BZ530" s="111"/>
      <c r="CA530" s="111"/>
      <c r="CD530" s="111"/>
      <c r="CN530" s="111"/>
      <c r="CX530" s="111"/>
      <c r="DH530" s="111"/>
      <c r="DR530" s="111"/>
      <c r="EB530" s="111"/>
      <c r="EL530" s="111"/>
      <c r="EV530" s="111"/>
      <c r="FF530" s="111"/>
      <c r="FP530" s="111"/>
      <c r="FZ530" s="111"/>
      <c r="GJ530" s="111"/>
      <c r="GT530" s="111"/>
      <c r="HD530" s="111"/>
      <c r="HN530" s="111"/>
      <c r="HX530" s="111"/>
      <c r="IH530" s="111"/>
      <c r="IR530" s="111"/>
      <c r="JB530" s="111"/>
      <c r="JL530" s="111"/>
      <c r="JV530" s="111"/>
      <c r="KF530" s="111"/>
      <c r="KP530" s="111"/>
      <c r="KZ530" s="111"/>
      <c r="LJ530" s="111"/>
      <c r="LT530" s="111"/>
      <c r="MD530" s="111"/>
      <c r="MN530" s="111"/>
      <c r="MX530" s="111"/>
    </row>
    <row xmlns:x14ac="http://schemas.microsoft.com/office/spreadsheetml/2009/9/ac" r="531" s="3" customFormat="true" x14ac:dyDescent="0.25">
      <c r="A531" s="394"/>
      <c r="B531" s="111"/>
      <c r="L531" s="111"/>
      <c r="V531" s="111"/>
      <c r="AF531" s="111"/>
      <c r="AP531" s="111"/>
      <c r="AZ531" s="111"/>
      <c r="BJ531" s="111"/>
      <c r="BT531" s="111"/>
      <c r="BU531" s="111"/>
      <c r="BV531" s="111"/>
      <c r="BW531" s="111"/>
      <c r="BX531" s="111"/>
      <c r="BY531" s="111"/>
      <c r="BZ531" s="111"/>
      <c r="CA531" s="111"/>
      <c r="CD531" s="111"/>
      <c r="CN531" s="111"/>
      <c r="CX531" s="111"/>
      <c r="DH531" s="111"/>
      <c r="DR531" s="111"/>
      <c r="EB531" s="111"/>
      <c r="EL531" s="111"/>
      <c r="EV531" s="111"/>
      <c r="FF531" s="111"/>
      <c r="FP531" s="111"/>
      <c r="FZ531" s="111"/>
      <c r="GJ531" s="111"/>
      <c r="GT531" s="111"/>
      <c r="HD531" s="111"/>
      <c r="HN531" s="111"/>
      <c r="HX531" s="111"/>
      <c r="IH531" s="111"/>
      <c r="IR531" s="111"/>
      <c r="JB531" s="111"/>
      <c r="JL531" s="111"/>
      <c r="JV531" s="111"/>
      <c r="KF531" s="111"/>
      <c r="KP531" s="111"/>
      <c r="KZ531" s="111"/>
      <c r="LJ531" s="111"/>
      <c r="LT531" s="111"/>
      <c r="MD531" s="111"/>
      <c r="MN531" s="111"/>
      <c r="MX531" s="111"/>
    </row>
    <row xmlns:x14ac="http://schemas.microsoft.com/office/spreadsheetml/2009/9/ac" r="532" s="3" customFormat="true" x14ac:dyDescent="0.25">
      <c r="A532" s="394"/>
      <c r="B532" s="111"/>
      <c r="L532" s="111"/>
      <c r="V532" s="111"/>
      <c r="AF532" s="111"/>
      <c r="AP532" s="111"/>
      <c r="AZ532" s="111"/>
      <c r="BJ532" s="111"/>
      <c r="BT532" s="111"/>
      <c r="BU532" s="111"/>
      <c r="BV532" s="111"/>
      <c r="BW532" s="111"/>
      <c r="BX532" s="111"/>
      <c r="BY532" s="111"/>
      <c r="BZ532" s="111"/>
      <c r="CA532" s="111"/>
      <c r="CD532" s="111"/>
      <c r="CN532" s="111"/>
      <c r="CX532" s="111"/>
      <c r="DH532" s="111"/>
      <c r="DR532" s="111"/>
      <c r="EB532" s="111"/>
      <c r="EL532" s="111"/>
      <c r="EV532" s="111"/>
      <c r="FF532" s="111"/>
      <c r="FP532" s="111"/>
      <c r="FZ532" s="111"/>
      <c r="GJ532" s="111"/>
      <c r="GT532" s="111"/>
      <c r="HD532" s="111"/>
      <c r="HN532" s="111"/>
      <c r="HX532" s="111"/>
      <c r="IH532" s="111"/>
      <c r="IR532" s="111"/>
      <c r="JB532" s="111"/>
      <c r="JL532" s="111"/>
      <c r="JV532" s="111"/>
      <c r="KF532" s="111"/>
      <c r="KP532" s="111"/>
      <c r="KZ532" s="111"/>
      <c r="LJ532" s="111"/>
      <c r="LT532" s="111"/>
      <c r="MD532" s="111"/>
      <c r="MN532" s="111"/>
      <c r="MX532" s="111"/>
    </row>
    <row xmlns:x14ac="http://schemas.microsoft.com/office/spreadsheetml/2009/9/ac" r="533" s="3" customFormat="true" x14ac:dyDescent="0.25">
      <c r="A533" s="394"/>
      <c r="B533" s="111"/>
      <c r="L533" s="111"/>
      <c r="V533" s="111"/>
      <c r="AF533" s="111"/>
      <c r="AP533" s="111"/>
      <c r="AZ533" s="111"/>
      <c r="BJ533" s="111"/>
      <c r="BT533" s="111"/>
      <c r="BU533" s="111"/>
      <c r="BV533" s="111"/>
      <c r="BW533" s="111"/>
      <c r="BX533" s="111"/>
      <c r="BY533" s="111"/>
      <c r="BZ533" s="111"/>
      <c r="CA533" s="111"/>
      <c r="CD533" s="111"/>
      <c r="CN533" s="111"/>
      <c r="CX533" s="111"/>
      <c r="DH533" s="111"/>
      <c r="DR533" s="111"/>
      <c r="EB533" s="111"/>
      <c r="EL533" s="111"/>
      <c r="EV533" s="111"/>
      <c r="FF533" s="111"/>
      <c r="FP533" s="111"/>
      <c r="FZ533" s="111"/>
      <c r="GJ533" s="111"/>
      <c r="GT533" s="111"/>
      <c r="HD533" s="111"/>
      <c r="HN533" s="111"/>
      <c r="HX533" s="111"/>
      <c r="IH533" s="111"/>
      <c r="IR533" s="111"/>
      <c r="JB533" s="111"/>
      <c r="JL533" s="111"/>
      <c r="JV533" s="111"/>
      <c r="KF533" s="111"/>
      <c r="KP533" s="111"/>
      <c r="KZ533" s="111"/>
      <c r="LJ533" s="111"/>
      <c r="LT533" s="111"/>
      <c r="MD533" s="111"/>
      <c r="MN533" s="111"/>
      <c r="MX533" s="111"/>
    </row>
    <row xmlns:x14ac="http://schemas.microsoft.com/office/spreadsheetml/2009/9/ac" r="534" s="3" customFormat="true" x14ac:dyDescent="0.25">
      <c r="A534" s="394"/>
      <c r="B534" s="111"/>
      <c r="L534" s="111"/>
      <c r="V534" s="111"/>
      <c r="AF534" s="111"/>
      <c r="AP534" s="111"/>
      <c r="AZ534" s="111"/>
      <c r="BJ534" s="111"/>
      <c r="BT534" s="111"/>
      <c r="BU534" s="111"/>
      <c r="BV534" s="111"/>
      <c r="BW534" s="111"/>
      <c r="BX534" s="111"/>
      <c r="BY534" s="111"/>
      <c r="BZ534" s="111"/>
      <c r="CA534" s="111"/>
      <c r="CD534" s="111"/>
      <c r="CN534" s="111"/>
      <c r="CX534" s="111"/>
      <c r="DH534" s="111"/>
      <c r="DR534" s="111"/>
      <c r="EB534" s="111"/>
      <c r="EL534" s="111"/>
      <c r="EV534" s="111"/>
      <c r="FF534" s="111"/>
      <c r="FP534" s="111"/>
      <c r="FZ534" s="111"/>
      <c r="GJ534" s="111"/>
      <c r="GT534" s="111"/>
      <c r="HD534" s="111"/>
      <c r="HN534" s="111"/>
      <c r="HX534" s="111"/>
      <c r="IH534" s="111"/>
      <c r="IR534" s="111"/>
      <c r="JB534" s="111"/>
      <c r="JL534" s="111"/>
      <c r="JV534" s="111"/>
      <c r="KF534" s="111"/>
      <c r="KP534" s="111"/>
      <c r="KZ534" s="111"/>
      <c r="LJ534" s="111"/>
      <c r="LT534" s="111"/>
      <c r="MD534" s="111"/>
      <c r="MN534" s="111"/>
      <c r="MX534" s="111"/>
    </row>
    <row xmlns:x14ac="http://schemas.microsoft.com/office/spreadsheetml/2009/9/ac" r="535" s="3" customFormat="true" x14ac:dyDescent="0.25">
      <c r="A535" s="394"/>
      <c r="B535" s="111"/>
      <c r="L535" s="111"/>
      <c r="V535" s="111"/>
      <c r="AF535" s="111"/>
      <c r="AP535" s="111"/>
      <c r="AZ535" s="111"/>
      <c r="BJ535" s="111"/>
      <c r="BT535" s="111"/>
      <c r="BU535" s="111"/>
      <c r="BV535" s="111"/>
      <c r="BW535" s="111"/>
      <c r="BX535" s="111"/>
      <c r="BY535" s="111"/>
      <c r="BZ535" s="111"/>
      <c r="CA535" s="111"/>
      <c r="CD535" s="111"/>
      <c r="CN535" s="111"/>
      <c r="CX535" s="111"/>
      <c r="DH535" s="111"/>
      <c r="DR535" s="111"/>
      <c r="EB535" s="111"/>
      <c r="EL535" s="111"/>
      <c r="EV535" s="111"/>
      <c r="FF535" s="111"/>
      <c r="FP535" s="111"/>
      <c r="FZ535" s="111"/>
      <c r="GJ535" s="111"/>
      <c r="GT535" s="111"/>
      <c r="HD535" s="111"/>
      <c r="HN535" s="111"/>
      <c r="HX535" s="111"/>
      <c r="IH535" s="111"/>
      <c r="IR535" s="111"/>
      <c r="JB535" s="111"/>
      <c r="JL535" s="111"/>
      <c r="JV535" s="111"/>
      <c r="KF535" s="111"/>
      <c r="KP535" s="111"/>
      <c r="KZ535" s="111"/>
      <c r="LJ535" s="111"/>
      <c r="LT535" s="111"/>
      <c r="MD535" s="111"/>
      <c r="MN535" s="111"/>
      <c r="MX535" s="111"/>
    </row>
    <row xmlns:x14ac="http://schemas.microsoft.com/office/spreadsheetml/2009/9/ac" r="536" s="3" customFormat="true" x14ac:dyDescent="0.25">
      <c r="A536" s="394"/>
      <c r="B536" s="111"/>
      <c r="L536" s="111"/>
      <c r="V536" s="111"/>
      <c r="AF536" s="111"/>
      <c r="AP536" s="111"/>
      <c r="AZ536" s="111"/>
      <c r="BJ536" s="111"/>
      <c r="BT536" s="111"/>
      <c r="BU536" s="111"/>
      <c r="BV536" s="111"/>
      <c r="BW536" s="111"/>
      <c r="BX536" s="111"/>
      <c r="BY536" s="111"/>
      <c r="BZ536" s="111"/>
      <c r="CA536" s="111"/>
      <c r="CD536" s="111"/>
      <c r="CN536" s="111"/>
      <c r="CX536" s="111"/>
      <c r="DH536" s="111"/>
      <c r="DR536" s="111"/>
      <c r="EB536" s="111"/>
      <c r="EL536" s="111"/>
      <c r="EV536" s="111"/>
      <c r="FF536" s="111"/>
      <c r="FP536" s="111"/>
      <c r="FZ536" s="111"/>
      <c r="GJ536" s="111"/>
      <c r="GT536" s="111"/>
      <c r="HD536" s="111"/>
      <c r="HN536" s="111"/>
      <c r="HX536" s="111"/>
      <c r="IH536" s="111"/>
      <c r="IR536" s="111"/>
      <c r="JB536" s="111"/>
      <c r="JL536" s="111"/>
      <c r="JV536" s="111"/>
      <c r="KF536" s="111"/>
      <c r="KP536" s="111"/>
      <c r="KZ536" s="111"/>
      <c r="LJ536" s="111"/>
      <c r="LT536" s="111"/>
      <c r="MD536" s="111"/>
      <c r="MN536" s="111"/>
      <c r="MX536" s="111"/>
    </row>
    <row xmlns:x14ac="http://schemas.microsoft.com/office/spreadsheetml/2009/9/ac" r="537" s="3" customFormat="true" x14ac:dyDescent="0.25">
      <c r="A537" s="394"/>
      <c r="B537" s="111"/>
      <c r="L537" s="111"/>
      <c r="V537" s="111"/>
      <c r="AF537" s="111"/>
      <c r="AP537" s="111"/>
      <c r="AZ537" s="111"/>
      <c r="BJ537" s="111"/>
      <c r="BT537" s="111"/>
      <c r="BU537" s="111"/>
      <c r="BV537" s="111"/>
      <c r="BW537" s="111"/>
      <c r="BX537" s="111"/>
      <c r="BY537" s="111"/>
      <c r="BZ537" s="111"/>
      <c r="CA537" s="111"/>
      <c r="CD537" s="111"/>
      <c r="CN537" s="111"/>
      <c r="CX537" s="111"/>
      <c r="DH537" s="111"/>
      <c r="DR537" s="111"/>
      <c r="EB537" s="111"/>
      <c r="EL537" s="111"/>
      <c r="EV537" s="111"/>
      <c r="FF537" s="111"/>
      <c r="FP537" s="111"/>
      <c r="FZ537" s="111"/>
      <c r="GJ537" s="111"/>
      <c r="GT537" s="111"/>
      <c r="HD537" s="111"/>
      <c r="HN537" s="111"/>
      <c r="HX537" s="111"/>
      <c r="IH537" s="111"/>
      <c r="IR537" s="111"/>
      <c r="JB537" s="111"/>
      <c r="JL537" s="111"/>
      <c r="JV537" s="111"/>
      <c r="KF537" s="111"/>
      <c r="KP537" s="111"/>
      <c r="KZ537" s="111"/>
      <c r="LJ537" s="111"/>
      <c r="LT537" s="111"/>
      <c r="MD537" s="111"/>
      <c r="MN537" s="111"/>
      <c r="MX537" s="111"/>
    </row>
    <row xmlns:x14ac="http://schemas.microsoft.com/office/spreadsheetml/2009/9/ac" r="538" s="3" customFormat="true" x14ac:dyDescent="0.25">
      <c r="A538" s="394"/>
      <c r="B538" s="111"/>
      <c r="L538" s="111"/>
      <c r="V538" s="111"/>
      <c r="AF538" s="111"/>
      <c r="AP538" s="111"/>
      <c r="AZ538" s="111"/>
      <c r="BJ538" s="111"/>
      <c r="BT538" s="111"/>
      <c r="BU538" s="111"/>
      <c r="BV538" s="111"/>
      <c r="BW538" s="111"/>
      <c r="BX538" s="111"/>
      <c r="BY538" s="111"/>
      <c r="BZ538" s="111"/>
      <c r="CA538" s="111"/>
      <c r="CD538" s="111"/>
      <c r="CN538" s="111"/>
      <c r="CX538" s="111"/>
      <c r="DH538" s="111"/>
      <c r="DR538" s="111"/>
      <c r="EB538" s="111"/>
      <c r="EL538" s="111"/>
      <c r="EV538" s="111"/>
      <c r="FF538" s="111"/>
      <c r="FP538" s="111"/>
      <c r="FZ538" s="111"/>
      <c r="GJ538" s="111"/>
      <c r="GT538" s="111"/>
      <c r="HD538" s="111"/>
      <c r="HN538" s="111"/>
      <c r="HX538" s="111"/>
      <c r="IH538" s="111"/>
      <c r="IR538" s="111"/>
      <c r="JB538" s="111"/>
      <c r="JL538" s="111"/>
      <c r="JV538" s="111"/>
      <c r="KF538" s="111"/>
      <c r="KP538" s="111"/>
      <c r="KZ538" s="111"/>
      <c r="LJ538" s="111"/>
      <c r="LT538" s="111"/>
      <c r="MD538" s="111"/>
      <c r="MN538" s="111"/>
      <c r="MX538" s="111"/>
    </row>
    <row xmlns:x14ac="http://schemas.microsoft.com/office/spreadsheetml/2009/9/ac" r="539" s="3" customFormat="true" x14ac:dyDescent="0.25">
      <c r="A539" s="394"/>
      <c r="B539" s="111"/>
      <c r="L539" s="111"/>
      <c r="V539" s="111"/>
      <c r="AF539" s="111"/>
      <c r="AP539" s="111"/>
      <c r="AZ539" s="111"/>
      <c r="BJ539" s="111"/>
      <c r="BT539" s="111"/>
      <c r="BU539" s="111"/>
      <c r="BV539" s="111"/>
      <c r="BW539" s="111"/>
      <c r="BX539" s="111"/>
      <c r="BY539" s="111"/>
      <c r="BZ539" s="111"/>
      <c r="CA539" s="111"/>
      <c r="CD539" s="111"/>
      <c r="CN539" s="111"/>
      <c r="CX539" s="111"/>
      <c r="DH539" s="111"/>
      <c r="DR539" s="111"/>
      <c r="EB539" s="111"/>
      <c r="EL539" s="111"/>
      <c r="EV539" s="111"/>
      <c r="FF539" s="111"/>
      <c r="FP539" s="111"/>
      <c r="FZ539" s="111"/>
      <c r="GJ539" s="111"/>
      <c r="GT539" s="111"/>
      <c r="HD539" s="111"/>
      <c r="HN539" s="111"/>
      <c r="HX539" s="111"/>
      <c r="IH539" s="111"/>
      <c r="IR539" s="111"/>
      <c r="JB539" s="111"/>
      <c r="JL539" s="111"/>
      <c r="JV539" s="111"/>
      <c r="KF539" s="111"/>
      <c r="KP539" s="111"/>
      <c r="KZ539" s="111"/>
      <c r="LJ539" s="111"/>
      <c r="LT539" s="111"/>
      <c r="MD539" s="111"/>
      <c r="MN539" s="111"/>
      <c r="MX539" s="111"/>
    </row>
    <row xmlns:x14ac="http://schemas.microsoft.com/office/spreadsheetml/2009/9/ac" r="540" s="3" customFormat="true" x14ac:dyDescent="0.25">
      <c r="A540" s="394"/>
      <c r="B540" s="111"/>
      <c r="L540" s="111"/>
      <c r="V540" s="111"/>
      <c r="AF540" s="111"/>
      <c r="AP540" s="111"/>
      <c r="AZ540" s="111"/>
      <c r="BJ540" s="111"/>
      <c r="BT540" s="111"/>
      <c r="BU540" s="111"/>
      <c r="BV540" s="111"/>
      <c r="BW540" s="111"/>
      <c r="BX540" s="111"/>
      <c r="BY540" s="111"/>
      <c r="BZ540" s="111"/>
      <c r="CA540" s="111"/>
      <c r="CD540" s="111"/>
      <c r="CN540" s="111"/>
      <c r="CX540" s="111"/>
      <c r="DH540" s="111"/>
      <c r="DR540" s="111"/>
      <c r="EB540" s="111"/>
      <c r="EL540" s="111"/>
      <c r="EV540" s="111"/>
      <c r="FF540" s="111"/>
      <c r="FP540" s="111"/>
      <c r="FZ540" s="111"/>
      <c r="GJ540" s="111"/>
      <c r="GT540" s="111"/>
      <c r="HD540" s="111"/>
      <c r="HN540" s="111"/>
      <c r="HX540" s="111"/>
      <c r="IH540" s="111"/>
      <c r="IR540" s="111"/>
      <c r="JB540" s="111"/>
      <c r="JL540" s="111"/>
      <c r="JV540" s="111"/>
      <c r="KF540" s="111"/>
      <c r="KP540" s="111"/>
      <c r="KZ540" s="111"/>
      <c r="LJ540" s="111"/>
      <c r="LT540" s="111"/>
      <c r="MD540" s="111"/>
      <c r="MN540" s="111"/>
      <c r="MX540" s="111"/>
    </row>
    <row xmlns:x14ac="http://schemas.microsoft.com/office/spreadsheetml/2009/9/ac" r="541" s="3" customFormat="true" x14ac:dyDescent="0.25">
      <c r="A541" s="394"/>
      <c r="B541" s="111"/>
      <c r="L541" s="111"/>
      <c r="V541" s="111"/>
      <c r="AF541" s="111"/>
      <c r="AP541" s="111"/>
      <c r="AZ541" s="111"/>
      <c r="BJ541" s="111"/>
      <c r="BT541" s="111"/>
      <c r="BU541" s="111"/>
      <c r="BV541" s="111"/>
      <c r="BW541" s="111"/>
      <c r="BX541" s="111"/>
      <c r="BY541" s="111"/>
      <c r="BZ541" s="111"/>
      <c r="CA541" s="111"/>
      <c r="CD541" s="111"/>
      <c r="CN541" s="111"/>
      <c r="CX541" s="111"/>
      <c r="DH541" s="111"/>
      <c r="DR541" s="111"/>
      <c r="EB541" s="111"/>
      <c r="EL541" s="111"/>
      <c r="EV541" s="111"/>
      <c r="FF541" s="111"/>
      <c r="FP541" s="111"/>
      <c r="FZ541" s="111"/>
      <c r="GJ541" s="111"/>
      <c r="GT541" s="111"/>
      <c r="HD541" s="111"/>
      <c r="HN541" s="111"/>
      <c r="HX541" s="111"/>
      <c r="IH541" s="111"/>
      <c r="IR541" s="111"/>
      <c r="JB541" s="111"/>
      <c r="JL541" s="111"/>
      <c r="JV541" s="111"/>
      <c r="KF541" s="111"/>
      <c r="KP541" s="111"/>
      <c r="KZ541" s="111"/>
      <c r="LJ541" s="111"/>
      <c r="LT541" s="111"/>
      <c r="MD541" s="111"/>
      <c r="MN541" s="111"/>
      <c r="MX541" s="111"/>
    </row>
    <row xmlns:x14ac="http://schemas.microsoft.com/office/spreadsheetml/2009/9/ac" r="542" s="3" customFormat="true" x14ac:dyDescent="0.25">
      <c r="A542" s="394"/>
      <c r="B542" s="111"/>
      <c r="L542" s="111"/>
      <c r="V542" s="111"/>
      <c r="AF542" s="111"/>
      <c r="AP542" s="111"/>
      <c r="AZ542" s="111"/>
      <c r="BJ542" s="111"/>
      <c r="BT542" s="111"/>
      <c r="BU542" s="111"/>
      <c r="BV542" s="111"/>
      <c r="BW542" s="111"/>
      <c r="BX542" s="111"/>
      <c r="BY542" s="111"/>
      <c r="BZ542" s="111"/>
      <c r="CA542" s="111"/>
      <c r="CD542" s="111"/>
      <c r="CN542" s="111"/>
      <c r="CX542" s="111"/>
      <c r="DH542" s="111"/>
      <c r="DR542" s="111"/>
      <c r="EB542" s="111"/>
      <c r="EL542" s="111"/>
      <c r="EV542" s="111"/>
      <c r="FF542" s="111"/>
      <c r="FP542" s="111"/>
      <c r="FZ542" s="111"/>
      <c r="GJ542" s="111"/>
      <c r="GT542" s="111"/>
      <c r="HD542" s="111"/>
      <c r="HN542" s="111"/>
      <c r="HX542" s="111"/>
      <c r="IH542" s="111"/>
      <c r="IR542" s="111"/>
      <c r="JB542" s="111"/>
      <c r="JL542" s="111"/>
      <c r="JV542" s="111"/>
      <c r="KF542" s="111"/>
      <c r="KP542" s="111"/>
      <c r="KZ542" s="111"/>
      <c r="LJ542" s="111"/>
      <c r="LT542" s="111"/>
      <c r="MD542" s="111"/>
      <c r="MN542" s="111"/>
      <c r="MX542" s="111"/>
    </row>
    <row xmlns:x14ac="http://schemas.microsoft.com/office/spreadsheetml/2009/9/ac" r="543" s="3" customFormat="true" x14ac:dyDescent="0.25">
      <c r="A543" s="394"/>
      <c r="B543" s="111"/>
      <c r="L543" s="111"/>
      <c r="V543" s="111"/>
      <c r="AF543" s="111"/>
      <c r="AP543" s="111"/>
      <c r="AZ543" s="111"/>
      <c r="BJ543" s="111"/>
      <c r="BT543" s="111"/>
      <c r="BU543" s="111"/>
      <c r="BV543" s="111"/>
      <c r="BW543" s="111"/>
      <c r="BX543" s="111"/>
      <c r="BY543" s="111"/>
      <c r="BZ543" s="111"/>
      <c r="CA543" s="111"/>
      <c r="CD543" s="111"/>
      <c r="CN543" s="111"/>
      <c r="CX543" s="111"/>
      <c r="DH543" s="111"/>
      <c r="DR543" s="111"/>
      <c r="EB543" s="111"/>
      <c r="EL543" s="111"/>
      <c r="EV543" s="111"/>
      <c r="FF543" s="111"/>
      <c r="FP543" s="111"/>
      <c r="FZ543" s="111"/>
      <c r="GJ543" s="111"/>
      <c r="GT543" s="111"/>
      <c r="HD543" s="111"/>
      <c r="HN543" s="111"/>
      <c r="HX543" s="111"/>
      <c r="IH543" s="111"/>
      <c r="IR543" s="111"/>
      <c r="JB543" s="111"/>
      <c r="JL543" s="111"/>
      <c r="JV543" s="111"/>
      <c r="KF543" s="111"/>
      <c r="KP543" s="111"/>
      <c r="KZ543" s="111"/>
      <c r="LJ543" s="111"/>
      <c r="LT543" s="111"/>
      <c r="MD543" s="111"/>
      <c r="MN543" s="111"/>
      <c r="MX543" s="111"/>
    </row>
    <row xmlns:x14ac="http://schemas.microsoft.com/office/spreadsheetml/2009/9/ac" r="544" s="3" customFormat="true" x14ac:dyDescent="0.25">
      <c r="A544" s="394"/>
      <c r="B544" s="111"/>
      <c r="L544" s="111"/>
      <c r="V544" s="111"/>
      <c r="AF544" s="111"/>
      <c r="AP544" s="111"/>
      <c r="AZ544" s="111"/>
      <c r="BJ544" s="111"/>
      <c r="BT544" s="111"/>
      <c r="BU544" s="111"/>
      <c r="BV544" s="111"/>
      <c r="BW544" s="111"/>
      <c r="BX544" s="111"/>
      <c r="BY544" s="111"/>
      <c r="BZ544" s="111"/>
      <c r="CA544" s="111"/>
      <c r="CD544" s="111"/>
      <c r="CN544" s="111"/>
      <c r="CX544" s="111"/>
      <c r="DH544" s="111"/>
      <c r="DR544" s="111"/>
      <c r="EB544" s="111"/>
      <c r="EL544" s="111"/>
      <c r="EV544" s="111"/>
      <c r="FF544" s="111"/>
      <c r="FP544" s="111"/>
      <c r="FZ544" s="111"/>
      <c r="GJ544" s="111"/>
      <c r="GT544" s="111"/>
      <c r="HD544" s="111"/>
      <c r="HN544" s="111"/>
      <c r="HX544" s="111"/>
      <c r="IH544" s="111"/>
      <c r="IR544" s="111"/>
      <c r="JB544" s="111"/>
      <c r="JL544" s="111"/>
      <c r="JV544" s="111"/>
      <c r="KF544" s="111"/>
      <c r="KP544" s="111"/>
      <c r="KZ544" s="111"/>
      <c r="LJ544" s="111"/>
      <c r="LT544" s="111"/>
      <c r="MD544" s="111"/>
      <c r="MN544" s="111"/>
      <c r="MX544" s="111"/>
    </row>
    <row xmlns:x14ac="http://schemas.microsoft.com/office/spreadsheetml/2009/9/ac" r="545" s="3" customFormat="true" x14ac:dyDescent="0.25">
      <c r="A545" s="394"/>
      <c r="B545" s="111"/>
      <c r="L545" s="111"/>
      <c r="V545" s="111"/>
      <c r="AF545" s="111"/>
      <c r="AP545" s="111"/>
      <c r="AZ545" s="111"/>
      <c r="BJ545" s="111"/>
      <c r="BT545" s="111"/>
      <c r="BU545" s="111"/>
      <c r="BV545" s="111"/>
      <c r="BW545" s="111"/>
      <c r="BX545" s="111"/>
      <c r="BY545" s="111"/>
      <c r="BZ545" s="111"/>
      <c r="CA545" s="111"/>
      <c r="CD545" s="111"/>
      <c r="CN545" s="111"/>
      <c r="CX545" s="111"/>
      <c r="DH545" s="111"/>
      <c r="DR545" s="111"/>
      <c r="EB545" s="111"/>
      <c r="EL545" s="111"/>
      <c r="EV545" s="111"/>
      <c r="FF545" s="111"/>
      <c r="FP545" s="111"/>
      <c r="FZ545" s="111"/>
      <c r="GJ545" s="111"/>
      <c r="GT545" s="111"/>
      <c r="HD545" s="111"/>
      <c r="HN545" s="111"/>
      <c r="HX545" s="111"/>
      <c r="IH545" s="111"/>
      <c r="IR545" s="111"/>
      <c r="JB545" s="111"/>
      <c r="JL545" s="111"/>
      <c r="JV545" s="111"/>
      <c r="KF545" s="111"/>
      <c r="KP545" s="111"/>
      <c r="KZ545" s="111"/>
      <c r="LJ545" s="111"/>
      <c r="LT545" s="111"/>
      <c r="MD545" s="111"/>
      <c r="MN545" s="111"/>
      <c r="MX545" s="111"/>
    </row>
    <row xmlns:x14ac="http://schemas.microsoft.com/office/spreadsheetml/2009/9/ac" r="546" s="3" customFormat="true" x14ac:dyDescent="0.25">
      <c r="A546" s="394"/>
      <c r="B546" s="111"/>
      <c r="L546" s="111"/>
      <c r="V546" s="111"/>
      <c r="AF546" s="111"/>
      <c r="AP546" s="111"/>
      <c r="AZ546" s="111"/>
      <c r="BJ546" s="111"/>
      <c r="BT546" s="111"/>
      <c r="BU546" s="111"/>
      <c r="BV546" s="111"/>
      <c r="BW546" s="111"/>
      <c r="BX546" s="111"/>
      <c r="BY546" s="111"/>
      <c r="BZ546" s="111"/>
      <c r="CA546" s="111"/>
      <c r="CD546" s="111"/>
      <c r="CN546" s="111"/>
      <c r="CX546" s="111"/>
      <c r="DH546" s="111"/>
      <c r="DR546" s="111"/>
      <c r="EB546" s="111"/>
      <c r="EL546" s="111"/>
      <c r="EV546" s="111"/>
      <c r="FF546" s="111"/>
      <c r="FP546" s="111"/>
      <c r="FZ546" s="111"/>
      <c r="GJ546" s="111"/>
      <c r="GT546" s="111"/>
      <c r="HD546" s="111"/>
      <c r="HN546" s="111"/>
      <c r="HX546" s="111"/>
      <c r="IH546" s="111"/>
      <c r="IR546" s="111"/>
      <c r="JB546" s="111"/>
      <c r="JL546" s="111"/>
      <c r="JV546" s="111"/>
      <c r="KF546" s="111"/>
      <c r="KP546" s="111"/>
      <c r="KZ546" s="111"/>
      <c r="LJ546" s="111"/>
      <c r="LT546" s="111"/>
      <c r="MD546" s="111"/>
      <c r="MN546" s="111"/>
      <c r="MX546" s="111"/>
    </row>
    <row xmlns:x14ac="http://schemas.microsoft.com/office/spreadsheetml/2009/9/ac" r="547" s="3" customFormat="true" x14ac:dyDescent="0.25">
      <c r="A547" s="394"/>
      <c r="B547" s="111"/>
      <c r="L547" s="111"/>
      <c r="V547" s="111"/>
      <c r="AF547" s="111"/>
      <c r="AP547" s="111"/>
      <c r="AZ547" s="111"/>
      <c r="BJ547" s="111"/>
      <c r="BT547" s="111"/>
      <c r="BU547" s="111"/>
      <c r="BV547" s="111"/>
      <c r="BW547" s="111"/>
      <c r="BX547" s="111"/>
      <c r="BY547" s="111"/>
      <c r="BZ547" s="111"/>
      <c r="CA547" s="111"/>
      <c r="CD547" s="111"/>
      <c r="CN547" s="111"/>
      <c r="CX547" s="111"/>
      <c r="DH547" s="111"/>
      <c r="DR547" s="111"/>
      <c r="EB547" s="111"/>
      <c r="EL547" s="111"/>
      <c r="EV547" s="111"/>
      <c r="FF547" s="111"/>
      <c r="FP547" s="111"/>
      <c r="FZ547" s="111"/>
      <c r="GJ547" s="111"/>
      <c r="GT547" s="111"/>
      <c r="HD547" s="111"/>
      <c r="HN547" s="111"/>
      <c r="HX547" s="111"/>
      <c r="IH547" s="111"/>
      <c r="IR547" s="111"/>
      <c r="JB547" s="111"/>
      <c r="JL547" s="111"/>
      <c r="JV547" s="111"/>
      <c r="KF547" s="111"/>
      <c r="KP547" s="111"/>
      <c r="KZ547" s="111"/>
      <c r="LJ547" s="111"/>
      <c r="LT547" s="111"/>
      <c r="MD547" s="111"/>
      <c r="MN547" s="111"/>
      <c r="MX547" s="111"/>
    </row>
    <row xmlns:x14ac="http://schemas.microsoft.com/office/spreadsheetml/2009/9/ac" r="548" s="3" customFormat="true" x14ac:dyDescent="0.25">
      <c r="A548" s="394"/>
      <c r="B548" s="111"/>
      <c r="L548" s="111"/>
      <c r="V548" s="111"/>
      <c r="AF548" s="111"/>
      <c r="AP548" s="111"/>
      <c r="AZ548" s="111"/>
      <c r="BJ548" s="111"/>
      <c r="BT548" s="111"/>
      <c r="BU548" s="111"/>
      <c r="BV548" s="111"/>
      <c r="BW548" s="111"/>
      <c r="BX548" s="111"/>
      <c r="BY548" s="111"/>
      <c r="BZ548" s="111"/>
      <c r="CA548" s="111"/>
      <c r="CD548" s="111"/>
      <c r="CN548" s="111"/>
      <c r="CX548" s="111"/>
      <c r="DH548" s="111"/>
      <c r="DR548" s="111"/>
      <c r="EB548" s="111"/>
      <c r="EL548" s="111"/>
      <c r="EV548" s="111"/>
      <c r="FF548" s="111"/>
      <c r="FP548" s="111"/>
      <c r="FZ548" s="111"/>
      <c r="GJ548" s="111"/>
      <c r="GT548" s="111"/>
      <c r="HD548" s="111"/>
      <c r="HN548" s="111"/>
      <c r="HX548" s="111"/>
      <c r="IH548" s="111"/>
      <c r="IR548" s="111"/>
      <c r="JB548" s="111"/>
      <c r="JL548" s="111"/>
      <c r="JV548" s="111"/>
      <c r="KF548" s="111"/>
      <c r="KP548" s="111"/>
      <c r="KZ548" s="111"/>
      <c r="LJ548" s="111"/>
      <c r="LT548" s="111"/>
      <c r="MD548" s="111"/>
      <c r="MN548" s="111"/>
      <c r="MX548" s="111"/>
    </row>
    <row xmlns:x14ac="http://schemas.microsoft.com/office/spreadsheetml/2009/9/ac" r="549" s="3" customFormat="true" x14ac:dyDescent="0.25">
      <c r="A549" s="394"/>
      <c r="B549" s="111"/>
      <c r="L549" s="111"/>
      <c r="V549" s="111"/>
      <c r="AF549" s="111"/>
      <c r="AP549" s="111"/>
      <c r="AZ549" s="111"/>
      <c r="BJ549" s="111"/>
      <c r="BT549" s="111"/>
      <c r="BU549" s="111"/>
      <c r="BV549" s="111"/>
      <c r="BW549" s="111"/>
      <c r="BX549" s="111"/>
      <c r="BY549" s="111"/>
      <c r="BZ549" s="111"/>
      <c r="CA549" s="111"/>
      <c r="CD549" s="111"/>
      <c r="CN549" s="111"/>
      <c r="CX549" s="111"/>
      <c r="DH549" s="111"/>
      <c r="DR549" s="111"/>
      <c r="EB549" s="111"/>
      <c r="EL549" s="111"/>
      <c r="EV549" s="111"/>
      <c r="FF549" s="111"/>
      <c r="FP549" s="111"/>
      <c r="FZ549" s="111"/>
      <c r="GJ549" s="111"/>
      <c r="GT549" s="111"/>
      <c r="HD549" s="111"/>
      <c r="HN549" s="111"/>
      <c r="HX549" s="111"/>
      <c r="IH549" s="111"/>
      <c r="IR549" s="111"/>
      <c r="JB549" s="111"/>
      <c r="JL549" s="111"/>
      <c r="JV549" s="111"/>
      <c r="KF549" s="111"/>
      <c r="KP549" s="111"/>
      <c r="KZ549" s="111"/>
      <c r="LJ549" s="111"/>
      <c r="LT549" s="111"/>
      <c r="MD549" s="111"/>
      <c r="MN549" s="111"/>
      <c r="MX549" s="111"/>
    </row>
    <row xmlns:x14ac="http://schemas.microsoft.com/office/spreadsheetml/2009/9/ac" r="550" s="3" customFormat="true" x14ac:dyDescent="0.25">
      <c r="A550" s="394"/>
      <c r="B550" s="111"/>
      <c r="L550" s="111"/>
      <c r="V550" s="111"/>
      <c r="AF550" s="111"/>
      <c r="AP550" s="111"/>
      <c r="AZ550" s="111"/>
      <c r="BJ550" s="111"/>
      <c r="BT550" s="111"/>
      <c r="BU550" s="111"/>
      <c r="BV550" s="111"/>
      <c r="BW550" s="111"/>
      <c r="BX550" s="111"/>
      <c r="BY550" s="111"/>
      <c r="BZ550" s="111"/>
      <c r="CA550" s="111"/>
      <c r="CD550" s="111"/>
      <c r="CN550" s="111"/>
      <c r="CX550" s="111"/>
      <c r="DH550" s="111"/>
      <c r="DR550" s="111"/>
      <c r="EB550" s="111"/>
      <c r="EL550" s="111"/>
      <c r="EV550" s="111"/>
      <c r="FF550" s="111"/>
      <c r="FP550" s="111"/>
      <c r="FZ550" s="111"/>
      <c r="GJ550" s="111"/>
      <c r="GT550" s="111"/>
      <c r="HD550" s="111"/>
      <c r="HN550" s="111"/>
      <c r="HX550" s="111"/>
      <c r="IH550" s="111"/>
      <c r="IR550" s="111"/>
      <c r="JB550" s="111"/>
      <c r="JL550" s="111"/>
      <c r="JV550" s="111"/>
      <c r="KF550" s="111"/>
      <c r="KP550" s="111"/>
      <c r="KZ550" s="111"/>
      <c r="LJ550" s="111"/>
      <c r="LT550" s="111"/>
      <c r="MD550" s="111"/>
      <c r="MN550" s="111"/>
      <c r="MX550" s="111"/>
    </row>
    <row xmlns:x14ac="http://schemas.microsoft.com/office/spreadsheetml/2009/9/ac" r="551" s="3" customFormat="true" x14ac:dyDescent="0.25">
      <c r="A551" s="394"/>
      <c r="B551" s="111"/>
      <c r="L551" s="111"/>
      <c r="V551" s="111"/>
      <c r="AF551" s="111"/>
      <c r="AP551" s="111"/>
      <c r="AZ551" s="111"/>
      <c r="BJ551" s="111"/>
      <c r="BT551" s="111"/>
      <c r="BU551" s="111"/>
      <c r="BV551" s="111"/>
      <c r="BW551" s="111"/>
      <c r="BX551" s="111"/>
      <c r="BY551" s="111"/>
      <c r="BZ551" s="111"/>
      <c r="CA551" s="111"/>
      <c r="CD551" s="111"/>
      <c r="CN551" s="111"/>
      <c r="CX551" s="111"/>
      <c r="DH551" s="111"/>
      <c r="DR551" s="111"/>
      <c r="EB551" s="111"/>
      <c r="EL551" s="111"/>
      <c r="EV551" s="111"/>
      <c r="FF551" s="111"/>
      <c r="FP551" s="111"/>
      <c r="FZ551" s="111"/>
      <c r="GJ551" s="111"/>
      <c r="GT551" s="111"/>
      <c r="HD551" s="111"/>
      <c r="HN551" s="111"/>
      <c r="HX551" s="111"/>
      <c r="IH551" s="111"/>
      <c r="IR551" s="111"/>
      <c r="JB551" s="111"/>
      <c r="JL551" s="111"/>
      <c r="JV551" s="111"/>
      <c r="KF551" s="111"/>
      <c r="KP551" s="111"/>
      <c r="KZ551" s="111"/>
      <c r="LJ551" s="111"/>
      <c r="LT551" s="111"/>
      <c r="MD551" s="111"/>
      <c r="MN551" s="111"/>
      <c r="MX551" s="111"/>
    </row>
    <row xmlns:x14ac="http://schemas.microsoft.com/office/spreadsheetml/2009/9/ac" r="552" s="3" customFormat="true" x14ac:dyDescent="0.25">
      <c r="A552" s="394"/>
      <c r="B552" s="111"/>
      <c r="L552" s="111"/>
      <c r="V552" s="111"/>
      <c r="AF552" s="111"/>
      <c r="AP552" s="111"/>
      <c r="AZ552" s="111"/>
      <c r="BJ552" s="111"/>
      <c r="BT552" s="111"/>
      <c r="BU552" s="111"/>
      <c r="BV552" s="111"/>
      <c r="BW552" s="111"/>
      <c r="BX552" s="111"/>
      <c r="BY552" s="111"/>
      <c r="BZ552" s="111"/>
      <c r="CA552" s="111"/>
      <c r="CD552" s="111"/>
      <c r="CN552" s="111"/>
      <c r="CX552" s="111"/>
      <c r="DH552" s="111"/>
      <c r="DR552" s="111"/>
      <c r="EB552" s="111"/>
      <c r="EL552" s="111"/>
      <c r="EV552" s="111"/>
      <c r="FF552" s="111"/>
      <c r="FP552" s="111"/>
      <c r="FZ552" s="111"/>
      <c r="GJ552" s="111"/>
      <c r="GT552" s="111"/>
      <c r="HD552" s="111"/>
      <c r="HN552" s="111"/>
      <c r="HX552" s="111"/>
      <c r="IH552" s="111"/>
      <c r="IR552" s="111"/>
      <c r="JB552" s="111"/>
      <c r="JL552" s="111"/>
      <c r="JV552" s="111"/>
      <c r="KF552" s="111"/>
      <c r="KP552" s="111"/>
      <c r="KZ552" s="111"/>
      <c r="LJ552" s="111"/>
      <c r="LT552" s="111"/>
      <c r="MD552" s="111"/>
      <c r="MN552" s="111"/>
      <c r="MX552" s="111"/>
    </row>
    <row xmlns:x14ac="http://schemas.microsoft.com/office/spreadsheetml/2009/9/ac" r="553" s="3" customFormat="true" x14ac:dyDescent="0.25">
      <c r="A553" s="394"/>
      <c r="B553" s="111"/>
      <c r="L553" s="111"/>
      <c r="V553" s="111"/>
      <c r="AF553" s="111"/>
      <c r="AP553" s="111"/>
      <c r="AZ553" s="111"/>
      <c r="BJ553" s="111"/>
      <c r="BT553" s="111"/>
      <c r="BU553" s="111"/>
      <c r="BV553" s="111"/>
      <c r="BW553" s="111"/>
      <c r="BX553" s="111"/>
      <c r="BY553" s="111"/>
      <c r="BZ553" s="111"/>
      <c r="CA553" s="111"/>
      <c r="CD553" s="111"/>
      <c r="CN553" s="111"/>
      <c r="CX553" s="111"/>
      <c r="DH553" s="111"/>
      <c r="DR553" s="111"/>
      <c r="EB553" s="111"/>
      <c r="EL553" s="111"/>
      <c r="EV553" s="111"/>
      <c r="FF553" s="111"/>
      <c r="FP553" s="111"/>
      <c r="FZ553" s="111"/>
      <c r="GJ553" s="111"/>
      <c r="GT553" s="111"/>
      <c r="HD553" s="111"/>
      <c r="HN553" s="111"/>
      <c r="HX553" s="111"/>
      <c r="IH553" s="111"/>
      <c r="IR553" s="111"/>
      <c r="JB553" s="111"/>
      <c r="JL553" s="111"/>
      <c r="JV553" s="111"/>
      <c r="KF553" s="111"/>
      <c r="KP553" s="111"/>
      <c r="KZ553" s="111"/>
      <c r="LJ553" s="111"/>
      <c r="LT553" s="111"/>
      <c r="MD553" s="111"/>
      <c r="MN553" s="111"/>
      <c r="MX553" s="111"/>
    </row>
    <row xmlns:x14ac="http://schemas.microsoft.com/office/spreadsheetml/2009/9/ac" r="554" s="3" customFormat="true" x14ac:dyDescent="0.25">
      <c r="A554" s="394"/>
      <c r="B554" s="111"/>
      <c r="L554" s="111"/>
      <c r="V554" s="111"/>
      <c r="AF554" s="111"/>
      <c r="AP554" s="111"/>
      <c r="AZ554" s="111"/>
      <c r="BJ554" s="111"/>
      <c r="BT554" s="111"/>
      <c r="BU554" s="111"/>
      <c r="BV554" s="111"/>
      <c r="BW554" s="111"/>
      <c r="BX554" s="111"/>
      <c r="BY554" s="111"/>
      <c r="BZ554" s="111"/>
      <c r="CA554" s="111"/>
      <c r="CD554" s="111"/>
      <c r="CN554" s="111"/>
      <c r="CX554" s="111"/>
      <c r="DH554" s="111"/>
      <c r="DR554" s="111"/>
      <c r="EB554" s="111"/>
      <c r="EL554" s="111"/>
      <c r="EV554" s="111"/>
      <c r="FF554" s="111"/>
      <c r="FP554" s="111"/>
      <c r="FZ554" s="111"/>
      <c r="GJ554" s="111"/>
      <c r="GT554" s="111"/>
      <c r="HD554" s="111"/>
      <c r="HN554" s="111"/>
      <c r="HX554" s="111"/>
      <c r="IH554" s="111"/>
      <c r="IR554" s="111"/>
      <c r="JB554" s="111"/>
      <c r="JL554" s="111"/>
      <c r="JV554" s="111"/>
      <c r="KF554" s="111"/>
      <c r="KP554" s="111"/>
      <c r="KZ554" s="111"/>
      <c r="LJ554" s="111"/>
      <c r="LT554" s="111"/>
      <c r="MD554" s="111"/>
      <c r="MN554" s="111"/>
      <c r="MX554" s="111"/>
    </row>
    <row xmlns:x14ac="http://schemas.microsoft.com/office/spreadsheetml/2009/9/ac" r="555" s="3" customFormat="true" x14ac:dyDescent="0.25">
      <c r="A555" s="394"/>
      <c r="B555" s="111"/>
      <c r="L555" s="111"/>
      <c r="V555" s="111"/>
      <c r="AF555" s="111"/>
      <c r="AP555" s="111"/>
      <c r="AZ555" s="111"/>
      <c r="BJ555" s="111"/>
      <c r="BT555" s="111"/>
      <c r="BU555" s="111"/>
      <c r="BV555" s="111"/>
      <c r="BW555" s="111"/>
      <c r="BX555" s="111"/>
      <c r="BY555" s="111"/>
      <c r="BZ555" s="111"/>
      <c r="CA555" s="111"/>
      <c r="CD555" s="111"/>
      <c r="CN555" s="111"/>
      <c r="CX555" s="111"/>
      <c r="DH555" s="111"/>
      <c r="DR555" s="111"/>
      <c r="EB555" s="111"/>
      <c r="EL555" s="111"/>
      <c r="EV555" s="111"/>
      <c r="FF555" s="111"/>
      <c r="FP555" s="111"/>
      <c r="FZ555" s="111"/>
      <c r="GJ555" s="111"/>
      <c r="GT555" s="111"/>
      <c r="HD555" s="111"/>
      <c r="HN555" s="111"/>
      <c r="HX555" s="111"/>
      <c r="IH555" s="111"/>
      <c r="IR555" s="111"/>
      <c r="JB555" s="111"/>
      <c r="JL555" s="111"/>
      <c r="JV555" s="111"/>
      <c r="KF555" s="111"/>
      <c r="KP555" s="111"/>
      <c r="KZ555" s="111"/>
      <c r="LJ555" s="111"/>
      <c r="LT555" s="111"/>
      <c r="MD555" s="111"/>
      <c r="MN555" s="111"/>
      <c r="MX555" s="111"/>
    </row>
    <row xmlns:x14ac="http://schemas.microsoft.com/office/spreadsheetml/2009/9/ac" r="556" s="3" customFormat="true" x14ac:dyDescent="0.25">
      <c r="A556" s="394"/>
      <c r="B556" s="111"/>
      <c r="L556" s="111"/>
      <c r="V556" s="111"/>
      <c r="AF556" s="111"/>
      <c r="AP556" s="111"/>
      <c r="AZ556" s="111"/>
      <c r="BJ556" s="111"/>
      <c r="BT556" s="111"/>
      <c r="BU556" s="111"/>
      <c r="BV556" s="111"/>
      <c r="BW556" s="111"/>
      <c r="BX556" s="111"/>
      <c r="BY556" s="111"/>
      <c r="BZ556" s="111"/>
      <c r="CA556" s="111"/>
      <c r="CD556" s="111"/>
      <c r="CN556" s="111"/>
      <c r="CX556" s="111"/>
      <c r="DH556" s="111"/>
      <c r="DR556" s="111"/>
      <c r="EB556" s="111"/>
      <c r="EL556" s="111"/>
      <c r="EV556" s="111"/>
      <c r="FF556" s="111"/>
      <c r="FP556" s="111"/>
      <c r="FZ556" s="111"/>
      <c r="GJ556" s="111"/>
      <c r="GT556" s="111"/>
      <c r="HD556" s="111"/>
      <c r="HN556" s="111"/>
      <c r="HX556" s="111"/>
      <c r="IH556" s="111"/>
      <c r="IR556" s="111"/>
      <c r="JB556" s="111"/>
      <c r="JL556" s="111"/>
      <c r="JV556" s="111"/>
      <c r="KF556" s="111"/>
      <c r="KP556" s="111"/>
      <c r="KZ556" s="111"/>
      <c r="LJ556" s="111"/>
      <c r="LT556" s="111"/>
      <c r="MD556" s="111"/>
      <c r="MN556" s="111"/>
      <c r="MX556" s="111"/>
    </row>
    <row xmlns:x14ac="http://schemas.microsoft.com/office/spreadsheetml/2009/9/ac" r="557" s="3" customFormat="true" x14ac:dyDescent="0.25">
      <c r="A557" s="394"/>
      <c r="B557" s="111"/>
      <c r="L557" s="111"/>
      <c r="V557" s="111"/>
      <c r="AF557" s="111"/>
      <c r="AP557" s="111"/>
      <c r="AZ557" s="111"/>
      <c r="BJ557" s="111"/>
      <c r="BT557" s="111"/>
      <c r="BU557" s="111"/>
      <c r="BV557" s="111"/>
      <c r="BW557" s="111"/>
      <c r="BX557" s="111"/>
      <c r="BY557" s="111"/>
      <c r="BZ557" s="111"/>
      <c r="CA557" s="111"/>
      <c r="CD557" s="111"/>
      <c r="CN557" s="111"/>
      <c r="CX557" s="111"/>
      <c r="DH557" s="111"/>
      <c r="DR557" s="111"/>
      <c r="EB557" s="111"/>
      <c r="EL557" s="111"/>
      <c r="EV557" s="111"/>
      <c r="FF557" s="111"/>
      <c r="FP557" s="111"/>
      <c r="FZ557" s="111"/>
      <c r="GJ557" s="111"/>
      <c r="GT557" s="111"/>
      <c r="HD557" s="111"/>
      <c r="HN557" s="111"/>
      <c r="HX557" s="111"/>
      <c r="IH557" s="111"/>
      <c r="IR557" s="111"/>
      <c r="JB557" s="111"/>
      <c r="JL557" s="111"/>
      <c r="JV557" s="111"/>
      <c r="KF557" s="111"/>
      <c r="KP557" s="111"/>
      <c r="KZ557" s="111"/>
      <c r="LJ557" s="111"/>
      <c r="LT557" s="111"/>
      <c r="MD557" s="111"/>
      <c r="MN557" s="111"/>
      <c r="MX557" s="111"/>
    </row>
    <row xmlns:x14ac="http://schemas.microsoft.com/office/spreadsheetml/2009/9/ac" r="558" s="3" customFormat="true" x14ac:dyDescent="0.25">
      <c r="A558" s="394"/>
      <c r="B558" s="111"/>
      <c r="L558" s="111"/>
      <c r="V558" s="111"/>
      <c r="AF558" s="111"/>
      <c r="AP558" s="111"/>
      <c r="AZ558" s="111"/>
      <c r="BJ558" s="111"/>
      <c r="BT558" s="111"/>
      <c r="BU558" s="111"/>
      <c r="BV558" s="111"/>
      <c r="BW558" s="111"/>
      <c r="BX558" s="111"/>
      <c r="BY558" s="111"/>
      <c r="BZ558" s="111"/>
      <c r="CA558" s="111"/>
      <c r="CD558" s="111"/>
      <c r="CN558" s="111"/>
      <c r="CX558" s="111"/>
      <c r="DH558" s="111"/>
      <c r="DR558" s="111"/>
      <c r="EB558" s="111"/>
      <c r="EL558" s="111"/>
      <c r="EV558" s="111"/>
      <c r="FF558" s="111"/>
      <c r="FP558" s="111"/>
      <c r="FZ558" s="111"/>
      <c r="GJ558" s="111"/>
      <c r="GT558" s="111"/>
      <c r="HD558" s="111"/>
      <c r="HN558" s="111"/>
      <c r="HX558" s="111"/>
      <c r="IH558" s="111"/>
      <c r="IR558" s="111"/>
      <c r="JB558" s="111"/>
      <c r="JL558" s="111"/>
      <c r="JV558" s="111"/>
      <c r="KF558" s="111"/>
      <c r="KP558" s="111"/>
      <c r="KZ558" s="111"/>
      <c r="LJ558" s="111"/>
      <c r="LT558" s="111"/>
      <c r="MD558" s="111"/>
      <c r="MN558" s="111"/>
      <c r="MX558" s="111"/>
    </row>
    <row xmlns:x14ac="http://schemas.microsoft.com/office/spreadsheetml/2009/9/ac" r="559" s="3" customFormat="true" x14ac:dyDescent="0.25">
      <c r="A559" s="394"/>
      <c r="B559" s="111"/>
      <c r="L559" s="111"/>
      <c r="V559" s="111"/>
      <c r="AF559" s="111"/>
      <c r="AP559" s="111"/>
      <c r="AZ559" s="111"/>
      <c r="BJ559" s="111"/>
      <c r="BT559" s="111"/>
      <c r="BU559" s="111"/>
      <c r="BV559" s="111"/>
      <c r="BW559" s="111"/>
      <c r="BX559" s="111"/>
      <c r="BY559" s="111"/>
      <c r="BZ559" s="111"/>
      <c r="CA559" s="111"/>
      <c r="CD559" s="111"/>
      <c r="CN559" s="111"/>
      <c r="CX559" s="111"/>
      <c r="DH559" s="111"/>
      <c r="DR559" s="111"/>
      <c r="EB559" s="111"/>
      <c r="EL559" s="111"/>
      <c r="EV559" s="111"/>
      <c r="FF559" s="111"/>
      <c r="FP559" s="111"/>
      <c r="FZ559" s="111"/>
      <c r="GJ559" s="111"/>
      <c r="GT559" s="111"/>
      <c r="HD559" s="111"/>
      <c r="HN559" s="111"/>
      <c r="HX559" s="111"/>
      <c r="IH559" s="111"/>
      <c r="IR559" s="111"/>
      <c r="JB559" s="111"/>
      <c r="JL559" s="111"/>
      <c r="JV559" s="111"/>
      <c r="KF559" s="111"/>
      <c r="KP559" s="111"/>
      <c r="KZ559" s="111"/>
      <c r="LJ559" s="111"/>
      <c r="LT559" s="111"/>
      <c r="MD559" s="111"/>
      <c r="MN559" s="111"/>
      <c r="MX559" s="111"/>
    </row>
    <row xmlns:x14ac="http://schemas.microsoft.com/office/spreadsheetml/2009/9/ac" r="560" s="3" customFormat="true" x14ac:dyDescent="0.25">
      <c r="A560" s="394"/>
      <c r="B560" s="111"/>
      <c r="L560" s="111"/>
      <c r="V560" s="111"/>
      <c r="AF560" s="111"/>
      <c r="AP560" s="111"/>
      <c r="AZ560" s="111"/>
      <c r="BJ560" s="111"/>
      <c r="BT560" s="111"/>
      <c r="BU560" s="111"/>
      <c r="BV560" s="111"/>
      <c r="BW560" s="111"/>
      <c r="BX560" s="111"/>
      <c r="BY560" s="111"/>
      <c r="BZ560" s="111"/>
      <c r="CA560" s="111"/>
      <c r="CD560" s="111"/>
      <c r="CN560" s="111"/>
      <c r="CX560" s="111"/>
      <c r="DH560" s="111"/>
      <c r="DR560" s="111"/>
      <c r="EB560" s="111"/>
      <c r="EL560" s="111"/>
      <c r="EV560" s="111"/>
      <c r="FF560" s="111"/>
      <c r="FP560" s="111"/>
      <c r="FZ560" s="111"/>
      <c r="GJ560" s="111"/>
      <c r="GT560" s="111"/>
      <c r="HD560" s="111"/>
      <c r="HN560" s="111"/>
      <c r="HX560" s="111"/>
      <c r="IH560" s="111"/>
      <c r="IR560" s="111"/>
      <c r="JB560" s="111"/>
      <c r="JL560" s="111"/>
      <c r="JV560" s="111"/>
      <c r="KF560" s="111"/>
      <c r="KP560" s="111"/>
      <c r="KZ560" s="111"/>
      <c r="LJ560" s="111"/>
      <c r="LT560" s="111"/>
      <c r="MD560" s="111"/>
      <c r="MN560" s="111"/>
      <c r="MX560" s="111"/>
    </row>
    <row xmlns:x14ac="http://schemas.microsoft.com/office/spreadsheetml/2009/9/ac" r="561" s="3" customFormat="true" x14ac:dyDescent="0.25">
      <c r="A561" s="394"/>
      <c r="B561" s="111"/>
      <c r="L561" s="111"/>
      <c r="V561" s="111"/>
      <c r="AF561" s="111"/>
      <c r="AP561" s="111"/>
      <c r="AZ561" s="111"/>
      <c r="BJ561" s="111"/>
      <c r="BT561" s="111"/>
      <c r="BU561" s="111"/>
      <c r="BV561" s="111"/>
      <c r="BW561" s="111"/>
      <c r="BX561" s="111"/>
      <c r="BY561" s="111"/>
      <c r="BZ561" s="111"/>
      <c r="CA561" s="111"/>
      <c r="CD561" s="111"/>
      <c r="CN561" s="111"/>
      <c r="CX561" s="111"/>
      <c r="DH561" s="111"/>
      <c r="DR561" s="111"/>
      <c r="EB561" s="111"/>
      <c r="EL561" s="111"/>
      <c r="EV561" s="111"/>
      <c r="FF561" s="111"/>
      <c r="FP561" s="111"/>
      <c r="FZ561" s="111"/>
      <c r="GJ561" s="111"/>
      <c r="GT561" s="111"/>
      <c r="HD561" s="111"/>
      <c r="HN561" s="111"/>
      <c r="HX561" s="111"/>
      <c r="IH561" s="111"/>
      <c r="IR561" s="111"/>
      <c r="JB561" s="111"/>
      <c r="JL561" s="111"/>
      <c r="JV561" s="111"/>
      <c r="KF561" s="111"/>
      <c r="KP561" s="111"/>
      <c r="KZ561" s="111"/>
      <c r="LJ561" s="111"/>
      <c r="LT561" s="111"/>
      <c r="MD561" s="111"/>
      <c r="MN561" s="111"/>
      <c r="MX561" s="111"/>
    </row>
    <row xmlns:x14ac="http://schemas.microsoft.com/office/spreadsheetml/2009/9/ac" r="562" s="3" customFormat="true" x14ac:dyDescent="0.25">
      <c r="A562" s="394"/>
      <c r="B562" s="111"/>
      <c r="L562" s="111"/>
      <c r="V562" s="111"/>
      <c r="AF562" s="111"/>
      <c r="AP562" s="111"/>
      <c r="AZ562" s="111"/>
      <c r="BJ562" s="111"/>
      <c r="BT562" s="111"/>
      <c r="BU562" s="111"/>
      <c r="BV562" s="111"/>
      <c r="BW562" s="111"/>
      <c r="BX562" s="111"/>
      <c r="BY562" s="111"/>
      <c r="BZ562" s="111"/>
      <c r="CA562" s="111"/>
      <c r="CD562" s="111"/>
      <c r="CN562" s="111"/>
      <c r="CX562" s="111"/>
      <c r="DH562" s="111"/>
      <c r="DR562" s="111"/>
      <c r="EB562" s="111"/>
      <c r="EL562" s="111"/>
      <c r="EV562" s="111"/>
      <c r="FF562" s="111"/>
      <c r="FP562" s="111"/>
      <c r="FZ562" s="111"/>
      <c r="GJ562" s="111"/>
      <c r="GT562" s="111"/>
      <c r="HD562" s="111"/>
      <c r="HN562" s="111"/>
      <c r="HX562" s="111"/>
      <c r="IH562" s="111"/>
      <c r="IR562" s="111"/>
      <c r="JB562" s="111"/>
      <c r="JL562" s="111"/>
      <c r="JV562" s="111"/>
      <c r="KF562" s="111"/>
      <c r="KP562" s="111"/>
      <c r="KZ562" s="111"/>
      <c r="LJ562" s="111"/>
      <c r="LT562" s="111"/>
      <c r="MD562" s="111"/>
      <c r="MN562" s="111"/>
      <c r="MX562" s="111"/>
    </row>
    <row xmlns:x14ac="http://schemas.microsoft.com/office/spreadsheetml/2009/9/ac" r="563" s="3" customFormat="true" x14ac:dyDescent="0.25">
      <c r="A563" s="394"/>
      <c r="B563" s="111"/>
      <c r="L563" s="111"/>
      <c r="V563" s="111"/>
      <c r="AF563" s="111"/>
      <c r="AP563" s="111"/>
      <c r="AZ563" s="111"/>
      <c r="BJ563" s="111"/>
      <c r="BT563" s="111"/>
      <c r="BU563" s="111"/>
      <c r="BV563" s="111"/>
      <c r="BW563" s="111"/>
      <c r="BX563" s="111"/>
      <c r="BY563" s="111"/>
      <c r="BZ563" s="111"/>
      <c r="CA563" s="111"/>
      <c r="CD563" s="111"/>
      <c r="CN563" s="111"/>
      <c r="CX563" s="111"/>
      <c r="DH563" s="111"/>
      <c r="DR563" s="111"/>
      <c r="EB563" s="111"/>
      <c r="EL563" s="111"/>
      <c r="EV563" s="111"/>
      <c r="FF563" s="111"/>
      <c r="FP563" s="111"/>
      <c r="FZ563" s="111"/>
      <c r="GJ563" s="111"/>
      <c r="GT563" s="111"/>
      <c r="HD563" s="111"/>
      <c r="HN563" s="111"/>
      <c r="HX563" s="111"/>
      <c r="IH563" s="111"/>
      <c r="IR563" s="111"/>
      <c r="JB563" s="111"/>
      <c r="JL563" s="111"/>
      <c r="JV563" s="111"/>
      <c r="KF563" s="111"/>
      <c r="KP563" s="111"/>
      <c r="KZ563" s="111"/>
      <c r="LJ563" s="111"/>
      <c r="LT563" s="111"/>
      <c r="MD563" s="111"/>
      <c r="MN563" s="111"/>
      <c r="MX563" s="111"/>
    </row>
    <row xmlns:x14ac="http://schemas.microsoft.com/office/spreadsheetml/2009/9/ac" r="564" s="3" customFormat="true" x14ac:dyDescent="0.25">
      <c r="A564" s="394"/>
      <c r="B564" s="111"/>
      <c r="L564" s="111"/>
      <c r="V564" s="111"/>
      <c r="AF564" s="111"/>
      <c r="AP564" s="111"/>
      <c r="AZ564" s="111"/>
      <c r="BJ564" s="111"/>
      <c r="BT564" s="111"/>
      <c r="BU564" s="111"/>
      <c r="BV564" s="111"/>
      <c r="BW564" s="111"/>
      <c r="BX564" s="111"/>
      <c r="BY564" s="111"/>
      <c r="BZ564" s="111"/>
      <c r="CA564" s="111"/>
      <c r="CD564" s="111"/>
      <c r="CN564" s="111"/>
      <c r="CX564" s="111"/>
      <c r="DH564" s="111"/>
      <c r="DR564" s="111"/>
      <c r="EB564" s="111"/>
      <c r="EL564" s="111"/>
      <c r="EV564" s="111"/>
      <c r="FF564" s="111"/>
      <c r="FP564" s="111"/>
      <c r="FZ564" s="111"/>
      <c r="GJ564" s="111"/>
      <c r="GT564" s="111"/>
      <c r="HD564" s="111"/>
      <c r="HN564" s="111"/>
      <c r="HX564" s="111"/>
      <c r="IH564" s="111"/>
      <c r="IR564" s="111"/>
      <c r="JB564" s="111"/>
      <c r="JL564" s="111"/>
      <c r="JV564" s="111"/>
      <c r="KF564" s="111"/>
      <c r="KP564" s="111"/>
      <c r="KZ564" s="111"/>
      <c r="LJ564" s="111"/>
      <c r="LT564" s="111"/>
      <c r="MD564" s="111"/>
      <c r="MN564" s="111"/>
      <c r="MX564" s="111"/>
    </row>
    <row xmlns:x14ac="http://schemas.microsoft.com/office/spreadsheetml/2009/9/ac" r="565" s="3" customFormat="true" x14ac:dyDescent="0.25">
      <c r="A565" s="394"/>
      <c r="B565" s="111"/>
      <c r="L565" s="111"/>
      <c r="V565" s="111"/>
      <c r="AF565" s="111"/>
      <c r="AP565" s="111"/>
      <c r="AZ565" s="111"/>
      <c r="BJ565" s="111"/>
      <c r="BT565" s="111"/>
      <c r="BU565" s="111"/>
      <c r="BV565" s="111"/>
      <c r="BW565" s="111"/>
      <c r="BX565" s="111"/>
      <c r="BY565" s="111"/>
      <c r="BZ565" s="111"/>
      <c r="CA565" s="111"/>
      <c r="CD565" s="111"/>
      <c r="CN565" s="111"/>
      <c r="CX565" s="111"/>
      <c r="DH565" s="111"/>
      <c r="DR565" s="111"/>
      <c r="EB565" s="111"/>
      <c r="EL565" s="111"/>
      <c r="EV565" s="111"/>
      <c r="FF565" s="111"/>
      <c r="FP565" s="111"/>
      <c r="FZ565" s="111"/>
      <c r="GJ565" s="111"/>
      <c r="GT565" s="111"/>
      <c r="HD565" s="111"/>
      <c r="HN565" s="111"/>
      <c r="HX565" s="111"/>
      <c r="IH565" s="111"/>
      <c r="IR565" s="111"/>
      <c r="JB565" s="111"/>
      <c r="JL565" s="111"/>
      <c r="JV565" s="111"/>
      <c r="KF565" s="111"/>
      <c r="KP565" s="111"/>
      <c r="KZ565" s="111"/>
      <c r="LJ565" s="111"/>
      <c r="LT565" s="111"/>
      <c r="MD565" s="111"/>
      <c r="MN565" s="111"/>
      <c r="MX565" s="111"/>
    </row>
    <row xmlns:x14ac="http://schemas.microsoft.com/office/spreadsheetml/2009/9/ac" r="566" s="3" customFormat="true" x14ac:dyDescent="0.25">
      <c r="A566" s="394"/>
      <c r="B566" s="111"/>
      <c r="L566" s="111"/>
      <c r="V566" s="111"/>
      <c r="AF566" s="111"/>
      <c r="AP566" s="111"/>
      <c r="AZ566" s="111"/>
      <c r="BJ566" s="111"/>
      <c r="BT566" s="111"/>
      <c r="BU566" s="111"/>
      <c r="BV566" s="111"/>
      <c r="BW566" s="111"/>
      <c r="BX566" s="111"/>
      <c r="BY566" s="111"/>
      <c r="BZ566" s="111"/>
      <c r="CA566" s="111"/>
      <c r="CD566" s="111"/>
      <c r="CN566" s="111"/>
      <c r="CX566" s="111"/>
      <c r="DH566" s="111"/>
      <c r="DR566" s="111"/>
      <c r="EB566" s="111"/>
      <c r="EL566" s="111"/>
      <c r="EV566" s="111"/>
      <c r="FF566" s="111"/>
      <c r="FP566" s="111"/>
      <c r="FZ566" s="111"/>
      <c r="GJ566" s="111"/>
      <c r="GT566" s="111"/>
      <c r="HD566" s="111"/>
      <c r="HN566" s="111"/>
      <c r="HX566" s="111"/>
      <c r="IH566" s="111"/>
      <c r="IR566" s="111"/>
      <c r="JB566" s="111"/>
      <c r="JL566" s="111"/>
      <c r="JV566" s="111"/>
      <c r="KF566" s="111"/>
      <c r="KP566" s="111"/>
      <c r="KZ566" s="111"/>
      <c r="LJ566" s="111"/>
      <c r="LT566" s="111"/>
      <c r="MD566" s="111"/>
      <c r="MN566" s="111"/>
      <c r="MX566" s="111"/>
    </row>
    <row xmlns:x14ac="http://schemas.microsoft.com/office/spreadsheetml/2009/9/ac" r="567" s="3" customFormat="true" x14ac:dyDescent="0.25">
      <c r="A567" s="394"/>
      <c r="B567" s="111"/>
      <c r="L567" s="111"/>
      <c r="V567" s="111"/>
      <c r="AF567" s="111"/>
      <c r="AP567" s="111"/>
      <c r="AZ567" s="111"/>
      <c r="BJ567" s="111"/>
      <c r="BT567" s="111"/>
      <c r="BU567" s="111"/>
      <c r="BV567" s="111"/>
      <c r="BW567" s="111"/>
      <c r="BX567" s="111"/>
      <c r="BY567" s="111"/>
      <c r="BZ567" s="111"/>
      <c r="CA567" s="111"/>
      <c r="CD567" s="111"/>
      <c r="CN567" s="111"/>
      <c r="CX567" s="111"/>
      <c r="DH567" s="111"/>
      <c r="DR567" s="111"/>
      <c r="EB567" s="111"/>
      <c r="EL567" s="111"/>
      <c r="EV567" s="111"/>
      <c r="FF567" s="111"/>
      <c r="FP567" s="111"/>
      <c r="FZ567" s="111"/>
      <c r="GJ567" s="111"/>
      <c r="GT567" s="111"/>
      <c r="HD567" s="111"/>
      <c r="HN567" s="111"/>
      <c r="HX567" s="111"/>
      <c r="IH567" s="111"/>
      <c r="IR567" s="111"/>
      <c r="JB567" s="111"/>
      <c r="JL567" s="111"/>
      <c r="JV567" s="111"/>
      <c r="KF567" s="111"/>
      <c r="KP567" s="111"/>
      <c r="KZ567" s="111"/>
      <c r="LJ567" s="111"/>
      <c r="LT567" s="111"/>
      <c r="MD567" s="111"/>
      <c r="MN567" s="111"/>
      <c r="MX567" s="111"/>
    </row>
    <row xmlns:x14ac="http://schemas.microsoft.com/office/spreadsheetml/2009/9/ac" r="568" s="3" customFormat="true" x14ac:dyDescent="0.25">
      <c r="A568" s="394"/>
      <c r="B568" s="111"/>
      <c r="L568" s="111"/>
      <c r="V568" s="111"/>
      <c r="AF568" s="111"/>
      <c r="AP568" s="111"/>
      <c r="AZ568" s="111"/>
      <c r="BJ568" s="111"/>
      <c r="BT568" s="111"/>
      <c r="BU568" s="111"/>
      <c r="BV568" s="111"/>
      <c r="BW568" s="111"/>
      <c r="BX568" s="111"/>
      <c r="BY568" s="111"/>
      <c r="BZ568" s="111"/>
      <c r="CA568" s="111"/>
      <c r="CD568" s="111"/>
      <c r="CN568" s="111"/>
      <c r="CX568" s="111"/>
      <c r="DH568" s="111"/>
      <c r="DR568" s="111"/>
      <c r="EB568" s="111"/>
      <c r="EL568" s="111"/>
      <c r="EV568" s="111"/>
      <c r="FF568" s="111"/>
      <c r="FP568" s="111"/>
      <c r="FZ568" s="111"/>
      <c r="GJ568" s="111"/>
      <c r="GT568" s="111"/>
      <c r="HD568" s="111"/>
      <c r="HN568" s="111"/>
      <c r="HX568" s="111"/>
      <c r="IH568" s="111"/>
      <c r="IR568" s="111"/>
      <c r="JB568" s="111"/>
      <c r="JL568" s="111"/>
      <c r="JV568" s="111"/>
      <c r="KF568" s="111"/>
      <c r="KP568" s="111"/>
      <c r="KZ568" s="111"/>
      <c r="LJ568" s="111"/>
      <c r="LT568" s="111"/>
      <c r="MD568" s="111"/>
      <c r="MN568" s="111"/>
      <c r="MX568" s="111"/>
    </row>
    <row xmlns:x14ac="http://schemas.microsoft.com/office/spreadsheetml/2009/9/ac" r="569" s="3" customFormat="true" x14ac:dyDescent="0.25">
      <c r="A569" s="394"/>
      <c r="B569" s="111"/>
      <c r="L569" s="111"/>
      <c r="V569" s="111"/>
      <c r="AF569" s="111"/>
      <c r="AP569" s="111"/>
      <c r="AZ569" s="111"/>
      <c r="BJ569" s="111"/>
      <c r="BT569" s="111"/>
      <c r="BU569" s="111"/>
      <c r="BV569" s="111"/>
      <c r="BW569" s="111"/>
      <c r="BX569" s="111"/>
      <c r="BY569" s="111"/>
      <c r="BZ569" s="111"/>
      <c r="CA569" s="111"/>
      <c r="CD569" s="111"/>
      <c r="CN569" s="111"/>
      <c r="CX569" s="111"/>
      <c r="DH569" s="111"/>
      <c r="DR569" s="111"/>
      <c r="EB569" s="111"/>
      <c r="EL569" s="111"/>
      <c r="EV569" s="111"/>
      <c r="FF569" s="111"/>
      <c r="FP569" s="111"/>
      <c r="FZ569" s="111"/>
      <c r="GJ569" s="111"/>
      <c r="GT569" s="111"/>
      <c r="HD569" s="111"/>
      <c r="HN569" s="111"/>
      <c r="HX569" s="111"/>
      <c r="IH569" s="111"/>
      <c r="IR569" s="111"/>
      <c r="JB569" s="111"/>
      <c r="JL569" s="111"/>
      <c r="JV569" s="111"/>
      <c r="KF569" s="111"/>
      <c r="KP569" s="111"/>
      <c r="KZ569" s="111"/>
      <c r="LJ569" s="111"/>
      <c r="LT569" s="111"/>
      <c r="MD569" s="111"/>
      <c r="MN569" s="111"/>
      <c r="MX569" s="111"/>
    </row>
    <row xmlns:x14ac="http://schemas.microsoft.com/office/spreadsheetml/2009/9/ac" r="570" s="3" customFormat="true" x14ac:dyDescent="0.25">
      <c r="A570" s="394"/>
      <c r="B570" s="111"/>
      <c r="L570" s="111"/>
      <c r="V570" s="111"/>
      <c r="AF570" s="111"/>
      <c r="AP570" s="111"/>
      <c r="AZ570" s="111"/>
      <c r="BJ570" s="111"/>
      <c r="BT570" s="111"/>
      <c r="BU570" s="111"/>
      <c r="BV570" s="111"/>
      <c r="BW570" s="111"/>
      <c r="BX570" s="111"/>
      <c r="BY570" s="111"/>
      <c r="BZ570" s="111"/>
      <c r="CA570" s="111"/>
      <c r="CD570" s="111"/>
      <c r="CN570" s="111"/>
      <c r="CX570" s="111"/>
      <c r="DH570" s="111"/>
      <c r="DR570" s="111"/>
      <c r="EB570" s="111"/>
      <c r="EL570" s="111"/>
      <c r="EV570" s="111"/>
      <c r="FF570" s="111"/>
      <c r="FP570" s="111"/>
      <c r="FZ570" s="111"/>
      <c r="GJ570" s="111"/>
      <c r="GT570" s="111"/>
      <c r="HD570" s="111"/>
      <c r="HN570" s="111"/>
      <c r="HX570" s="111"/>
      <c r="IH570" s="111"/>
      <c r="IR570" s="111"/>
      <c r="JB570" s="111"/>
      <c r="JL570" s="111"/>
      <c r="JV570" s="111"/>
      <c r="KF570" s="111"/>
      <c r="KP570" s="111"/>
      <c r="KZ570" s="111"/>
      <c r="LJ570" s="111"/>
      <c r="LT570" s="111"/>
      <c r="MD570" s="111"/>
      <c r="MN570" s="111"/>
      <c r="MX570" s="111"/>
    </row>
    <row xmlns:x14ac="http://schemas.microsoft.com/office/spreadsheetml/2009/9/ac" r="571" s="3" customFormat="true" x14ac:dyDescent="0.25">
      <c r="A571" s="394"/>
      <c r="B571" s="111"/>
      <c r="L571" s="111"/>
      <c r="V571" s="111"/>
      <c r="AF571" s="111"/>
      <c r="AP571" s="111"/>
      <c r="AZ571" s="111"/>
      <c r="BJ571" s="111"/>
      <c r="BT571" s="111"/>
      <c r="BU571" s="111"/>
      <c r="BV571" s="111"/>
      <c r="BW571" s="111"/>
      <c r="BX571" s="111"/>
      <c r="BY571" s="111"/>
      <c r="BZ571" s="111"/>
      <c r="CA571" s="111"/>
      <c r="CD571" s="111"/>
      <c r="CN571" s="111"/>
      <c r="CX571" s="111"/>
      <c r="DH571" s="111"/>
      <c r="DR571" s="111"/>
      <c r="EB571" s="111"/>
      <c r="EL571" s="111"/>
      <c r="EV571" s="111"/>
      <c r="FF571" s="111"/>
      <c r="FP571" s="111"/>
      <c r="FZ571" s="111"/>
      <c r="GJ571" s="111"/>
      <c r="GT571" s="111"/>
      <c r="HD571" s="111"/>
      <c r="HN571" s="111"/>
      <c r="HX571" s="111"/>
      <c r="IH571" s="111"/>
      <c r="IR571" s="111"/>
      <c r="JB571" s="111"/>
      <c r="JL571" s="111"/>
      <c r="JV571" s="111"/>
      <c r="KF571" s="111"/>
      <c r="KP571" s="111"/>
      <c r="KZ571" s="111"/>
      <c r="LJ571" s="111"/>
      <c r="LT571" s="111"/>
      <c r="MD571" s="111"/>
      <c r="MN571" s="111"/>
      <c r="MX571" s="111"/>
    </row>
    <row xmlns:x14ac="http://schemas.microsoft.com/office/spreadsheetml/2009/9/ac" r="572" s="3" customFormat="true" x14ac:dyDescent="0.25">
      <c r="A572" s="394"/>
      <c r="B572" s="111"/>
      <c r="L572" s="111"/>
      <c r="V572" s="111"/>
      <c r="AF572" s="111"/>
      <c r="AP572" s="111"/>
      <c r="AZ572" s="111"/>
      <c r="BJ572" s="111"/>
      <c r="BT572" s="111"/>
      <c r="BU572" s="111"/>
      <c r="BV572" s="111"/>
      <c r="BW572" s="111"/>
      <c r="BX572" s="111"/>
      <c r="BY572" s="111"/>
      <c r="BZ572" s="111"/>
      <c r="CA572" s="111"/>
      <c r="CD572" s="111"/>
      <c r="CN572" s="111"/>
      <c r="CX572" s="111"/>
      <c r="DH572" s="111"/>
      <c r="DR572" s="111"/>
      <c r="EB572" s="111"/>
      <c r="EL572" s="111"/>
      <c r="EV572" s="111"/>
      <c r="FF572" s="111"/>
      <c r="FP572" s="111"/>
      <c r="FZ572" s="111"/>
      <c r="GJ572" s="111"/>
      <c r="GT572" s="111"/>
      <c r="HD572" s="111"/>
      <c r="HN572" s="111"/>
      <c r="HX572" s="111"/>
      <c r="IH572" s="111"/>
      <c r="IR572" s="111"/>
      <c r="JB572" s="111"/>
      <c r="JL572" s="111"/>
      <c r="JV572" s="111"/>
      <c r="KF572" s="111"/>
      <c r="KP572" s="111"/>
      <c r="KZ572" s="111"/>
      <c r="LJ572" s="111"/>
      <c r="LT572" s="111"/>
      <c r="MD572" s="111"/>
      <c r="MN572" s="111"/>
      <c r="MX572" s="111"/>
    </row>
    <row xmlns:x14ac="http://schemas.microsoft.com/office/spreadsheetml/2009/9/ac" r="573" s="3" customFormat="true" x14ac:dyDescent="0.25">
      <c r="A573" s="394"/>
      <c r="B573" s="111"/>
      <c r="L573" s="111"/>
      <c r="V573" s="111"/>
      <c r="AF573" s="111"/>
      <c r="AP573" s="111"/>
      <c r="AZ573" s="111"/>
      <c r="BJ573" s="111"/>
      <c r="BT573" s="111"/>
      <c r="BU573" s="111"/>
      <c r="BV573" s="111"/>
      <c r="BW573" s="111"/>
      <c r="BX573" s="111"/>
      <c r="BY573" s="111"/>
      <c r="BZ573" s="111"/>
      <c r="CA573" s="111"/>
      <c r="CD573" s="111"/>
      <c r="CN573" s="111"/>
      <c r="CX573" s="111"/>
      <c r="DH573" s="111"/>
      <c r="DR573" s="111"/>
      <c r="EB573" s="111"/>
      <c r="EL573" s="111"/>
      <c r="EV573" s="111"/>
      <c r="FF573" s="111"/>
      <c r="FP573" s="111"/>
      <c r="FZ573" s="111"/>
      <c r="GJ573" s="111"/>
      <c r="GT573" s="111"/>
      <c r="HD573" s="111"/>
      <c r="HN573" s="111"/>
      <c r="HX573" s="111"/>
      <c r="IH573" s="111"/>
      <c r="IR573" s="111"/>
      <c r="JB573" s="111"/>
      <c r="JL573" s="111"/>
      <c r="JV573" s="111"/>
      <c r="KF573" s="111"/>
      <c r="KP573" s="111"/>
      <c r="KZ573" s="111"/>
      <c r="LJ573" s="111"/>
      <c r="LT573" s="111"/>
      <c r="MD573" s="111"/>
      <c r="MN573" s="111"/>
      <c r="MX573" s="111"/>
    </row>
    <row xmlns:x14ac="http://schemas.microsoft.com/office/spreadsheetml/2009/9/ac" r="574" s="3" customFormat="true" x14ac:dyDescent="0.25">
      <c r="A574" s="394"/>
      <c r="B574" s="111"/>
      <c r="L574" s="111"/>
      <c r="V574" s="111"/>
      <c r="AF574" s="111"/>
      <c r="AP574" s="111"/>
      <c r="AZ574" s="111"/>
      <c r="BJ574" s="111"/>
      <c r="BT574" s="111"/>
      <c r="BU574" s="111"/>
      <c r="BV574" s="111"/>
      <c r="BW574" s="111"/>
      <c r="BX574" s="111"/>
      <c r="BY574" s="111"/>
      <c r="BZ574" s="111"/>
      <c r="CA574" s="111"/>
      <c r="CD574" s="111"/>
      <c r="CN574" s="111"/>
      <c r="CX574" s="111"/>
      <c r="DH574" s="111"/>
      <c r="DR574" s="111"/>
      <c r="EB574" s="111"/>
      <c r="EL574" s="111"/>
      <c r="EV574" s="111"/>
      <c r="FF574" s="111"/>
      <c r="FP574" s="111"/>
      <c r="FZ574" s="111"/>
      <c r="GJ574" s="111"/>
      <c r="GT574" s="111"/>
      <c r="HD574" s="111"/>
      <c r="HN574" s="111"/>
      <c r="HX574" s="111"/>
      <c r="IH574" s="111"/>
      <c r="IR574" s="111"/>
      <c r="JB574" s="111"/>
      <c r="JL574" s="111"/>
      <c r="JV574" s="111"/>
      <c r="KF574" s="111"/>
      <c r="KP574" s="111"/>
      <c r="KZ574" s="111"/>
      <c r="LJ574" s="111"/>
      <c r="LT574" s="111"/>
      <c r="MD574" s="111"/>
      <c r="MN574" s="111"/>
      <c r="MX574" s="111"/>
    </row>
    <row xmlns:x14ac="http://schemas.microsoft.com/office/spreadsheetml/2009/9/ac" r="575" s="3" customFormat="true" x14ac:dyDescent="0.25">
      <c r="A575" s="394"/>
      <c r="B575" s="111"/>
      <c r="L575" s="111"/>
      <c r="V575" s="111"/>
      <c r="AF575" s="111"/>
      <c r="AP575" s="111"/>
      <c r="AZ575" s="111"/>
      <c r="BJ575" s="111"/>
      <c r="BT575" s="111"/>
      <c r="BU575" s="111"/>
      <c r="BV575" s="111"/>
      <c r="BW575" s="111"/>
      <c r="BX575" s="111"/>
      <c r="BY575" s="111"/>
      <c r="BZ575" s="111"/>
      <c r="CA575" s="111"/>
      <c r="CD575" s="111"/>
      <c r="CN575" s="111"/>
      <c r="CX575" s="111"/>
      <c r="DH575" s="111"/>
      <c r="DR575" s="111"/>
      <c r="EB575" s="111"/>
      <c r="EL575" s="111"/>
      <c r="EV575" s="111"/>
      <c r="FF575" s="111"/>
      <c r="FP575" s="111"/>
      <c r="FZ575" s="111"/>
      <c r="GJ575" s="111"/>
      <c r="GT575" s="111"/>
      <c r="HD575" s="111"/>
      <c r="HN575" s="111"/>
      <c r="HX575" s="111"/>
      <c r="IH575" s="111"/>
      <c r="IR575" s="111"/>
      <c r="JB575" s="111"/>
      <c r="JL575" s="111"/>
      <c r="JV575" s="111"/>
      <c r="KF575" s="111"/>
      <c r="KP575" s="111"/>
      <c r="KZ575" s="111"/>
      <c r="LJ575" s="111"/>
      <c r="LT575" s="111"/>
      <c r="MD575" s="111"/>
      <c r="MN575" s="111"/>
      <c r="MX575" s="111"/>
    </row>
    <row xmlns:x14ac="http://schemas.microsoft.com/office/spreadsheetml/2009/9/ac" r="576" s="3" customFormat="true" x14ac:dyDescent="0.25">
      <c r="A576" s="394"/>
      <c r="B576" s="111"/>
      <c r="L576" s="111"/>
      <c r="V576" s="111"/>
      <c r="AF576" s="111"/>
      <c r="AP576" s="111"/>
      <c r="AZ576" s="111"/>
      <c r="BJ576" s="111"/>
      <c r="BT576" s="111"/>
      <c r="BU576" s="111"/>
      <c r="BV576" s="111"/>
      <c r="BW576" s="111"/>
      <c r="BX576" s="111"/>
      <c r="BY576" s="111"/>
      <c r="BZ576" s="111"/>
      <c r="CA576" s="111"/>
      <c r="CD576" s="111"/>
      <c r="CN576" s="111"/>
      <c r="CX576" s="111"/>
      <c r="DH576" s="111"/>
      <c r="DR576" s="111"/>
      <c r="EB576" s="111"/>
      <c r="EL576" s="111"/>
      <c r="EV576" s="111"/>
      <c r="FF576" s="111"/>
      <c r="FP576" s="111"/>
      <c r="FZ576" s="111"/>
      <c r="GJ576" s="111"/>
      <c r="GT576" s="111"/>
      <c r="HD576" s="111"/>
      <c r="HN576" s="111"/>
      <c r="HX576" s="111"/>
      <c r="IH576" s="111"/>
      <c r="IR576" s="111"/>
      <c r="JB576" s="111"/>
      <c r="JL576" s="111"/>
      <c r="JV576" s="111"/>
      <c r="KF576" s="111"/>
      <c r="KP576" s="111"/>
      <c r="KZ576" s="111"/>
      <c r="LJ576" s="111"/>
      <c r="LT576" s="111"/>
      <c r="MD576" s="111"/>
      <c r="MN576" s="111"/>
      <c r="MX576" s="111"/>
    </row>
    <row xmlns:x14ac="http://schemas.microsoft.com/office/spreadsheetml/2009/9/ac" r="577" s="3" customFormat="true" x14ac:dyDescent="0.25">
      <c r="A577" s="394"/>
      <c r="B577" s="111"/>
      <c r="L577" s="111"/>
      <c r="V577" s="111"/>
      <c r="AF577" s="111"/>
      <c r="AP577" s="111"/>
      <c r="AZ577" s="111"/>
      <c r="BJ577" s="111"/>
      <c r="BT577" s="111"/>
      <c r="BU577" s="111"/>
      <c r="BV577" s="111"/>
      <c r="BW577" s="111"/>
      <c r="BX577" s="111"/>
      <c r="BY577" s="111"/>
      <c r="BZ577" s="111"/>
      <c r="CA577" s="111"/>
      <c r="CD577" s="111"/>
      <c r="CN577" s="111"/>
      <c r="CX577" s="111"/>
      <c r="DH577" s="111"/>
      <c r="DR577" s="111"/>
      <c r="EB577" s="111"/>
      <c r="EL577" s="111"/>
      <c r="EV577" s="111"/>
      <c r="FF577" s="111"/>
      <c r="FP577" s="111"/>
      <c r="FZ577" s="111"/>
      <c r="GJ577" s="111"/>
      <c r="GT577" s="111"/>
      <c r="HD577" s="111"/>
      <c r="HN577" s="111"/>
      <c r="HX577" s="111"/>
      <c r="IH577" s="111"/>
      <c r="IR577" s="111"/>
      <c r="JB577" s="111"/>
      <c r="JL577" s="111"/>
      <c r="JV577" s="111"/>
      <c r="KF577" s="111"/>
      <c r="KP577" s="111"/>
      <c r="KZ577" s="111"/>
      <c r="LJ577" s="111"/>
      <c r="LT577" s="111"/>
      <c r="MD577" s="111"/>
      <c r="MN577" s="111"/>
      <c r="MX577" s="111"/>
    </row>
    <row xmlns:x14ac="http://schemas.microsoft.com/office/spreadsheetml/2009/9/ac" r="578" s="3" customFormat="true" x14ac:dyDescent="0.25">
      <c r="A578" s="394"/>
      <c r="B578" s="111"/>
      <c r="L578" s="111"/>
      <c r="V578" s="111"/>
      <c r="AF578" s="111"/>
      <c r="AP578" s="111"/>
      <c r="AZ578" s="111"/>
      <c r="BJ578" s="111"/>
      <c r="BT578" s="111"/>
      <c r="BU578" s="111"/>
      <c r="BV578" s="111"/>
      <c r="BW578" s="111"/>
      <c r="BX578" s="111"/>
      <c r="BY578" s="111"/>
      <c r="BZ578" s="111"/>
      <c r="CA578" s="111"/>
      <c r="CD578" s="111"/>
      <c r="CN578" s="111"/>
      <c r="CX578" s="111"/>
      <c r="DH578" s="111"/>
      <c r="DR578" s="111"/>
      <c r="EB578" s="111"/>
      <c r="EL578" s="111"/>
      <c r="EV578" s="111"/>
      <c r="FF578" s="111"/>
      <c r="FP578" s="111"/>
      <c r="FZ578" s="111"/>
      <c r="GJ578" s="111"/>
      <c r="GT578" s="111"/>
      <c r="HD578" s="111"/>
      <c r="HN578" s="111"/>
      <c r="HX578" s="111"/>
      <c r="IH578" s="111"/>
      <c r="IR578" s="111"/>
      <c r="JB578" s="111"/>
      <c r="JL578" s="111"/>
      <c r="JV578" s="111"/>
      <c r="KF578" s="111"/>
      <c r="KP578" s="111"/>
      <c r="KZ578" s="111"/>
      <c r="LJ578" s="111"/>
      <c r="LT578" s="111"/>
      <c r="MD578" s="111"/>
      <c r="MN578" s="111"/>
      <c r="MX578" s="111"/>
    </row>
    <row xmlns:x14ac="http://schemas.microsoft.com/office/spreadsheetml/2009/9/ac" r="579" s="3" customFormat="true" x14ac:dyDescent="0.25">
      <c r="A579" s="394"/>
      <c r="B579" s="111"/>
      <c r="L579" s="111"/>
      <c r="V579" s="111"/>
      <c r="AF579" s="111"/>
      <c r="AP579" s="111"/>
      <c r="AZ579" s="111"/>
      <c r="BJ579" s="111"/>
      <c r="BT579" s="111"/>
      <c r="BU579" s="111"/>
      <c r="BV579" s="111"/>
      <c r="BW579" s="111"/>
      <c r="BX579" s="111"/>
      <c r="BY579" s="111"/>
      <c r="BZ579" s="111"/>
      <c r="CA579" s="111"/>
      <c r="CD579" s="111"/>
      <c r="CN579" s="111"/>
      <c r="CX579" s="111"/>
      <c r="DH579" s="111"/>
      <c r="DR579" s="111"/>
      <c r="EB579" s="111"/>
      <c r="EL579" s="111"/>
      <c r="EV579" s="111"/>
      <c r="FF579" s="111"/>
      <c r="FP579" s="111"/>
      <c r="FZ579" s="111"/>
      <c r="GJ579" s="111"/>
      <c r="GT579" s="111"/>
      <c r="HD579" s="111"/>
      <c r="HN579" s="111"/>
      <c r="HX579" s="111"/>
      <c r="IH579" s="111"/>
      <c r="IR579" s="111"/>
      <c r="JB579" s="111"/>
      <c r="JL579" s="111"/>
      <c r="JV579" s="111"/>
      <c r="KF579" s="111"/>
      <c r="KP579" s="111"/>
      <c r="KZ579" s="111"/>
      <c r="LJ579" s="111"/>
      <c r="LT579" s="111"/>
      <c r="MD579" s="111"/>
      <c r="MN579" s="111"/>
      <c r="MX579" s="111"/>
    </row>
    <row xmlns:x14ac="http://schemas.microsoft.com/office/spreadsheetml/2009/9/ac" r="580" s="3" customFormat="true" x14ac:dyDescent="0.25">
      <c r="A580" s="394"/>
      <c r="B580" s="111"/>
      <c r="L580" s="111"/>
      <c r="V580" s="111"/>
      <c r="AF580" s="111"/>
      <c r="AP580" s="111"/>
      <c r="AZ580" s="111"/>
      <c r="BJ580" s="111"/>
      <c r="BT580" s="111"/>
      <c r="BU580" s="111"/>
      <c r="BV580" s="111"/>
      <c r="BW580" s="111"/>
      <c r="BX580" s="111"/>
      <c r="BY580" s="111"/>
      <c r="BZ580" s="111"/>
      <c r="CA580" s="111"/>
      <c r="CD580" s="111"/>
      <c r="CN580" s="111"/>
      <c r="CX580" s="111"/>
      <c r="DH580" s="111"/>
      <c r="DR580" s="111"/>
      <c r="EB580" s="111"/>
      <c r="EL580" s="111"/>
      <c r="EV580" s="111"/>
      <c r="FF580" s="111"/>
      <c r="FP580" s="111"/>
      <c r="FZ580" s="111"/>
      <c r="GJ580" s="111"/>
      <c r="GT580" s="111"/>
      <c r="HD580" s="111"/>
      <c r="HN580" s="111"/>
      <c r="HX580" s="111"/>
      <c r="IH580" s="111"/>
      <c r="IR580" s="111"/>
      <c r="JB580" s="111"/>
      <c r="JL580" s="111"/>
      <c r="JV580" s="111"/>
      <c r="KF580" s="111"/>
      <c r="KP580" s="111"/>
      <c r="KZ580" s="111"/>
      <c r="LJ580" s="111"/>
      <c r="LT580" s="111"/>
      <c r="MD580" s="111"/>
      <c r="MN580" s="111"/>
      <c r="MX580" s="111"/>
    </row>
    <row xmlns:x14ac="http://schemas.microsoft.com/office/spreadsheetml/2009/9/ac" r="581" s="3" customFormat="true" x14ac:dyDescent="0.25">
      <c r="A581" s="394"/>
      <c r="B581" s="111"/>
      <c r="L581" s="111"/>
      <c r="V581" s="111"/>
      <c r="AF581" s="111"/>
      <c r="AP581" s="111"/>
      <c r="AZ581" s="111"/>
      <c r="BJ581" s="111"/>
      <c r="BT581" s="111"/>
      <c r="BU581" s="111"/>
      <c r="BV581" s="111"/>
      <c r="BW581" s="111"/>
      <c r="BX581" s="111"/>
      <c r="BY581" s="111"/>
      <c r="BZ581" s="111"/>
      <c r="CA581" s="111"/>
      <c r="CD581" s="111"/>
      <c r="CN581" s="111"/>
      <c r="CX581" s="111"/>
      <c r="DH581" s="111"/>
      <c r="DR581" s="111"/>
      <c r="EB581" s="111"/>
      <c r="EL581" s="111"/>
      <c r="EV581" s="111"/>
      <c r="FF581" s="111"/>
      <c r="FP581" s="111"/>
      <c r="FZ581" s="111"/>
      <c r="GJ581" s="111"/>
      <c r="GT581" s="111"/>
      <c r="HD581" s="111"/>
      <c r="HN581" s="111"/>
      <c r="HX581" s="111"/>
      <c r="IH581" s="111"/>
      <c r="IR581" s="111"/>
      <c r="JB581" s="111"/>
      <c r="JL581" s="111"/>
      <c r="JV581" s="111"/>
      <c r="KF581" s="111"/>
      <c r="KP581" s="111"/>
      <c r="KZ581" s="111"/>
      <c r="LJ581" s="111"/>
      <c r="LT581" s="111"/>
      <c r="MD581" s="111"/>
      <c r="MN581" s="111"/>
      <c r="MX581" s="111"/>
    </row>
    <row xmlns:x14ac="http://schemas.microsoft.com/office/spreadsheetml/2009/9/ac" r="582" s="3" customFormat="true" x14ac:dyDescent="0.25">
      <c r="A582" s="394"/>
      <c r="B582" s="111"/>
      <c r="L582" s="111"/>
      <c r="V582" s="111"/>
      <c r="AF582" s="111"/>
      <c r="AP582" s="111"/>
      <c r="AZ582" s="111"/>
      <c r="BJ582" s="111"/>
      <c r="BT582" s="111"/>
      <c r="BU582" s="111"/>
      <c r="BV582" s="111"/>
      <c r="BW582" s="111"/>
      <c r="BX582" s="111"/>
      <c r="BY582" s="111"/>
      <c r="BZ582" s="111"/>
      <c r="CA582" s="111"/>
      <c r="CD582" s="111"/>
      <c r="CN582" s="111"/>
      <c r="CX582" s="111"/>
      <c r="DH582" s="111"/>
      <c r="DR582" s="111"/>
      <c r="EB582" s="111"/>
      <c r="EL582" s="111"/>
      <c r="EV582" s="111"/>
      <c r="FF582" s="111"/>
      <c r="FP582" s="111"/>
      <c r="FZ582" s="111"/>
      <c r="GJ582" s="111"/>
      <c r="GT582" s="111"/>
      <c r="HD582" s="111"/>
      <c r="HN582" s="111"/>
      <c r="HX582" s="111"/>
      <c r="IH582" s="111"/>
      <c r="IR582" s="111"/>
      <c r="JB582" s="111"/>
      <c r="JL582" s="111"/>
      <c r="JV582" s="111"/>
      <c r="KF582" s="111"/>
      <c r="KP582" s="111"/>
      <c r="KZ582" s="111"/>
      <c r="LJ582" s="111"/>
      <c r="LT582" s="111"/>
      <c r="MD582" s="111"/>
      <c r="MN582" s="111"/>
      <c r="MX582" s="111"/>
    </row>
    <row xmlns:x14ac="http://schemas.microsoft.com/office/spreadsheetml/2009/9/ac" r="583" s="3" customFormat="true" x14ac:dyDescent="0.25">
      <c r="A583" s="394"/>
      <c r="B583" s="111"/>
      <c r="L583" s="111"/>
      <c r="V583" s="111"/>
      <c r="AF583" s="111"/>
      <c r="AP583" s="111"/>
      <c r="AZ583" s="111"/>
      <c r="BJ583" s="111"/>
      <c r="BT583" s="111"/>
      <c r="BU583" s="111"/>
      <c r="BV583" s="111"/>
      <c r="BW583" s="111"/>
      <c r="BX583" s="111"/>
      <c r="BY583" s="111"/>
      <c r="BZ583" s="111"/>
      <c r="CA583" s="111"/>
      <c r="CD583" s="111"/>
      <c r="CN583" s="111"/>
      <c r="CX583" s="111"/>
      <c r="DH583" s="111"/>
      <c r="DR583" s="111"/>
      <c r="EB583" s="111"/>
      <c r="EL583" s="111"/>
      <c r="EV583" s="111"/>
      <c r="FF583" s="111"/>
      <c r="FP583" s="111"/>
      <c r="FZ583" s="111"/>
      <c r="GJ583" s="111"/>
      <c r="GT583" s="111"/>
      <c r="HD583" s="111"/>
      <c r="HN583" s="111"/>
      <c r="HX583" s="111"/>
      <c r="IH583" s="111"/>
      <c r="IR583" s="111"/>
      <c r="JB583" s="111"/>
      <c r="JL583" s="111"/>
      <c r="JV583" s="111"/>
      <c r="KF583" s="111"/>
      <c r="KP583" s="111"/>
      <c r="KZ583" s="111"/>
      <c r="LJ583" s="111"/>
      <c r="LT583" s="111"/>
      <c r="MD583" s="111"/>
      <c r="MN583" s="111"/>
      <c r="MX583" s="111"/>
    </row>
    <row xmlns:x14ac="http://schemas.microsoft.com/office/spreadsheetml/2009/9/ac" r="584" s="3" customFormat="true" x14ac:dyDescent="0.25">
      <c r="A584" s="394"/>
      <c r="B584" s="111"/>
      <c r="L584" s="111"/>
      <c r="V584" s="111"/>
      <c r="AF584" s="111"/>
      <c r="AP584" s="111"/>
      <c r="AZ584" s="111"/>
      <c r="BJ584" s="111"/>
      <c r="BT584" s="111"/>
      <c r="BU584" s="111"/>
      <c r="BV584" s="111"/>
      <c r="BW584" s="111"/>
      <c r="BX584" s="111"/>
      <c r="BY584" s="111"/>
      <c r="BZ584" s="111"/>
      <c r="CA584" s="111"/>
      <c r="CD584" s="111"/>
      <c r="CN584" s="111"/>
      <c r="CX584" s="111"/>
      <c r="DH584" s="111"/>
      <c r="DR584" s="111"/>
      <c r="EB584" s="111"/>
      <c r="EL584" s="111"/>
      <c r="EV584" s="111"/>
      <c r="FF584" s="111"/>
      <c r="FP584" s="111"/>
      <c r="FZ584" s="111"/>
      <c r="GJ584" s="111"/>
      <c r="GT584" s="111"/>
      <c r="HD584" s="111"/>
      <c r="HN584" s="111"/>
      <c r="HX584" s="111"/>
      <c r="IH584" s="111"/>
      <c r="IR584" s="111"/>
      <c r="JB584" s="111"/>
      <c r="JL584" s="111"/>
      <c r="JV584" s="111"/>
      <c r="KF584" s="111"/>
      <c r="KP584" s="111"/>
      <c r="KZ584" s="111"/>
      <c r="LJ584" s="111"/>
      <c r="LT584" s="111"/>
      <c r="MD584" s="111"/>
      <c r="MN584" s="111"/>
      <c r="MX584" s="111"/>
    </row>
    <row xmlns:x14ac="http://schemas.microsoft.com/office/spreadsheetml/2009/9/ac" r="585" s="3" customFormat="true" x14ac:dyDescent="0.25">
      <c r="A585" s="394"/>
      <c r="B585" s="111"/>
      <c r="L585" s="111"/>
      <c r="V585" s="111"/>
      <c r="AF585" s="111"/>
      <c r="AP585" s="111"/>
      <c r="AZ585" s="111"/>
      <c r="BJ585" s="111"/>
      <c r="BT585" s="111"/>
      <c r="BU585" s="111"/>
      <c r="BV585" s="111"/>
      <c r="BW585" s="111"/>
      <c r="BX585" s="111"/>
      <c r="BY585" s="111"/>
      <c r="BZ585" s="111"/>
      <c r="CA585" s="111"/>
      <c r="CD585" s="111"/>
      <c r="CN585" s="111"/>
      <c r="CX585" s="111"/>
      <c r="DH585" s="111"/>
      <c r="DR585" s="111"/>
      <c r="EB585" s="111"/>
      <c r="EL585" s="111"/>
      <c r="EV585" s="111"/>
      <c r="FF585" s="111"/>
      <c r="FP585" s="111"/>
      <c r="FZ585" s="111"/>
      <c r="GJ585" s="111"/>
      <c r="GT585" s="111"/>
      <c r="HD585" s="111"/>
      <c r="HN585" s="111"/>
      <c r="HX585" s="111"/>
      <c r="IH585" s="111"/>
      <c r="IR585" s="111"/>
      <c r="JB585" s="111"/>
      <c r="JL585" s="111"/>
      <c r="JV585" s="111"/>
      <c r="KF585" s="111"/>
      <c r="KP585" s="111"/>
      <c r="KZ585" s="111"/>
      <c r="LJ585" s="111"/>
      <c r="LT585" s="111"/>
      <c r="MD585" s="111"/>
      <c r="MN585" s="111"/>
      <c r="MX585" s="111"/>
    </row>
    <row xmlns:x14ac="http://schemas.microsoft.com/office/spreadsheetml/2009/9/ac" r="586" s="3" customFormat="true" x14ac:dyDescent="0.25">
      <c r="A586" s="394"/>
      <c r="B586" s="111"/>
      <c r="L586" s="111"/>
      <c r="V586" s="111"/>
      <c r="AF586" s="111"/>
      <c r="AP586" s="111"/>
      <c r="AZ586" s="111"/>
      <c r="BJ586" s="111"/>
      <c r="BT586" s="111"/>
      <c r="BU586" s="111"/>
      <c r="BV586" s="111"/>
      <c r="BW586" s="111"/>
      <c r="BX586" s="111"/>
      <c r="BY586" s="111"/>
      <c r="BZ586" s="111"/>
      <c r="CA586" s="111"/>
      <c r="CD586" s="111"/>
      <c r="CN586" s="111"/>
      <c r="CX586" s="111"/>
      <c r="DH586" s="111"/>
      <c r="DR586" s="111"/>
      <c r="EB586" s="111"/>
      <c r="EL586" s="111"/>
      <c r="EV586" s="111"/>
      <c r="FF586" s="111"/>
      <c r="FP586" s="111"/>
      <c r="FZ586" s="111"/>
      <c r="GJ586" s="111"/>
      <c r="GT586" s="111"/>
      <c r="HD586" s="111"/>
      <c r="HN586" s="111"/>
      <c r="HX586" s="111"/>
      <c r="IH586" s="111"/>
      <c r="IR586" s="111"/>
      <c r="JB586" s="111"/>
      <c r="JL586" s="111"/>
      <c r="JV586" s="111"/>
      <c r="KF586" s="111"/>
      <c r="KP586" s="111"/>
      <c r="KZ586" s="111"/>
      <c r="LJ586" s="111"/>
      <c r="LT586" s="111"/>
      <c r="MD586" s="111"/>
      <c r="MN586" s="111"/>
      <c r="MX586" s="111"/>
    </row>
    <row xmlns:x14ac="http://schemas.microsoft.com/office/spreadsheetml/2009/9/ac" r="587" s="3" customFormat="true" x14ac:dyDescent="0.25">
      <c r="A587" s="394"/>
      <c r="B587" s="111"/>
      <c r="L587" s="111"/>
      <c r="V587" s="111"/>
      <c r="AF587" s="111"/>
      <c r="AP587" s="111"/>
      <c r="AZ587" s="111"/>
      <c r="BJ587" s="111"/>
      <c r="BT587" s="111"/>
      <c r="BU587" s="111"/>
      <c r="BV587" s="111"/>
      <c r="BW587" s="111"/>
      <c r="BX587" s="111"/>
      <c r="BY587" s="111"/>
      <c r="BZ587" s="111"/>
      <c r="CA587" s="111"/>
      <c r="CD587" s="111"/>
      <c r="CN587" s="111"/>
      <c r="CX587" s="111"/>
      <c r="DH587" s="111"/>
      <c r="DR587" s="111"/>
      <c r="EB587" s="111"/>
      <c r="EL587" s="111"/>
      <c r="EV587" s="111"/>
      <c r="FF587" s="111"/>
      <c r="FP587" s="111"/>
      <c r="FZ587" s="111"/>
      <c r="GJ587" s="111"/>
      <c r="GT587" s="111"/>
      <c r="HD587" s="111"/>
      <c r="HN587" s="111"/>
      <c r="HX587" s="111"/>
      <c r="IH587" s="111"/>
      <c r="IR587" s="111"/>
      <c r="JB587" s="111"/>
      <c r="JL587" s="111"/>
      <c r="JV587" s="111"/>
      <c r="KF587" s="111"/>
      <c r="KP587" s="111"/>
      <c r="KZ587" s="111"/>
      <c r="LJ587" s="111"/>
      <c r="LT587" s="111"/>
      <c r="MD587" s="111"/>
      <c r="MN587" s="111"/>
      <c r="MX587" s="111"/>
    </row>
    <row xmlns:x14ac="http://schemas.microsoft.com/office/spreadsheetml/2009/9/ac" r="588" s="3" customFormat="true" x14ac:dyDescent="0.25">
      <c r="A588" s="394"/>
      <c r="B588" s="111"/>
      <c r="L588" s="111"/>
      <c r="V588" s="111"/>
      <c r="AF588" s="111"/>
      <c r="AP588" s="111"/>
      <c r="AZ588" s="111"/>
      <c r="BJ588" s="111"/>
      <c r="BT588" s="111"/>
      <c r="BU588" s="111"/>
      <c r="BV588" s="111"/>
      <c r="BW588" s="111"/>
      <c r="BX588" s="111"/>
      <c r="BY588" s="111"/>
      <c r="BZ588" s="111"/>
      <c r="CA588" s="111"/>
      <c r="CD588" s="111"/>
      <c r="CN588" s="111"/>
      <c r="CX588" s="111"/>
      <c r="DH588" s="111"/>
      <c r="DR588" s="111"/>
      <c r="EB588" s="111"/>
      <c r="EL588" s="111"/>
      <c r="EV588" s="111"/>
      <c r="FF588" s="111"/>
      <c r="FP588" s="111"/>
      <c r="FZ588" s="111"/>
      <c r="GJ588" s="111"/>
      <c r="GT588" s="111"/>
      <c r="HD588" s="111"/>
      <c r="HN588" s="111"/>
      <c r="HX588" s="111"/>
      <c r="IH588" s="111"/>
      <c r="IR588" s="111"/>
      <c r="JB588" s="111"/>
      <c r="JL588" s="111"/>
      <c r="JV588" s="111"/>
      <c r="KF588" s="111"/>
      <c r="KP588" s="111"/>
      <c r="KZ588" s="111"/>
      <c r="LJ588" s="111"/>
      <c r="LT588" s="111"/>
      <c r="MD588" s="111"/>
      <c r="MN588" s="111"/>
      <c r="MX588" s="111"/>
    </row>
    <row xmlns:x14ac="http://schemas.microsoft.com/office/spreadsheetml/2009/9/ac" r="589" s="3" customFormat="true" x14ac:dyDescent="0.25">
      <c r="A589" s="394"/>
      <c r="B589" s="111"/>
      <c r="L589" s="111"/>
      <c r="V589" s="111"/>
      <c r="AF589" s="111"/>
      <c r="AP589" s="111"/>
      <c r="AZ589" s="111"/>
      <c r="BJ589" s="111"/>
      <c r="BT589" s="111"/>
      <c r="BU589" s="111"/>
      <c r="BV589" s="111"/>
      <c r="BW589" s="111"/>
      <c r="BX589" s="111"/>
      <c r="BY589" s="111"/>
      <c r="BZ589" s="111"/>
      <c r="CA589" s="111"/>
      <c r="CD589" s="111"/>
      <c r="CN589" s="111"/>
      <c r="CX589" s="111"/>
      <c r="DH589" s="111"/>
      <c r="DR589" s="111"/>
      <c r="EB589" s="111"/>
      <c r="EL589" s="111"/>
      <c r="EV589" s="111"/>
      <c r="FF589" s="111"/>
      <c r="FP589" s="111"/>
      <c r="FZ589" s="111"/>
      <c r="GJ589" s="111"/>
      <c r="GT589" s="111"/>
      <c r="HD589" s="111"/>
      <c r="HN589" s="111"/>
      <c r="HX589" s="111"/>
      <c r="IH589" s="111"/>
      <c r="IR589" s="111"/>
      <c r="JB589" s="111"/>
      <c r="JL589" s="111"/>
      <c r="JV589" s="111"/>
      <c r="KF589" s="111"/>
      <c r="KP589" s="111"/>
      <c r="KZ589" s="111"/>
      <c r="LJ589" s="111"/>
      <c r="LT589" s="111"/>
      <c r="MD589" s="111"/>
      <c r="MN589" s="111"/>
      <c r="MX589" s="111"/>
    </row>
    <row xmlns:x14ac="http://schemas.microsoft.com/office/spreadsheetml/2009/9/ac" r="590" s="3" customFormat="true" x14ac:dyDescent="0.25">
      <c r="A590" s="394"/>
      <c r="B590" s="111"/>
      <c r="L590" s="111"/>
      <c r="V590" s="111"/>
      <c r="AF590" s="111"/>
      <c r="AP590" s="111"/>
      <c r="AZ590" s="111"/>
      <c r="BJ590" s="111"/>
      <c r="BT590" s="111"/>
      <c r="BU590" s="111"/>
      <c r="BV590" s="111"/>
      <c r="BW590" s="111"/>
      <c r="BX590" s="111"/>
      <c r="BY590" s="111"/>
      <c r="BZ590" s="111"/>
      <c r="CA590" s="111"/>
      <c r="CD590" s="111"/>
      <c r="CN590" s="111"/>
      <c r="CX590" s="111"/>
      <c r="DH590" s="111"/>
      <c r="DR590" s="111"/>
      <c r="EB590" s="111"/>
      <c r="EL590" s="111"/>
      <c r="EV590" s="111"/>
      <c r="FF590" s="111"/>
      <c r="FP590" s="111"/>
      <c r="FZ590" s="111"/>
      <c r="GJ590" s="111"/>
      <c r="GT590" s="111"/>
      <c r="HD590" s="111"/>
      <c r="HN590" s="111"/>
      <c r="HX590" s="111"/>
      <c r="IH590" s="111"/>
      <c r="IR590" s="111"/>
      <c r="JB590" s="111"/>
      <c r="JL590" s="111"/>
      <c r="JV590" s="111"/>
      <c r="KF590" s="111"/>
      <c r="KP590" s="111"/>
      <c r="KZ590" s="111"/>
      <c r="LJ590" s="111"/>
      <c r="LT590" s="111"/>
      <c r="MD590" s="111"/>
      <c r="MN590" s="111"/>
      <c r="MX590" s="111"/>
    </row>
    <row xmlns:x14ac="http://schemas.microsoft.com/office/spreadsheetml/2009/9/ac" r="591" s="3" customFormat="true" x14ac:dyDescent="0.25">
      <c r="A591" s="394"/>
      <c r="B591" s="111"/>
      <c r="L591" s="111"/>
      <c r="V591" s="111"/>
      <c r="AF591" s="111"/>
      <c r="AP591" s="111"/>
      <c r="AZ591" s="111"/>
      <c r="BJ591" s="111"/>
      <c r="BT591" s="111"/>
      <c r="BU591" s="111"/>
      <c r="BV591" s="111"/>
      <c r="BW591" s="111"/>
      <c r="BX591" s="111"/>
      <c r="BY591" s="111"/>
      <c r="BZ591" s="111"/>
      <c r="CA591" s="111"/>
      <c r="CD591" s="111"/>
      <c r="CN591" s="111"/>
      <c r="CX591" s="111"/>
      <c r="DH591" s="111"/>
      <c r="DR591" s="111"/>
      <c r="EB591" s="111"/>
      <c r="EL591" s="111"/>
      <c r="EV591" s="111"/>
      <c r="FF591" s="111"/>
      <c r="FP591" s="111"/>
      <c r="FZ591" s="111"/>
      <c r="GJ591" s="111"/>
      <c r="GT591" s="111"/>
      <c r="HD591" s="111"/>
      <c r="HN591" s="111"/>
      <c r="HX591" s="111"/>
      <c r="IH591" s="111"/>
      <c r="IR591" s="111"/>
      <c r="JB591" s="111"/>
      <c r="JL591" s="111"/>
      <c r="JV591" s="111"/>
      <c r="KF591" s="111"/>
      <c r="KP591" s="111"/>
      <c r="KZ591" s="111"/>
      <c r="LJ591" s="111"/>
      <c r="LT591" s="111"/>
      <c r="MD591" s="111"/>
      <c r="MN591" s="111"/>
      <c r="MX591" s="111"/>
    </row>
    <row xmlns:x14ac="http://schemas.microsoft.com/office/spreadsheetml/2009/9/ac" r="592" s="3" customFormat="true" x14ac:dyDescent="0.25">
      <c r="A592" s="394"/>
      <c r="B592" s="111"/>
      <c r="L592" s="111"/>
      <c r="V592" s="111"/>
      <c r="AF592" s="111"/>
      <c r="AP592" s="111"/>
      <c r="AZ592" s="111"/>
      <c r="BJ592" s="111"/>
      <c r="BT592" s="111"/>
      <c r="BU592" s="111"/>
      <c r="BV592" s="111"/>
      <c r="BW592" s="111"/>
      <c r="BX592" s="111"/>
      <c r="BY592" s="111"/>
      <c r="BZ592" s="111"/>
      <c r="CA592" s="111"/>
      <c r="CD592" s="111"/>
      <c r="CN592" s="111"/>
      <c r="CX592" s="111"/>
      <c r="DH592" s="111"/>
      <c r="DR592" s="111"/>
      <c r="EB592" s="111"/>
      <c r="EL592" s="111"/>
      <c r="EV592" s="111"/>
      <c r="FF592" s="111"/>
      <c r="FP592" s="111"/>
      <c r="FZ592" s="111"/>
      <c r="GJ592" s="111"/>
      <c r="GT592" s="111"/>
      <c r="HD592" s="111"/>
      <c r="HN592" s="111"/>
      <c r="HX592" s="111"/>
      <c r="IH592" s="111"/>
      <c r="IR592" s="111"/>
      <c r="JB592" s="111"/>
      <c r="JL592" s="111"/>
      <c r="JV592" s="111"/>
      <c r="KF592" s="111"/>
      <c r="KP592" s="111"/>
      <c r="KZ592" s="111"/>
      <c r="LJ592" s="111"/>
      <c r="LT592" s="111"/>
      <c r="MD592" s="111"/>
      <c r="MN592" s="111"/>
      <c r="MX592" s="111"/>
    </row>
    <row xmlns:x14ac="http://schemas.microsoft.com/office/spreadsheetml/2009/9/ac" r="593" s="3" customFormat="true" x14ac:dyDescent="0.25">
      <c r="A593" s="394"/>
      <c r="B593" s="111"/>
      <c r="L593" s="111"/>
      <c r="V593" s="111"/>
      <c r="AF593" s="111"/>
      <c r="AP593" s="111"/>
      <c r="AZ593" s="111"/>
      <c r="BJ593" s="111"/>
      <c r="BT593" s="111"/>
      <c r="BU593" s="111"/>
      <c r="BV593" s="111"/>
      <c r="BW593" s="111"/>
      <c r="BX593" s="111"/>
      <c r="BY593" s="111"/>
      <c r="BZ593" s="111"/>
      <c r="CA593" s="111"/>
      <c r="CD593" s="111"/>
      <c r="CN593" s="111"/>
      <c r="CX593" s="111"/>
      <c r="DH593" s="111"/>
      <c r="DR593" s="111"/>
      <c r="EB593" s="111"/>
      <c r="EL593" s="111"/>
      <c r="EV593" s="111"/>
      <c r="FF593" s="111"/>
      <c r="FP593" s="111"/>
      <c r="FZ593" s="111"/>
      <c r="GJ593" s="111"/>
      <c r="GT593" s="111"/>
      <c r="HD593" s="111"/>
      <c r="HN593" s="111"/>
      <c r="HX593" s="111"/>
      <c r="IH593" s="111"/>
      <c r="IR593" s="111"/>
      <c r="JB593" s="111"/>
      <c r="JL593" s="111"/>
      <c r="JV593" s="111"/>
      <c r="KF593" s="111"/>
      <c r="KP593" s="111"/>
      <c r="KZ593" s="111"/>
      <c r="LJ593" s="111"/>
      <c r="LT593" s="111"/>
      <c r="MD593" s="111"/>
      <c r="MN593" s="111"/>
      <c r="MX593" s="111"/>
    </row>
    <row xmlns:x14ac="http://schemas.microsoft.com/office/spreadsheetml/2009/9/ac" r="594" s="3" customFormat="true" x14ac:dyDescent="0.25">
      <c r="A594" s="394"/>
      <c r="B594" s="111"/>
      <c r="L594" s="111"/>
      <c r="V594" s="111"/>
      <c r="AF594" s="111"/>
      <c r="AP594" s="111"/>
      <c r="AZ594" s="111"/>
      <c r="BJ594" s="111"/>
      <c r="BT594" s="111"/>
      <c r="BU594" s="111"/>
      <c r="BV594" s="111"/>
      <c r="BW594" s="111"/>
      <c r="BX594" s="111"/>
      <c r="BY594" s="111"/>
      <c r="BZ594" s="111"/>
      <c r="CA594" s="111"/>
      <c r="CD594" s="111"/>
      <c r="CN594" s="111"/>
      <c r="CX594" s="111"/>
      <c r="DH594" s="111"/>
      <c r="DR594" s="111"/>
      <c r="EB594" s="111"/>
      <c r="EL594" s="111"/>
      <c r="EV594" s="111"/>
      <c r="FF594" s="111"/>
      <c r="FP594" s="111"/>
      <c r="FZ594" s="111"/>
      <c r="GJ594" s="111"/>
      <c r="GT594" s="111"/>
      <c r="HD594" s="111"/>
      <c r="HN594" s="111"/>
      <c r="HX594" s="111"/>
      <c r="IH594" s="111"/>
      <c r="IR594" s="111"/>
      <c r="JB594" s="111"/>
      <c r="JL594" s="111"/>
      <c r="JV594" s="111"/>
      <c r="KF594" s="111"/>
      <c r="KP594" s="111"/>
      <c r="KZ594" s="111"/>
      <c r="LJ594" s="111"/>
      <c r="LT594" s="111"/>
      <c r="MD594" s="111"/>
      <c r="MN594" s="111"/>
      <c r="MX594" s="111"/>
    </row>
    <row xmlns:x14ac="http://schemas.microsoft.com/office/spreadsheetml/2009/9/ac" r="595" s="3" customFormat="true" x14ac:dyDescent="0.25">
      <c r="A595" s="394"/>
      <c r="B595" s="111"/>
      <c r="L595" s="111"/>
      <c r="V595" s="111"/>
      <c r="AF595" s="111"/>
      <c r="AP595" s="111"/>
      <c r="AZ595" s="111"/>
      <c r="BJ595" s="111"/>
      <c r="BT595" s="111"/>
      <c r="BU595" s="111"/>
      <c r="BV595" s="111"/>
      <c r="BW595" s="111"/>
      <c r="BX595" s="111"/>
      <c r="BY595" s="111"/>
      <c r="BZ595" s="111"/>
      <c r="CA595" s="111"/>
      <c r="CD595" s="111"/>
      <c r="CN595" s="111"/>
      <c r="CX595" s="111"/>
      <c r="DH595" s="111"/>
      <c r="DR595" s="111"/>
      <c r="EB595" s="111"/>
      <c r="EL595" s="111"/>
      <c r="EV595" s="111"/>
      <c r="FF595" s="111"/>
      <c r="FP595" s="111"/>
      <c r="FZ595" s="111"/>
      <c r="GJ595" s="111"/>
      <c r="GT595" s="111"/>
      <c r="HD595" s="111"/>
      <c r="HN595" s="111"/>
      <c r="HX595" s="111"/>
      <c r="IH595" s="111"/>
      <c r="IR595" s="111"/>
      <c r="JB595" s="111"/>
      <c r="JL595" s="111"/>
      <c r="JV595" s="111"/>
      <c r="KF595" s="111"/>
      <c r="KP595" s="111"/>
      <c r="KZ595" s="111"/>
      <c r="LJ595" s="111"/>
      <c r="LT595" s="111"/>
      <c r="MD595" s="111"/>
      <c r="MN595" s="111"/>
      <c r="MX595" s="111"/>
    </row>
    <row xmlns:x14ac="http://schemas.microsoft.com/office/spreadsheetml/2009/9/ac" r="596" s="3" customFormat="true" x14ac:dyDescent="0.25">
      <c r="A596" s="394"/>
      <c r="B596" s="111"/>
      <c r="L596" s="111"/>
      <c r="V596" s="111"/>
      <c r="AF596" s="111"/>
      <c r="AP596" s="111"/>
      <c r="AZ596" s="111"/>
      <c r="BJ596" s="111"/>
      <c r="BT596" s="111"/>
      <c r="BU596" s="111"/>
      <c r="BV596" s="111"/>
      <c r="BW596" s="111"/>
      <c r="BX596" s="111"/>
      <c r="BY596" s="111"/>
      <c r="BZ596" s="111"/>
      <c r="CA596" s="111"/>
      <c r="CD596" s="111"/>
      <c r="CN596" s="111"/>
      <c r="CX596" s="111"/>
      <c r="DH596" s="111"/>
      <c r="DR596" s="111"/>
      <c r="EB596" s="111"/>
      <c r="EL596" s="111"/>
      <c r="EV596" s="111"/>
      <c r="FF596" s="111"/>
      <c r="FP596" s="111"/>
      <c r="FZ596" s="111"/>
      <c r="GJ596" s="111"/>
      <c r="GT596" s="111"/>
      <c r="HD596" s="111"/>
      <c r="HN596" s="111"/>
      <c r="HX596" s="111"/>
      <c r="IH596" s="111"/>
      <c r="IR596" s="111"/>
      <c r="JB596" s="111"/>
      <c r="JL596" s="111"/>
      <c r="JV596" s="111"/>
      <c r="KF596" s="111"/>
      <c r="KP596" s="111"/>
      <c r="KZ596" s="111"/>
      <c r="LJ596" s="111"/>
      <c r="LT596" s="111"/>
      <c r="MD596" s="111"/>
      <c r="MN596" s="111"/>
      <c r="MX596" s="111"/>
    </row>
    <row xmlns:x14ac="http://schemas.microsoft.com/office/spreadsheetml/2009/9/ac" r="597" s="3" customFormat="true" x14ac:dyDescent="0.25">
      <c r="A597" s="394"/>
      <c r="B597" s="111"/>
      <c r="L597" s="111"/>
      <c r="V597" s="111"/>
      <c r="AF597" s="111"/>
      <c r="AP597" s="111"/>
      <c r="AZ597" s="111"/>
      <c r="BJ597" s="111"/>
      <c r="BT597" s="111"/>
      <c r="BU597" s="111"/>
      <c r="BV597" s="111"/>
      <c r="BW597" s="111"/>
      <c r="BX597" s="111"/>
      <c r="BY597" s="111"/>
      <c r="BZ597" s="111"/>
      <c r="CA597" s="111"/>
      <c r="CD597" s="111"/>
      <c r="CN597" s="111"/>
      <c r="CX597" s="111"/>
      <c r="DH597" s="111"/>
      <c r="DR597" s="111"/>
      <c r="EB597" s="111"/>
      <c r="EL597" s="111"/>
      <c r="EV597" s="111"/>
      <c r="FF597" s="111"/>
      <c r="FP597" s="111"/>
      <c r="FZ597" s="111"/>
      <c r="GJ597" s="111"/>
      <c r="GT597" s="111"/>
      <c r="HD597" s="111"/>
      <c r="HN597" s="111"/>
      <c r="HX597" s="111"/>
      <c r="IH597" s="111"/>
      <c r="IR597" s="111"/>
      <c r="JB597" s="111"/>
      <c r="JL597" s="111"/>
      <c r="JV597" s="111"/>
      <c r="KF597" s="111"/>
      <c r="KP597" s="111"/>
      <c r="KZ597" s="111"/>
      <c r="LJ597" s="111"/>
      <c r="LT597" s="111"/>
      <c r="MD597" s="111"/>
      <c r="MN597" s="111"/>
      <c r="MX597" s="111"/>
    </row>
    <row xmlns:x14ac="http://schemas.microsoft.com/office/spreadsheetml/2009/9/ac" r="598" s="3" customFormat="true" x14ac:dyDescent="0.25">
      <c r="A598" s="394"/>
      <c r="B598" s="111"/>
      <c r="L598" s="111"/>
      <c r="V598" s="111"/>
      <c r="AF598" s="111"/>
      <c r="AP598" s="111"/>
      <c r="AZ598" s="111"/>
      <c r="BJ598" s="111"/>
      <c r="BT598" s="111"/>
      <c r="BU598" s="111"/>
      <c r="BV598" s="111"/>
      <c r="BW598" s="111"/>
      <c r="BX598" s="111"/>
      <c r="BY598" s="111"/>
      <c r="BZ598" s="111"/>
      <c r="CA598" s="111"/>
      <c r="CD598" s="111"/>
      <c r="CN598" s="111"/>
      <c r="CX598" s="111"/>
      <c r="DH598" s="111"/>
      <c r="DR598" s="111"/>
      <c r="EB598" s="111"/>
      <c r="EL598" s="111"/>
      <c r="EV598" s="111"/>
      <c r="FF598" s="111"/>
      <c r="FP598" s="111"/>
      <c r="FZ598" s="111"/>
      <c r="GJ598" s="111"/>
      <c r="GT598" s="111"/>
      <c r="HD598" s="111"/>
      <c r="HN598" s="111"/>
      <c r="HX598" s="111"/>
      <c r="IH598" s="111"/>
      <c r="IR598" s="111"/>
      <c r="JB598" s="111"/>
      <c r="JL598" s="111"/>
      <c r="JV598" s="111"/>
      <c r="KF598" s="111"/>
      <c r="KP598" s="111"/>
      <c r="KZ598" s="111"/>
      <c r="LJ598" s="111"/>
      <c r="LT598" s="111"/>
      <c r="MD598" s="111"/>
      <c r="MN598" s="111"/>
      <c r="MX598" s="111"/>
    </row>
    <row xmlns:x14ac="http://schemas.microsoft.com/office/spreadsheetml/2009/9/ac" r="599" s="3" customFormat="true" x14ac:dyDescent="0.25">
      <c r="A599" s="394"/>
      <c r="B599" s="111"/>
      <c r="L599" s="111"/>
      <c r="V599" s="111"/>
      <c r="AF599" s="111"/>
      <c r="AP599" s="111"/>
      <c r="AZ599" s="111"/>
      <c r="BJ599" s="111"/>
      <c r="BT599" s="111"/>
      <c r="BU599" s="111"/>
      <c r="BV599" s="111"/>
      <c r="BW599" s="111"/>
      <c r="BX599" s="111"/>
      <c r="BY599" s="111"/>
      <c r="BZ599" s="111"/>
      <c r="CA599" s="111"/>
      <c r="CD599" s="111"/>
      <c r="CN599" s="111"/>
      <c r="CX599" s="111"/>
      <c r="DH599" s="111"/>
      <c r="DR599" s="111"/>
      <c r="EB599" s="111"/>
      <c r="EL599" s="111"/>
      <c r="EV599" s="111"/>
      <c r="FF599" s="111"/>
      <c r="FP599" s="111"/>
      <c r="FZ599" s="111"/>
      <c r="GJ599" s="111"/>
      <c r="GT599" s="111"/>
      <c r="HD599" s="111"/>
      <c r="HN599" s="111"/>
      <c r="HX599" s="111"/>
      <c r="IH599" s="111"/>
      <c r="IR599" s="111"/>
      <c r="JB599" s="111"/>
      <c r="JL599" s="111"/>
      <c r="JV599" s="111"/>
      <c r="KF599" s="111"/>
      <c r="KP599" s="111"/>
      <c r="KZ599" s="111"/>
      <c r="LJ599" s="111"/>
      <c r="LT599" s="111"/>
      <c r="MD599" s="111"/>
      <c r="MN599" s="111"/>
      <c r="MX599" s="111"/>
    </row>
    <row xmlns:x14ac="http://schemas.microsoft.com/office/spreadsheetml/2009/9/ac" r="600" s="3" customFormat="true" x14ac:dyDescent="0.25">
      <c r="A600" s="394"/>
      <c r="B600" s="111"/>
      <c r="L600" s="111"/>
      <c r="V600" s="111"/>
      <c r="AF600" s="111"/>
      <c r="AP600" s="111"/>
      <c r="AZ600" s="111"/>
      <c r="BJ600" s="111"/>
      <c r="BT600" s="111"/>
      <c r="BU600" s="111"/>
      <c r="BV600" s="111"/>
      <c r="BW600" s="111"/>
      <c r="BX600" s="111"/>
      <c r="BY600" s="111"/>
      <c r="BZ600" s="111"/>
      <c r="CA600" s="111"/>
      <c r="CD600" s="111"/>
      <c r="CN600" s="111"/>
      <c r="CX600" s="111"/>
      <c r="DH600" s="111"/>
      <c r="DR600" s="111"/>
      <c r="EB600" s="111"/>
      <c r="EL600" s="111"/>
      <c r="EV600" s="111"/>
      <c r="FF600" s="111"/>
      <c r="FP600" s="111"/>
      <c r="FZ600" s="111"/>
      <c r="GJ600" s="111"/>
      <c r="GT600" s="111"/>
      <c r="HD600" s="111"/>
      <c r="HN600" s="111"/>
      <c r="HX600" s="111"/>
      <c r="IH600" s="111"/>
      <c r="IR600" s="111"/>
      <c r="JB600" s="111"/>
      <c r="JL600" s="111"/>
      <c r="JV600" s="111"/>
      <c r="KF600" s="111"/>
      <c r="KP600" s="111"/>
      <c r="KZ600" s="111"/>
      <c r="LJ600" s="111"/>
      <c r="LT600" s="111"/>
      <c r="MD600" s="111"/>
      <c r="MN600" s="111"/>
      <c r="MX600" s="111"/>
    </row>
    <row xmlns:x14ac="http://schemas.microsoft.com/office/spreadsheetml/2009/9/ac" r="601" s="3" customFormat="true" x14ac:dyDescent="0.25">
      <c r="A601" s="394"/>
      <c r="B601" s="111"/>
      <c r="L601" s="111"/>
      <c r="V601" s="111"/>
      <c r="AF601" s="111"/>
      <c r="AP601" s="111"/>
      <c r="AZ601" s="111"/>
      <c r="BJ601" s="111"/>
      <c r="BT601" s="111"/>
      <c r="BU601" s="111"/>
      <c r="BV601" s="111"/>
      <c r="BW601" s="111"/>
      <c r="BX601" s="111"/>
      <c r="BY601" s="111"/>
      <c r="BZ601" s="111"/>
      <c r="CA601" s="111"/>
      <c r="CD601" s="111"/>
      <c r="CN601" s="111"/>
      <c r="CX601" s="111"/>
      <c r="DH601" s="111"/>
      <c r="DR601" s="111"/>
      <c r="EB601" s="111"/>
      <c r="EL601" s="111"/>
      <c r="EV601" s="111"/>
      <c r="FF601" s="111"/>
      <c r="FP601" s="111"/>
      <c r="FZ601" s="111"/>
      <c r="GJ601" s="111"/>
      <c r="GT601" s="111"/>
      <c r="HD601" s="111"/>
      <c r="HN601" s="111"/>
      <c r="HX601" s="111"/>
      <c r="IH601" s="111"/>
      <c r="IR601" s="111"/>
      <c r="JB601" s="111"/>
      <c r="JL601" s="111"/>
      <c r="JV601" s="111"/>
      <c r="KF601" s="111"/>
      <c r="KP601" s="111"/>
      <c r="KZ601" s="111"/>
      <c r="LJ601" s="111"/>
      <c r="LT601" s="111"/>
      <c r="MD601" s="111"/>
      <c r="MN601" s="111"/>
      <c r="MX601" s="111"/>
    </row>
    <row xmlns:x14ac="http://schemas.microsoft.com/office/spreadsheetml/2009/9/ac" r="602" s="3" customFormat="true" x14ac:dyDescent="0.25">
      <c r="A602" s="394"/>
      <c r="B602" s="111"/>
      <c r="L602" s="111"/>
      <c r="V602" s="111"/>
      <c r="AF602" s="111"/>
      <c r="AP602" s="111"/>
      <c r="AZ602" s="111"/>
      <c r="BJ602" s="111"/>
      <c r="BT602" s="111"/>
      <c r="BU602" s="111"/>
      <c r="BV602" s="111"/>
      <c r="BW602" s="111"/>
      <c r="BX602" s="111"/>
      <c r="BY602" s="111"/>
      <c r="BZ602" s="111"/>
      <c r="CA602" s="111"/>
      <c r="CD602" s="111"/>
      <c r="CN602" s="111"/>
      <c r="CX602" s="111"/>
      <c r="DH602" s="111"/>
      <c r="DR602" s="111"/>
      <c r="EB602" s="111"/>
      <c r="EL602" s="111"/>
      <c r="EV602" s="111"/>
      <c r="FF602" s="111"/>
      <c r="FP602" s="111"/>
      <c r="FZ602" s="111"/>
      <c r="GJ602" s="111"/>
      <c r="GT602" s="111"/>
      <c r="HD602" s="111"/>
      <c r="HN602" s="111"/>
      <c r="HX602" s="111"/>
      <c r="IH602" s="111"/>
      <c r="IR602" s="111"/>
      <c r="JB602" s="111"/>
      <c r="JL602" s="111"/>
      <c r="JV602" s="111"/>
      <c r="KF602" s="111"/>
      <c r="KP602" s="111"/>
      <c r="KZ602" s="111"/>
      <c r="LJ602" s="111"/>
      <c r="LT602" s="111"/>
      <c r="MD602" s="111"/>
      <c r="MN602" s="111"/>
      <c r="MX602" s="111"/>
    </row>
    <row xmlns:x14ac="http://schemas.microsoft.com/office/spreadsheetml/2009/9/ac" r="603" s="3" customFormat="true" x14ac:dyDescent="0.25">
      <c r="A603" s="394"/>
      <c r="B603" s="111"/>
      <c r="L603" s="111"/>
      <c r="V603" s="111"/>
      <c r="AF603" s="111"/>
      <c r="AP603" s="111"/>
      <c r="AZ603" s="111"/>
      <c r="BJ603" s="111"/>
      <c r="BT603" s="111"/>
      <c r="BU603" s="111"/>
      <c r="BV603" s="111"/>
      <c r="BW603" s="111"/>
      <c r="BX603" s="111"/>
      <c r="BY603" s="111"/>
      <c r="BZ603" s="111"/>
      <c r="CA603" s="111"/>
      <c r="CD603" s="111"/>
      <c r="CN603" s="111"/>
      <c r="CX603" s="111"/>
      <c r="DH603" s="111"/>
      <c r="DR603" s="111"/>
      <c r="EB603" s="111"/>
      <c r="EL603" s="111"/>
      <c r="EV603" s="111"/>
      <c r="FF603" s="111"/>
      <c r="FP603" s="111"/>
      <c r="FZ603" s="111"/>
      <c r="GJ603" s="111"/>
      <c r="GT603" s="111"/>
      <c r="HD603" s="111"/>
      <c r="HN603" s="111"/>
      <c r="HX603" s="111"/>
      <c r="IH603" s="111"/>
      <c r="IR603" s="111"/>
      <c r="JB603" s="111"/>
      <c r="JL603" s="111"/>
      <c r="JV603" s="111"/>
      <c r="KF603" s="111"/>
      <c r="KP603" s="111"/>
      <c r="KZ603" s="111"/>
      <c r="LJ603" s="111"/>
      <c r="LT603" s="111"/>
      <c r="MD603" s="111"/>
      <c r="MN603" s="111"/>
      <c r="MX603" s="111"/>
    </row>
    <row xmlns:x14ac="http://schemas.microsoft.com/office/spreadsheetml/2009/9/ac" r="604" s="3" customFormat="true" x14ac:dyDescent="0.25">
      <c r="A604" s="394"/>
      <c r="B604" s="111"/>
      <c r="L604" s="111"/>
      <c r="V604" s="111"/>
      <c r="AF604" s="111"/>
      <c r="AP604" s="111"/>
      <c r="AZ604" s="111"/>
      <c r="BJ604" s="111"/>
      <c r="BT604" s="111"/>
      <c r="BU604" s="111"/>
      <c r="BV604" s="111"/>
      <c r="BW604" s="111"/>
      <c r="BX604" s="111"/>
      <c r="BY604" s="111"/>
      <c r="BZ604" s="111"/>
      <c r="CA604" s="111"/>
      <c r="CD604" s="111"/>
      <c r="CN604" s="111"/>
      <c r="CX604" s="111"/>
      <c r="DH604" s="111"/>
      <c r="DR604" s="111"/>
      <c r="EB604" s="111"/>
      <c r="EL604" s="111"/>
      <c r="EV604" s="111"/>
      <c r="FF604" s="111"/>
      <c r="FP604" s="111"/>
      <c r="FZ604" s="111"/>
      <c r="GJ604" s="111"/>
      <c r="GT604" s="111"/>
      <c r="HD604" s="111"/>
      <c r="HN604" s="111"/>
      <c r="HX604" s="111"/>
      <c r="IH604" s="111"/>
      <c r="IR604" s="111"/>
      <c r="JB604" s="111"/>
      <c r="JL604" s="111"/>
      <c r="JV604" s="111"/>
      <c r="KF604" s="111"/>
      <c r="KP604" s="111"/>
      <c r="KZ604" s="111"/>
      <c r="LJ604" s="111"/>
      <c r="LT604" s="111"/>
      <c r="MD604" s="111"/>
      <c r="MN604" s="111"/>
      <c r="MX604" s="111"/>
    </row>
    <row xmlns:x14ac="http://schemas.microsoft.com/office/spreadsheetml/2009/9/ac" r="605" s="3" customFormat="true" x14ac:dyDescent="0.25">
      <c r="A605" s="394"/>
      <c r="B605" s="111"/>
      <c r="L605" s="111"/>
      <c r="V605" s="111"/>
      <c r="AF605" s="111"/>
      <c r="AP605" s="111"/>
      <c r="AZ605" s="111"/>
      <c r="BJ605" s="111"/>
      <c r="BT605" s="111"/>
      <c r="BU605" s="111"/>
      <c r="BV605" s="111"/>
      <c r="BW605" s="111"/>
      <c r="BX605" s="111"/>
      <c r="BY605" s="111"/>
      <c r="BZ605" s="111"/>
      <c r="CA605" s="111"/>
      <c r="CD605" s="111"/>
      <c r="CN605" s="111"/>
      <c r="CX605" s="111"/>
      <c r="DH605" s="111"/>
      <c r="DR605" s="111"/>
      <c r="EB605" s="111"/>
      <c r="EL605" s="111"/>
      <c r="EV605" s="111"/>
      <c r="FF605" s="111"/>
      <c r="FP605" s="111"/>
      <c r="FZ605" s="111"/>
      <c r="GJ605" s="111"/>
      <c r="GT605" s="111"/>
      <c r="HD605" s="111"/>
      <c r="HN605" s="111"/>
      <c r="HX605" s="111"/>
      <c r="IH605" s="111"/>
      <c r="IR605" s="111"/>
      <c r="JB605" s="111"/>
      <c r="JL605" s="111"/>
      <c r="JV605" s="111"/>
      <c r="KF605" s="111"/>
      <c r="KP605" s="111"/>
      <c r="KZ605" s="111"/>
      <c r="LJ605" s="111"/>
      <c r="LT605" s="111"/>
      <c r="MD605" s="111"/>
      <c r="MN605" s="111"/>
      <c r="MX605" s="111"/>
    </row>
    <row xmlns:x14ac="http://schemas.microsoft.com/office/spreadsheetml/2009/9/ac" r="606" s="3" customFormat="true" x14ac:dyDescent="0.25">
      <c r="A606" s="394"/>
      <c r="B606" s="111"/>
      <c r="L606" s="111"/>
      <c r="V606" s="111"/>
      <c r="AF606" s="111"/>
      <c r="AP606" s="111"/>
      <c r="AZ606" s="111"/>
      <c r="BJ606" s="111"/>
      <c r="BT606" s="111"/>
      <c r="BU606" s="111"/>
      <c r="BV606" s="111"/>
      <c r="BW606" s="111"/>
      <c r="BX606" s="111"/>
      <c r="BY606" s="111"/>
      <c r="BZ606" s="111"/>
      <c r="CA606" s="111"/>
      <c r="CD606" s="111"/>
      <c r="CN606" s="111"/>
      <c r="CX606" s="111"/>
      <c r="DH606" s="111"/>
      <c r="DR606" s="111"/>
      <c r="EB606" s="111"/>
      <c r="EL606" s="111"/>
      <c r="EV606" s="111"/>
      <c r="FF606" s="111"/>
      <c r="FP606" s="111"/>
      <c r="FZ606" s="111"/>
      <c r="GJ606" s="111"/>
      <c r="GT606" s="111"/>
      <c r="HD606" s="111"/>
      <c r="HN606" s="111"/>
      <c r="HX606" s="111"/>
      <c r="IH606" s="111"/>
      <c r="IR606" s="111"/>
      <c r="JB606" s="111"/>
      <c r="JL606" s="111"/>
      <c r="JV606" s="111"/>
      <c r="KF606" s="111"/>
      <c r="KP606" s="111"/>
      <c r="KZ606" s="111"/>
      <c r="LJ606" s="111"/>
      <c r="LT606" s="111"/>
      <c r="MD606" s="111"/>
      <c r="MN606" s="111"/>
      <c r="MX606" s="111"/>
    </row>
    <row xmlns:x14ac="http://schemas.microsoft.com/office/spreadsheetml/2009/9/ac" r="607" s="3" customFormat="true" x14ac:dyDescent="0.25">
      <c r="A607" s="394"/>
      <c r="B607" s="111"/>
      <c r="L607" s="111"/>
      <c r="V607" s="111"/>
      <c r="AF607" s="111"/>
      <c r="AP607" s="111"/>
      <c r="AZ607" s="111"/>
      <c r="BJ607" s="111"/>
      <c r="BT607" s="111"/>
      <c r="BU607" s="111"/>
      <c r="BV607" s="111"/>
      <c r="BW607" s="111"/>
      <c r="BX607" s="111"/>
      <c r="BY607" s="111"/>
      <c r="BZ607" s="111"/>
      <c r="CA607" s="111"/>
      <c r="CD607" s="111"/>
      <c r="CN607" s="111"/>
      <c r="CX607" s="111"/>
      <c r="DH607" s="111"/>
      <c r="DR607" s="111"/>
      <c r="EB607" s="111"/>
      <c r="EL607" s="111"/>
      <c r="EV607" s="111"/>
      <c r="FF607" s="111"/>
      <c r="FP607" s="111"/>
      <c r="FZ607" s="111"/>
      <c r="GJ607" s="111"/>
      <c r="GT607" s="111"/>
      <c r="HD607" s="111"/>
      <c r="HN607" s="111"/>
      <c r="HX607" s="111"/>
      <c r="IH607" s="111"/>
      <c r="IR607" s="111"/>
      <c r="JB607" s="111"/>
      <c r="JL607" s="111"/>
      <c r="JV607" s="111"/>
      <c r="KF607" s="111"/>
      <c r="KP607" s="111"/>
      <c r="KZ607" s="111"/>
      <c r="LJ607" s="111"/>
      <c r="LT607" s="111"/>
      <c r="MD607" s="111"/>
      <c r="MN607" s="111"/>
      <c r="MX607" s="111"/>
    </row>
    <row xmlns:x14ac="http://schemas.microsoft.com/office/spreadsheetml/2009/9/ac" r="608" s="3" customFormat="true" x14ac:dyDescent="0.25">
      <c r="A608" s="394"/>
      <c r="B608" s="111"/>
      <c r="L608" s="111"/>
      <c r="V608" s="111"/>
      <c r="AF608" s="111"/>
      <c r="AP608" s="111"/>
      <c r="AZ608" s="111"/>
      <c r="BJ608" s="111"/>
      <c r="BT608" s="111"/>
      <c r="BU608" s="111"/>
      <c r="BV608" s="111"/>
      <c r="BW608" s="111"/>
      <c r="BX608" s="111"/>
      <c r="BY608" s="111"/>
      <c r="BZ608" s="111"/>
      <c r="CA608" s="111"/>
      <c r="CD608" s="111"/>
      <c r="CN608" s="111"/>
      <c r="CX608" s="111"/>
      <c r="DH608" s="111"/>
      <c r="DR608" s="111"/>
      <c r="EB608" s="111"/>
      <c r="EL608" s="111"/>
      <c r="EV608" s="111"/>
      <c r="FF608" s="111"/>
      <c r="FP608" s="111"/>
      <c r="FZ608" s="111"/>
      <c r="GJ608" s="111"/>
      <c r="GT608" s="111"/>
      <c r="HD608" s="111"/>
      <c r="HN608" s="111"/>
      <c r="HX608" s="111"/>
      <c r="IH608" s="111"/>
      <c r="IR608" s="111"/>
      <c r="JB608" s="111"/>
      <c r="JL608" s="111"/>
      <c r="JV608" s="111"/>
      <c r="KF608" s="111"/>
      <c r="KP608" s="111"/>
      <c r="KZ608" s="111"/>
      <c r="LJ608" s="111"/>
      <c r="LT608" s="111"/>
      <c r="MD608" s="111"/>
      <c r="MN608" s="111"/>
      <c r="MX608" s="111"/>
    </row>
    <row xmlns:x14ac="http://schemas.microsoft.com/office/spreadsheetml/2009/9/ac" r="609" s="3" customFormat="true" x14ac:dyDescent="0.25">
      <c r="A609" s="394"/>
      <c r="B609" s="111"/>
      <c r="L609" s="111"/>
      <c r="V609" s="111"/>
      <c r="AF609" s="111"/>
      <c r="AP609" s="111"/>
      <c r="AZ609" s="111"/>
      <c r="BJ609" s="111"/>
      <c r="BT609" s="111"/>
      <c r="BU609" s="111"/>
      <c r="BV609" s="111"/>
      <c r="BW609" s="111"/>
      <c r="BX609" s="111"/>
      <c r="BY609" s="111"/>
      <c r="BZ609" s="111"/>
      <c r="CA609" s="111"/>
      <c r="CD609" s="111"/>
      <c r="CN609" s="111"/>
      <c r="CX609" s="111"/>
      <c r="DH609" s="111"/>
      <c r="DR609" s="111"/>
      <c r="EB609" s="111"/>
      <c r="EL609" s="111"/>
      <c r="EV609" s="111"/>
      <c r="FF609" s="111"/>
      <c r="FP609" s="111"/>
      <c r="FZ609" s="111"/>
      <c r="GJ609" s="111"/>
      <c r="GT609" s="111"/>
      <c r="HD609" s="111"/>
      <c r="HN609" s="111"/>
      <c r="HX609" s="111"/>
      <c r="IH609" s="111"/>
      <c r="IR609" s="111"/>
      <c r="JB609" s="111"/>
      <c r="JL609" s="111"/>
      <c r="JV609" s="111"/>
      <c r="KF609" s="111"/>
      <c r="KP609" s="111"/>
      <c r="KZ609" s="111"/>
      <c r="LJ609" s="111"/>
      <c r="LT609" s="111"/>
      <c r="MD609" s="111"/>
      <c r="MN609" s="111"/>
      <c r="MX609" s="111"/>
    </row>
    <row xmlns:x14ac="http://schemas.microsoft.com/office/spreadsheetml/2009/9/ac" r="610" s="3" customFormat="true" x14ac:dyDescent="0.25">
      <c r="A610" s="394"/>
      <c r="B610" s="111"/>
      <c r="L610" s="111"/>
      <c r="V610" s="111"/>
      <c r="AF610" s="111"/>
      <c r="AP610" s="111"/>
      <c r="AZ610" s="111"/>
      <c r="BJ610" s="111"/>
      <c r="BT610" s="111"/>
      <c r="BU610" s="111"/>
      <c r="BV610" s="111"/>
      <c r="BW610" s="111"/>
      <c r="BX610" s="111"/>
      <c r="BY610" s="111"/>
      <c r="BZ610" s="111"/>
      <c r="CA610" s="111"/>
      <c r="CD610" s="111"/>
      <c r="CN610" s="111"/>
      <c r="CX610" s="111"/>
      <c r="DH610" s="111"/>
      <c r="DR610" s="111"/>
      <c r="EB610" s="111"/>
      <c r="EL610" s="111"/>
      <c r="EV610" s="111"/>
      <c r="FF610" s="111"/>
      <c r="FP610" s="111"/>
      <c r="FZ610" s="111"/>
      <c r="GJ610" s="111"/>
      <c r="GT610" s="111"/>
      <c r="HD610" s="111"/>
      <c r="HN610" s="111"/>
      <c r="HX610" s="111"/>
      <c r="IH610" s="111"/>
      <c r="IR610" s="111"/>
      <c r="JB610" s="111"/>
      <c r="JL610" s="111"/>
      <c r="JV610" s="111"/>
      <c r="KF610" s="111"/>
      <c r="KP610" s="111"/>
      <c r="KZ610" s="111"/>
      <c r="LJ610" s="111"/>
      <c r="LT610" s="111"/>
      <c r="MD610" s="111"/>
      <c r="MN610" s="111"/>
      <c r="MX610" s="111"/>
    </row>
    <row xmlns:x14ac="http://schemas.microsoft.com/office/spreadsheetml/2009/9/ac" r="611" s="3" customFormat="true" x14ac:dyDescent="0.25">
      <c r="A611" s="394"/>
      <c r="B611" s="111"/>
      <c r="L611" s="111"/>
      <c r="V611" s="111"/>
      <c r="AF611" s="111"/>
      <c r="AP611" s="111"/>
      <c r="AZ611" s="111"/>
      <c r="BJ611" s="111"/>
      <c r="BT611" s="111"/>
      <c r="BU611" s="111"/>
      <c r="BV611" s="111"/>
      <c r="BW611" s="111"/>
      <c r="BX611" s="111"/>
      <c r="BY611" s="111"/>
      <c r="BZ611" s="111"/>
      <c r="CA611" s="111"/>
      <c r="CD611" s="111"/>
      <c r="CN611" s="111"/>
      <c r="CX611" s="111"/>
      <c r="DH611" s="111"/>
      <c r="DR611" s="111"/>
      <c r="EB611" s="111"/>
      <c r="EL611" s="111"/>
      <c r="EV611" s="111"/>
      <c r="FF611" s="111"/>
      <c r="FP611" s="111"/>
      <c r="FZ611" s="111"/>
      <c r="GJ611" s="111"/>
      <c r="GT611" s="111"/>
      <c r="HD611" s="111"/>
      <c r="HN611" s="111"/>
      <c r="HX611" s="111"/>
      <c r="IH611" s="111"/>
      <c r="IR611" s="111"/>
      <c r="JB611" s="111"/>
      <c r="JL611" s="111"/>
      <c r="JV611" s="111"/>
      <c r="KF611" s="111"/>
      <c r="KP611" s="111"/>
      <c r="KZ611" s="111"/>
      <c r="LJ611" s="111"/>
      <c r="LT611" s="111"/>
      <c r="MD611" s="111"/>
      <c r="MN611" s="111"/>
      <c r="MX611" s="111"/>
    </row>
    <row xmlns:x14ac="http://schemas.microsoft.com/office/spreadsheetml/2009/9/ac" r="612" s="3" customFormat="true" x14ac:dyDescent="0.25">
      <c r="A612" s="394"/>
      <c r="B612" s="111"/>
      <c r="L612" s="111"/>
      <c r="V612" s="111"/>
      <c r="AF612" s="111"/>
      <c r="AP612" s="111"/>
      <c r="AZ612" s="111"/>
      <c r="BJ612" s="111"/>
      <c r="BT612" s="111"/>
      <c r="BU612" s="111"/>
      <c r="BV612" s="111"/>
      <c r="BW612" s="111"/>
      <c r="BX612" s="111"/>
      <c r="BY612" s="111"/>
      <c r="BZ612" s="111"/>
      <c r="CA612" s="111"/>
      <c r="CD612" s="111"/>
      <c r="CN612" s="111"/>
      <c r="CX612" s="111"/>
      <c r="DH612" s="111"/>
      <c r="DR612" s="111"/>
      <c r="EB612" s="111"/>
      <c r="EL612" s="111"/>
      <c r="EV612" s="111"/>
      <c r="FF612" s="111"/>
      <c r="FP612" s="111"/>
      <c r="FZ612" s="111"/>
      <c r="GJ612" s="111"/>
      <c r="GT612" s="111"/>
      <c r="HD612" s="111"/>
      <c r="HN612" s="111"/>
      <c r="HX612" s="111"/>
      <c r="IH612" s="111"/>
      <c r="IR612" s="111"/>
      <c r="JB612" s="111"/>
      <c r="JL612" s="111"/>
      <c r="JV612" s="111"/>
      <c r="KF612" s="111"/>
      <c r="KP612" s="111"/>
      <c r="KZ612" s="111"/>
      <c r="LJ612" s="111"/>
      <c r="LT612" s="111"/>
      <c r="MD612" s="111"/>
      <c r="MN612" s="111"/>
      <c r="MX612" s="111"/>
    </row>
    <row xmlns:x14ac="http://schemas.microsoft.com/office/spreadsheetml/2009/9/ac" r="613" s="3" customFormat="true" x14ac:dyDescent="0.25">
      <c r="A613" s="394"/>
      <c r="B613" s="111"/>
      <c r="L613" s="111"/>
      <c r="V613" s="111"/>
      <c r="AF613" s="111"/>
      <c r="AP613" s="111"/>
      <c r="AZ613" s="111"/>
      <c r="BJ613" s="111"/>
      <c r="BT613" s="111"/>
      <c r="BU613" s="111"/>
      <c r="BV613" s="111"/>
      <c r="BW613" s="111"/>
      <c r="BX613" s="111"/>
      <c r="BY613" s="111"/>
      <c r="BZ613" s="111"/>
      <c r="CA613" s="111"/>
      <c r="CD613" s="111"/>
      <c r="CN613" s="111"/>
      <c r="CX613" s="111"/>
      <c r="DH613" s="111"/>
      <c r="DR613" s="111"/>
      <c r="EB613" s="111"/>
      <c r="EL613" s="111"/>
      <c r="EV613" s="111"/>
      <c r="FF613" s="111"/>
      <c r="FP613" s="111"/>
      <c r="FZ613" s="111"/>
      <c r="GJ613" s="111"/>
      <c r="GT613" s="111"/>
      <c r="HD613" s="111"/>
      <c r="HN613" s="111"/>
      <c r="HX613" s="111"/>
      <c r="IH613" s="111"/>
      <c r="IR613" s="111"/>
      <c r="JB613" s="111"/>
      <c r="JL613" s="111"/>
      <c r="JV613" s="111"/>
      <c r="KF613" s="111"/>
      <c r="KP613" s="111"/>
      <c r="KZ613" s="111"/>
      <c r="LJ613" s="111"/>
      <c r="LT613" s="111"/>
      <c r="MD613" s="111"/>
      <c r="MN613" s="111"/>
      <c r="MX613" s="111"/>
    </row>
    <row xmlns:x14ac="http://schemas.microsoft.com/office/spreadsheetml/2009/9/ac" r="614" s="3" customFormat="true" x14ac:dyDescent="0.25">
      <c r="A614" s="394"/>
      <c r="B614" s="111"/>
      <c r="L614" s="111"/>
      <c r="V614" s="111"/>
      <c r="AF614" s="111"/>
      <c r="AP614" s="111"/>
      <c r="AZ614" s="111"/>
      <c r="BJ614" s="111"/>
      <c r="BT614" s="111"/>
      <c r="BU614" s="111"/>
      <c r="BV614" s="111"/>
      <c r="BW614" s="111"/>
      <c r="BX614" s="111"/>
      <c r="BY614" s="111"/>
      <c r="BZ614" s="111"/>
      <c r="CA614" s="111"/>
      <c r="CD614" s="111"/>
      <c r="CN614" s="111"/>
      <c r="CX614" s="111"/>
      <c r="DH614" s="111"/>
      <c r="DR614" s="111"/>
      <c r="EB614" s="111"/>
      <c r="EL614" s="111"/>
      <c r="EV614" s="111"/>
      <c r="FF614" s="111"/>
      <c r="FP614" s="111"/>
      <c r="FZ614" s="111"/>
      <c r="GJ614" s="111"/>
      <c r="GT614" s="111"/>
      <c r="HD614" s="111"/>
      <c r="HN614" s="111"/>
      <c r="HX614" s="111"/>
      <c r="IH614" s="111"/>
      <c r="IR614" s="111"/>
      <c r="JB614" s="111"/>
      <c r="JL614" s="111"/>
      <c r="JV614" s="111"/>
      <c r="KF614" s="111"/>
      <c r="KP614" s="111"/>
      <c r="KZ614" s="111"/>
      <c r="LJ614" s="111"/>
      <c r="LT614" s="111"/>
      <c r="MD614" s="111"/>
      <c r="MN614" s="111"/>
      <c r="MX614" s="111"/>
    </row>
    <row xmlns:x14ac="http://schemas.microsoft.com/office/spreadsheetml/2009/9/ac" r="615" s="3" customFormat="true" x14ac:dyDescent="0.25">
      <c r="A615" s="394"/>
      <c r="B615" s="111"/>
      <c r="L615" s="111"/>
      <c r="V615" s="111"/>
      <c r="AF615" s="111"/>
      <c r="AP615" s="111"/>
      <c r="AZ615" s="111"/>
      <c r="BJ615" s="111"/>
      <c r="BT615" s="111"/>
      <c r="BU615" s="111"/>
      <c r="BV615" s="111"/>
      <c r="BW615" s="111"/>
      <c r="BX615" s="111"/>
      <c r="BY615" s="111"/>
      <c r="BZ615" s="111"/>
      <c r="CA615" s="111"/>
      <c r="CD615" s="111"/>
      <c r="CN615" s="111"/>
      <c r="CX615" s="111"/>
      <c r="DH615" s="111"/>
      <c r="DR615" s="111"/>
      <c r="EB615" s="111"/>
      <c r="EL615" s="111"/>
      <c r="EV615" s="111"/>
      <c r="FF615" s="111"/>
      <c r="FP615" s="111"/>
      <c r="FZ615" s="111"/>
      <c r="GJ615" s="111"/>
      <c r="GT615" s="111"/>
      <c r="HD615" s="111"/>
      <c r="HN615" s="111"/>
      <c r="HX615" s="111"/>
      <c r="IH615" s="111"/>
      <c r="IR615" s="111"/>
      <c r="JB615" s="111"/>
      <c r="JL615" s="111"/>
      <c r="JV615" s="111"/>
      <c r="KF615" s="111"/>
      <c r="KP615" s="111"/>
      <c r="KZ615" s="111"/>
      <c r="LJ615" s="111"/>
      <c r="LT615" s="111"/>
      <c r="MD615" s="111"/>
      <c r="MN615" s="111"/>
      <c r="MX615" s="111"/>
    </row>
    <row xmlns:x14ac="http://schemas.microsoft.com/office/spreadsheetml/2009/9/ac" r="616" s="3" customFormat="true" x14ac:dyDescent="0.25">
      <c r="A616" s="394"/>
      <c r="B616" s="111"/>
      <c r="L616" s="111"/>
      <c r="V616" s="111"/>
      <c r="AF616" s="111"/>
      <c r="AP616" s="111"/>
      <c r="AZ616" s="111"/>
      <c r="BJ616" s="111"/>
      <c r="BT616" s="111"/>
      <c r="BU616" s="111"/>
      <c r="BV616" s="111"/>
      <c r="BW616" s="111"/>
      <c r="BX616" s="111"/>
      <c r="BY616" s="111"/>
      <c r="BZ616" s="111"/>
      <c r="CA616" s="111"/>
      <c r="CD616" s="111"/>
      <c r="CN616" s="111"/>
      <c r="CX616" s="111"/>
      <c r="DH616" s="111"/>
      <c r="DR616" s="111"/>
      <c r="EB616" s="111"/>
      <c r="EL616" s="111"/>
      <c r="EV616" s="111"/>
      <c r="FF616" s="111"/>
      <c r="FP616" s="111"/>
      <c r="FZ616" s="111"/>
      <c r="GJ616" s="111"/>
      <c r="GT616" s="111"/>
      <c r="HD616" s="111"/>
      <c r="HN616" s="111"/>
      <c r="HX616" s="111"/>
      <c r="IH616" s="111"/>
      <c r="IR616" s="111"/>
      <c r="JB616" s="111"/>
      <c r="JL616" s="111"/>
      <c r="JV616" s="111"/>
      <c r="KF616" s="111"/>
      <c r="KP616" s="111"/>
      <c r="KZ616" s="111"/>
      <c r="LJ616" s="111"/>
      <c r="LT616" s="111"/>
      <c r="MD616" s="111"/>
      <c r="MN616" s="111"/>
      <c r="MX616" s="111"/>
    </row>
    <row xmlns:x14ac="http://schemas.microsoft.com/office/spreadsheetml/2009/9/ac" r="617" s="3" customFormat="true" x14ac:dyDescent="0.25">
      <c r="A617" s="394"/>
      <c r="B617" s="111"/>
      <c r="L617" s="111"/>
      <c r="V617" s="111"/>
      <c r="AF617" s="111"/>
      <c r="AP617" s="111"/>
      <c r="AZ617" s="111"/>
      <c r="BJ617" s="111"/>
      <c r="BT617" s="111"/>
      <c r="BU617" s="111"/>
      <c r="BV617" s="111"/>
      <c r="BW617" s="111"/>
      <c r="BX617" s="111"/>
      <c r="BY617" s="111"/>
      <c r="BZ617" s="111"/>
      <c r="CA617" s="111"/>
      <c r="CD617" s="111"/>
      <c r="CN617" s="111"/>
      <c r="CX617" s="111"/>
      <c r="DH617" s="111"/>
      <c r="DR617" s="111"/>
      <c r="EB617" s="111"/>
      <c r="EL617" s="111"/>
      <c r="EV617" s="111"/>
      <c r="FF617" s="111"/>
      <c r="FP617" s="111"/>
      <c r="FZ617" s="111"/>
      <c r="GJ617" s="111"/>
      <c r="GT617" s="111"/>
      <c r="HD617" s="111"/>
      <c r="HN617" s="111"/>
      <c r="HX617" s="111"/>
      <c r="IH617" s="111"/>
      <c r="IR617" s="111"/>
      <c r="JB617" s="111"/>
      <c r="JL617" s="111"/>
      <c r="JV617" s="111"/>
      <c r="KF617" s="111"/>
      <c r="KP617" s="111"/>
      <c r="KZ617" s="111"/>
      <c r="LJ617" s="111"/>
      <c r="LT617" s="111"/>
      <c r="MD617" s="111"/>
      <c r="MN617" s="111"/>
      <c r="MX617" s="111"/>
    </row>
    <row xmlns:x14ac="http://schemas.microsoft.com/office/spreadsheetml/2009/9/ac" r="618" s="3" customFormat="true" x14ac:dyDescent="0.25">
      <c r="A618" s="394"/>
      <c r="B618" s="111"/>
      <c r="L618" s="111"/>
      <c r="V618" s="111"/>
      <c r="AF618" s="111"/>
      <c r="AP618" s="111"/>
      <c r="AZ618" s="111"/>
      <c r="BJ618" s="111"/>
      <c r="BT618" s="111"/>
      <c r="BU618" s="111"/>
      <c r="BV618" s="111"/>
      <c r="BW618" s="111"/>
      <c r="BX618" s="111"/>
      <c r="BY618" s="111"/>
      <c r="BZ618" s="111"/>
      <c r="CA618" s="111"/>
      <c r="CD618" s="111"/>
      <c r="CN618" s="111"/>
      <c r="CX618" s="111"/>
      <c r="DH618" s="111"/>
      <c r="DR618" s="111"/>
      <c r="EB618" s="111"/>
      <c r="EL618" s="111"/>
      <c r="EV618" s="111"/>
      <c r="FF618" s="111"/>
      <c r="FP618" s="111"/>
      <c r="FZ618" s="111"/>
      <c r="GJ618" s="111"/>
      <c r="GT618" s="111"/>
      <c r="HD618" s="111"/>
      <c r="HN618" s="111"/>
      <c r="HX618" s="111"/>
      <c r="IH618" s="111"/>
      <c r="IR618" s="111"/>
      <c r="JB618" s="111"/>
      <c r="JL618" s="111"/>
      <c r="JV618" s="111"/>
      <c r="KF618" s="111"/>
      <c r="KP618" s="111"/>
      <c r="KZ618" s="111"/>
      <c r="LJ618" s="111"/>
      <c r="LT618" s="111"/>
      <c r="MD618" s="111"/>
      <c r="MN618" s="111"/>
      <c r="MX618" s="111"/>
    </row>
    <row xmlns:x14ac="http://schemas.microsoft.com/office/spreadsheetml/2009/9/ac" r="619" s="3" customFormat="true" x14ac:dyDescent="0.25">
      <c r="A619" s="394"/>
      <c r="B619" s="111"/>
      <c r="L619" s="111"/>
      <c r="V619" s="111"/>
      <c r="AF619" s="111"/>
      <c r="AP619" s="111"/>
      <c r="AZ619" s="111"/>
      <c r="BJ619" s="111"/>
      <c r="BT619" s="111"/>
      <c r="BU619" s="111"/>
      <c r="BV619" s="111"/>
      <c r="BW619" s="111"/>
      <c r="BX619" s="111"/>
      <c r="BY619" s="111"/>
      <c r="BZ619" s="111"/>
      <c r="CA619" s="111"/>
      <c r="CD619" s="111"/>
      <c r="CN619" s="111"/>
      <c r="CX619" s="111"/>
      <c r="DH619" s="111"/>
      <c r="DR619" s="111"/>
      <c r="EB619" s="111"/>
      <c r="EL619" s="111"/>
      <c r="EV619" s="111"/>
      <c r="FF619" s="111"/>
      <c r="FP619" s="111"/>
      <c r="FZ619" s="111"/>
      <c r="GJ619" s="111"/>
      <c r="GT619" s="111"/>
      <c r="HD619" s="111"/>
      <c r="HN619" s="111"/>
      <c r="HX619" s="111"/>
      <c r="IH619" s="111"/>
      <c r="IR619" s="111"/>
      <c r="JB619" s="111"/>
      <c r="JL619" s="111"/>
      <c r="JV619" s="111"/>
      <c r="KF619" s="111"/>
      <c r="KP619" s="111"/>
      <c r="KZ619" s="111"/>
      <c r="LJ619" s="111"/>
      <c r="LT619" s="111"/>
      <c r="MD619" s="111"/>
      <c r="MN619" s="111"/>
      <c r="MX619" s="111"/>
    </row>
    <row xmlns:x14ac="http://schemas.microsoft.com/office/spreadsheetml/2009/9/ac" r="620" s="3" customFormat="true" x14ac:dyDescent="0.25">
      <c r="A620" s="394"/>
      <c r="B620" s="111"/>
      <c r="L620" s="111"/>
      <c r="V620" s="111"/>
      <c r="AF620" s="111"/>
      <c r="AP620" s="111"/>
      <c r="AZ620" s="111"/>
      <c r="BJ620" s="111"/>
      <c r="BT620" s="111"/>
      <c r="BU620" s="111"/>
      <c r="BV620" s="111"/>
      <c r="BW620" s="111"/>
      <c r="BX620" s="111"/>
      <c r="BY620" s="111"/>
      <c r="BZ620" s="111"/>
      <c r="CA620" s="111"/>
      <c r="CD620" s="111"/>
      <c r="CN620" s="111"/>
      <c r="CX620" s="111"/>
      <c r="DH620" s="111"/>
      <c r="DR620" s="111"/>
      <c r="EB620" s="111"/>
      <c r="EL620" s="111"/>
      <c r="EV620" s="111"/>
      <c r="FF620" s="111"/>
      <c r="FP620" s="111"/>
      <c r="FZ620" s="111"/>
      <c r="GJ620" s="111"/>
      <c r="GT620" s="111"/>
      <c r="HD620" s="111"/>
      <c r="HN620" s="111"/>
      <c r="HX620" s="111"/>
      <c r="IH620" s="111"/>
      <c r="IR620" s="111"/>
      <c r="JB620" s="111"/>
      <c r="JL620" s="111"/>
      <c r="JV620" s="111"/>
      <c r="KF620" s="111"/>
      <c r="KP620" s="111"/>
      <c r="KZ620" s="111"/>
      <c r="LJ620" s="111"/>
      <c r="LT620" s="111"/>
      <c r="MD620" s="111"/>
      <c r="MN620" s="111"/>
      <c r="MX620" s="111"/>
    </row>
    <row xmlns:x14ac="http://schemas.microsoft.com/office/spreadsheetml/2009/9/ac" r="621" s="3" customFormat="true" x14ac:dyDescent="0.25">
      <c r="A621" s="394"/>
      <c r="B621" s="111"/>
      <c r="L621" s="111"/>
      <c r="V621" s="111"/>
      <c r="AF621" s="111"/>
      <c r="AP621" s="111"/>
      <c r="AZ621" s="111"/>
      <c r="BJ621" s="111"/>
      <c r="BT621" s="111"/>
      <c r="BU621" s="111"/>
      <c r="BV621" s="111"/>
      <c r="BW621" s="111"/>
      <c r="BX621" s="111"/>
      <c r="BY621" s="111"/>
      <c r="BZ621" s="111"/>
      <c r="CA621" s="111"/>
      <c r="CD621" s="111"/>
      <c r="CN621" s="111"/>
      <c r="CX621" s="111"/>
      <c r="DH621" s="111"/>
      <c r="DR621" s="111"/>
      <c r="EB621" s="111"/>
      <c r="EL621" s="111"/>
      <c r="EV621" s="111"/>
      <c r="FF621" s="111"/>
      <c r="FP621" s="111"/>
      <c r="FZ621" s="111"/>
      <c r="GJ621" s="111"/>
      <c r="GT621" s="111"/>
      <c r="HD621" s="111"/>
      <c r="HN621" s="111"/>
      <c r="HX621" s="111"/>
      <c r="IH621" s="111"/>
      <c r="IR621" s="111"/>
      <c r="JB621" s="111"/>
      <c r="JL621" s="111"/>
      <c r="JV621" s="111"/>
      <c r="KF621" s="111"/>
      <c r="KP621" s="111"/>
      <c r="KZ621" s="111"/>
      <c r="LJ621" s="111"/>
      <c r="LT621" s="111"/>
      <c r="MD621" s="111"/>
      <c r="MN621" s="111"/>
      <c r="MX621" s="111"/>
    </row>
    <row xmlns:x14ac="http://schemas.microsoft.com/office/spreadsheetml/2009/9/ac" r="622" s="3" customFormat="true" x14ac:dyDescent="0.25">
      <c r="A622" s="394"/>
      <c r="B622" s="111"/>
      <c r="L622" s="111"/>
      <c r="V622" s="111"/>
      <c r="AF622" s="111"/>
      <c r="AP622" s="111"/>
      <c r="AZ622" s="111"/>
      <c r="BJ622" s="111"/>
      <c r="BT622" s="111"/>
      <c r="BU622" s="111"/>
      <c r="BV622" s="111"/>
      <c r="BW622" s="111"/>
      <c r="BX622" s="111"/>
      <c r="BY622" s="111"/>
      <c r="BZ622" s="111"/>
      <c r="CA622" s="111"/>
      <c r="CD622" s="111"/>
      <c r="CN622" s="111"/>
      <c r="CX622" s="111"/>
      <c r="DH622" s="111"/>
      <c r="DR622" s="111"/>
      <c r="EB622" s="111"/>
      <c r="EL622" s="111"/>
      <c r="EV622" s="111"/>
      <c r="FF622" s="111"/>
      <c r="FP622" s="111"/>
      <c r="FZ622" s="111"/>
      <c r="GJ622" s="111"/>
      <c r="GT622" s="111"/>
      <c r="HD622" s="111"/>
      <c r="HN622" s="111"/>
      <c r="HX622" s="111"/>
      <c r="IH622" s="111"/>
      <c r="IR622" s="111"/>
      <c r="JB622" s="111"/>
      <c r="JL622" s="111"/>
      <c r="JV622" s="111"/>
      <c r="KF622" s="111"/>
      <c r="KP622" s="111"/>
      <c r="KZ622" s="111"/>
      <c r="LJ622" s="111"/>
      <c r="LT622" s="111"/>
      <c r="MD622" s="111"/>
      <c r="MN622" s="111"/>
      <c r="MX622" s="111"/>
    </row>
  </sheetData>
  <mergeCells count="35">
    <mergeCell ref="GK10:GQ10"/>
    <mergeCell ref="GA10:GG10"/>
    <mergeCell ref="HO10:HU10"/>
    <mergeCell ref="IS10:IY10"/>
    <mergeCell ref="KQ10:KW10"/>
    <mergeCell ref="HE10:HK10"/>
    <mergeCell ref="II10:IO10"/>
    <mergeCell ref="GU10:HA10"/>
    <mergeCell ref="JW10:KC10"/>
    <mergeCell ref="DI10:DO10"/>
    <mergeCell ref="A2:A3"/>
    <mergeCell ref="C10:I10"/>
    <mergeCell ref="M10:S10"/>
    <mergeCell ref="AG10:AM10"/>
    <mergeCell ref="W10:AC10"/>
    <mergeCell ref="BA10:BG10"/>
    <mergeCell ref="CY10:DE10"/>
    <mergeCell ref="CO10:CU10"/>
    <mergeCell ref="AQ10:AW10"/>
    <mergeCell ref="BK10:BQ10"/>
    <mergeCell ref="CE10:CK10"/>
    <mergeCell ref="BU10:CA10"/>
    <mergeCell ref="EM10:ES10"/>
    <mergeCell ref="EW10:FC10"/>
    <mergeCell ref="FG10:FM10"/>
    <mergeCell ref="FQ10:FW10"/>
    <mergeCell ref="DS10:DY10"/>
    <mergeCell ref="EC10:EI10"/>
    <mergeCell ref="LU10:MA10"/>
    <mergeCell ref="KG10:KM10"/>
    <mergeCell ref="LK10:LQ10"/>
    <mergeCell ref="HY10:IE10"/>
    <mergeCell ref="JM10:JS10"/>
    <mergeCell ref="JC10:JI10"/>
    <mergeCell ref="LA10:LG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 ref="A28" location="myrangeH24" display="myrangeH24"/>
    <hyperlink ref="A29" location="myrangeH25" display="myrangeH25"/>
    <hyperlink ref="A30" location="myrangeH26" display="myrangeH26"/>
    <hyperlink ref="A31" location="myrangeH27" display="myrangeH27"/>
    <hyperlink ref="A32" location="myrangeH28" display="myrangeH28"/>
    <hyperlink ref="A33" location="myrangeH29" display="myrangeH29"/>
    <hyperlink ref="A34" location="myrangeH30" display="myrangeH30"/>
    <hyperlink ref="A35" location="myrangeH31" display="myrangeH31"/>
    <hyperlink ref="A36" location="myrangeH32" display="myrangeH32"/>
    <hyperlink ref="A37" location="myrangeH33" display="myrangeH3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9"/>
    <col min="3" max="7" width="11.625" style="99" customWidth="true"/>
    <col min="8" max="16384" width="9" style="99"/>
  </cols>
  <sheetData>
    <row xmlns:x14ac="http://schemas.microsoft.com/office/spreadsheetml/2009/9/ac" r="2" ht="20.25" x14ac:dyDescent="0.2">
      <c r="B2" s="95" t="str">
        <f>+Introduction!C7</f>
        <v>Bangladesh</v>
      </c>
      <c r="C2" s="96"/>
      <c r="D2" s="97"/>
      <c r="E2" s="97"/>
      <c r="F2" s="97"/>
      <c r="G2" s="98"/>
    </row>
    <row xmlns:x14ac="http://schemas.microsoft.com/office/spreadsheetml/2009/9/ac" r="3" x14ac:dyDescent="0.2">
      <c r="B3" s="604" t="s">
        <v>206</v>
      </c>
      <c r="C3" s="604"/>
      <c r="D3" s="604"/>
      <c r="E3" s="604"/>
      <c r="F3" s="604"/>
      <c r="G3" s="605"/>
    </row>
    <row xmlns:x14ac="http://schemas.microsoft.com/office/spreadsheetml/2009/9/ac" r="4" ht="13.5" x14ac:dyDescent="0.2">
      <c r="B4" s="100" t="s">
        <v>4</v>
      </c>
      <c r="C4" s="100" t="s">
        <v>59</v>
      </c>
      <c r="D4" s="100" t="s">
        <v>63</v>
      </c>
      <c r="E4" s="100" t="s">
        <v>60</v>
      </c>
      <c r="F4" s="100" t="s">
        <v>61</v>
      </c>
      <c r="G4" s="100" t="s">
        <v>62</v>
      </c>
    </row>
    <row xmlns:x14ac="http://schemas.microsoft.com/office/spreadsheetml/2009/9/ac" r="5" x14ac:dyDescent="0.2">
      <c r="B5" s="811">
        <v>2000</v>
      </c>
      <c r="C5" s="955">
        <v>46619296</v>
      </c>
      <c r="D5" s="956">
        <v>23.590000152587891</v>
      </c>
      <c r="E5" s="957">
        <v>9655554</v>
      </c>
      <c r="F5" s="958">
        <v>15762494</v>
      </c>
      <c r="G5" s="959">
        <v>21201248</v>
      </c>
    </row>
    <row xmlns:x14ac="http://schemas.microsoft.com/office/spreadsheetml/2009/9/ac" r="6" x14ac:dyDescent="0.2">
      <c r="B6" s="817">
        <v>2001</v>
      </c>
      <c r="C6" s="960">
        <v>46774236</v>
      </c>
      <c r="D6" s="961">
        <v>24.096000671386719</v>
      </c>
      <c r="E6" s="962">
        <v>9778245</v>
      </c>
      <c r="F6" s="963">
        <v>15748004</v>
      </c>
      <c r="G6" s="964">
        <v>21247986</v>
      </c>
    </row>
    <row xmlns:x14ac="http://schemas.microsoft.com/office/spreadsheetml/2009/9/ac" r="7" x14ac:dyDescent="0.2">
      <c r="B7" s="823">
        <v>2002</v>
      </c>
      <c r="C7" s="965">
        <v>47145048</v>
      </c>
      <c r="D7" s="966">
        <v>24.755998611450195</v>
      </c>
      <c r="E7" s="967">
        <v>9937432</v>
      </c>
      <c r="F7" s="968">
        <v>15767062</v>
      </c>
      <c r="G7" s="969">
        <v>21440556</v>
      </c>
    </row>
    <row xmlns:x14ac="http://schemas.microsoft.com/office/spreadsheetml/2009/9/ac" r="8" x14ac:dyDescent="0.2">
      <c r="B8" s="829">
        <v>2003</v>
      </c>
      <c r="C8" s="970">
        <v>47499080</v>
      </c>
      <c r="D8" s="971">
        <v>25.429000854492188</v>
      </c>
      <c r="E8" s="972">
        <v>10100966</v>
      </c>
      <c r="F8" s="973">
        <v>15837713</v>
      </c>
      <c r="G8" s="974">
        <v>21560404</v>
      </c>
    </row>
    <row xmlns:x14ac="http://schemas.microsoft.com/office/spreadsheetml/2009/9/ac" r="9" x14ac:dyDescent="0.2">
      <c r="B9" s="835">
        <v>2004</v>
      </c>
      <c r="C9" s="975">
        <v>47850160</v>
      </c>
      <c r="D9" s="976">
        <v>26.113998413085938</v>
      </c>
      <c r="E9" s="977">
        <v>10198664</v>
      </c>
      <c r="F9" s="978">
        <v>16017847</v>
      </c>
      <c r="G9" s="979">
        <v>21633650</v>
      </c>
    </row>
    <row xmlns:x14ac="http://schemas.microsoft.com/office/spreadsheetml/2009/9/ac" r="10" x14ac:dyDescent="0.2">
      <c r="B10" s="841">
        <v>2005</v>
      </c>
      <c r="C10" s="980">
        <v>48207388</v>
      </c>
      <c r="D10" s="981">
        <v>26.809001922607422</v>
      </c>
      <c r="E10" s="982">
        <v>10287724</v>
      </c>
      <c r="F10" s="983">
        <v>16227023</v>
      </c>
      <c r="G10" s="984">
        <v>21692640</v>
      </c>
    </row>
    <row xmlns:x14ac="http://schemas.microsoft.com/office/spreadsheetml/2009/9/ac" r="11" x14ac:dyDescent="0.2">
      <c r="B11" s="847">
        <v>2006</v>
      </c>
      <c r="C11" s="985">
        <v>48530224</v>
      </c>
      <c r="D11" s="986">
        <v>27.517000198364258</v>
      </c>
      <c r="E11" s="987">
        <v>10357743</v>
      </c>
      <c r="F11" s="988">
        <v>16400950</v>
      </c>
      <c r="G11" s="989">
        <v>21771528</v>
      </c>
    </row>
    <row xmlns:x14ac="http://schemas.microsoft.com/office/spreadsheetml/2009/9/ac" r="12" x14ac:dyDescent="0.2">
      <c r="B12" s="853">
        <v>2007</v>
      </c>
      <c r="C12" s="990">
        <v>48792756</v>
      </c>
      <c r="D12" s="991">
        <v>28.23699951171875</v>
      </c>
      <c r="E12" s="992">
        <v>10374052</v>
      </c>
      <c r="F12" s="993">
        <v>16613784</v>
      </c>
      <c r="G12" s="994">
        <v>21804920</v>
      </c>
    </row>
    <row xmlns:x14ac="http://schemas.microsoft.com/office/spreadsheetml/2009/9/ac" r="13" x14ac:dyDescent="0.2">
      <c r="B13" s="859">
        <v>2008</v>
      </c>
      <c r="C13" s="995">
        <v>49009000</v>
      </c>
      <c r="D13" s="996">
        <v>28.968000411987305</v>
      </c>
      <c r="E13" s="997">
        <v>10347857</v>
      </c>
      <c r="F13" s="998">
        <v>16824916</v>
      </c>
      <c r="G13" s="999">
        <v>21836228</v>
      </c>
    </row>
    <row xmlns:x14ac="http://schemas.microsoft.com/office/spreadsheetml/2009/9/ac" r="14" x14ac:dyDescent="0.2">
      <c r="B14" s="865">
        <v>2009</v>
      </c>
      <c r="C14" s="1000">
        <v>49094544</v>
      </c>
      <c r="D14" s="1001">
        <v>29.708999633789063</v>
      </c>
      <c r="E14" s="1002">
        <v>10222171</v>
      </c>
      <c r="F14" s="1003">
        <v>16941616</v>
      </c>
      <c r="G14" s="1004">
        <v>21930756</v>
      </c>
    </row>
    <row xmlns:x14ac="http://schemas.microsoft.com/office/spreadsheetml/2009/9/ac" r="15" x14ac:dyDescent="0.2">
      <c r="B15" s="871">
        <v>2010</v>
      </c>
      <c r="C15" s="1005">
        <v>49231268</v>
      </c>
      <c r="D15" s="1006">
        <v>30.461999893188477</v>
      </c>
      <c r="E15" s="1007">
        <v>10056351</v>
      </c>
      <c r="F15" s="1008">
        <v>17032182</v>
      </c>
      <c r="G15" s="1009">
        <v>22142734</v>
      </c>
    </row>
    <row xmlns:x14ac="http://schemas.microsoft.com/office/spreadsheetml/2009/9/ac" r="16" x14ac:dyDescent="0.2">
      <c r="B16" s="877">
        <v>2011</v>
      </c>
      <c r="C16" s="1010">
        <v>49362956</v>
      </c>
      <c r="D16" s="1011">
        <v>31.224998474121094</v>
      </c>
      <c r="E16" s="1012">
        <v>9877222</v>
      </c>
      <c r="F16" s="1013">
        <v>17073732</v>
      </c>
      <c r="G16" s="1014">
        <v>22412000</v>
      </c>
    </row>
    <row xmlns:x14ac="http://schemas.microsoft.com/office/spreadsheetml/2009/9/ac" r="17" x14ac:dyDescent="0.2">
      <c r="B17" s="883">
        <v>2012</v>
      </c>
      <c r="C17" s="1015">
        <v>49426180</v>
      </c>
      <c r="D17" s="1016">
        <v>31.992998123168945</v>
      </c>
      <c r="E17" s="1017">
        <v>9708176</v>
      </c>
      <c r="F17" s="1018">
        <v>17003408</v>
      </c>
      <c r="G17" s="1019">
        <v>22714596</v>
      </c>
    </row>
    <row xmlns:x14ac="http://schemas.microsoft.com/office/spreadsheetml/2009/9/ac" r="18" x14ac:dyDescent="0.2">
      <c r="B18" s="889">
        <v>2013</v>
      </c>
      <c r="C18" s="1020">
        <v>49347480</v>
      </c>
      <c r="D18" s="1021">
        <v>32.762001037597656</v>
      </c>
      <c r="E18" s="1022">
        <v>9517387</v>
      </c>
      <c r="F18" s="1023">
        <v>16858556</v>
      </c>
      <c r="G18" s="1024">
        <v>22971540</v>
      </c>
    </row>
    <row xmlns:x14ac="http://schemas.microsoft.com/office/spreadsheetml/2009/9/ac" r="19" x14ac:dyDescent="0.2">
      <c r="B19" s="895">
        <v>2014</v>
      </c>
      <c r="C19" s="1025">
        <v>49193336</v>
      </c>
      <c r="D19" s="1026">
        <v>33.534999847412109</v>
      </c>
      <c r="E19" s="1027">
        <v>9288880</v>
      </c>
      <c r="F19" s="1028">
        <v>16658975</v>
      </c>
      <c r="G19" s="1029">
        <v>23245484</v>
      </c>
    </row>
    <row xmlns:x14ac="http://schemas.microsoft.com/office/spreadsheetml/2009/9/ac" r="20" x14ac:dyDescent="0.2">
      <c r="B20" s="901">
        <v>2015</v>
      </c>
      <c r="C20" s="1030">
        <v>48937684</v>
      </c>
      <c r="D20" s="1031">
        <v>34.308002471923828</v>
      </c>
      <c r="E20" s="1032">
        <v>9057922</v>
      </c>
      <c r="F20" s="1033">
        <v>16396801</v>
      </c>
      <c r="G20" s="1034">
        <v>23482962</v>
      </c>
    </row>
    <row xmlns:x14ac="http://schemas.microsoft.com/office/spreadsheetml/2009/9/ac" r="21" x14ac:dyDescent="0.2">
      <c r="B21" s="907">
        <v>2016</v>
      </c>
      <c r="C21" s="1035">
        <v>48553180</v>
      </c>
      <c r="D21" s="1036">
        <v>35.083000183105469</v>
      </c>
      <c r="E21" s="1037">
        <v>8884627</v>
      </c>
      <c r="F21" s="1038">
        <v>16077621</v>
      </c>
      <c r="G21" s="1039">
        <v>23590932</v>
      </c>
    </row>
    <row xmlns:x14ac="http://schemas.microsoft.com/office/spreadsheetml/2009/9/ac" r="22" x14ac:dyDescent="0.2">
      <c r="B22" s="913">
        <v>2017</v>
      </c>
      <c r="C22" s="1040">
        <v>48178248</v>
      </c>
      <c r="D22" s="1041">
        <v>35.857997894287109</v>
      </c>
      <c r="E22" s="1042">
        <v>8807291</v>
      </c>
      <c r="F22" s="1043">
        <v>15757460</v>
      </c>
      <c r="G22" s="1044">
        <v>23613496</v>
      </c>
    </row>
    <row xmlns:x14ac="http://schemas.microsoft.com/office/spreadsheetml/2009/9/ac" r="23" x14ac:dyDescent="0.2">
      <c r="B23" s="919">
        <v>2018</v>
      </c>
      <c r="C23" s="1045">
        <v>47746544</v>
      </c>
      <c r="D23" s="1046">
        <v>36.631999969482422</v>
      </c>
      <c r="E23" s="1047">
        <v>8786723</v>
      </c>
      <c r="F23" s="1048">
        <v>15421556</v>
      </c>
      <c r="G23" s="1049">
        <v>23538264</v>
      </c>
    </row>
    <row xmlns:x14ac="http://schemas.microsoft.com/office/spreadsheetml/2009/9/ac" r="24" x14ac:dyDescent="0.2">
      <c r="B24" s="925">
        <v>2019</v>
      </c>
      <c r="C24" s="1050">
        <v>47244600</v>
      </c>
      <c r="D24" s="1051">
        <v>37.404998779296875</v>
      </c>
      <c r="E24" s="1052">
        <v>8769046</v>
      </c>
      <c r="F24" s="1053">
        <v>15103404</v>
      </c>
      <c r="G24" s="1054">
        <v>23372150</v>
      </c>
    </row>
    <row xmlns:x14ac="http://schemas.microsoft.com/office/spreadsheetml/2009/9/ac" r="25" x14ac:dyDescent="0.2">
      <c r="B25" s="931">
        <v>2020</v>
      </c>
      <c r="C25" s="1055">
        <v>46738668</v>
      </c>
      <c r="D25" s="1056">
        <v>38.177001953125</v>
      </c>
      <c r="E25" s="1057">
        <v>8755805</v>
      </c>
      <c r="F25" s="1058">
        <v>14864436</v>
      </c>
      <c r="G25" s="1059">
        <v>23118428</v>
      </c>
    </row>
    <row xmlns:x14ac="http://schemas.microsoft.com/office/spreadsheetml/2009/9/ac" r="26" x14ac:dyDescent="0.2">
      <c r="B26" s="937">
        <v>2021</v>
      </c>
      <c r="C26" s="1060">
        <v>46206700</v>
      </c>
      <c r="D26" s="1061">
        <v>38.945999145507813</v>
      </c>
      <c r="E26" s="1062">
        <v>8717447</v>
      </c>
      <c r="F26" s="1063">
        <v>14694876</v>
      </c>
      <c r="G26" s="1064">
        <v>22794378</v>
      </c>
    </row>
    <row xmlns:x14ac="http://schemas.microsoft.com/office/spreadsheetml/2009/9/ac" r="27" x14ac:dyDescent="0.2">
      <c r="B27" s="943">
        <v>2022</v>
      </c>
      <c r="C27" s="944">
        <v>45693092</v>
      </c>
      <c r="D27" s="945">
        <v>39.71099853515625</v>
      </c>
      <c r="E27" s="946">
        <v>8731376</v>
      </c>
      <c r="F27" s="947">
        <v>14586473</v>
      </c>
      <c r="G27" s="948">
        <v>22375244</v>
      </c>
    </row>
    <row xmlns:x14ac="http://schemas.microsoft.com/office/spreadsheetml/2009/9/ac" r="28" x14ac:dyDescent="0.2">
      <c r="B28" s="949">
        <v>2023</v>
      </c>
      <c r="C28" s="950">
        <v>45220860</v>
      </c>
      <c r="D28" s="951">
        <v>40.472999572753906</v>
      </c>
      <c r="E28" s="952">
        <v>8750672</v>
      </c>
      <c r="F28" s="953">
        <v>14564045</v>
      </c>
      <c r="G28" s="954">
        <v>21906142</v>
      </c>
    </row>
    <row xmlns:x14ac="http://schemas.microsoft.com/office/spreadsheetml/2009/9/ac" r="29" x14ac:dyDescent="0.2">
      <c r="B29" s="212">
        <v>2024</v>
      </c>
      <c r="C29" s="364"/>
      <c r="D29" s="365"/>
      <c r="E29" s="366"/>
      <c r="F29" s="367"/>
      <c r="G29" s="368"/>
    </row>
    <row xmlns:x14ac="http://schemas.microsoft.com/office/spreadsheetml/2009/9/ac" r="30" x14ac:dyDescent="0.2">
      <c r="B30" s="211">
        <v>2025</v>
      </c>
      <c r="C30" s="364"/>
      <c r="D30" s="365"/>
      <c r="E30" s="366"/>
      <c r="F30" s="367"/>
      <c r="G30" s="368"/>
    </row>
    <row xmlns:x14ac="http://schemas.microsoft.com/office/spreadsheetml/2009/9/ac" r="31" x14ac:dyDescent="0.2">
      <c r="B31" s="212">
        <v>2026</v>
      </c>
      <c r="C31" s="364"/>
      <c r="D31" s="365"/>
      <c r="E31" s="366"/>
      <c r="F31" s="367"/>
      <c r="G31" s="368"/>
    </row>
    <row xmlns:x14ac="http://schemas.microsoft.com/office/spreadsheetml/2009/9/ac" r="32" x14ac:dyDescent="0.2">
      <c r="B32" s="211">
        <v>2027</v>
      </c>
      <c r="C32" s="364"/>
      <c r="D32" s="365"/>
      <c r="E32" s="366"/>
      <c r="F32" s="367"/>
      <c r="G32" s="368"/>
    </row>
    <row xmlns:x14ac="http://schemas.microsoft.com/office/spreadsheetml/2009/9/ac" r="33" x14ac:dyDescent="0.2">
      <c r="B33" s="212">
        <v>2028</v>
      </c>
      <c r="C33" s="364"/>
      <c r="D33" s="365"/>
      <c r="E33" s="366"/>
      <c r="F33" s="367"/>
      <c r="G33" s="368"/>
    </row>
    <row xmlns:x14ac="http://schemas.microsoft.com/office/spreadsheetml/2009/9/ac" r="34" x14ac:dyDescent="0.2">
      <c r="B34" s="211">
        <v>2029</v>
      </c>
      <c r="C34" s="364"/>
      <c r="D34" s="365"/>
      <c r="E34" s="366"/>
      <c r="F34" s="367"/>
      <c r="G34" s="368"/>
    </row>
    <row xmlns:x14ac="http://schemas.microsoft.com/office/spreadsheetml/2009/9/ac" r="35" x14ac:dyDescent="0.2">
      <c r="B35" s="212">
        <v>2030</v>
      </c>
      <c r="C35" s="216"/>
      <c r="D35" s="213"/>
      <c r="E35" s="217"/>
      <c r="F35" s="214"/>
      <c r="G35" s="215"/>
    </row>
    <row xmlns:x14ac="http://schemas.microsoft.com/office/spreadsheetml/2009/9/ac" r="36" ht="14.25" x14ac:dyDescent="0.2">
      <c r="B36" s="103" t="s">
        <v>232</v>
      </c>
      <c r="G36" s="101"/>
    </row>
    <row xmlns:x14ac="http://schemas.microsoft.com/office/spreadsheetml/2009/9/ac" r="37" ht="14.25" x14ac:dyDescent="0.2">
      <c r="B37" s="103" t="s">
        <v>254</v>
      </c>
    </row>
    <row xmlns:x14ac="http://schemas.microsoft.com/office/spreadsheetml/2009/9/ac" r="38" ht="14.25" x14ac:dyDescent="0.2">
      <c r="B38" s="103" t="s">
        <v>375</v>
      </c>
    </row>
    <row xmlns:x14ac="http://schemas.microsoft.com/office/spreadsheetml/2009/9/ac" r="39" x14ac:dyDescent="0.2">
      <c r="B39" s="420" t="s">
        <v>255</v>
      </c>
    </row>
    <row xmlns:x14ac="http://schemas.microsoft.com/office/spreadsheetml/2009/9/ac" r="41" x14ac:dyDescent="0.2">
      <c r="B41" s="10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FA28E-8C66-4E29-B789-61AC3B78BAF7}">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625" style="380" customWidth="true"/>
  </cols>
  <sheetData>
    <row xmlns:x14ac="http://schemas.microsoft.com/office/spreadsheetml/2009/9/ac" r="2" ht="33" customHeight="true" x14ac:dyDescent="0.25">
      <c r="B2" s="606" t="s">
        <v>313</v>
      </c>
      <c r="C2" s="606"/>
    </row>
    <row xmlns:x14ac="http://schemas.microsoft.com/office/spreadsheetml/2009/9/ac" r="3" ht="6" customHeight="true" x14ac:dyDescent="0.25">
      <c r="B3" s="379"/>
    </row>
    <row xmlns:x14ac="http://schemas.microsoft.com/office/spreadsheetml/2009/9/ac" r="4" ht="30" customHeight="true" x14ac:dyDescent="0.25">
      <c r="B4" s="381" t="s">
        <v>314</v>
      </c>
      <c r="C4" s="382" t="s">
        <v>315</v>
      </c>
    </row>
    <row xmlns:x14ac="http://schemas.microsoft.com/office/spreadsheetml/2009/9/ac" r="5" ht="30" customHeight="true" x14ac:dyDescent="0.25">
      <c r="B5" s="381" t="s">
        <v>49</v>
      </c>
      <c r="C5" s="382" t="s">
        <v>316</v>
      </c>
    </row>
    <row xmlns:x14ac="http://schemas.microsoft.com/office/spreadsheetml/2009/9/ac" r="6" ht="30" customHeight="true" x14ac:dyDescent="0.25">
      <c r="B6" s="381" t="s">
        <v>317</v>
      </c>
      <c r="C6" s="382" t="s">
        <v>318</v>
      </c>
    </row>
    <row xmlns:x14ac="http://schemas.microsoft.com/office/spreadsheetml/2009/9/ac" r="7" ht="30" customHeight="true" x14ac:dyDescent="0.25">
      <c r="B7" s="381" t="s">
        <v>319</v>
      </c>
      <c r="C7" s="382" t="s">
        <v>320</v>
      </c>
    </row>
    <row xmlns:x14ac="http://schemas.microsoft.com/office/spreadsheetml/2009/9/ac" r="8" ht="30" customHeight="true" x14ac:dyDescent="0.25">
      <c r="B8" s="381" t="s">
        <v>132</v>
      </c>
      <c r="C8" s="382" t="s">
        <v>321</v>
      </c>
    </row>
    <row xmlns:x14ac="http://schemas.microsoft.com/office/spreadsheetml/2009/9/ac" r="9" ht="30" customHeight="true" x14ac:dyDescent="0.25">
      <c r="B9" s="381" t="s">
        <v>322</v>
      </c>
      <c r="C9" s="382" t="s">
        <v>323</v>
      </c>
    </row>
    <row xmlns:x14ac="http://schemas.microsoft.com/office/spreadsheetml/2009/9/ac" r="10" ht="30" customHeight="true" x14ac:dyDescent="0.25">
      <c r="B10" s="381" t="s">
        <v>136</v>
      </c>
      <c r="C10" s="382" t="s">
        <v>324</v>
      </c>
    </row>
    <row xmlns:x14ac="http://schemas.microsoft.com/office/spreadsheetml/2009/9/ac" r="11" s="385" customFormat="true" ht="6.75" customHeight="true" x14ac:dyDescent="0.25">
      <c r="B11" s="383"/>
      <c r="C11" s="384"/>
    </row>
    <row xmlns:x14ac="http://schemas.microsoft.com/office/spreadsheetml/2009/9/ac" r="12" s="387" customFormat="true" ht="11.25" x14ac:dyDescent="0.2">
      <c r="B12" s="386" t="s">
        <v>325</v>
      </c>
    </row>
    <row xmlns:x14ac="http://schemas.microsoft.com/office/spreadsheetml/2009/9/ac" r="13" x14ac:dyDescent="0.25">
      <c r="B13" s="386" t="s">
        <v>340</v>
      </c>
    </row>
    <row xmlns:x14ac="http://schemas.microsoft.com/office/spreadsheetml/2009/9/ac" r="14" x14ac:dyDescent="0.25">
      <c r="B14" s="388" t="s">
        <v>326</v>
      </c>
    </row>
    <row xmlns:x14ac="http://schemas.microsoft.com/office/spreadsheetml/2009/9/ac" r="15" ht="76.5" customHeight="true" x14ac:dyDescent="0.25">
      <c r="B15" s="607" t="s">
        <v>327</v>
      </c>
      <c r="C15" s="60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8E78E-C3F7-4DAA-8D50-1468F9B48A9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9" customWidth="true"/>
    <col min="2" max="2" width="12.375" style="609" customWidth="true"/>
    <col min="3" max="8" width="9" style="609" customWidth="true"/>
    <col min="9" max="9" width="12.375" style="609" customWidth="true"/>
    <col min="10" max="15" width="9" style="609" customWidth="true"/>
    <col min="16" max="16" width="12.375" style="609" customWidth="true"/>
    <col min="17" max="22" width="9" style="609" customWidth="true"/>
    <col min="23" max="38" width="9" style="609"/>
    <col min="39" max="16384" width="9" style="617"/>
  </cols>
  <sheetData>
    <row xmlns:x14ac="http://schemas.microsoft.com/office/spreadsheetml/2009/9/ac" r="1" s="609" customFormat="true" x14ac:dyDescent="0.2">
      <c r="A1" s="608" t="s">
        <v>138</v>
      </c>
      <c r="B1" s="608"/>
      <c r="C1" s="608"/>
      <c r="D1" s="608"/>
      <c r="E1" s="608"/>
      <c r="F1" s="608"/>
      <c r="G1" s="608"/>
      <c r="H1" s="608"/>
      <c r="I1" s="608"/>
      <c r="J1" s="608"/>
      <c r="K1" s="608"/>
      <c r="L1" s="608"/>
      <c r="M1" s="608"/>
      <c r="N1" s="608"/>
      <c r="O1" s="608"/>
      <c r="P1" s="608"/>
      <c r="Q1" s="608"/>
      <c r="R1" s="608"/>
      <c r="S1" s="608"/>
      <c r="T1" s="608"/>
      <c r="U1" s="608"/>
      <c r="V1" s="608"/>
    </row>
    <row xmlns:x14ac="http://schemas.microsoft.com/office/spreadsheetml/2009/9/ac" r="2" s="609" customFormat="true" x14ac:dyDescent="0.2">
      <c r="A2" s="608"/>
      <c r="B2" s="608"/>
      <c r="C2" s="608"/>
      <c r="D2" s="608"/>
      <c r="E2" s="608"/>
      <c r="F2" s="608"/>
      <c r="G2" s="608"/>
      <c r="H2" s="608"/>
      <c r="I2" s="608"/>
      <c r="J2" s="608"/>
      <c r="K2" s="608"/>
      <c r="L2" s="608"/>
      <c r="M2" s="608"/>
      <c r="N2" s="608"/>
      <c r="O2" s="608"/>
      <c r="P2" s="608"/>
      <c r="Q2" s="608"/>
      <c r="R2" s="608"/>
      <c r="S2" s="608"/>
      <c r="T2" s="608"/>
      <c r="U2" s="608"/>
      <c r="V2" s="608"/>
    </row>
    <row xmlns:x14ac="http://schemas.microsoft.com/office/spreadsheetml/2009/9/ac" r="3" s="609" customFormat="true" ht="18" x14ac:dyDescent="0.2">
      <c r="A3" s="610"/>
      <c r="B3" s="610"/>
      <c r="C3" s="610"/>
      <c r="D3" s="610"/>
      <c r="E3" s="610"/>
      <c r="F3" s="610"/>
      <c r="G3" s="610"/>
      <c r="H3" s="610"/>
      <c r="I3" s="610"/>
      <c r="J3" s="610"/>
      <c r="K3" s="610"/>
      <c r="L3" s="610"/>
      <c r="M3" s="610"/>
      <c r="N3" s="610"/>
      <c r="O3" s="610"/>
      <c r="P3" s="610"/>
      <c r="Q3" s="610"/>
      <c r="R3" s="610"/>
      <c r="S3" s="610"/>
      <c r="T3" s="610"/>
      <c r="U3" s="610"/>
      <c r="V3" s="610"/>
    </row>
    <row xmlns:x14ac="http://schemas.microsoft.com/office/spreadsheetml/2009/9/ac" r="4" ht="15.75" x14ac:dyDescent="0.25">
      <c r="B4" s="611" t="s">
        <v>13</v>
      </c>
      <c r="E4" s="612"/>
      <c r="I4" s="613" t="s">
        <v>14</v>
      </c>
      <c r="P4" s="614" t="s">
        <v>15</v>
      </c>
    </row>
    <row xmlns:x14ac="http://schemas.microsoft.com/office/spreadsheetml/2009/9/ac" r="6" x14ac:dyDescent="0.2">
      <c r="G6" s="615"/>
      <c r="H6" s="615"/>
      <c r="I6" s="615"/>
      <c r="K6" s="615"/>
      <c r="L6" s="615"/>
    </row>
    <row xmlns:x14ac="http://schemas.microsoft.com/office/spreadsheetml/2009/9/ac" r="7" ht="15.75" x14ac:dyDescent="0.2">
      <c r="G7" s="615"/>
      <c r="H7" s="615"/>
      <c r="I7" s="615"/>
      <c r="K7" s="616"/>
      <c r="L7" s="615"/>
    </row>
    <row xmlns:x14ac="http://schemas.microsoft.com/office/spreadsheetml/2009/9/ac" r="8" x14ac:dyDescent="0.2">
      <c r="G8" s="615"/>
      <c r="H8" s="615"/>
      <c r="I8" s="615"/>
      <c r="K8" s="615"/>
      <c r="L8" s="615"/>
    </row>
    <row xmlns:x14ac="http://schemas.microsoft.com/office/spreadsheetml/2009/9/ac" r="9" x14ac:dyDescent="0.2">
      <c r="G9" s="615"/>
      <c r="H9" s="615"/>
      <c r="I9" s="615"/>
      <c r="K9" s="615"/>
      <c r="L9" s="615"/>
    </row>
    <row xmlns:x14ac="http://schemas.microsoft.com/office/spreadsheetml/2009/9/ac" r="10" x14ac:dyDescent="0.2">
      <c r="G10" s="615"/>
      <c r="H10" s="615"/>
      <c r="I10" s="615"/>
      <c r="K10" s="615"/>
      <c r="L10" s="615"/>
    </row>
    <row xmlns:x14ac="http://schemas.microsoft.com/office/spreadsheetml/2009/9/ac" r="11" x14ac:dyDescent="0.2">
      <c r="G11" s="615"/>
      <c r="H11" s="615"/>
      <c r="I11" s="615"/>
      <c r="K11" s="615"/>
      <c r="L11" s="615"/>
    </row>
    <row xmlns:x14ac="http://schemas.microsoft.com/office/spreadsheetml/2009/9/ac" r="12" x14ac:dyDescent="0.2">
      <c r="G12" s="615"/>
      <c r="H12" s="615"/>
      <c r="I12" s="615"/>
      <c r="K12" s="615"/>
      <c r="L12" s="615"/>
    </row>
    <row xmlns:x14ac="http://schemas.microsoft.com/office/spreadsheetml/2009/9/ac" r="13" x14ac:dyDescent="0.2">
      <c r="G13" s="615"/>
      <c r="H13" s="615"/>
      <c r="I13" s="615"/>
      <c r="K13" s="615"/>
      <c r="L13" s="615"/>
    </row>
    <row xmlns:x14ac="http://schemas.microsoft.com/office/spreadsheetml/2009/9/ac" r="14" x14ac:dyDescent="0.2">
      <c r="G14" s="615"/>
      <c r="H14" s="615"/>
      <c r="I14" s="615"/>
      <c r="K14" s="615"/>
      <c r="L14" s="615"/>
    </row>
    <row xmlns:x14ac="http://schemas.microsoft.com/office/spreadsheetml/2009/9/ac" r="15" x14ac:dyDescent="0.2">
      <c r="G15" s="615"/>
      <c r="H15" s="615"/>
      <c r="I15" s="615"/>
      <c r="K15" s="615"/>
      <c r="L15" s="615"/>
    </row>
    <row xmlns:x14ac="http://schemas.microsoft.com/office/spreadsheetml/2009/9/ac" r="16" x14ac:dyDescent="0.2">
      <c r="G16" s="615"/>
      <c r="H16" s="615"/>
      <c r="I16" s="615"/>
      <c r="K16" s="615"/>
      <c r="L16" s="615"/>
    </row>
    <row xmlns:x14ac="http://schemas.microsoft.com/office/spreadsheetml/2009/9/ac" r="17" x14ac:dyDescent="0.2">
      <c r="G17" s="615"/>
      <c r="H17" s="615"/>
      <c r="I17" s="615"/>
      <c r="K17" s="615"/>
      <c r="L17" s="615"/>
    </row>
    <row xmlns:x14ac="http://schemas.microsoft.com/office/spreadsheetml/2009/9/ac" r="18" x14ac:dyDescent="0.2">
      <c r="G18" s="615"/>
      <c r="H18" s="615"/>
      <c r="I18" s="615"/>
      <c r="K18" s="615"/>
      <c r="L18" s="615"/>
    </row>
    <row xmlns:x14ac="http://schemas.microsoft.com/office/spreadsheetml/2009/9/ac" r="19" x14ac:dyDescent="0.2">
      <c r="G19" s="615"/>
      <c r="H19" s="615"/>
      <c r="I19" s="615"/>
      <c r="K19" s="615"/>
      <c r="L19" s="615"/>
    </row>
    <row xmlns:x14ac="http://schemas.microsoft.com/office/spreadsheetml/2009/9/ac" r="20" x14ac:dyDescent="0.2">
      <c r="G20" s="615"/>
      <c r="H20" s="615"/>
      <c r="I20" s="615"/>
      <c r="K20" s="615"/>
      <c r="L20" s="615"/>
    </row>
    <row xmlns:x14ac="http://schemas.microsoft.com/office/spreadsheetml/2009/9/ac" r="21" x14ac:dyDescent="0.2">
      <c r="G21" s="615"/>
      <c r="H21" s="615"/>
      <c r="I21" s="615"/>
      <c r="K21" s="615"/>
      <c r="L21" s="615"/>
    </row>
    <row xmlns:x14ac="http://schemas.microsoft.com/office/spreadsheetml/2009/9/ac" r="23" x14ac:dyDescent="0.2">
      <c r="B23" s="618"/>
    </row>
    <row xmlns:x14ac="http://schemas.microsoft.com/office/spreadsheetml/2009/9/ac" r="25" x14ac:dyDescent="0.2">
      <c r="B25" s="619"/>
      <c r="C25" s="619" t="str">
        <f>+IF(OR((C28="National*"),(D28="Urban*"),(E28="Rural*"),(F28="Pre-primary*"),(G28="Primary*"),(H28="Secondary^"),(C28="National*^"),(D28="Urban*^"),(E28="Rural*^"),(F28="Pre-primary*^"),(G28="Primary*^"),(H28="Secondary*^")),"*No basic service estimate available","")</f>
        <v>*No basic service estimate available</v>
      </c>
      <c r="J25" s="619" t="str">
        <f>+IF(OR((J28="National*"),(K28="Urban*"),(L28="Rural*"),(M28="Pre-primary*"),(N28="Primary*"),(O28="Secondary^"),(J28="National*^"),(K28="Urban*^"),(L28="Rural*^"),(M28="Pre-primary*^"),(N28="Primary*^"),(O28="Secondary*^")),"*No basic service estimate available","")</f>
        <v>*No basic service estimate available</v>
      </c>
      <c r="Q25" s="61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8"/>
      <c r="C26" s="619" t="str">
        <f>+IF(OR((C28="National*^"),(D28="Urban*^"),(E28="Rural*^"),(F28="Pre-primary*^"),(G28="Primary*^"),(H28="Secondary*^")),"^Facilities that cannot be classified as improved or unimproved are treated as limited","")</f>
        <v/>
      </c>
      <c r="J26" s="619" t="str">
        <f>+IF(OR((J28="National*^"),(K28="Urban*^"),(L28="Rural*^"),(M28="Pre-primary*^"),(N28="Primary*^"),(O28="Secondary*^")),"^Facilities that cannot be classified as improved or unimproved are treated as limited","")</f>
        <v/>
      </c>
      <c r="Q26" s="619" t="str">
        <f>+IF(OR((Q28="National*^"),(R28="Urban*^"),(S28="Rural*^"),(T28="Pre-primary*^"),(U28="Primary*^"),(V28="Secondary*^")),"^Facilities that cannot be classified as having water or not are treated as limited","")</f>
        <v/>
      </c>
    </row>
    <row xmlns:x14ac="http://schemas.microsoft.com/office/spreadsheetml/2009/9/ac" r="27" x14ac:dyDescent="0.2">
      <c r="B27" s="620" t="str">
        <f>+Introduction!C7</f>
        <v>Bangladesh</v>
      </c>
      <c r="C27" s="621" t="s">
        <v>251</v>
      </c>
      <c r="D27" s="621"/>
      <c r="E27" s="621"/>
      <c r="F27" s="621"/>
      <c r="G27" s="621"/>
      <c r="H27" s="621"/>
      <c r="I27" s="622" t="str">
        <f>+B27</f>
        <v>Bangladesh</v>
      </c>
      <c r="J27" s="623" t="s">
        <v>14</v>
      </c>
      <c r="K27" s="624"/>
      <c r="L27" s="624"/>
      <c r="M27" s="624"/>
      <c r="N27" s="624"/>
      <c r="O27" s="624"/>
      <c r="P27" s="625" t="str">
        <f>+B27</f>
        <v>Bangladesh</v>
      </c>
      <c r="Q27" s="626" t="s">
        <v>15</v>
      </c>
      <c r="R27" s="626"/>
      <c r="S27" s="626"/>
      <c r="T27" s="626"/>
      <c r="U27" s="626"/>
      <c r="V27" s="627"/>
      <c r="AM27" s="609"/>
      <c r="AN27" s="609"/>
      <c r="AO27" s="609"/>
      <c r="AP27" s="609"/>
      <c r="AQ27" s="609"/>
      <c r="AR27" s="609"/>
      <c r="AS27" s="609"/>
      <c r="AT27" s="609"/>
      <c r="AU27" s="609"/>
    </row>
    <row xmlns:x14ac="http://schemas.microsoft.com/office/spreadsheetml/2009/9/ac" r="28" x14ac:dyDescent="0.2">
      <c r="B28" s="628"/>
      <c r="C28" s="629" t="str">
        <f>IF(AND(C30=0.0000000001,C31=0.0000000001,C32=0.0000000001), "National*",IF(AND(C30=0.0000000001,ISNUMBER(C32)),"National*", "National"))</f>
        <v>National</v>
      </c>
      <c r="D28" s="630" t="str">
        <f>IF(AND(D30=0.0000000001,D31=0.0000000001,D32=0.0000000001), "Urban*",IF(AND(D30=0.0000000001,ISNUMBER(D32)),"Urban*", "Urban"))</f>
        <v>Urban*</v>
      </c>
      <c r="E28" s="630" t="str">
        <f>IF(AND(E30=0.0000000001,E31=0.0000000001,E32=0.0000000001), "Rural*",IF(AND(E30=0.0000000001,ISNUMBER(E32)),"Rural*", "Rural"))</f>
        <v>Rural*</v>
      </c>
      <c r="F28" s="630" t="str">
        <f>IF(AND(F30=0.0000000001,F31=0.0000000001,F32=0.0000000001), "Pre-primary*",IF(AND(F30=0.0000000001,ISNUMBER(F32)),"Pre-primary*", "Pre-primary"))</f>
        <v>Pre-primary*</v>
      </c>
      <c r="G28" s="630" t="str">
        <f>IF(AND(G30=0.0000000001,G31=0.0000000001,G32=0.0000000001), "Primary*",IF(AND(G30=0.0000000001,ISNUMBER(G32)),"Primary*", "Primary"))</f>
        <v>Primary</v>
      </c>
      <c r="H28" s="630" t="str">
        <f>IF(AND(H30=0.0000000001,H31=0.0000000001,H32=0.0000000001), "Secondary*",IF(AND(H30=0.0000000001,ISNUMBER(H32)),"Secondary*", "Secondary"))</f>
        <v>Secondary</v>
      </c>
      <c r="I28" s="628"/>
      <c r="J28" s="631" t="str">
        <f>IF(AND(J30=0.0000000001,J31=0.0000000001,J32=0.0000000001), "National*",IF(AND(J30=0.0000000001,ISNUMBER(J32)),"National*", "National"))</f>
        <v>National</v>
      </c>
      <c r="K28" s="630" t="str">
        <f>IF(AND(K30=0.0000000001,K31=0.0000000001,K32=0.0000000001), "Urban*",IF(AND(K30=0.0000000001,ISNUMBER(K32)),"Urban*", "Urban"))</f>
        <v>Urban*</v>
      </c>
      <c r="L28" s="630" t="str">
        <f>IF(AND(L30=0.0000000001,L31=0.0000000001,L32=0.0000000001), "Rural*",IF(AND(L30=0.0000000001,ISNUMBER(L32)),"Rural*", "Rural"))</f>
        <v>Rural*</v>
      </c>
      <c r="M28" s="630" t="str">
        <f>IF(AND(M30=0.0000000001,M31=0.0000000001,M32=0.0000000001), "Pre-primary*",IF(AND(M30=0.0000000001,ISNUMBER(M32)),"Pre-primary*", "Pre-primary"))</f>
        <v>Pre-primary*</v>
      </c>
      <c r="N28" s="630" t="str">
        <f>IF(AND(N30=0.0000000001,N31=0.0000000001,N32=0.0000000001), "Primary*",IF(AND(N30=0.0000000001,ISNUMBER(N32)),"Primary*", "Primary"))</f>
        <v>Primary</v>
      </c>
      <c r="O28" s="630" t="str">
        <f>IF(AND(O30=0.0000000001,O31=0.0000000001,O32=0.0000000001), "Secondary*",IF(AND(O30=0.0000000001,ISNUMBER(O32)),"Secondary*", "Secondary"))</f>
        <v>Secondary</v>
      </c>
      <c r="P28" s="632"/>
      <c r="Q28" s="633" t="str">
        <f>IF(AND(Q30=0.0000000001,Q31=0.0000000001,Q32=0.0000000001), "National*",IF(AND(Q30=0.0000000001,ISNUMBER(Q32)),"National*", "National"))</f>
        <v>National</v>
      </c>
      <c r="R28" s="630" t="str">
        <f>IF(AND(R30=0.0000000001,R31=0.0000000001,R32=0.0000000001), "Urban*",IF(AND(R30=0.0000000001,ISNUMBER(R32)),"Urban*", "Urban"))</f>
        <v>Urban*</v>
      </c>
      <c r="S28" s="630" t="str">
        <f>IF(AND(S30=0.0000000001,S31=0.0000000001,S32=0.0000000001), "Rural*",IF(AND(S30=0.0000000001,ISNUMBER(S32)),"Rural*", "Rural"))</f>
        <v>Rural*</v>
      </c>
      <c r="T28" s="630" t="str">
        <f>IF(AND(T30=0.0000000001,T31=0.0000000001,T32=0.0000000001), "Pre-primary*",IF(AND(T30=0.0000000001,ISNUMBER(T32)),"Pre-primary*", "Pre-primary"))</f>
        <v>Pre-primary*</v>
      </c>
      <c r="U28" s="630" t="str">
        <f>IF(AND(U30=0.0000000001,U31=0.0000000001,U32=0.0000000001), "Primary*",IF(AND(U30=0.0000000001,ISNUMBER(U32)),"Primary*", "Primary"))</f>
        <v>Primary</v>
      </c>
      <c r="V28" s="634" t="str">
        <f>IF(AND(V30=0.0000000001,V31=0.0000000001,V32=0.0000000001), "Secondary*",IF(AND(V30=0.0000000001,ISNUMBER(V32)),"Secondary*", "Secondary"))</f>
        <v>Secondary</v>
      </c>
      <c r="AM28" s="609"/>
      <c r="AN28" s="609"/>
      <c r="AO28" s="609"/>
      <c r="AP28" s="609"/>
      <c r="AQ28" s="609"/>
      <c r="AR28" s="609"/>
      <c r="AS28" s="609"/>
      <c r="AT28" s="609"/>
      <c r="AU28" s="609"/>
    </row>
    <row xmlns:x14ac="http://schemas.microsoft.com/office/spreadsheetml/2009/9/ac" r="29" ht="15.75" thickBot="true" x14ac:dyDescent="0.25">
      <c r="B29" s="628"/>
      <c r="C29" s="635">
        <f>IF(ISNUMBER(Regressions!B4), Regressions!B4, "-")</f>
        <v>2023</v>
      </c>
      <c r="D29" s="636">
        <f>C29</f>
        <v>2023</v>
      </c>
      <c r="E29" s="636">
        <f>D29</f>
        <v>2023</v>
      </c>
      <c r="F29" s="636">
        <f>E29</f>
        <v>2023</v>
      </c>
      <c r="G29" s="636">
        <f>F29</f>
        <v>2023</v>
      </c>
      <c r="H29" s="636">
        <f>F29</f>
        <v>2023</v>
      </c>
      <c r="I29" s="628"/>
      <c r="J29" s="637">
        <f>IF(ISNUMBER(Regressions!K4), Regressions!K4, "-")</f>
        <v>2023</v>
      </c>
      <c r="K29" s="638">
        <f>J29</f>
        <v>2023</v>
      </c>
      <c r="L29" s="638">
        <f>K29</f>
        <v>2023</v>
      </c>
      <c r="M29" s="638">
        <f>L29</f>
        <v>2023</v>
      </c>
      <c r="N29" s="638">
        <f>M29</f>
        <v>2023</v>
      </c>
      <c r="O29" s="638">
        <f>M29</f>
        <v>2023</v>
      </c>
      <c r="P29" s="632"/>
      <c r="Q29" s="639">
        <f>IF(ISNUMBER(Regressions!T4), Regressions!T4, "-")</f>
        <v>2023</v>
      </c>
      <c r="R29" s="640">
        <f>Q29</f>
        <v>2023</v>
      </c>
      <c r="S29" s="640">
        <f>R29</f>
        <v>2023</v>
      </c>
      <c r="T29" s="640">
        <f>S29</f>
        <v>2023</v>
      </c>
      <c r="U29" s="640">
        <f>T29</f>
        <v>2023</v>
      </c>
      <c r="V29" s="641">
        <f>T29</f>
        <v>2023</v>
      </c>
      <c r="AM29" s="609"/>
      <c r="AN29" s="609"/>
      <c r="AO29" s="609"/>
      <c r="AP29" s="609"/>
      <c r="AQ29" s="609"/>
      <c r="AR29" s="609"/>
      <c r="AS29" s="609"/>
      <c r="AT29" s="609"/>
      <c r="AU29" s="609"/>
    </row>
    <row xmlns:x14ac="http://schemas.microsoft.com/office/spreadsheetml/2009/9/ac" r="30" x14ac:dyDescent="0.2">
      <c r="B30" s="642" t="s">
        <v>141</v>
      </c>
      <c r="C30" s="643">
        <f>IF(ISNUMBER(Regressions!C4), Regressions!C4, 0.0000000001)</f>
        <v>89.651589520000002</v>
      </c>
      <c r="D30" s="643">
        <f>IF(ISNUMBER(Regressions!D4), Regressions!D4, 0.0000000001)</f>
        <v>1E-10</v>
      </c>
      <c r="E30" s="643">
        <f>IF(ISNUMBER(Regressions!E4), Regressions!E4, 0.0000000001)</f>
        <v>1E-10</v>
      </c>
      <c r="F30" s="643">
        <f>IF(ISNUMBER(Regressions!F4), Regressions!F4, 0.0000000001)</f>
        <v>1E-10</v>
      </c>
      <c r="G30" s="643">
        <f>IF(ISNUMBER(Regressions!G4), Regressions!G4, 0.0000000001)</f>
        <v>88.897930020000004</v>
      </c>
      <c r="H30" s="643">
        <f>IF(ISNUMBER(Regressions!H4), Regressions!H4, 0.0000000001)</f>
        <v>100</v>
      </c>
      <c r="I30" s="644" t="s">
        <v>141</v>
      </c>
      <c r="J30" s="643">
        <f>IF(ISNUMBER(Regressions!L4), Regressions!L4,0.0000000001)</f>
        <v>86.590708879999994</v>
      </c>
      <c r="K30" s="643">
        <f>IF(ISNUMBER(Regressions!M4), Regressions!M4,0.0000000001)</f>
        <v>1E-10</v>
      </c>
      <c r="L30" s="643">
        <f>IF(ISNUMBER(Regressions!N4), Regressions!N4,0.0000000001)</f>
        <v>1E-10</v>
      </c>
      <c r="M30" s="643">
        <f>IF(ISNUMBER(Regressions!O4), Regressions!O4,0.0000000001)</f>
        <v>1E-10</v>
      </c>
      <c r="N30" s="643">
        <f>IF(ISNUMBER(Regressions!P4), Regressions!P4,0.0000000001)</f>
        <v>84.693517749999998</v>
      </c>
      <c r="O30" s="643">
        <f>IF(ISNUMBER(Regressions!Q4), Regressions!Q4,0.0000000001)</f>
        <v>99.334336019999995</v>
      </c>
      <c r="P30" s="645" t="s">
        <v>141</v>
      </c>
      <c r="Q30" s="643">
        <f>IF(ISNUMBER(Regressions!U4), Regressions!U4,0.0000000001)</f>
        <v>92.159969000000004</v>
      </c>
      <c r="R30" s="643">
        <f>IF(ISNUMBER(Regressions!V4), Regressions!V4,0.0000000001)</f>
        <v>1E-10</v>
      </c>
      <c r="S30" s="643">
        <f>IF(ISNUMBER(Regressions!W4), Regressions!W4,0.0000000001)</f>
        <v>1E-10</v>
      </c>
      <c r="T30" s="643">
        <f>IF(ISNUMBER(Regressions!X4), Regressions!X4,0.0000000001)</f>
        <v>1E-10</v>
      </c>
      <c r="U30" s="643">
        <f>IF(ISNUMBER(Regressions!Y4), Regressions!Y4,0.0000000001)</f>
        <v>86.01</v>
      </c>
      <c r="V30" s="646">
        <f>IF(ISNUMBER(Regressions!Z4), Regressions!Z4,0.0000000001)</f>
        <v>73.381481289999996</v>
      </c>
      <c r="AM30" s="609"/>
      <c r="AN30" s="609"/>
      <c r="AO30" s="609"/>
      <c r="AP30" s="609"/>
      <c r="AQ30" s="609"/>
      <c r="AR30" s="609"/>
      <c r="AS30" s="609"/>
      <c r="AT30" s="609"/>
      <c r="AU30" s="609"/>
    </row>
    <row xmlns:x14ac="http://schemas.microsoft.com/office/spreadsheetml/2009/9/ac" r="31" x14ac:dyDescent="0.2">
      <c r="B31" s="647" t="s">
        <v>142</v>
      </c>
      <c r="C31" s="643">
        <f>IF(ISNUMBER(Regressions!C5), Regressions!C5, 0.0000000001)</f>
        <v>1.64707939</v>
      </c>
      <c r="D31" s="643">
        <f>IF(ISNUMBER(Regressions!D5), Regressions!D5, 0.0000000001)</f>
        <v>1E-10</v>
      </c>
      <c r="E31" s="643">
        <f>IF(ISNUMBER(Regressions!E5), Regressions!E5, 0.0000000001)</f>
        <v>1E-10</v>
      </c>
      <c r="F31" s="643">
        <f>IF(ISNUMBER(Regressions!F5), Regressions!F5, 0.0000000001)</f>
        <v>1E-10</v>
      </c>
      <c r="G31" s="643">
        <f>IF(ISNUMBER(Regressions!G5), Regressions!G5, 0.0000000001)</f>
        <v>1.9632570090000001</v>
      </c>
      <c r="H31" s="643">
        <f>IF(ISNUMBER(Regressions!H5), Regressions!H5, 0.0000000001)</f>
        <v>0</v>
      </c>
      <c r="I31" s="648" t="s">
        <v>142</v>
      </c>
      <c r="J31" s="643">
        <f>IF(ISNUMBER(Regressions!L5), Regressions!L5,0.0000000001)</f>
        <v>13.409291120000001</v>
      </c>
      <c r="K31" s="643">
        <f>IF(ISNUMBER(Regressions!M5), Regressions!M5,0.0000000001)</f>
        <v>1E-10</v>
      </c>
      <c r="L31" s="643">
        <f>IF(ISNUMBER(Regressions!N5), Regressions!N5,0.0000000001)</f>
        <v>1E-10</v>
      </c>
      <c r="M31" s="643">
        <f>IF(ISNUMBER(Regressions!O5), Regressions!O5,0.0000000001)</f>
        <v>1E-10</v>
      </c>
      <c r="N31" s="643">
        <f>IF(ISNUMBER(Regressions!P5), Regressions!P5,0.0000000001)</f>
        <v>1E-10</v>
      </c>
      <c r="O31" s="643">
        <f>IF(ISNUMBER(Regressions!Q5), Regressions!Q5,0.0000000001)</f>
        <v>0</v>
      </c>
      <c r="P31" s="649" t="s">
        <v>142</v>
      </c>
      <c r="Q31" s="643">
        <f>IF(ISNUMBER(Regressions!U5), Regressions!U5,0.0000000001)</f>
        <v>2.7700310039999998</v>
      </c>
      <c r="R31" s="643">
        <f>IF(ISNUMBER(Regressions!V5), Regressions!V5,0.0000000001)</f>
        <v>1E-10</v>
      </c>
      <c r="S31" s="643">
        <f>IF(ISNUMBER(Regressions!W5), Regressions!W5,0.0000000001)</f>
        <v>1E-10</v>
      </c>
      <c r="T31" s="643">
        <f>IF(ISNUMBER(Regressions!X5), Regressions!X5,0.0000000001)</f>
        <v>1E-10</v>
      </c>
      <c r="U31" s="643">
        <f>IF(ISNUMBER(Regressions!Y5), Regressions!Y5,0.0000000001)</f>
        <v>0</v>
      </c>
      <c r="V31" s="646">
        <f>IF(ISNUMBER(Regressions!Z5), Regressions!Z5,0.0000000001)</f>
        <v>22.793518710000001</v>
      </c>
      <c r="AM31" s="609"/>
      <c r="AN31" s="609"/>
      <c r="AO31" s="609"/>
      <c r="AP31" s="609"/>
      <c r="AQ31" s="609"/>
      <c r="AR31" s="609"/>
      <c r="AS31" s="609"/>
      <c r="AT31" s="609"/>
      <c r="AU31" s="609"/>
    </row>
    <row xmlns:x14ac="http://schemas.microsoft.com/office/spreadsheetml/2009/9/ac" r="32" x14ac:dyDescent="0.2">
      <c r="B32" s="647" t="s">
        <v>140</v>
      </c>
      <c r="C32" s="643">
        <f>IF(ISNUMBER(Regressions!C6), Regressions!C6, 0.0000000001)</f>
        <v>8.7013310920000002</v>
      </c>
      <c r="D32" s="643">
        <f>IF(ISNUMBER(Regressions!D6), Regressions!D6, 0.0000000001)</f>
        <v>1E-10</v>
      </c>
      <c r="E32" s="643">
        <f>IF(ISNUMBER(Regressions!E6), Regressions!E6, 0.0000000001)</f>
        <v>1E-10</v>
      </c>
      <c r="F32" s="643">
        <f>IF(ISNUMBER(Regressions!F6), Regressions!F6, 0.0000000001)</f>
        <v>1E-10</v>
      </c>
      <c r="G32" s="643">
        <f>IF(ISNUMBER(Regressions!G6), Regressions!G6, 0.0000000001)</f>
        <v>9.1388129750000004</v>
      </c>
      <c r="H32" s="643">
        <f>IF(ISNUMBER(Regressions!H6), Regressions!H6, 0.0000000001)</f>
        <v>0</v>
      </c>
      <c r="I32" s="650" t="s">
        <v>140</v>
      </c>
      <c r="J32" s="643">
        <f>IF(ISNUMBER(Regressions!L6), Regressions!L6,0.0000000001)</f>
        <v>0</v>
      </c>
      <c r="K32" s="643">
        <f>IF(ISNUMBER(Regressions!M6), Regressions!M6,0.0000000001)</f>
        <v>1E-10</v>
      </c>
      <c r="L32" s="643">
        <f>IF(ISNUMBER(Regressions!N6), Regressions!N6,0.0000000001)</f>
        <v>1E-10</v>
      </c>
      <c r="M32" s="643">
        <f>IF(ISNUMBER(Regressions!O6), Regressions!O6,0.0000000001)</f>
        <v>1E-10</v>
      </c>
      <c r="N32" s="643">
        <f>IF(ISNUMBER(Regressions!P6), Regressions!P6,0.0000000001)</f>
        <v>1E-10</v>
      </c>
      <c r="O32" s="643">
        <f>IF(ISNUMBER(Regressions!Q6), Regressions!Q6,0.0000000001)</f>
        <v>0.66566398500000001</v>
      </c>
      <c r="P32" s="651" t="s">
        <v>140</v>
      </c>
      <c r="Q32" s="643">
        <f>IF(ISNUMBER(Regressions!U6), Regressions!U6,0.0000000001)</f>
        <v>5.07</v>
      </c>
      <c r="R32" s="643">
        <f>IF(ISNUMBER(Regressions!V6), Regressions!V6,0.0000000001)</f>
        <v>1E-10</v>
      </c>
      <c r="S32" s="643">
        <f>IF(ISNUMBER(Regressions!W6), Regressions!W6,0.0000000001)</f>
        <v>1E-10</v>
      </c>
      <c r="T32" s="643">
        <f>IF(ISNUMBER(Regressions!X6), Regressions!X6,0.0000000001)</f>
        <v>1E-10</v>
      </c>
      <c r="U32" s="643">
        <f>IF(ISNUMBER(Regressions!Y6), Regressions!Y6,0.0000000001)</f>
        <v>13.99</v>
      </c>
      <c r="V32" s="646">
        <f>IF(ISNUMBER(Regressions!Z6), Regressions!Z6,0.0000000001)</f>
        <v>3.8250000000000002</v>
      </c>
      <c r="AM32" s="609"/>
      <c r="AN32" s="609"/>
      <c r="AO32" s="609"/>
      <c r="AP32" s="609"/>
      <c r="AQ32" s="609"/>
      <c r="AR32" s="609"/>
      <c r="AS32" s="609"/>
      <c r="AT32" s="609"/>
      <c r="AU32" s="609"/>
    </row>
    <row xmlns:x14ac="http://schemas.microsoft.com/office/spreadsheetml/2009/9/ac" r="33" ht="15.75" thickBot="true" x14ac:dyDescent="0.25">
      <c r="B33" s="652" t="s">
        <v>252</v>
      </c>
      <c r="C33" s="653">
        <f>IF(ISNUMBER(Regressions!C7), Regressions!C7, 0.0000000001)</f>
        <v>0</v>
      </c>
      <c r="D33" s="653">
        <f>IF(ISNUMBER(Regressions!D7), Regressions!D7, 0.0000000001)</f>
        <v>100</v>
      </c>
      <c r="E33" s="653">
        <f>IF(ISNUMBER(Regressions!E7), Regressions!E7, 0.0000000001)</f>
        <v>100</v>
      </c>
      <c r="F33" s="653">
        <f>IF(ISNUMBER(Regressions!F7), Regressions!F7, 0.0000000001)</f>
        <v>100</v>
      </c>
      <c r="G33" s="653">
        <f>IF(ISNUMBER(Regressions!G7), Regressions!G7, 0.0000000001)</f>
        <v>0</v>
      </c>
      <c r="H33" s="653">
        <f>IF(ISNUMBER(Regressions!H7), Regressions!H7, 0.0000000001)</f>
        <v>0</v>
      </c>
      <c r="I33" s="654" t="s">
        <v>252</v>
      </c>
      <c r="J33" s="655">
        <f>IF(ISNUMBER(Regressions!L7), Regressions!L7,0.0000000001)</f>
        <v>0</v>
      </c>
      <c r="K33" s="653">
        <f>IF(ISNUMBER(Regressions!M7), Regressions!M7,0.0000000001)</f>
        <v>100</v>
      </c>
      <c r="L33" s="653">
        <f>IF(ISNUMBER(Regressions!N7), Regressions!N7,0.0000000001)</f>
        <v>100</v>
      </c>
      <c r="M33" s="653">
        <f>IF(ISNUMBER(Regressions!O7), Regressions!O7,0.0000000001)</f>
        <v>100</v>
      </c>
      <c r="N33" s="653">
        <f>IF(ISNUMBER(Regressions!P7), Regressions!P7,0.0000000001)</f>
        <v>15.30648225</v>
      </c>
      <c r="O33" s="653">
        <f>IF(ISNUMBER(Regressions!Q7), Regressions!Q7,0.0000000001)</f>
        <v>0</v>
      </c>
      <c r="P33" s="656" t="s">
        <v>252</v>
      </c>
      <c r="Q33" s="655">
        <f>IF(ISNUMBER(Regressions!U7), Regressions!U7,0.0000000001)</f>
        <v>0</v>
      </c>
      <c r="R33" s="655">
        <f>IF(ISNUMBER(Regressions!V7), Regressions!V7,0.0000000001)</f>
        <v>100</v>
      </c>
      <c r="S33" s="653">
        <f>IF(ISNUMBER(Regressions!W7), Regressions!W7,0.0000000001)</f>
        <v>100</v>
      </c>
      <c r="T33" s="653">
        <f>IF(ISNUMBER(Regressions!X7), Regressions!X7,0.0000000001)</f>
        <v>100</v>
      </c>
      <c r="U33" s="653">
        <f>IF(ISNUMBER(Regressions!Y7), Regressions!Y7,0.0000000001)</f>
        <v>0</v>
      </c>
      <c r="V33" s="657">
        <f>IF(ISNUMBER(Regressions!Z7), Regressions!Z7,0.0000000001)</f>
        <v>0</v>
      </c>
    </row>
    <row xmlns:x14ac="http://schemas.microsoft.com/office/spreadsheetml/2009/9/ac" r="34" x14ac:dyDescent="0.2">
      <c r="B34" s="658" t="s">
        <v>373</v>
      </c>
    </row>
    <row xmlns:x14ac="http://schemas.microsoft.com/office/spreadsheetml/2009/9/ac" r="35" ht="6" customHeight="true" x14ac:dyDescent="0.2"/>
    <row xmlns:x14ac="http://schemas.microsoft.com/office/spreadsheetml/2009/9/ac" r="36" s="609" customFormat="true" ht="50.1" customHeight="true" x14ac:dyDescent="0.2">
      <c r="B36" s="659" t="s">
        <v>35</v>
      </c>
      <c r="C36" s="660" t="s">
        <v>414</v>
      </c>
      <c r="D36" s="660"/>
      <c r="E36" s="660"/>
      <c r="F36" s="660"/>
      <c r="G36" s="660"/>
      <c r="H36" s="660"/>
      <c r="I36" s="659" t="s">
        <v>35</v>
      </c>
      <c r="J36" s="661" t="s">
        <v>415</v>
      </c>
      <c r="K36" s="662"/>
      <c r="L36" s="662"/>
      <c r="M36" s="662"/>
      <c r="N36" s="662"/>
      <c r="O36" s="662"/>
      <c r="P36" s="659" t="s">
        <v>35</v>
      </c>
      <c r="Q36" s="663" t="s">
        <v>416</v>
      </c>
      <c r="R36" s="663"/>
      <c r="S36" s="663"/>
      <c r="T36" s="663"/>
      <c r="U36" s="663"/>
      <c r="V36" s="663"/>
    </row>
    <row xmlns:x14ac="http://schemas.microsoft.com/office/spreadsheetml/2009/9/ac" r="37" ht="50.1" customHeight="true" x14ac:dyDescent="0.2">
      <c r="B37" s="659" t="s">
        <v>36</v>
      </c>
      <c r="C37" s="664" t="s">
        <v>417</v>
      </c>
      <c r="D37" s="664"/>
      <c r="E37" s="664"/>
      <c r="F37" s="664"/>
      <c r="G37" s="664"/>
      <c r="H37" s="664"/>
      <c r="I37" s="659" t="s">
        <v>36</v>
      </c>
      <c r="J37" s="664" t="s">
        <v>418</v>
      </c>
      <c r="K37" s="664"/>
      <c r="L37" s="664"/>
      <c r="M37" s="664"/>
      <c r="N37" s="664"/>
      <c r="O37" s="664"/>
      <c r="P37" s="659" t="s">
        <v>36</v>
      </c>
      <c r="Q37" s="664" t="s">
        <v>419</v>
      </c>
      <c r="R37" s="664"/>
      <c r="S37" s="664"/>
      <c r="T37" s="664"/>
      <c r="U37" s="664"/>
      <c r="V37" s="664"/>
    </row>
    <row xmlns:x14ac="http://schemas.microsoft.com/office/spreadsheetml/2009/9/ac" r="38" ht="50.1" customHeight="true" x14ac:dyDescent="0.2">
      <c r="B38" s="659" t="s">
        <v>37</v>
      </c>
      <c r="C38" s="665" t="s">
        <v>420</v>
      </c>
      <c r="D38" s="665"/>
      <c r="E38" s="665"/>
      <c r="F38" s="665"/>
      <c r="G38" s="665"/>
      <c r="H38" s="665"/>
      <c r="I38" s="659" t="s">
        <v>37</v>
      </c>
      <c r="J38" s="665" t="s">
        <v>421</v>
      </c>
      <c r="K38" s="665"/>
      <c r="L38" s="665"/>
      <c r="M38" s="665"/>
      <c r="N38" s="665"/>
      <c r="O38" s="665"/>
      <c r="P38" s="659" t="s">
        <v>37</v>
      </c>
      <c r="Q38" s="665" t="s">
        <v>422</v>
      </c>
      <c r="R38" s="665"/>
      <c r="S38" s="665"/>
      <c r="T38" s="665"/>
      <c r="U38" s="665"/>
      <c r="V38" s="665"/>
    </row>
    <row xmlns:x14ac="http://schemas.microsoft.com/office/spreadsheetml/2009/9/ac" r="39" ht="50.1" customHeight="true" x14ac:dyDescent="0.2">
      <c r="B39" s="659" t="s">
        <v>252</v>
      </c>
      <c r="C39" s="666" t="s">
        <v>423</v>
      </c>
      <c r="D39" s="666"/>
      <c r="E39" s="666"/>
      <c r="F39" s="666"/>
      <c r="G39" s="666"/>
      <c r="H39" s="666"/>
      <c r="I39" s="659" t="s">
        <v>252</v>
      </c>
      <c r="J39" s="666" t="s">
        <v>423</v>
      </c>
      <c r="K39" s="666"/>
      <c r="L39" s="666"/>
      <c r="M39" s="666"/>
      <c r="N39" s="666"/>
      <c r="O39" s="666"/>
      <c r="P39" s="659" t="s">
        <v>252</v>
      </c>
      <c r="Q39" s="666" t="s">
        <v>423</v>
      </c>
      <c r="R39" s="666"/>
      <c r="S39" s="666"/>
      <c r="T39" s="666"/>
      <c r="U39" s="666"/>
      <c r="V39" s="66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D1"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143</v>
      </c>
    </row>
    <row xmlns:x14ac="http://schemas.microsoft.com/office/spreadsheetml/2009/9/ac" r="3" s="35" customFormat="true" ht="15.75" x14ac:dyDescent="0.25">
      <c r="A3" s="34"/>
    </row>
    <row xmlns:x14ac="http://schemas.microsoft.com/office/spreadsheetml/2009/9/ac" r="4" s="35"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35"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35"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35"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35"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35"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35"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35"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35"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35"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35"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35"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35"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35"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35"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35"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35"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35"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35"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35" customFormat="true" x14ac:dyDescent="0.2">
      <c r="A23" s="33" t="s">
        <v>373</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373</v>
      </c>
      <c r="B44" s="33"/>
    </row>
    <row xmlns:x14ac="http://schemas.microsoft.com/office/spreadsheetml/2009/9/ac" r="45" s="35" customFormat="true" x14ac:dyDescent="0.2"/>
    <row xmlns:x14ac="http://schemas.microsoft.com/office/spreadsheetml/2009/9/ac" r="46" s="35" customFormat="true" x14ac:dyDescent="0.2">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row>
    <row xmlns:x14ac="http://schemas.microsoft.com/office/spreadsheetml/2009/9/ac" r="47" s="35" customFormat="true" x14ac:dyDescent="0.2">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row>
    <row xmlns:x14ac="http://schemas.microsoft.com/office/spreadsheetml/2009/9/ac" r="48" s="35" customFormat="true" x14ac:dyDescent="0.2">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row>
    <row xmlns:x14ac="http://schemas.microsoft.com/office/spreadsheetml/2009/9/ac" r="49" s="35" customFormat="true" x14ac:dyDescent="0.2">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row>
    <row xmlns:x14ac="http://schemas.microsoft.com/office/spreadsheetml/2009/9/ac" r="50" s="35" customFormat="true" x14ac:dyDescent="0.2">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row>
    <row xmlns:x14ac="http://schemas.microsoft.com/office/spreadsheetml/2009/9/ac" r="51" s="35" customFormat="true" x14ac:dyDescent="0.2">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row>
    <row xmlns:x14ac="http://schemas.microsoft.com/office/spreadsheetml/2009/9/ac" r="52" s="35" customFormat="true" x14ac:dyDescent="0.2">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row>
    <row xmlns:x14ac="http://schemas.microsoft.com/office/spreadsheetml/2009/9/ac" r="53" s="35" customFormat="true" x14ac:dyDescent="0.2">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row>
    <row xmlns:x14ac="http://schemas.microsoft.com/office/spreadsheetml/2009/9/ac" r="54" s="35" customFormat="true" x14ac:dyDescent="0.2">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row>
    <row xmlns:x14ac="http://schemas.microsoft.com/office/spreadsheetml/2009/9/ac" r="55" s="35" customFormat="true" x14ac:dyDescent="0.2">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row>
    <row xmlns:x14ac="http://schemas.microsoft.com/office/spreadsheetml/2009/9/ac" r="56" s="35" customFormat="true" x14ac:dyDescent="0.2">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row>
    <row xmlns:x14ac="http://schemas.microsoft.com/office/spreadsheetml/2009/9/ac" r="57" s="35" customFormat="true" x14ac:dyDescent="0.2">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row>
    <row xmlns:x14ac="http://schemas.microsoft.com/office/spreadsheetml/2009/9/ac" r="58" s="35" customFormat="true" x14ac:dyDescent="0.2">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row>
    <row xmlns:x14ac="http://schemas.microsoft.com/office/spreadsheetml/2009/9/ac" r="59" s="35" customFormat="true" x14ac:dyDescent="0.2">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row>
    <row xmlns:x14ac="http://schemas.microsoft.com/office/spreadsheetml/2009/9/ac" r="60" s="35" customFormat="true" x14ac:dyDescent="0.2">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row>
    <row xmlns:x14ac="http://schemas.microsoft.com/office/spreadsheetml/2009/9/ac" r="61" s="35" customFormat="true" x14ac:dyDescent="0.2">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row>
    <row xmlns:x14ac="http://schemas.microsoft.com/office/spreadsheetml/2009/9/ac" r="62" s="35" customFormat="true" x14ac:dyDescent="0.2">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row>
    <row xmlns:x14ac="http://schemas.microsoft.com/office/spreadsheetml/2009/9/ac" r="63" s="35" customFormat="true" x14ac:dyDescent="0.2">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row>
    <row xmlns:x14ac="http://schemas.microsoft.com/office/spreadsheetml/2009/9/ac" r="64" s="35" customFormat="true" x14ac:dyDescent="0.2">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row>
    <row xmlns:x14ac="http://schemas.microsoft.com/office/spreadsheetml/2009/9/ac" r="65" s="35" customFormat="true" x14ac:dyDescent="0.2">
      <c r="A65" s="33" t="s">
        <v>373</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topLeftCell="J4"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150" customWidth="true"/>
    <col min="52" max="69" width="3.875" style="151" customWidth="true"/>
    <col min="70" max="16384" width="9" style="32"/>
  </cols>
  <sheetData>
    <row xmlns:x14ac="http://schemas.microsoft.com/office/spreadsheetml/2009/9/ac" r="1" ht="18" x14ac:dyDescent="0.25">
      <c r="A1" s="37" t="s">
        <v>88</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52" t="s">
        <v>13</v>
      </c>
      <c r="E2" s="52"/>
      <c r="F2" s="38"/>
      <c r="G2" s="52"/>
      <c r="H2" s="38"/>
      <c r="I2" s="38"/>
      <c r="J2" s="52"/>
      <c r="K2" s="40"/>
      <c r="L2" s="40"/>
      <c r="M2" s="52"/>
      <c r="N2" s="38"/>
      <c r="O2" s="38"/>
      <c r="P2" s="52"/>
      <c r="Q2" s="38"/>
      <c r="R2" s="38"/>
      <c r="S2" s="52"/>
      <c r="T2" s="38"/>
      <c r="U2" s="38"/>
      <c r="V2" s="51" t="s">
        <v>14</v>
      </c>
      <c r="W2" s="51"/>
      <c r="X2" s="40"/>
      <c r="Y2" s="40"/>
      <c r="Z2" s="40"/>
      <c r="AA2" s="51"/>
      <c r="AB2" s="40"/>
      <c r="AC2" s="40"/>
      <c r="AD2" s="40"/>
      <c r="AE2" s="40"/>
      <c r="AF2" s="51"/>
      <c r="AG2" s="40"/>
      <c r="AH2" s="40"/>
      <c r="AI2" s="40"/>
      <c r="AJ2" s="40"/>
      <c r="AK2" s="51"/>
      <c r="AL2" s="40"/>
      <c r="AM2" s="40"/>
      <c r="AN2" s="40"/>
      <c r="AO2" s="40"/>
      <c r="AP2" s="51"/>
      <c r="AQ2" s="40"/>
      <c r="AR2" s="40"/>
      <c r="AS2" s="40"/>
      <c r="AT2" s="40"/>
      <c r="AU2" s="51"/>
      <c r="AV2" s="40"/>
      <c r="AW2" s="40"/>
      <c r="AX2" s="40"/>
      <c r="AY2" s="40"/>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29" t="s">
        <v>25</v>
      </c>
      <c r="E4" s="130" t="s">
        <v>19</v>
      </c>
      <c r="F4" s="131" t="s">
        <v>108</v>
      </c>
      <c r="G4" s="129" t="s">
        <v>25</v>
      </c>
      <c r="H4" s="130" t="s">
        <v>19</v>
      </c>
      <c r="I4" s="131" t="s">
        <v>108</v>
      </c>
      <c r="J4" s="129" t="s">
        <v>25</v>
      </c>
      <c r="K4" s="130" t="s">
        <v>19</v>
      </c>
      <c r="L4" s="131" t="s">
        <v>108</v>
      </c>
      <c r="M4" s="129" t="s">
        <v>25</v>
      </c>
      <c r="N4" s="130" t="s">
        <v>19</v>
      </c>
      <c r="O4" s="131" t="s">
        <v>108</v>
      </c>
      <c r="P4" s="129" t="s">
        <v>25</v>
      </c>
      <c r="Q4" s="130" t="s">
        <v>19</v>
      </c>
      <c r="R4" s="131" t="s">
        <v>108</v>
      </c>
      <c r="S4" s="129" t="s">
        <v>25</v>
      </c>
      <c r="T4" s="130" t="s">
        <v>19</v>
      </c>
      <c r="U4" s="132" t="s">
        <v>108</v>
      </c>
      <c r="V4" s="143" t="s">
        <v>25</v>
      </c>
      <c r="W4" s="133" t="s">
        <v>19</v>
      </c>
      <c r="X4" s="133" t="s">
        <v>21</v>
      </c>
      <c r="Y4" s="133" t="s">
        <v>30</v>
      </c>
      <c r="Z4" s="135" t="s">
        <v>109</v>
      </c>
      <c r="AA4" s="143" t="s">
        <v>25</v>
      </c>
      <c r="AB4" s="133" t="s">
        <v>19</v>
      </c>
      <c r="AC4" s="133" t="s">
        <v>21</v>
      </c>
      <c r="AD4" s="133" t="s">
        <v>30</v>
      </c>
      <c r="AE4" s="135" t="s">
        <v>109</v>
      </c>
      <c r="AF4" s="143" t="s">
        <v>25</v>
      </c>
      <c r="AG4" s="133" t="s">
        <v>19</v>
      </c>
      <c r="AH4" s="133" t="s">
        <v>21</v>
      </c>
      <c r="AI4" s="133" t="s">
        <v>30</v>
      </c>
      <c r="AJ4" s="135" t="s">
        <v>109</v>
      </c>
      <c r="AK4" s="143" t="s">
        <v>25</v>
      </c>
      <c r="AL4" s="133" t="s">
        <v>19</v>
      </c>
      <c r="AM4" s="133" t="s">
        <v>21</v>
      </c>
      <c r="AN4" s="133" t="s">
        <v>30</v>
      </c>
      <c r="AO4" s="135" t="s">
        <v>109</v>
      </c>
      <c r="AP4" s="143" t="s">
        <v>25</v>
      </c>
      <c r="AQ4" s="133" t="s">
        <v>19</v>
      </c>
      <c r="AR4" s="133" t="s">
        <v>21</v>
      </c>
      <c r="AS4" s="133" t="s">
        <v>30</v>
      </c>
      <c r="AT4" s="135" t="s">
        <v>109</v>
      </c>
      <c r="AU4" s="143" t="s">
        <v>25</v>
      </c>
      <c r="AV4" s="133" t="s">
        <v>19</v>
      </c>
      <c r="AW4" s="133" t="s">
        <v>21</v>
      </c>
      <c r="AX4" s="133" t="s">
        <v>30</v>
      </c>
      <c r="AY4" s="136" t="s">
        <v>109</v>
      </c>
      <c r="AZ4" s="144" t="s">
        <v>25</v>
      </c>
      <c r="BA4" s="137" t="s">
        <v>127</v>
      </c>
      <c r="BB4" s="138" t="s">
        <v>129</v>
      </c>
      <c r="BC4" s="144" t="s">
        <v>25</v>
      </c>
      <c r="BD4" s="137" t="s">
        <v>127</v>
      </c>
      <c r="BE4" s="138" t="s">
        <v>129</v>
      </c>
      <c r="BF4" s="144" t="s">
        <v>25</v>
      </c>
      <c r="BG4" s="137" t="s">
        <v>127</v>
      </c>
      <c r="BH4" s="138" t="s">
        <v>129</v>
      </c>
      <c r="BI4" s="144" t="s">
        <v>25</v>
      </c>
      <c r="BJ4" s="137" t="s">
        <v>127</v>
      </c>
      <c r="BK4" s="138" t="s">
        <v>129</v>
      </c>
      <c r="BL4" s="144" t="s">
        <v>25</v>
      </c>
      <c r="BM4" s="137" t="s">
        <v>127</v>
      </c>
      <c r="BN4" s="138" t="s">
        <v>129</v>
      </c>
      <c r="BO4" s="144" t="s">
        <v>25</v>
      </c>
      <c r="BP4" s="137" t="s">
        <v>127</v>
      </c>
      <c r="BQ4" s="138" t="s">
        <v>129</v>
      </c>
    </row>
    <row xmlns:x14ac="http://schemas.microsoft.com/office/spreadsheetml/2009/9/ac" r="5" ht="48" hidden="true" x14ac:dyDescent="0.2">
      <c r="A5" s="45" t="s">
        <v>40</v>
      </c>
      <c r="B5" s="45" t="s">
        <v>41</v>
      </c>
      <c r="C5" s="45" t="s">
        <v>42</v>
      </c>
      <c r="D5" s="129" t="s">
        <v>121</v>
      </c>
      <c r="E5" s="130" t="s">
        <v>43</v>
      </c>
      <c r="F5" s="131" t="s">
        <v>233</v>
      </c>
      <c r="G5" s="129" t="s">
        <v>122</v>
      </c>
      <c r="H5" s="130" t="s">
        <v>44</v>
      </c>
      <c r="I5" s="131" t="s">
        <v>234</v>
      </c>
      <c r="J5" s="129" t="s">
        <v>123</v>
      </c>
      <c r="K5" s="130" t="s">
        <v>45</v>
      </c>
      <c r="L5" s="131" t="s">
        <v>235</v>
      </c>
      <c r="M5" s="129" t="s">
        <v>124</v>
      </c>
      <c r="N5" s="130" t="s">
        <v>85</v>
      </c>
      <c r="O5" s="131" t="s">
        <v>236</v>
      </c>
      <c r="P5" s="129" t="s">
        <v>125</v>
      </c>
      <c r="Q5" s="130" t="s">
        <v>86</v>
      </c>
      <c r="R5" s="131" t="s">
        <v>237</v>
      </c>
      <c r="S5" s="129" t="s">
        <v>126</v>
      </c>
      <c r="T5" s="130" t="s">
        <v>87</v>
      </c>
      <c r="U5" s="132" t="s">
        <v>238</v>
      </c>
      <c r="V5" s="143" t="s">
        <v>115</v>
      </c>
      <c r="W5" s="133" t="s">
        <v>46</v>
      </c>
      <c r="X5" s="134" t="s">
        <v>64</v>
      </c>
      <c r="Y5" s="134" t="s">
        <v>65</v>
      </c>
      <c r="Z5" s="135" t="s">
        <v>239</v>
      </c>
      <c r="AA5" s="143" t="s">
        <v>116</v>
      </c>
      <c r="AB5" s="133" t="s">
        <v>47</v>
      </c>
      <c r="AC5" s="134" t="s">
        <v>66</v>
      </c>
      <c r="AD5" s="134" t="s">
        <v>67</v>
      </c>
      <c r="AE5" s="135" t="s">
        <v>240</v>
      </c>
      <c r="AF5" s="143" t="s">
        <v>117</v>
      </c>
      <c r="AG5" s="133" t="s">
        <v>48</v>
      </c>
      <c r="AH5" s="134" t="s">
        <v>68</v>
      </c>
      <c r="AI5" s="134" t="s">
        <v>69</v>
      </c>
      <c r="AJ5" s="135" t="s">
        <v>241</v>
      </c>
      <c r="AK5" s="143" t="s">
        <v>118</v>
      </c>
      <c r="AL5" s="133" t="s">
        <v>70</v>
      </c>
      <c r="AM5" s="134" t="s">
        <v>71</v>
      </c>
      <c r="AN5" s="134" t="s">
        <v>72</v>
      </c>
      <c r="AO5" s="135" t="s">
        <v>242</v>
      </c>
      <c r="AP5" s="143" t="s">
        <v>119</v>
      </c>
      <c r="AQ5" s="133" t="s">
        <v>73</v>
      </c>
      <c r="AR5" s="134" t="s">
        <v>74</v>
      </c>
      <c r="AS5" s="134" t="s">
        <v>75</v>
      </c>
      <c r="AT5" s="135" t="s">
        <v>243</v>
      </c>
      <c r="AU5" s="143" t="s">
        <v>120</v>
      </c>
      <c r="AV5" s="133" t="s">
        <v>76</v>
      </c>
      <c r="AW5" s="134" t="s">
        <v>77</v>
      </c>
      <c r="AX5" s="134" t="s">
        <v>78</v>
      </c>
      <c r="AY5" s="136" t="s">
        <v>244</v>
      </c>
      <c r="AZ5" s="144" t="s">
        <v>79</v>
      </c>
      <c r="BA5" s="137" t="s">
        <v>101</v>
      </c>
      <c r="BB5" s="138" t="s">
        <v>245</v>
      </c>
      <c r="BC5" s="144" t="s">
        <v>84</v>
      </c>
      <c r="BD5" s="137" t="s">
        <v>102</v>
      </c>
      <c r="BE5" s="138" t="s">
        <v>246</v>
      </c>
      <c r="BF5" s="144" t="s">
        <v>83</v>
      </c>
      <c r="BG5" s="137" t="s">
        <v>103</v>
      </c>
      <c r="BH5" s="138" t="s">
        <v>247</v>
      </c>
      <c r="BI5" s="144" t="s">
        <v>82</v>
      </c>
      <c r="BJ5" s="137" t="s">
        <v>104</v>
      </c>
      <c r="BK5" s="138" t="s">
        <v>248</v>
      </c>
      <c r="BL5" s="144" t="s">
        <v>81</v>
      </c>
      <c r="BM5" s="137" t="s">
        <v>105</v>
      </c>
      <c r="BN5" s="138" t="s">
        <v>249</v>
      </c>
      <c r="BO5" s="144" t="s">
        <v>80</v>
      </c>
      <c r="BP5" s="137" t="s">
        <v>106</v>
      </c>
      <c r="BQ5" s="138" t="s">
        <v>250</v>
      </c>
    </row>
    <row xmlns:x14ac="http://schemas.microsoft.com/office/spreadsheetml/2009/9/ac" r="6" x14ac:dyDescent="0.2">
      <c r="A6" s="390" t="str">
        <f>+RIGHT('Data Summary'!A6,LEN('Data Summary'!A6)-9)</f>
        <v>ASPR</v>
      </c>
      <c r="B6" s="38" t="str">
        <f>+IF(ISTEXT('Data Summary'!B6),'Data Summary'!B6,"")</f>
        <v>EMIS</v>
      </c>
      <c r="C6" s="343">
        <f>+VALUE('Data Summary'!C6)</f>
        <v>2010</v>
      </c>
      <c r="D6" s="85">
        <f>+IF(AND(ISNUMBER('Water Data'!D4),'Data Summary'!BS6="Yes"),100-'Water Data'!D4,NA())</f>
        <v>84</v>
      </c>
      <c r="E6" s="85">
        <f>+IF(AND(ISNUMBER('Water Data'!D6),'Data Summary'!BT6="Yes"),'Water Data'!D6,NA())</f>
        <v>83.16</v>
      </c>
      <c r="F6" s="85">
        <f>+IF(AND(ISNUMBER('Water Data'!D9),'Data Summary'!BU6="Yes"),'Water Data'!D9,NA())</f>
        <v>71.517599999999987</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84</v>
      </c>
      <c r="Q6" s="85">
        <f>+IF(AND(ISNUMBER('Water Data'!H6),'Data Summary'!CF6="Yes"),'Water Data'!H6,NA())</f>
        <v>83.16</v>
      </c>
      <c r="R6" s="85">
        <f>+IF(AND(ISNUMBER('Water Data'!H9),'Data Summary'!CG6="Yes"),'Water Data'!H9,NA())</f>
        <v>71.517599999999987</v>
      </c>
      <c r="S6" s="85" t="e">
        <f>+IF(AND(ISNUMBER('Water Data'!I4),'Data Summary'!CH6="Yes"),100-'Water Data'!I4,NA())</f>
        <v>#N/A</v>
      </c>
      <c r="T6" s="85" t="e">
        <f>+IF(AND(ISNUMBER('Water Data'!I6),'Data Summary'!CI6="Yes"),'Water Data'!I6,NA())</f>
        <v>#N/A</v>
      </c>
      <c r="U6" s="85" t="e">
        <f>+IF(AND(ISNUMBER('Water Data'!I9),'Data Summary'!CJ6="Yes"),'Water Data'!I9,NA())</f>
        <v>#N/A</v>
      </c>
      <c r="V6" s="86" t="e">
        <f>+IF(AND(ISNUMBER('Sanitation Data'!D4),'Data Summary'!CK6="Yes"),100-'Sanitation Data'!D4,NA())</f>
        <v>#N/A</v>
      </c>
      <c r="W6" s="86" t="e">
        <f>+IF(AND(ISNUMBER('Sanitation Data'!D6),'Data Summary'!CL6="Yes"),'Sanitation Data'!D6,NA())</f>
        <v>#N/A</v>
      </c>
      <c r="X6" s="86" t="e">
        <f>+IF(AND(ISNUMBER('Sanitation Data'!D10),'Data Summary'!CM6="Yes"),'Sanitation Data'!D10,NA())</f>
        <v>#N/A</v>
      </c>
      <c r="Y6" s="86" t="e">
        <f>+IF(AND(ISNUMBER('Sanitation Data'!D11),'Data Summary'!CN6="Yes"),'Sanitation Data'!D11,NA())</f>
        <v>#N/A</v>
      </c>
      <c r="Z6" s="86">
        <f>+IF(AND(ISNUMBER('Sanitation Data'!D12),'Data Summary'!CO6="Yes"),'Sanitation Data'!D12,NA())</f>
        <v>31</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f>+IF(AND(ISNUMBER('Sanitation Data'!H12),'Data Summary'!DI6="Yes"),'Sanitation Data'!H12,NA())</f>
        <v>31</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t="e">
        <f>+IF(AND(ISNUMBER('Sanitation Data'!I12),'Data Summary'!DN6="Yes"),'Sanitation Data'!I12,NA())</f>
        <v>#N/A</v>
      </c>
      <c r="AZ6" s="87" t="e">
        <f>+IF(AND(ISNUMBER('Hygiene Data'!D5),'Data Summary'!DO6="Yes"),'Hygiene Data'!D5,NA())</f>
        <v>#N/A</v>
      </c>
      <c r="BA6" s="87" t="e">
        <f>+IF(AND(ISNUMBER('Hygiene Data'!D7),'Data Summary'!DP6="Yes"),'Hygiene Data'!D7,NA())</f>
        <v>#N/A</v>
      </c>
      <c r="BB6" s="87" t="e">
        <f>+IF(AND(ISNUMBER('Hygiene Data'!D9),'Data Summary'!DQ6="Yes"),'Hygiene Data'!D9,NA())</f>
        <v>#N/A</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t="e">
        <f>+IF(AND(ISNUMBER('Hygiene Data'!H5),'Data Summary'!EA6="Yes"),'Hygiene Data'!H5,NA())</f>
        <v>#N/A</v>
      </c>
      <c r="BM6" s="87" t="e">
        <f>+IF(AND(ISNUMBER('Hygiene Data'!H7),'Data Summary'!EB6="Yes"),'Hygiene Data'!H7,NA())</f>
        <v>#N/A</v>
      </c>
      <c r="BN6" s="87" t="e">
        <f>+IF(AND(ISNUMBER('Hygiene Data'!H9),'Data Summary'!EC6="Yes"),'Hygiene Data'!H9,NA())</f>
        <v>#N/A</v>
      </c>
      <c r="BO6" s="87" t="e">
        <f>+IF(AND(ISNUMBER('Hygiene Data'!I5),'Data Summary'!ED6="Yes"),'Hygiene Data'!I5,NA())</f>
        <v>#N/A</v>
      </c>
      <c r="BP6" s="87" t="e">
        <f>+IF(AND(ISNUMBER('Hygiene Data'!I7),'Data Summary'!EE6="Yes"),'Hygiene Data'!I7,NA())</f>
        <v>#N/A</v>
      </c>
      <c r="BQ6" s="87" t="e">
        <f>+IF(AND(ISNUMBER('Hygiene Data'!I9),'Data Summary'!EF6="Yes"),'Hygiene Data'!I9,NA())</f>
        <v>#N/A</v>
      </c>
    </row>
    <row xmlns:x14ac="http://schemas.microsoft.com/office/spreadsheetml/2009/9/ac" r="7" x14ac:dyDescent="0.2">
      <c r="A7" s="390" t="str">
        <f ca="true">+RIGHT('Data Summary'!A7,LEN('Data Summary'!A7)-9)</f>
        <v>BEIS</v>
      </c>
      <c r="B7" s="38" t="str">
        <f ca="true">+IF(ISTEXT('Data Summary'!B7),'Data Summary'!B7,"")</f>
        <v>EMIS</v>
      </c>
      <c r="C7" s="343">
        <f ca="true">+VALUE('Data Summary'!C7)</f>
        <v>2010</v>
      </c>
      <c r="D7" s="85" t="e">
        <f ca="true">+IF(AND(ISNUMBER(OFFSET('Water Data'!$D$4,0,10*ROW('Water Data'!D1))),'Data Summary'!BS7="Yes"),100-OFFSET('Water Data'!$D$4,0,10*ROW('Water Data'!D1)),NA())</f>
        <v>#N/A</v>
      </c>
      <c r="E7" s="85" t="e">
        <f ca="true">+IF(AND(ISNUMBER(OFFSET('Water Data'!$D$6,0,10*ROW('Water Data'!D1))),'Data Summary'!BT7="Yes"),OFFSET('Water Data'!$D$6,0,10*ROW('Water Data'!D1)),NA())</f>
        <v>#N/A</v>
      </c>
      <c r="F7" s="85" t="e">
        <f ca="true">+IF(AND(ISNUMBER(OFFSET('Water Data'!$D$9,0,10*ROW('Water Data'!D1))),'Data Summary'!BU7="Yes"),OFFSET('Water Data'!$D$9,0,10*ROW('Water Data'!D1)),NA())</f>
        <v>#N/A</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t="e">
        <f ca="true">+IF(AND(ISNUMBER(OFFSET('Water Data'!$H$4,0,10*ROW('Water Data'!H1))),'Data Summary'!CE7="Yes"),100-OFFSET('Water Data'!$H$4,0,10*ROW('Water Data'!H1)),NA())</f>
        <v>#N/A</v>
      </c>
      <c r="Q7" s="85" t="e">
        <f ca="true">+IF(AND(ISNUMBER(OFFSET('Water Data'!$H$6,0,10*ROW('Water Data'!H1))),'Data Summary'!CF7="Yes"),OFFSET('Water Data'!$H$6,0,10*ROW('Water Data'!H1)),NA())</f>
        <v>#N/A</v>
      </c>
      <c r="R7" s="85" t="e">
        <f ca="true">+IF(AND(ISNUMBER(OFFSET('Water Data'!$H$9,0,10*ROW('Water Data'!H1))),'Data Summary'!CG7="Yes"),OFFSET('Water Data'!$H$9,0,10*ROW('Water Data'!H1)),NA())</f>
        <v>#N/A</v>
      </c>
      <c r="S7" s="85" t="e">
        <f ca="true">+IF(AND(ISNUMBER(OFFSET('Water Data'!$I$4,0,10*ROW('Water Data'!I1))),'Data Summary'!CH7="Yes"),100-OFFSET('Water Data'!$I$4,0,10*ROW('Water Data'!I1)),NA())</f>
        <v>#N/A</v>
      </c>
      <c r="T7" s="85">
        <f ca="true">+IF(AND(ISNUMBER(OFFSET('Water Data'!$I$6,0,10*ROW('Water Data'!I1))),'Data Summary'!CI7="Yes"),OFFSET('Water Data'!$I$6,0,10*ROW('Water Data'!I1)),NA())</f>
        <v>85</v>
      </c>
      <c r="U7" s="85" t="e">
        <f ca="true">+IF(AND(ISNUMBER(OFFSET('Water Data'!$I$9,0,10*ROW('Water Data'!I1))),'Data Summary'!CJ7="Yes"),OFFSET('Water Data'!$I$9,0,10*ROW('Water Data'!I1)),NA())</f>
        <v>#N/A</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t="e">
        <f ca="true">+IF(AND(ISNUMBER(OFFSET('Sanitation Data'!$D$12,0,10*ROW('Sanitation Data'!D1))),'Data Summary'!CO7="Yes"),OFFSET('Sanitation Data'!$D$12,0,10*ROW('Sanitation Data'!D1)),NA())</f>
        <v>#N/A</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f ca="true">+IF(AND(ISNUMBER(OFFSET('Sanitation Data'!$I$4,0,10*ROW('Sanitation Data'!I1))),'Data Summary'!DJ7="Yes"),100-OFFSET('Sanitation Data'!$I$4,0,10*ROW('Sanitation Data'!I1)),NA())</f>
        <v>96</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t="e">
        <f ca="true">+IF(AND(ISNUMBER(OFFSET('Hygiene Data'!$D$5,0,10*ROW('Hygiene Data'!D1))),'Data Summary'!DO7="Yes"),OFFSET('Hygiene Data'!$D$5,0,10*ROW('Hygiene Data'!D1)),NA())</f>
        <v>#N/A</v>
      </c>
      <c r="BA7" s="87" t="e">
        <f ca="true">+IF(AND(ISNUMBER(OFFSET('Hygiene Data'!$D$7,0,10*ROW('Hygiene Data'!D1))),'Data Summary'!DP7="Yes"),OFFSET('Hygiene Data'!$D$7,0,10*ROW('Hygiene Data'!D1)),NA())</f>
        <v>#N/A</v>
      </c>
      <c r="BB7" s="87" t="e">
        <f ca="true">+IF(AND(ISNUMBER(OFFSET('Hygiene Data'!$D$9,0,10*ROW('Hygiene Data'!D1))),'Data Summary'!DQ7="Yes"),OFFSET('Hygiene Data'!$D$9,0,10*ROW('Hygiene Data'!D1)),NA())</f>
        <v>#N/A</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t="e">
        <f ca="true">+IF(AND(ISNUMBER(OFFSET('Hygiene Data'!$H$5,0,10*ROW('Hygiene Data'!H1))),'Data Summary'!EA7="Yes"),OFFSET('Hygiene Data'!$H$5,0,10*ROW('Hygiene Data'!H1)),NA())</f>
        <v>#N/A</v>
      </c>
      <c r="BM7" s="87" t="e">
        <f ca="true">+IF(AND(ISNUMBER(OFFSET('Hygiene Data'!$H$7,0,10*ROW('Hygiene Data'!H1))),'Data Summary'!EB7="Yes"),OFFSET('Hygiene Data'!$H$7,0,10*ROW('Hygiene Data'!H1)),NA())</f>
        <v>#N/A</v>
      </c>
      <c r="BN7" s="87" t="e">
        <f ca="true">+IF(AND(ISNUMBER(OFFSET('Hygiene Data'!$H$9,0,10*ROW('Hygiene Data'!H1))),'Data Summary'!EC7="Yes"),OFFSET('Hygiene Data'!$H$9,0,10*ROW('Hygiene Data'!H1)),NA())</f>
        <v>#N/A</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t="e">
        <f ca="true">+IF(AND(ISNUMBER(OFFSET('Hygiene Data'!$I$9,0,10*ROW('Hygiene Data'!I1))),'Data Summary'!EF7="Yes"),OFFSET('Hygiene Data'!$I$9,0,10*ROW('Hygiene Data'!I1)),NA())</f>
        <v>#N/A</v>
      </c>
    </row>
    <row xmlns:x14ac="http://schemas.microsoft.com/office/spreadsheetml/2009/9/ac" r="8" x14ac:dyDescent="0.2">
      <c r="A8" s="390" t="str">
        <f ca="true">+RIGHT('Data Summary'!A8,LEN('Data Summary'!A8)-9)</f>
        <v>ASPR</v>
      </c>
      <c r="B8" s="38" t="str">
        <f ca="true">+IF(ISTEXT('Data Summary'!B8),'Data Summary'!B8,"")</f>
        <v>EMIS</v>
      </c>
      <c r="C8" s="343">
        <f ca="true">+VALUE('Data Summary'!C8)</f>
        <v>2011</v>
      </c>
      <c r="D8" s="85">
        <f ca="true">+IF(AND(ISNUMBER(OFFSET('Water Data'!$D$4,0,10*ROW('Water Data'!D2))),'Data Summary'!BS8="Yes"),100-OFFSET('Water Data'!$D$4,0,10*ROW('Water Data'!D2)),NA())</f>
        <v>86</v>
      </c>
      <c r="E8" s="85">
        <f ca="true">+IF(AND(ISNUMBER(OFFSET('Water Data'!$D$6,0,10*ROW('Water Data'!D2))),'Data Summary'!BT8="Yes"),OFFSET('Water Data'!$D$6,0,10*ROW('Water Data'!D2)),NA())</f>
        <v>85.14</v>
      </c>
      <c r="F8" s="85">
        <f ca="true">+IF(AND(ISNUMBER(OFFSET('Water Data'!$D$9,0,10*ROW('Water Data'!D2))),'Data Summary'!BU8="Yes"),OFFSET('Water Data'!$D$9,0,10*ROW('Water Data'!D2)),NA())</f>
        <v>73.220399999999998</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86</v>
      </c>
      <c r="Q8" s="85">
        <f ca="true">+IF(AND(ISNUMBER(OFFSET('Water Data'!$H$6,0,10*ROW('Water Data'!H2))),'Data Summary'!CF8="Yes"),OFFSET('Water Data'!$H$6,0,10*ROW('Water Data'!H2)),NA())</f>
        <v>85.14</v>
      </c>
      <c r="R8" s="85">
        <f ca="true">+IF(AND(ISNUMBER(OFFSET('Water Data'!$H$9,0,10*ROW('Water Data'!H2))),'Data Summary'!CG8="Yes"),OFFSET('Water Data'!$H$9,0,10*ROW('Water Data'!H2)),NA())</f>
        <v>73.220399999999998</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t="e">
        <f ca="true">+IF(AND(ISNUMBER(OFFSET('Water Data'!$I$9,0,10*ROW('Water Data'!I2))),'Data Summary'!CJ8="Yes"),OFFSET('Water Data'!$I$9,0,10*ROW('Water Data'!I2)),NA())</f>
        <v>#N/A</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48</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48</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t="e">
        <f ca="true">+IF(AND(ISNUMBER(OFFSET('Hygiene Data'!$D$9,0,10*ROW('Hygiene Data'!D2))),'Data Summary'!DQ8="Yes"),OFFSET('Hygiene Data'!$D$9,0,10*ROW('Hygiene Data'!D2)),NA())</f>
        <v>#N/A</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t="e">
        <f ca="true">+IF(AND(ISNUMBER(OFFSET('Hygiene Data'!$H$5,0,10*ROW('Hygiene Data'!H2))),'Data Summary'!EA8="Yes"),OFFSET('Hygiene Data'!$H$5,0,10*ROW('Hygiene Data'!H2)),NA())</f>
        <v>#N/A</v>
      </c>
      <c r="BM8" s="87" t="e">
        <f ca="true">+IF(AND(ISNUMBER(OFFSET('Hygiene Data'!$H$7,0,10*ROW('Hygiene Data'!H2))),'Data Summary'!EB8="Yes"),OFFSET('Hygiene Data'!$H$7,0,10*ROW('Hygiene Data'!H2)),NA())</f>
        <v>#N/A</v>
      </c>
      <c r="BN8" s="87" t="e">
        <f ca="true">+IF(AND(ISNUMBER(OFFSET('Hygiene Data'!$H$9,0,10*ROW('Hygiene Data'!H2))),'Data Summary'!EC8="Yes"),OFFSET('Hygiene Data'!$H$9,0,10*ROW('Hygiene Data'!H2)),NA())</f>
        <v>#N/A</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t="e">
        <f ca="true">+IF(AND(ISNUMBER(OFFSET('Hygiene Data'!$I$9,0,10*ROW('Hygiene Data'!I2))),'Data Summary'!EF8="Yes"),OFFSET('Hygiene Data'!$I$9,0,10*ROW('Hygiene Data'!I2)),NA())</f>
        <v>#N/A</v>
      </c>
    </row>
    <row xmlns:x14ac="http://schemas.microsoft.com/office/spreadsheetml/2009/9/ac" r="9" x14ac:dyDescent="0.2">
      <c r="A9" s="390" t="str">
        <f ca="true">+RIGHT('Data Summary'!A9,LEN('Data Summary'!A9)-9)</f>
        <v>BEIS</v>
      </c>
      <c r="B9" s="38" t="str">
        <f ca="true">+IF(ISTEXT('Data Summary'!B9),'Data Summary'!B9,"")</f>
        <v>EMIS</v>
      </c>
      <c r="C9" s="343">
        <f ca="true">+VALUE('Data Summary'!C9)</f>
        <v>2011</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f ca="true">+IF(AND(ISNUMBER(OFFSET('Water Data'!$I$6,0,10*ROW('Water Data'!I3))),'Data Summary'!CI9="Yes"),OFFSET('Water Data'!$I$6,0,10*ROW('Water Data'!I3)),NA())</f>
        <v>87</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f ca="true">+IF(AND(ISNUMBER(OFFSET('Sanitation Data'!$I$4,0,10*ROW('Sanitation Data'!I3))),'Data Summary'!DJ9="Yes"),100-OFFSET('Sanitation Data'!$I$4,0,10*ROW('Sanitation Data'!I3)),NA())</f>
        <v>96</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t="e">
        <f ca="true">+IF(AND(ISNUMBER(OFFSET('Hygiene Data'!$D$9,0,10*ROW('Hygiene Data'!D3))),'Data Summary'!DQ9="Yes"),OFFSET('Hygiene Data'!$D$9,0,10*ROW('Hygiene Data'!D3)),NA())</f>
        <v>#N/A</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90" t="str">
        <f ca="true">+RIGHT('Data Summary'!A10,LEN('Data Summary'!A10)-9)</f>
        <v>ASPR</v>
      </c>
      <c r="B10" s="38" t="str">
        <f ca="true">+IF(ISTEXT('Data Summary'!B10),'Data Summary'!B10,"")</f>
        <v>EMIS</v>
      </c>
      <c r="C10" s="343">
        <f ca="true">+VALUE('Data Summary'!C10)</f>
        <v>2012</v>
      </c>
      <c r="D10" s="85">
        <f ca="true">+IF(AND(ISNUMBER(OFFSET('Water Data'!$D$4,0,10*ROW('Water Data'!D4))),'Data Summary'!BS10="Yes"),100-OFFSET('Water Data'!$D$4,0,10*ROW('Water Data'!D4)),NA())</f>
        <v>85.4</v>
      </c>
      <c r="E10" s="85">
        <f ca="true">+IF(AND(ISNUMBER(OFFSET('Water Data'!$D$6,0,10*ROW('Water Data'!D4))),'Data Summary'!BT10="Yes"),OFFSET('Water Data'!$D$6,0,10*ROW('Water Data'!D4)),NA())</f>
        <v>84.546000000000006</v>
      </c>
      <c r="F10" s="85">
        <f ca="true">+IF(AND(ISNUMBER(OFFSET('Water Data'!$D$9,0,10*ROW('Water Data'!D4))),'Data Summary'!BU10="Yes"),OFFSET('Water Data'!$D$9,0,10*ROW('Water Data'!D4)),NA())</f>
        <v>72.709559999999996</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85.4</v>
      </c>
      <c r="Q10" s="85">
        <f ca="true">+IF(AND(ISNUMBER(OFFSET('Water Data'!$H$6,0,10*ROW('Water Data'!H4))),'Data Summary'!CF10="Yes"),OFFSET('Water Data'!$H$6,0,10*ROW('Water Data'!H4)),NA())</f>
        <v>84.546000000000006</v>
      </c>
      <c r="R10" s="85">
        <f ca="true">+IF(AND(ISNUMBER(OFFSET('Water Data'!$H$9,0,10*ROW('Water Data'!H4))),'Data Summary'!CG10="Yes"),OFFSET('Water Data'!$H$9,0,10*ROW('Water Data'!H4)),NA())</f>
        <v>72.709559999999996</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63</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63</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90" t="str">
        <f ca="true">+RIGHT('Data Summary'!A11,LEN('Data Summary'!A11)-9)</f>
        <v>BEIS</v>
      </c>
      <c r="B11" s="38" t="str">
        <f ca="true">+IF(ISTEXT('Data Summary'!B11),'Data Summary'!B11,"")</f>
        <v>EMIS</v>
      </c>
      <c r="C11" s="343">
        <f ca="true">+VALUE('Data Summary'!C11)</f>
        <v>2012</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f ca="true">+IF(AND(ISNUMBER(OFFSET('Water Data'!$I$6,0,10*ROW('Water Data'!I5))),'Data Summary'!CI11="Yes"),OFFSET('Water Data'!$I$6,0,10*ROW('Water Data'!I5)),NA())</f>
        <v>94.51</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f ca="true">+IF(AND(ISNUMBER(OFFSET('Sanitation Data'!$I$4,0,10*ROW('Sanitation Data'!I5))),'Data Summary'!DJ11="Yes"),100-OFFSET('Sanitation Data'!$I$4,0,10*ROW('Sanitation Data'!I5)),NA())</f>
        <v>93.83</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90" t="str">
        <f ca="true">+RIGHT('Data Summary'!A12,LEN('Data Summary'!A12)-9)</f>
        <v>ASPR</v>
      </c>
      <c r="B12" s="38" t="str">
        <f ca="true">+IF(ISTEXT('Data Summary'!B12),'Data Summary'!B12,"")</f>
        <v>EMIS</v>
      </c>
      <c r="C12" s="343">
        <f ca="true">+VALUE('Data Summary'!C12)</f>
        <v>2013</v>
      </c>
      <c r="D12" s="85">
        <f ca="true">+IF(AND(ISNUMBER(OFFSET('Water Data'!$D$4,0,10*ROW('Water Data'!D6))),'Data Summary'!BS12="Yes"),100-OFFSET('Water Data'!$D$4,0,10*ROW('Water Data'!D6)),NA())</f>
        <v>74</v>
      </c>
      <c r="E12" s="85">
        <f ca="true">+IF(AND(ISNUMBER(OFFSET('Water Data'!$D$6,0,10*ROW('Water Data'!D6))),'Data Summary'!BT12="Yes"),OFFSET('Water Data'!$D$6,0,10*ROW('Water Data'!D6)),NA())</f>
        <v>73.259999999999991</v>
      </c>
      <c r="F12" s="85">
        <f ca="true">+IF(AND(ISNUMBER(OFFSET('Water Data'!$D$9,0,10*ROW('Water Data'!D6))),'Data Summary'!BU12="Yes"),OFFSET('Water Data'!$D$9,0,10*ROW('Water Data'!D6)),NA())</f>
        <v>65.933999999999997</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74</v>
      </c>
      <c r="Q12" s="85">
        <f ca="true">+IF(AND(ISNUMBER(OFFSET('Water Data'!$H$6,0,10*ROW('Water Data'!H6))),'Data Summary'!CF12="Yes"),OFFSET('Water Data'!$H$6,0,10*ROW('Water Data'!H6)),NA())</f>
        <v>73.259999999999991</v>
      </c>
      <c r="R12" s="85">
        <f ca="true">+IF(AND(ISNUMBER(OFFSET('Water Data'!$H$9,0,10*ROW('Water Data'!H6))),'Data Summary'!CG12="Yes"),OFFSET('Water Data'!$H$9,0,10*ROW('Water Data'!H6)),NA())</f>
        <v>65.933999999999997</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64</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64</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90" t="str">
        <f ca="true">+RIGHT('Data Summary'!A13,LEN('Data Summary'!A13)-9)</f>
        <v>BEIS</v>
      </c>
      <c r="B13" s="38" t="str">
        <f ca="true">+IF(ISTEXT('Data Summary'!B13),'Data Summary'!B13,"")</f>
        <v>EMIS</v>
      </c>
      <c r="C13" s="343">
        <f ca="true">+VALUE('Data Summary'!C13)</f>
        <v>2013</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f ca="true">+IF(AND(ISNUMBER(OFFSET('Sanitation Data'!$I$4,0,10*ROW('Sanitation Data'!I7))),'Data Summary'!DJ13="Yes"),100-OFFSET('Sanitation Data'!$I$4,0,10*ROW('Sanitation Data'!I7)),NA())</f>
        <v>92.26</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90" t="str">
        <f ca="true">+RIGHT('Data Summary'!A14,LEN('Data Summary'!A14)-9)</f>
        <v>NHBS</v>
      </c>
      <c r="B14" s="38" t="str">
        <f ca="true">+IF(ISTEXT('Data Summary'!B14),'Data Summary'!B14,"")</f>
        <v>Survey</v>
      </c>
      <c r="C14" s="343">
        <f ca="true">+VALUE('Data Summary'!C14)</f>
        <v>2014</v>
      </c>
      <c r="D14" s="85">
        <f ca="true">+IF(AND(ISNUMBER(OFFSET('Water Data'!$D$4,0,10*ROW('Water Data'!D8))),'Data Summary'!BS14="Yes"),100-OFFSET('Water Data'!$D$4,0,10*ROW('Water Data'!D8)),NA())</f>
        <v>81</v>
      </c>
      <c r="E14" s="85">
        <f ca="true">+IF(AND(ISNUMBER(OFFSET('Water Data'!$D$6,0,10*ROW('Water Data'!D8))),'Data Summary'!BT14="Yes"),OFFSET('Water Data'!$D$6,0,10*ROW('Water Data'!D8)),NA())</f>
        <v>80</v>
      </c>
      <c r="F14" s="85">
        <f ca="true">+IF(AND(ISNUMBER(OFFSET('Water Data'!$D$9,0,10*ROW('Water Data'!D8))),'Data Summary'!BU14="Yes"),OFFSET('Water Data'!$D$9,0,10*ROW('Water Data'!D8)),NA())</f>
        <v>80</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f ca="true">+IF(AND(ISNUMBER(OFFSET('Water Data'!$H$9,0,10*ROW('Water Data'!H8))),'Data Summary'!CG14="Yes"),OFFSET('Water Data'!$H$9,0,10*ROW('Water Data'!H8)),NA())</f>
        <v>76</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f ca="true">+IF(AND(ISNUMBER(OFFSET('Water Data'!$I$9,0,10*ROW('Water Data'!I8))),'Data Summary'!CJ14="Yes"),OFFSET('Water Data'!$I$9,0,10*ROW('Water Data'!I8)),NA())</f>
        <v>94</v>
      </c>
      <c r="V14" s="86">
        <f ca="true">+IF(AND(ISNUMBER(OFFSET('Sanitation Data'!$D$4,0,10*ROW('Sanitation Data'!D8))),'Data Summary'!CK14="Yes"),100-OFFSET('Sanitation Data'!$D$4,0,10*ROW('Sanitation Data'!D8)),NA())</f>
        <v>96</v>
      </c>
      <c r="W14" s="86">
        <f ca="true">+IF(AND(ISNUMBER(OFFSET('Sanitation Data'!$D$6,0,10*ROW('Sanitation Data'!D8))),'Data Summary'!CL14="Yes"),OFFSET('Sanitation Data'!$D$6,0,10*ROW('Sanitation Data'!D8)),NA())</f>
        <v>91</v>
      </c>
      <c r="X14" s="86">
        <f ca="true">+IF(AND(ISNUMBER(OFFSET('Sanitation Data'!$D$10,0,10*ROW('Sanitation Data'!D8))),'Data Summary'!CM14="Yes"),OFFSET('Sanitation Data'!$D$10,0,10*ROW('Sanitation Data'!D8)),NA())</f>
        <v>45</v>
      </c>
      <c r="Y14" s="86" t="e">
        <f ca="true">+IF(AND(ISNUMBER(OFFSET('Sanitation Data'!$D$11,0,10*ROW('Sanitation Data'!D8))),'Data Summary'!CN14="Yes"),OFFSET('Sanitation Data'!$D$11,0,10*ROW('Sanitation Data'!D8)),NA())</f>
        <v>#N/A</v>
      </c>
      <c r="Z14" s="86">
        <f ca="true">+IF(AND(ISNUMBER(OFFSET('Sanitation Data'!$D$12,0,10*ROW('Sanitation Data'!D8))),'Data Summary'!CO14="Yes"),OFFSET('Sanitation Data'!$D$12,0,10*ROW('Sanitation Data'!D8)),NA())</f>
        <v>45</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f ca="true">+IF(AND(ISNUMBER(OFFSET('Sanitation Data'!$H$4,0,10*ROW('Sanitation Data'!H8))),'Data Summary'!DE14="Yes"),100-OFFSET('Sanitation Data'!$H$4,0,10*ROW('Sanitation Data'!H8)),NA())</f>
        <v>94</v>
      </c>
      <c r="AQ14" s="86" t="e">
        <f ca="true">+IF(AND(ISNUMBER(OFFSET('Sanitation Data'!$H$6,0,10*ROW('Sanitation Data'!H8))),'Data Summary'!DF14="Yes"),OFFSET('Sanitation Data'!$H$6,0,10*ROW('Sanitation Data'!H8)),NA())</f>
        <v>#N/A</v>
      </c>
      <c r="AR14" s="86">
        <f ca="true">+IF(AND(ISNUMBER(OFFSET('Sanitation Data'!$H$10,0,10*ROW('Sanitation Data'!H8))),'Data Summary'!DG14="Yes"),OFFSET('Sanitation Data'!$H$10,0,10*ROW('Sanitation Data'!H8)),NA())</f>
        <v>41</v>
      </c>
      <c r="AS14" s="86" t="e">
        <f ca="true">+IF(AND(ISNUMBER(OFFSET('Sanitation Data'!$H$11,0,10*ROW('Sanitation Data'!H8))),'Data Summary'!DH14="Yes"),OFFSET('Sanitation Data'!$H$11,0,10*ROW('Sanitation Data'!H8)),NA())</f>
        <v>#N/A</v>
      </c>
      <c r="AT14" s="86">
        <f ca="true">+IF(AND(ISNUMBER(OFFSET('Sanitation Data'!$H$12,0,10*ROW('Sanitation Data'!H8))),'Data Summary'!DI14="Yes"),OFFSET('Sanitation Data'!$H$12,0,10*ROW('Sanitation Data'!H8)),NA())</f>
        <v>41</v>
      </c>
      <c r="AU14" s="86">
        <f ca="true">+IF(AND(ISNUMBER(OFFSET('Sanitation Data'!$I$4,0,10*ROW('Sanitation Data'!I8))),'Data Summary'!DJ14="Yes"),100-OFFSET('Sanitation Data'!$I$4,0,10*ROW('Sanitation Data'!I8)),NA())</f>
        <v>100</v>
      </c>
      <c r="AV14" s="86" t="e">
        <f ca="true">+IF(AND(ISNUMBER(OFFSET('Sanitation Data'!$I$6,0,10*ROW('Sanitation Data'!I8))),'Data Summary'!DK14="Yes"),OFFSET('Sanitation Data'!$I$6,0,10*ROW('Sanitation Data'!I8)),NA())</f>
        <v>#N/A</v>
      </c>
      <c r="AW14" s="86">
        <f ca="true">+IF(AND(ISNUMBER(OFFSET('Sanitation Data'!$I$10,0,10*ROW('Sanitation Data'!I8))),'Data Summary'!DL14="Yes"),OFFSET('Sanitation Data'!$I$10,0,10*ROW('Sanitation Data'!I8)),NA())</f>
        <v>57</v>
      </c>
      <c r="AX14" s="86" t="e">
        <f ca="true">+IF(AND(ISNUMBER(OFFSET('Sanitation Data'!$I$11,0,10*ROW('Sanitation Data'!I8))),'Data Summary'!DM14="Yes"),OFFSET('Sanitation Data'!$I$11,0,10*ROW('Sanitation Data'!I8)),NA())</f>
        <v>#N/A</v>
      </c>
      <c r="AY14" s="86">
        <f ca="true">+IF(AND(ISNUMBER(OFFSET('Sanitation Data'!$I$12,0,10*ROW('Sanitation Data'!I8))),'Data Summary'!DN14="Yes"),OFFSET('Sanitation Data'!$I$12,0,10*ROW('Sanitation Data'!I8)),NA())</f>
        <v>57</v>
      </c>
      <c r="AZ14" s="87">
        <f ca="true">+IF(AND(ISNUMBER(OFFSET('Hygiene Data'!$D$5,0,10*ROW('Hygiene Data'!D8))),'Data Summary'!DO14="Yes"),OFFSET('Hygiene Data'!$D$5,0,10*ROW('Hygiene Data'!D8)),NA())</f>
        <v>88</v>
      </c>
      <c r="BA14" s="87">
        <f ca="true">+IF(AND(ISNUMBER(OFFSET('Hygiene Data'!$D$7,0,10*ROW('Hygiene Data'!D8))),'Data Summary'!DP14="Yes"),OFFSET('Hygiene Data'!$D$7,0,10*ROW('Hygiene Data'!D8)),NA())</f>
        <v>85</v>
      </c>
      <c r="BB14" s="87">
        <f ca="true">+IF(AND(ISNUMBER(OFFSET('Hygiene Data'!$D$9,0,10*ROW('Hygiene Data'!D8))),'Data Summary'!DQ14="Yes"),OFFSET('Hygiene Data'!$D$9,0,10*ROW('Hygiene Data'!D8)),NA())</f>
        <v>35</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f ca="true">+IF(AND(ISNUMBER(OFFSET('Hygiene Data'!$H$5,0,10*ROW('Hygiene Data'!H8))),'Data Summary'!EA14="Yes"),OFFSET('Hygiene Data'!$H$5,0,10*ROW('Hygiene Data'!H8)),NA())</f>
        <v>85</v>
      </c>
      <c r="BM14" s="87">
        <f ca="true">+IF(AND(ISNUMBER(OFFSET('Hygiene Data'!$H$7,0,10*ROW('Hygiene Data'!H8))),'Data Summary'!EB14="Yes"),OFFSET('Hygiene Data'!$H$7,0,10*ROW('Hygiene Data'!H8)),NA())</f>
        <v>81</v>
      </c>
      <c r="BN14" s="87">
        <f ca="true">+IF(AND(ISNUMBER(OFFSET('Hygiene Data'!$H$9,0,10*ROW('Hygiene Data'!H8))),'Data Summary'!EC14="Yes"),OFFSET('Hygiene Data'!$H$9,0,10*ROW('Hygiene Data'!H8)),NA())</f>
        <v>30</v>
      </c>
      <c r="BO14" s="87">
        <f ca="true">+IF(AND(ISNUMBER(OFFSET('Hygiene Data'!$I$5,0,10*ROW('Hygiene Data'!I8))),'Data Summary'!ED14="Yes"),OFFSET('Hygiene Data'!$I$5,0,10*ROW('Hygiene Data'!I8)),NA())</f>
        <v>98</v>
      </c>
      <c r="BP14" s="87">
        <f ca="true">+IF(AND(ISNUMBER(OFFSET('Hygiene Data'!$I$7,0,10*ROW('Hygiene Data'!I8))),'Data Summary'!EE14="Yes"),OFFSET('Hygiene Data'!$I$7,0,10*ROW('Hygiene Data'!I8)),NA())</f>
        <v>97</v>
      </c>
      <c r="BQ14" s="87">
        <f ca="true">+IF(AND(ISNUMBER(OFFSET('Hygiene Data'!$I$9,0,10*ROW('Hygiene Data'!I8))),'Data Summary'!EF14="Yes"),OFFSET('Hygiene Data'!$I$9,0,10*ROW('Hygiene Data'!I8)),NA())</f>
        <v>53</v>
      </c>
    </row>
    <row xmlns:x14ac="http://schemas.microsoft.com/office/spreadsheetml/2009/9/ac" r="15" x14ac:dyDescent="0.2">
      <c r="A15" s="390" t="str">
        <f ca="true">+RIGHT('Data Summary'!A15,LEN('Data Summary'!A15)-9)</f>
        <v>ISAS</v>
      </c>
      <c r="B15" s="38" t="str">
        <f ca="true">+IF(ISTEXT('Data Summary'!B15),'Data Summary'!B15,"")</f>
        <v>Survey</v>
      </c>
      <c r="C15" s="343">
        <f ca="true">+VALUE('Data Summary'!C15)</f>
        <v>2014</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f ca="true">+IF(AND(ISNUMBER(OFFSET('Water Data'!$I$6,0,10*ROW('Water Data'!I9))),'Data Summary'!CI15="Yes"),OFFSET('Water Data'!$I$6,0,10*ROW('Water Data'!I9)),NA())</f>
        <v>90.4</v>
      </c>
      <c r="U15" s="85">
        <f ca="true">+IF(AND(ISNUMBER(OFFSET('Water Data'!$I$9,0,10*ROW('Water Data'!I9))),'Data Summary'!CJ15="Yes"),OFFSET('Water Data'!$I$9,0,10*ROW('Water Data'!I9)),NA())</f>
        <v>79.97</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90" t="str">
        <f ca="true">+RIGHT('Data Summary'!A16,LEN('Data Summary'!A16)-9)</f>
        <v>BEIS</v>
      </c>
      <c r="B16" s="38" t="str">
        <f ca="true">+IF(ISTEXT('Data Summary'!B16),'Data Summary'!B16,"")</f>
        <v>Census</v>
      </c>
      <c r="C16" s="343">
        <f ca="true">+VALUE('Data Summary'!C16)</f>
        <v>2015</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f ca="true">+IF(AND(ISNUMBER(OFFSET('Water Data'!$I$6,0,10*ROW('Water Data'!I10))),'Data Summary'!CI16="Yes"),OFFSET('Water Data'!$I$6,0,10*ROW('Water Data'!I10)),NA())</f>
        <v>96.447067801188552</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f ca="true">+IF(AND(ISNUMBER(OFFSET('Sanitation Data'!$I$4,0,10*ROW('Sanitation Data'!I10))),'Data Summary'!DJ16="Yes"),100-OFFSET('Sanitation Data'!$I$4,0,10*ROW('Sanitation Data'!I10)),NA())</f>
        <v>95.69</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90" t="str">
        <f ca="true">+RIGHT('Data Summary'!A17,LEN('Data Summary'!A17)-9)</f>
        <v>ASPR</v>
      </c>
      <c r="B17" s="38" t="str">
        <f ca="true">+IF(ISTEXT('Data Summary'!B17),'Data Summary'!B17,"")</f>
        <v>EMIS</v>
      </c>
      <c r="C17" s="343">
        <f ca="true">+VALUE('Data Summary'!C17)</f>
        <v>2014</v>
      </c>
      <c r="D17" s="85">
        <f ca="true">+IF(AND(ISNUMBER(OFFSET('Water Data'!$D$4,0,10*ROW('Water Data'!D11))),'Data Summary'!BS17="Yes"),100-OFFSET('Water Data'!$D$4,0,10*ROW('Water Data'!D11)),NA())</f>
        <v>69.3</v>
      </c>
      <c r="E17" s="85">
        <f ca="true">+IF(AND(ISNUMBER(OFFSET('Water Data'!$D$6,0,10*ROW('Water Data'!D11))),'Data Summary'!BT17="Yes"),OFFSET('Water Data'!$D$6,0,10*ROW('Water Data'!D11)),NA())</f>
        <v>68.606999999999999</v>
      </c>
      <c r="F17" s="85">
        <f ca="true">+IF(AND(ISNUMBER(OFFSET('Water Data'!$D$9,0,10*ROW('Water Data'!D11))),'Data Summary'!BU17="Yes"),OFFSET('Water Data'!$D$9,0,10*ROW('Water Data'!D11)),NA())</f>
        <v>56.189132999999998</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f ca="true">+IF(AND(ISNUMBER(OFFSET('Water Data'!$H$4,0,10*ROW('Water Data'!H11))),'Data Summary'!CE17="Yes"),100-OFFSET('Water Data'!$H$4,0,10*ROW('Water Data'!H11)),NA())</f>
        <v>69.3</v>
      </c>
      <c r="Q17" s="85">
        <f ca="true">+IF(AND(ISNUMBER(OFFSET('Water Data'!$H$6,0,10*ROW('Water Data'!H11))),'Data Summary'!CF17="Yes"),OFFSET('Water Data'!$H$6,0,10*ROW('Water Data'!H11)),NA())</f>
        <v>68.606999999999999</v>
      </c>
      <c r="R17" s="85">
        <f ca="true">+IF(AND(ISNUMBER(OFFSET('Water Data'!$H$9,0,10*ROW('Water Data'!H11))),'Data Summary'!CG17="Yes"),OFFSET('Water Data'!$H$9,0,10*ROW('Water Data'!H11)),NA())</f>
        <v>56.189132999999998</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f ca="true">+IF(AND(ISNUMBER(OFFSET('Sanitation Data'!$D$12,0,10*ROW('Sanitation Data'!D11))),'Data Summary'!CO17="Yes"),OFFSET('Sanitation Data'!$D$12,0,10*ROW('Sanitation Data'!D11)),NA())</f>
        <v>64.900000000000006</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f ca="true">+IF(AND(ISNUMBER(OFFSET('Sanitation Data'!$H$12,0,10*ROW('Sanitation Data'!H11))),'Data Summary'!DI17="Yes"),OFFSET('Sanitation Data'!$H$12,0,10*ROW('Sanitation Data'!H11)),NA())</f>
        <v>64.900000000000006</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90" t="str">
        <f ca="true">+RIGHT('Data Summary'!A18,LEN('Data Summary'!A18)-9)</f>
        <v>ASPR</v>
      </c>
      <c r="B18" s="38" t="str">
        <f ca="true">+IF(ISTEXT('Data Summary'!B18),'Data Summary'!B18,"")</f>
        <v>EMIS</v>
      </c>
      <c r="C18" s="343">
        <f ca="true">+VALUE('Data Summary'!C18)</f>
        <v>2015</v>
      </c>
      <c r="D18" s="85">
        <f ca="true">+IF(AND(ISNUMBER(OFFSET('Water Data'!$D$4,0,10*ROW('Water Data'!D12))),'Data Summary'!BS18="Yes"),100-OFFSET('Water Data'!$D$4,0,10*ROW('Water Data'!D12)),NA())</f>
        <v>73.2</v>
      </c>
      <c r="E18" s="85">
        <f ca="true">+IF(AND(ISNUMBER(OFFSET('Water Data'!$D$6,0,10*ROW('Water Data'!D12))),'Data Summary'!BT18="Yes"),OFFSET('Water Data'!$D$6,0,10*ROW('Water Data'!D12)),NA())</f>
        <v>70.784400000000005</v>
      </c>
      <c r="F18" s="85">
        <f ca="true">+IF(AND(ISNUMBER(OFFSET('Water Data'!$D$9,0,10*ROW('Water Data'!D12))),'Data Summary'!BU18="Yes"),OFFSET('Water Data'!$D$9,0,10*ROW('Water Data'!D12)),NA())</f>
        <v>61.370074800000005</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f ca="true">+IF(AND(ISNUMBER(OFFSET('Water Data'!$H$4,0,10*ROW('Water Data'!H12))),'Data Summary'!CE18="Yes"),100-OFFSET('Water Data'!$H$4,0,10*ROW('Water Data'!H12)),NA())</f>
        <v>73.2</v>
      </c>
      <c r="Q18" s="85">
        <f ca="true">+IF(AND(ISNUMBER(OFFSET('Water Data'!$H$6,0,10*ROW('Water Data'!H12))),'Data Summary'!CF18="Yes"),OFFSET('Water Data'!$H$6,0,10*ROW('Water Data'!H12)),NA())</f>
        <v>70.784400000000005</v>
      </c>
      <c r="R18" s="85">
        <f ca="true">+IF(AND(ISNUMBER(OFFSET('Water Data'!$H$9,0,10*ROW('Water Data'!H12))),'Data Summary'!CG18="Yes"),OFFSET('Water Data'!$H$9,0,10*ROW('Water Data'!H12)),NA())</f>
        <v>61.370074800000005</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f ca="true">+IF(AND(ISNUMBER(OFFSET('Sanitation Data'!$D$12,0,10*ROW('Sanitation Data'!D12))),'Data Summary'!CO18="Yes"),OFFSET('Sanitation Data'!$D$12,0,10*ROW('Sanitation Data'!D12)),NA())</f>
        <v>52.6</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f ca="true">+IF(AND(ISNUMBER(OFFSET('Sanitation Data'!$H$12,0,10*ROW('Sanitation Data'!H12))),'Data Summary'!DI18="Yes"),OFFSET('Sanitation Data'!$H$12,0,10*ROW('Sanitation Data'!H12)),NA())</f>
        <v>52.6</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90" t="str">
        <f ca="true">+RIGHT('Data Summary'!A19,LEN('Data Summary'!A19)-9)</f>
        <v>BEIS</v>
      </c>
      <c r="B19" s="38" t="str">
        <f ca="true">+IF(ISTEXT('Data Summary'!B19),'Data Summary'!B19,"")</f>
        <v>Census</v>
      </c>
      <c r="C19" s="343">
        <f ca="true">+VALUE('Data Summary'!C19)</f>
        <v>2016</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f ca="true">+IF(AND(ISNUMBER(OFFSET('Water Data'!$I$6,0,10*ROW('Water Data'!I13))),'Data Summary'!CI19="Yes"),OFFSET('Water Data'!$I$6,0,10*ROW('Water Data'!I13)),NA())</f>
        <v>96.79</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f ca="true">+IF(AND(ISNUMBER(OFFSET('Sanitation Data'!$I$4,0,10*ROW('Sanitation Data'!I13))),'Data Summary'!DJ19="Yes"),100-OFFSET('Sanitation Data'!$I$4,0,10*ROW('Sanitation Data'!I13)),NA())</f>
        <v>96.35</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90" t="str">
        <f ca="true">+RIGHT('Data Summary'!A20,LEN('Data Summary'!A20)-9)</f>
        <v>UIS</v>
      </c>
      <c r="B20" s="38" t="str">
        <f ca="true">+IF(ISTEXT('Data Summary'!B20),'Data Summary'!B20,"")</f>
        <v>Other</v>
      </c>
      <c r="C20" s="343">
        <f ca="true">+VALUE('Data Summary'!C20)</f>
        <v>2016</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f ca="true">+IF(AND(ISNUMBER(OFFSET('Hygiene Data'!$D$9,0,10*ROW('Hygiene Data'!D14))),'Data Summary'!DQ20="Yes"),OFFSET('Hygiene Data'!$D$9,0,10*ROW('Hygiene Data'!D14)),NA())</f>
        <v>29.374500000000005</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f ca="true">+IF(AND(ISNUMBER(OFFSET('Hygiene Data'!$H$9,0,10*ROW('Hygiene Data'!H14))),'Data Summary'!EC20="Yes"),OFFSET('Hygiene Data'!$H$9,0,10*ROW('Hygiene Data'!H14)),NA())</f>
        <v>29.01</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f ca="true">+IF(AND(ISNUMBER(OFFSET('Hygiene Data'!$I$9,0,10*ROW('Hygiene Data'!I14))),'Data Summary'!EF20="Yes"),OFFSET('Hygiene Data'!$I$9,0,10*ROW('Hygiene Data'!I14)),NA())</f>
        <v>30.36</v>
      </c>
    </row>
    <row xmlns:x14ac="http://schemas.microsoft.com/office/spreadsheetml/2009/9/ac" r="21" x14ac:dyDescent="0.2">
      <c r="A21" s="390" t="str">
        <f ca="true">+RIGHT('Data Summary'!A21,LEN('Data Summary'!A21)-9)</f>
        <v>ASPR</v>
      </c>
      <c r="B21" s="38" t="str">
        <f ca="true">+IF(ISTEXT('Data Summary'!B21),'Data Summary'!B21,"")</f>
        <v>EMIS</v>
      </c>
      <c r="C21" s="343">
        <f ca="true">+VALUE('Data Summary'!C21)</f>
        <v>2016</v>
      </c>
      <c r="D21" s="85">
        <f ca="true">+IF(AND(ISNUMBER(OFFSET('Water Data'!$D$4,0,10*ROW('Water Data'!D15))),'Data Summary'!BS21="Yes"),100-OFFSET('Water Data'!$D$4,0,10*ROW('Water Data'!D15)),NA())</f>
        <v>97.4</v>
      </c>
      <c r="E21" s="85">
        <f ca="true">+IF(AND(ISNUMBER(OFFSET('Water Data'!$D$6,0,10*ROW('Water Data'!D15))),'Data Summary'!BT21="Yes"),OFFSET('Water Data'!$D$6,0,10*ROW('Water Data'!D15)),NA())</f>
        <v>92.237800000000007</v>
      </c>
      <c r="F21" s="85">
        <f ca="true">+IF(AND(ISNUMBER(OFFSET('Water Data'!$D$9,0,10*ROW('Water Data'!D15))),'Data Summary'!BU21="Yes"),OFFSET('Water Data'!$D$9,0,10*ROW('Water Data'!D15)),NA())</f>
        <v>77.110800799999993</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f ca="true">+IF(AND(ISNUMBER(OFFSET('Water Data'!$H$4,0,10*ROW('Water Data'!H15))),'Data Summary'!CE21="Yes"),100-OFFSET('Water Data'!$H$4,0,10*ROW('Water Data'!H15)),NA())</f>
        <v>97.4</v>
      </c>
      <c r="Q21" s="85">
        <f ca="true">+IF(AND(ISNUMBER(OFFSET('Water Data'!$H$6,0,10*ROW('Water Data'!H15))),'Data Summary'!CF21="Yes"),OFFSET('Water Data'!$H$6,0,10*ROW('Water Data'!H15)),NA())</f>
        <v>92.237800000000007</v>
      </c>
      <c r="R21" s="85">
        <f ca="true">+IF(AND(ISNUMBER(OFFSET('Water Data'!$H$9,0,10*ROW('Water Data'!H15))),'Data Summary'!CG21="Yes"),OFFSET('Water Data'!$H$9,0,10*ROW('Water Data'!H15)),NA())</f>
        <v>77.110800799999993</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90" t="str">
        <f ca="true">+RIGHT('Data Summary'!A22,LEN('Data Summary'!A22)-9)</f>
        <v>UIS</v>
      </c>
      <c r="B22" s="38" t="str">
        <f ca="true">+IF(ISTEXT('Data Summary'!B22),'Data Summary'!B22,"")</f>
        <v>Other</v>
      </c>
      <c r="C22" s="343">
        <f ca="true">+VALUE('Data Summary'!C22)</f>
        <v>2017</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90" t="str">
        <f ca="true">+RIGHT('Data Summary'!A23,LEN('Data Summary'!A23)-9)</f>
        <v>BEIS</v>
      </c>
      <c r="B23" s="38" t="str">
        <f ca="true">+IF(ISTEXT('Data Summary'!B23),'Data Summary'!B23,"")</f>
        <v>Census</v>
      </c>
      <c r="C23" s="343">
        <f ca="true">+VALUE('Data Summary'!C23)</f>
        <v>2017</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f ca="true">+IF(AND(ISNUMBER(OFFSET('Water Data'!$I$9,0,10*ROW('Water Data'!I17))),'Data Summary'!CJ23="Yes"),OFFSET('Water Data'!$I$9,0,10*ROW('Water Data'!I17)),NA())</f>
        <v>96.61</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f ca="true">+IF(AND(ISNUMBER(OFFSET('Sanitation Data'!$I$12,0,10*ROW('Sanitation Data'!I17))),'Data Summary'!DN23="Yes"),OFFSET('Sanitation Data'!$I$12,0,10*ROW('Sanitation Data'!I17)),NA())</f>
        <v>95.55</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f ca="true">+IF(AND(ISNUMBER(OFFSET('Hygiene Data'!$I$9,0,10*ROW('Hygiene Data'!I17))),'Data Summary'!EF23="Yes"),OFFSET('Hygiene Data'!$I$9,0,10*ROW('Hygiene Data'!I17)),NA())</f>
        <v>19.68</v>
      </c>
    </row>
    <row xmlns:x14ac="http://schemas.microsoft.com/office/spreadsheetml/2009/9/ac" r="24" x14ac:dyDescent="0.2">
      <c r="A24" s="390" t="str">
        <f ca="true">+RIGHT('Data Summary'!A24,LEN('Data Summary'!A24)-9)</f>
        <v>BEIS</v>
      </c>
      <c r="B24" s="38" t="str">
        <f ca="true">+IF(ISTEXT('Data Summary'!B24),'Data Summary'!B24,"")</f>
        <v>Census</v>
      </c>
      <c r="C24" s="343">
        <f ca="true">+VALUE('Data Summary'!C24)</f>
        <v>2018</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f ca="true">+IF(AND(ISNUMBER(OFFSET('Water Data'!$I$9,0,10*ROW('Water Data'!I18))),'Data Summary'!CJ24="Yes"),OFFSET('Water Data'!$I$9,0,10*ROW('Water Data'!I18)),NA())</f>
        <v>97.05</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f ca="true">+IF(AND(ISNUMBER(OFFSET('Sanitation Data'!$I$12,0,10*ROW('Sanitation Data'!I18))),'Data Summary'!DN24="Yes"),OFFSET('Sanitation Data'!$I$12,0,10*ROW('Sanitation Data'!I18)),NA())</f>
        <v>95.88</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f ca="true">+IF(AND(ISNUMBER(OFFSET('Hygiene Data'!$I$9,0,10*ROW('Hygiene Data'!I18))),'Data Summary'!EF24="Yes"),OFFSET('Hygiene Data'!$I$9,0,10*ROW('Hygiene Data'!I18)),NA())</f>
        <v>20.25</v>
      </c>
    </row>
    <row xmlns:x14ac="http://schemas.microsoft.com/office/spreadsheetml/2009/9/ac" r="25" x14ac:dyDescent="0.2">
      <c r="A25" s="390" t="str">
        <f ca="true">+RIGHT('Data Summary'!A25,LEN('Data Summary'!A25)-9)</f>
        <v>UIS</v>
      </c>
      <c r="B25" s="38" t="str">
        <f ca="true">+IF(ISTEXT('Data Summary'!B25),'Data Summary'!B25,"")</f>
        <v>Other</v>
      </c>
      <c r="C25" s="343">
        <f ca="true">+VALUE('Data Summary'!C25)</f>
        <v>2018</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90" t="str">
        <f ca="true">+RIGHT('Data Summary'!A26,LEN('Data Summary'!A26)-9)</f>
        <v>NHS</v>
      </c>
      <c r="B26" s="38" t="str">
        <f ca="true">+IF(ISTEXT('Data Summary'!B26),'Data Summary'!B26,"")</f>
        <v>Survey</v>
      </c>
      <c r="C26" s="343">
        <f ca="true">+VALUE('Data Summary'!C26)</f>
        <v>2018</v>
      </c>
      <c r="D26" s="85">
        <f ca="true">+IF(AND(ISNUMBER(OFFSET('Water Data'!$D$4,0,10*ROW('Water Data'!D20))),'Data Summary'!BS26="Yes"),100-OFFSET('Water Data'!$D$4,0,10*ROW('Water Data'!D20)),NA())</f>
        <v>98.011359999999996</v>
      </c>
      <c r="E26" s="85">
        <f ca="true">+IF(AND(ISNUMBER(OFFSET('Water Data'!$D$6,0,10*ROW('Water Data'!D20))),'Data Summary'!BT26="Yes"),OFFSET('Water Data'!$D$6,0,10*ROW('Water Data'!D20)),NA())</f>
        <v>96.874990000000011</v>
      </c>
      <c r="F26" s="85">
        <f ca="true">+IF(AND(ISNUMBER(OFFSET('Water Data'!$D$9,0,10*ROW('Water Data'!D20))),'Data Summary'!BU26="Yes"),OFFSET('Water Data'!$D$9,0,10*ROW('Water Data'!D20)),NA())</f>
        <v>87.642049999999998</v>
      </c>
      <c r="G26" s="85">
        <f ca="true">+IF(AND(ISNUMBER(OFFSET('Water Data'!$E$4,0,10*ROW('Water Data'!E20))),'Data Summary'!BV26="Yes"),100-OFFSET('Water Data'!$E$4,0,10*ROW('Water Data'!E20)),NA())</f>
        <v>97.916666666666671</v>
      </c>
      <c r="H26" s="85">
        <f ca="true">+IF(AND(ISNUMBER(OFFSET('Water Data'!$E$6,0,10*ROW('Water Data'!E20))),'Data Summary'!BW26="Yes"),OFFSET('Water Data'!$E$6,0,10*ROW('Water Data'!E20)),NA())</f>
        <v>97.569444444444443</v>
      </c>
      <c r="I26" s="85">
        <f ca="true">+IF(AND(ISNUMBER(OFFSET('Water Data'!$E$9,0,10*ROW('Water Data'!E20))),'Data Summary'!BX26="Yes"),OFFSET('Water Data'!$E$9,0,10*ROW('Water Data'!E20)),NA())</f>
        <v>84.722222222222214</v>
      </c>
      <c r="J26" s="85">
        <f ca="true">+IF(AND(ISNUMBER(OFFSET('Water Data'!$F$4,0,10*ROW('Water Data'!F20))),'Data Summary'!BY26="Yes"),100-OFFSET('Water Data'!$F$4,0,10*ROW('Water Data'!F20)),NA())</f>
        <v>98.076930000000004</v>
      </c>
      <c r="K26" s="85">
        <f ca="true">+IF(AND(ISNUMBER(OFFSET('Water Data'!$F$6,0,10*ROW('Water Data'!F20))),'Data Summary'!BZ26="Yes"),OFFSET('Water Data'!$F$6,0,10*ROW('Water Data'!F20)),NA())</f>
        <v>96.394230000000007</v>
      </c>
      <c r="L26" s="85">
        <f ca="true">+IF(AND(ISNUMBER(OFFSET('Water Data'!$F$9,0,10*ROW('Water Data'!F20))),'Data Summary'!CA26="Yes"),OFFSET('Water Data'!$F$9,0,10*ROW('Water Data'!F20)),NA())</f>
        <v>89.663460000000001</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f ca="true">+IF(AND(ISNUMBER(OFFSET('Water Data'!$H$4,0,10*ROW('Water Data'!H20))),'Data Summary'!CE26="Yes"),100-OFFSET('Water Data'!$H$4,0,10*ROW('Water Data'!H20)),NA())</f>
        <v>97.508899999999997</v>
      </c>
      <c r="Q26" s="85">
        <f ca="true">+IF(AND(ISNUMBER(OFFSET('Water Data'!$H$6,0,10*ROW('Water Data'!H20))),'Data Summary'!CF26="Yes"),OFFSET('Water Data'!$H$6,0,10*ROW('Water Data'!H20)),NA())</f>
        <v>95.017799999999994</v>
      </c>
      <c r="R26" s="85">
        <f ca="true">+IF(AND(ISNUMBER(OFFSET('Water Data'!$H$9,0,10*ROW('Water Data'!H20))),'Data Summary'!CG26="Yes"),OFFSET('Water Data'!$H$9,0,10*ROW('Water Data'!H20)),NA())</f>
        <v>82.562280000000001</v>
      </c>
      <c r="S26" s="85">
        <f ca="true">+IF(AND(ISNUMBER(OFFSET('Water Data'!$I$4,0,10*ROW('Water Data'!I20))),'Data Summary'!CH26="Yes"),100-OFFSET('Water Data'!$I$4,0,10*ROW('Water Data'!I20)),NA())</f>
        <v>98.345150000000004</v>
      </c>
      <c r="T26" s="85">
        <f ca="true">+IF(AND(ISNUMBER(OFFSET('Water Data'!$I$6,0,10*ROW('Water Data'!I20))),'Data Summary'!CI26="Yes"),OFFSET('Water Data'!$I$6,0,10*ROW('Water Data'!I20)),NA())</f>
        <v>98.108750000000001</v>
      </c>
      <c r="U26" s="85">
        <f ca="true">+IF(AND(ISNUMBER(OFFSET('Water Data'!$I$9,0,10*ROW('Water Data'!I20))),'Data Summary'!CJ26="Yes"),OFFSET('Water Data'!$I$9,0,10*ROW('Water Data'!I20)),NA())</f>
        <v>91.016549999999995</v>
      </c>
      <c r="V26" s="86">
        <f ca="true">+IF(AND(ISNUMBER(OFFSET('Sanitation Data'!$D$4,0,10*ROW('Sanitation Data'!D20))),'Data Summary'!CK26="Yes"),100-OFFSET('Sanitation Data'!$D$4,0,10*ROW('Sanitation Data'!D20)),NA())</f>
        <v>99.289770000000004</v>
      </c>
      <c r="W26" s="86">
        <f ca="true">+IF(AND(ISNUMBER(OFFSET('Sanitation Data'!$D$6,0,10*ROW('Sanitation Data'!D20))),'Data Summary'!CL26="Yes"),OFFSET('Sanitation Data'!$D$6,0,10*ROW('Sanitation Data'!D20)),NA())</f>
        <v>99.147729999999981</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f ca="true">+IF(AND(ISNUMBER(OFFSET('Sanitation Data'!$D$12,0,10*ROW('Sanitation Data'!D20))),'Data Summary'!CO26="Yes"),OFFSET('Sanitation Data'!$D$12,0,10*ROW('Sanitation Data'!D20)),NA())</f>
        <v>49.857950000000002</v>
      </c>
      <c r="AA26" s="86">
        <f ca="true">+IF(AND(ISNUMBER(OFFSET('Sanitation Data'!$E$4,0,10*ROW('Sanitation Data'!E20))),'Data Summary'!CP26="Yes"),100-OFFSET('Sanitation Data'!$E$4,0,10*ROW('Sanitation Data'!E20)),NA())</f>
        <v>99.652777777777771</v>
      </c>
      <c r="AB26" s="86">
        <f ca="true">+IF(AND(ISNUMBER(OFFSET('Sanitation Data'!$E$6,0,10*ROW('Sanitation Data'!E20))),'Data Summary'!CQ26="Yes"),OFFSET('Sanitation Data'!$E$6,0,10*ROW('Sanitation Data'!E20)),NA())</f>
        <v>99.305555555555571</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f ca="true">+IF(AND(ISNUMBER(OFFSET('Sanitation Data'!$E$12,0,10*ROW('Sanitation Data'!E20))),'Data Summary'!CT26="Yes"),OFFSET('Sanitation Data'!$E$12,0,10*ROW('Sanitation Data'!E20)),NA())</f>
        <v>49.652777777777779</v>
      </c>
      <c r="AF26" s="86">
        <f ca="true">+IF(AND(ISNUMBER(OFFSET('Sanitation Data'!$F$4,0,10*ROW('Sanitation Data'!F20))),'Data Summary'!CU26="Yes"),100-OFFSET('Sanitation Data'!$F$4,0,10*ROW('Sanitation Data'!F20)),NA())</f>
        <v>99.038460000000001</v>
      </c>
      <c r="AG26" s="86">
        <f ca="true">+IF(AND(ISNUMBER(OFFSET('Sanitation Data'!$F$6,0,10*ROW('Sanitation Data'!F20))),'Data Summary'!CV26="Yes"),OFFSET('Sanitation Data'!$F$6,0,10*ROW('Sanitation Data'!F20)),NA())</f>
        <v>99.038460000000029</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f ca="true">+IF(AND(ISNUMBER(OFFSET('Sanitation Data'!$F$12,0,10*ROW('Sanitation Data'!F20))),'Data Summary'!CY26="Yes"),OFFSET('Sanitation Data'!$F$12,0,10*ROW('Sanitation Data'!F20)),NA())</f>
        <v>50</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f ca="true">+IF(AND(ISNUMBER(OFFSET('Sanitation Data'!$H$4,0,10*ROW('Sanitation Data'!H20))),'Data Summary'!DE26="Yes"),100-OFFSET('Sanitation Data'!$H$4,0,10*ROW('Sanitation Data'!H20)),NA())</f>
        <v>98.576509999999999</v>
      </c>
      <c r="AQ26" s="86">
        <f ca="true">+IF(AND(ISNUMBER(OFFSET('Sanitation Data'!$H$6,0,10*ROW('Sanitation Data'!H20))),'Data Summary'!DF26="Yes"),OFFSET('Sanitation Data'!$H$6,0,10*ROW('Sanitation Data'!H20)),NA())</f>
        <v>98.220640000000003</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f ca="true">+IF(AND(ISNUMBER(OFFSET('Sanitation Data'!$H$12,0,10*ROW('Sanitation Data'!H20))),'Data Summary'!DI26="Yes"),OFFSET('Sanitation Data'!$H$12,0,10*ROW('Sanitation Data'!H20)),NA())</f>
        <v>37.72242</v>
      </c>
      <c r="AU26" s="86">
        <f ca="true">+IF(AND(ISNUMBER(OFFSET('Sanitation Data'!$I$4,0,10*ROW('Sanitation Data'!I20))),'Data Summary'!DJ26="Yes"),100-OFFSET('Sanitation Data'!$I$4,0,10*ROW('Sanitation Data'!I20)),NA())</f>
        <v>99.763589999999994</v>
      </c>
      <c r="AV26" s="86">
        <f ca="true">+IF(AND(ISNUMBER(OFFSET('Sanitation Data'!$I$6,0,10*ROW('Sanitation Data'!I20))),'Data Summary'!DK26="Yes"),OFFSET('Sanitation Data'!$I$6,0,10*ROW('Sanitation Data'!I20)),NA())</f>
        <v>99.763590000000022</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f ca="true">+IF(AND(ISNUMBER(OFFSET('Sanitation Data'!$I$12,0,10*ROW('Sanitation Data'!I20))),'Data Summary'!DN26="Yes"),OFFSET('Sanitation Data'!$I$12,0,10*ROW('Sanitation Data'!I20)),NA())</f>
        <v>57.919620000000002</v>
      </c>
      <c r="AZ26" s="87">
        <f ca="true">+IF(AND(ISNUMBER(OFFSET('Hygiene Data'!$D$5,0,10*ROW('Hygiene Data'!D20))),'Data Summary'!DO26="Yes"),OFFSET('Hygiene Data'!$D$5,0,10*ROW('Hygiene Data'!D20)),NA())</f>
        <v>98.949600000000018</v>
      </c>
      <c r="BA26" s="87">
        <f ca="true">+IF(AND(ISNUMBER(OFFSET('Hygiene Data'!$D$7,0,10*ROW('Hygiene Data'!D20))),'Data Summary'!DP26="Yes"),OFFSET('Hygiene Data'!$D$7,0,10*ROW('Hygiene Data'!D20)),NA())</f>
        <v>91.62</v>
      </c>
      <c r="BB26" s="87">
        <f ca="true">+IF(AND(ISNUMBER(OFFSET('Hygiene Data'!$D$9,0,10*ROW('Hygiene Data'!D20))),'Data Summary'!DQ26="Yes"),OFFSET('Hygiene Data'!$D$9,0,10*ROW('Hygiene Data'!D20)),NA())</f>
        <v>47.59</v>
      </c>
      <c r="BC26" s="87">
        <f ca="true">+IF(AND(ISNUMBER(OFFSET('Hygiene Data'!$E$5,0,10*ROW('Hygiene Data'!E20))),'Data Summary'!DR26="Yes"),OFFSET('Hygiene Data'!$E$5,0,10*ROW('Hygiene Data'!E20)),NA())</f>
        <v>100</v>
      </c>
      <c r="BD26" s="87">
        <f ca="true">+IF(AND(ISNUMBER(OFFSET('Hygiene Data'!$E$7,0,10*ROW('Hygiene Data'!E20))),'Data Summary'!DS26="Yes"),OFFSET('Hygiene Data'!$E$7,0,10*ROW('Hygiene Data'!E20)),NA())</f>
        <v>95.49</v>
      </c>
      <c r="BE26" s="87">
        <f ca="true">+IF(AND(ISNUMBER(OFFSET('Hygiene Data'!$E$9,0,10*ROW('Hygiene Data'!E20))),'Data Summary'!DT26="Yes"),OFFSET('Hygiene Data'!$E$9,0,10*ROW('Hygiene Data'!E20)),NA())</f>
        <v>47.22</v>
      </c>
      <c r="BF26" s="87">
        <f ca="true">+IF(AND(ISNUMBER(OFFSET('Hygiene Data'!$F$5,0,10*ROW('Hygiene Data'!F20))),'Data Summary'!DU26="Yes"),OFFSET('Hygiene Data'!$F$5,0,10*ROW('Hygiene Data'!F20)),NA())</f>
        <v>96.677779999999998</v>
      </c>
      <c r="BG26" s="87">
        <f ca="true">+IF(AND(ISNUMBER(OFFSET('Hygiene Data'!$F$7,0,10*ROW('Hygiene Data'!F20))),'Data Summary'!DV26="Yes"),OFFSET('Hygiene Data'!$F$7,0,10*ROW('Hygiene Data'!F20)),NA())</f>
        <v>88.94</v>
      </c>
      <c r="BH26" s="87">
        <f ca="true">+IF(AND(ISNUMBER(OFFSET('Hygiene Data'!$F$9,0,10*ROW('Hygiene Data'!F20))),'Data Summary'!DW26="Yes"),OFFSET('Hygiene Data'!$F$9,0,10*ROW('Hygiene Data'!F20)),NA())</f>
        <v>47.84</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f ca="true">+IF(AND(ISNUMBER(OFFSET('Hygiene Data'!$H$5,0,10*ROW('Hygiene Data'!H20))),'Data Summary'!EA26="Yes"),OFFSET('Hygiene Data'!$H$5,0,10*ROW('Hygiene Data'!H20)),NA())</f>
        <v>91.163105999999999</v>
      </c>
      <c r="BM26" s="87">
        <f ca="true">+IF(AND(ISNUMBER(OFFSET('Hygiene Data'!$H$7,0,10*ROW('Hygiene Data'!H20))),'Data Summary'!EB26="Yes"),OFFSET('Hygiene Data'!$H$7,0,10*ROW('Hygiene Data'!H20)),NA())</f>
        <v>84.34</v>
      </c>
      <c r="BN26" s="87">
        <f ca="true">+IF(AND(ISNUMBER(OFFSET('Hygiene Data'!$H$9,0,10*ROW('Hygiene Data'!H20))),'Data Summary'!EC26="Yes"),OFFSET('Hygiene Data'!$H$9,0,10*ROW('Hygiene Data'!H20)),NA())</f>
        <v>44.84</v>
      </c>
      <c r="BO26" s="87">
        <f ca="true">+IF(AND(ISNUMBER(OFFSET('Hygiene Data'!$I$5,0,10*ROW('Hygiene Data'!I20))),'Data Summary'!ED26="Yes"),OFFSET('Hygiene Data'!$I$5,0,10*ROW('Hygiene Data'!I20)),NA())</f>
        <v>100</v>
      </c>
      <c r="BP26" s="87">
        <f ca="true">+IF(AND(ISNUMBER(OFFSET('Hygiene Data'!$I$7,0,10*ROW('Hygiene Data'!I20))),'Data Summary'!EE26="Yes"),OFFSET('Hygiene Data'!$I$7,0,10*ROW('Hygiene Data'!I20)),NA())</f>
        <v>96.45</v>
      </c>
      <c r="BQ26" s="87">
        <f ca="true">+IF(AND(ISNUMBER(OFFSET('Hygiene Data'!$I$9,0,10*ROW('Hygiene Data'!I20))),'Data Summary'!EF26="Yes"),OFFSET('Hygiene Data'!$I$9,0,10*ROW('Hygiene Data'!I20)),NA())</f>
        <v>49.41</v>
      </c>
    </row>
    <row xmlns:x14ac="http://schemas.microsoft.com/office/spreadsheetml/2009/9/ac" r="27" x14ac:dyDescent="0.2">
      <c r="A27" s="390" t="str">
        <f ca="true">+RIGHT('Data Summary'!A27,LEN('Data Summary'!A27)-9)</f>
        <v>ASPR</v>
      </c>
      <c r="B27" s="38" t="str">
        <f ca="true">+IF(ISTEXT('Data Summary'!B27),'Data Summary'!B27,"")</f>
        <v>EMIS</v>
      </c>
      <c r="C27" s="343">
        <f ca="true">+VALUE('Data Summary'!C27)</f>
        <v>2018</v>
      </c>
      <c r="D27" s="85">
        <f ca="true">+IF(AND(ISNUMBER(OFFSET('Water Data'!$D$4,0,10*ROW('Water Data'!D21))),'Data Summary'!BS27="Yes"),100-OFFSET('Water Data'!$D$4,0,10*ROW('Water Data'!D21)),NA())</f>
        <v>97.4</v>
      </c>
      <c r="E27" s="85">
        <f ca="true">+IF(AND(ISNUMBER(OFFSET('Water Data'!$D$6,0,10*ROW('Water Data'!D21))),'Data Summary'!BT27="Yes"),OFFSET('Water Data'!$D$6,0,10*ROW('Water Data'!D21)),NA())</f>
        <v>92.043000000000006</v>
      </c>
      <c r="F27" s="85">
        <f ca="true">+IF(AND(ISNUMBER(OFFSET('Water Data'!$D$9,0,10*ROW('Water Data'!D21))),'Data Summary'!BU27="Yes"),OFFSET('Water Data'!$D$9,0,10*ROW('Water Data'!D21)),NA())</f>
        <v>72.161712000000009</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f ca="true">+IF(AND(ISNUMBER(OFFSET('Water Data'!$H$4,0,10*ROW('Water Data'!H21))),'Data Summary'!CE27="Yes"),100-OFFSET('Water Data'!$H$4,0,10*ROW('Water Data'!H21)),NA())</f>
        <v>97.4</v>
      </c>
      <c r="Q27" s="85">
        <f ca="true">+IF(AND(ISNUMBER(OFFSET('Water Data'!$H$6,0,10*ROW('Water Data'!H21))),'Data Summary'!CF27="Yes"),OFFSET('Water Data'!$H$6,0,10*ROW('Water Data'!H21)),NA())</f>
        <v>92.043000000000006</v>
      </c>
      <c r="R27" s="85">
        <f ca="true">+IF(AND(ISNUMBER(OFFSET('Water Data'!$H$9,0,10*ROW('Water Data'!H21))),'Data Summary'!CG27="Yes"),OFFSET('Water Data'!$H$9,0,10*ROW('Water Data'!H21)),NA())</f>
        <v>72.161712000000009</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f ca="true">+IF(AND(ISNUMBER(OFFSET('Sanitation Data'!$D$12,0,10*ROW('Sanitation Data'!D21))),'Data Summary'!CO27="Yes"),OFFSET('Sanitation Data'!$D$12,0,10*ROW('Sanitation Data'!D21)),NA())</f>
        <v>66</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f ca="true">+IF(AND(ISNUMBER(OFFSET('Sanitation Data'!$H$12,0,10*ROW('Sanitation Data'!H21))),'Data Summary'!DI27="Yes"),OFFSET('Sanitation Data'!$H$12,0,10*ROW('Sanitation Data'!H21)),NA())</f>
        <v>66</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90" t="str">
        <f ca="true">+RIGHT('Data Summary'!A28,LEN('Data Summary'!A28)-9)</f>
        <v>BEIS</v>
      </c>
      <c r="B28" s="38" t="str">
        <f ca="true">+IF(ISTEXT('Data Summary'!B28),'Data Summary'!B28,"")</f>
        <v>Census</v>
      </c>
      <c r="C28" s="343">
        <f ca="true">+VALUE('Data Summary'!C28)</f>
        <v>2019</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f ca="true">+IF(AND(ISNUMBER(OFFSET('Water Data'!$I$9,0,10*ROW('Water Data'!I22))),'Data Summary'!CJ28="Yes"),OFFSET('Water Data'!$I$9,0,10*ROW('Water Data'!I22)),NA())</f>
        <v>97.07</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f ca="true">+IF(AND(ISNUMBER(OFFSET('Sanitation Data'!$I$12,0,10*ROW('Sanitation Data'!I22))),'Data Summary'!DN28="Yes"),OFFSET('Sanitation Data'!$I$12,0,10*ROW('Sanitation Data'!I22)),NA())</f>
        <v>95.93</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f ca="true">+IF(AND(ISNUMBER(OFFSET('Hygiene Data'!$I$9,0,10*ROW('Hygiene Data'!I22))),'Data Summary'!EF28="Yes"),OFFSET('Hygiene Data'!$I$9,0,10*ROW('Hygiene Data'!I22)),NA())</f>
        <v>28.66</v>
      </c>
    </row>
    <row xmlns:x14ac="http://schemas.microsoft.com/office/spreadsheetml/2009/9/ac" r="29" x14ac:dyDescent="0.2">
      <c r="A29" s="390" t="str">
        <f ca="true">+RIGHT('Data Summary'!A29,LEN('Data Summary'!A29)-9)</f>
        <v>UIS</v>
      </c>
      <c r="B29" s="38" t="str">
        <f ca="true">+IF(ISTEXT('Data Summary'!B29),'Data Summary'!B29,"")</f>
        <v>Other</v>
      </c>
      <c r="C29" s="343">
        <f ca="true">+VALUE('Data Summary'!C29)</f>
        <v>2019</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f ca="true">+IF(AND(ISNUMBER(OFFSET('Hygiene Data'!$I$9,0,10*ROW('Hygiene Data'!I23))),'Data Summary'!EF29="Yes"),OFFSET('Hygiene Data'!$I$9,0,10*ROW('Hygiene Data'!I23)),NA())</f>
        <v>28.658542024709156</v>
      </c>
    </row>
    <row xmlns:x14ac="http://schemas.microsoft.com/office/spreadsheetml/2009/9/ac" r="30" x14ac:dyDescent="0.2">
      <c r="A30" s="390" t="str">
        <f ca="true">+RIGHT('Data Summary'!A30,LEN('Data Summary'!A30)-9)</f>
        <v>ASPR</v>
      </c>
      <c r="B30" s="38" t="str">
        <f ca="true">+IF(ISTEXT('Data Summary'!B30),'Data Summary'!B30,"")</f>
        <v>EMIS</v>
      </c>
      <c r="C30" s="343">
        <f ca="true">+VALUE('Data Summary'!C30)</f>
        <v>2019</v>
      </c>
      <c r="D30" s="85">
        <f ca="true">+IF(AND(ISNUMBER(OFFSET('Water Data'!$D$4,0,10*ROW('Water Data'!D24))),'Data Summary'!BS30="Yes"),100-OFFSET('Water Data'!$D$4,0,10*ROW('Water Data'!D24)),NA())</f>
        <v>95.5</v>
      </c>
      <c r="E30" s="85">
        <f ca="true">+IF(AND(ISNUMBER(OFFSET('Water Data'!$D$6,0,10*ROW('Water Data'!D24))),'Data Summary'!BT30="Yes"),OFFSET('Water Data'!$D$6,0,10*ROW('Water Data'!D24)),NA())</f>
        <v>90.247500000000002</v>
      </c>
      <c r="F30" s="85">
        <f ca="true">+IF(AND(ISNUMBER(OFFSET('Water Data'!$D$9,0,10*ROW('Water Data'!D24))),'Data Summary'!BU30="Yes"),OFFSET('Water Data'!$D$9,0,10*ROW('Water Data'!D24)),NA())</f>
        <v>81.270499999999998</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f ca="true">+IF(AND(ISNUMBER(OFFSET('Water Data'!$H$4,0,10*ROW('Water Data'!H24))),'Data Summary'!CE30="Yes"),100-OFFSET('Water Data'!$H$4,0,10*ROW('Water Data'!H24)),NA())</f>
        <v>95.5</v>
      </c>
      <c r="Q30" s="85">
        <f ca="true">+IF(AND(ISNUMBER(OFFSET('Water Data'!$H$6,0,10*ROW('Water Data'!H24))),'Data Summary'!CF30="Yes"),OFFSET('Water Data'!$H$6,0,10*ROW('Water Data'!H24)),NA())</f>
        <v>90.247500000000002</v>
      </c>
      <c r="R30" s="85">
        <f ca="true">+IF(AND(ISNUMBER(OFFSET('Water Data'!$H$9,0,10*ROW('Water Data'!H24))),'Data Summary'!CG30="Yes"),OFFSET('Water Data'!$H$9,0,10*ROW('Water Data'!H24)),NA())</f>
        <v>81.270499999999998</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f ca="true">+IF(AND(ISNUMBER(OFFSET('Sanitation Data'!$D$12,0,10*ROW('Sanitation Data'!D24))),'Data Summary'!CO30="Yes"),OFFSET('Sanitation Data'!$D$12,0,10*ROW('Sanitation Data'!D24)),NA())</f>
        <v>76.28</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f ca="true">+IF(AND(ISNUMBER(OFFSET('Sanitation Data'!$H$12,0,10*ROW('Sanitation Data'!H24))),'Data Summary'!DI30="Yes"),OFFSET('Sanitation Data'!$H$12,0,10*ROW('Sanitation Data'!H24)),NA())</f>
        <v>76.28</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90" t="str">
        <f ca="true">+RIGHT('Data Summary'!A31,LEN('Data Summary'!A31)-9)</f>
        <v>BEIS</v>
      </c>
      <c r="B31" s="38" t="str">
        <f ca="true">+IF(ISTEXT('Data Summary'!B31),'Data Summary'!B31,"")</f>
        <v>Census</v>
      </c>
      <c r="C31" s="343">
        <f ca="true">+VALUE('Data Summary'!C31)</f>
        <v>2020</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f ca="true">+IF(AND(ISNUMBER(OFFSET('Water Data'!$I$9,0,10*ROW('Water Data'!I25))),'Data Summary'!CJ31="Yes"),OFFSET('Water Data'!$I$9,0,10*ROW('Water Data'!I25)),NA())</f>
        <v>97.48</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f ca="true">+IF(AND(ISNUMBER(OFFSET('Sanitation Data'!$I$12,0,10*ROW('Sanitation Data'!I25))),'Data Summary'!DN31="Yes"),OFFSET('Sanitation Data'!$I$12,0,10*ROW('Sanitation Data'!I25)),NA())</f>
        <v>96.59</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f ca="true">+IF(AND(ISNUMBER(OFFSET('Hygiene Data'!$I$9,0,10*ROW('Hygiene Data'!I25))),'Data Summary'!EF31="Yes"),OFFSET('Hygiene Data'!$I$9,0,10*ROW('Hygiene Data'!I25)),NA())</f>
        <v>54.9</v>
      </c>
    </row>
    <row xmlns:x14ac="http://schemas.microsoft.com/office/spreadsheetml/2009/9/ac" r="32" x14ac:dyDescent="0.2">
      <c r="A32" s="390" t="str">
        <f ca="true">+RIGHT('Data Summary'!A32,LEN('Data Summary'!A32)-9)</f>
        <v>ASPR</v>
      </c>
      <c r="B32" s="38" t="str">
        <f ca="true">+IF(ISTEXT('Data Summary'!B32),'Data Summary'!B32,"")</f>
        <v>EMIS</v>
      </c>
      <c r="C32" s="343">
        <f ca="true">+VALUE('Data Summary'!C32)</f>
        <v>2020</v>
      </c>
      <c r="D32" s="85">
        <f ca="true">+IF(AND(ISNUMBER(OFFSET('Water Data'!$D$4,0,10*ROW('Water Data'!D26))),'Data Summary'!BS32="Yes"),100-OFFSET('Water Data'!$D$4,0,10*ROW('Water Data'!D26)),NA())</f>
        <v>91.3</v>
      </c>
      <c r="E32" s="85">
        <f ca="true">+IF(AND(ISNUMBER(OFFSET('Water Data'!$D$6,0,10*ROW('Water Data'!D26))),'Data Summary'!BT32="Yes"),OFFSET('Water Data'!$D$6,0,10*ROW('Water Data'!D26)),NA())</f>
        <v>83.356899999999996</v>
      </c>
      <c r="F32" s="85">
        <f ca="true">+IF(AND(ISNUMBER(OFFSET('Water Data'!$D$9,0,10*ROW('Water Data'!D26))),'Data Summary'!BU32="Yes"),OFFSET('Water Data'!$D$9,0,10*ROW('Water Data'!D26)),NA())</f>
        <v>86.41</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f ca="true">+IF(AND(ISNUMBER(OFFSET('Water Data'!$H$4,0,10*ROW('Water Data'!H26))),'Data Summary'!CE32="Yes"),100-OFFSET('Water Data'!$H$4,0,10*ROW('Water Data'!H26)),NA())</f>
        <v>91.3</v>
      </c>
      <c r="Q32" s="85">
        <f ca="true">+IF(AND(ISNUMBER(OFFSET('Water Data'!$H$6,0,10*ROW('Water Data'!H26))),'Data Summary'!CF32="Yes"),OFFSET('Water Data'!$H$6,0,10*ROW('Water Data'!H26)),NA())</f>
        <v>83.356899999999996</v>
      </c>
      <c r="R32" s="85">
        <f ca="true">+IF(AND(ISNUMBER(OFFSET('Water Data'!$H$9,0,10*ROW('Water Data'!H26))),'Data Summary'!CG32="Yes"),OFFSET('Water Data'!$H$9,0,10*ROW('Water Data'!H26)),NA())</f>
        <v>86.41</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f ca="true">+IF(AND(ISNUMBER(OFFSET('Sanitation Data'!$D$12,0,10*ROW('Sanitation Data'!D26))),'Data Summary'!CO32="Yes"),OFFSET('Sanitation Data'!$D$12,0,10*ROW('Sanitation Data'!D26)),NA())</f>
        <v>77.900000000000006</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f ca="true">+IF(AND(ISNUMBER(OFFSET('Sanitation Data'!$H$12,0,10*ROW('Sanitation Data'!H26))),'Data Summary'!DI32="Yes"),OFFSET('Sanitation Data'!$H$12,0,10*ROW('Sanitation Data'!H26)),NA())</f>
        <v>77.900000000000006</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90" t="str">
        <f ca="true">+RIGHT('Data Summary'!A33,LEN('Data Summary'!A33)-9)</f>
        <v>UIS</v>
      </c>
      <c r="B33" s="38" t="str">
        <f ca="true">+IF(ISTEXT('Data Summary'!B33),'Data Summary'!B33,"")</f>
        <v>Other</v>
      </c>
      <c r="C33" s="343">
        <f ca="true">+VALUE('Data Summary'!C33)</f>
        <v>2020</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f ca="true">+IF(AND(ISNUMBER(OFFSET('Hygiene Data'!$D$9,0,10*ROW('Hygiene Data'!D27))),'Data Summary'!DQ33="Yes"),OFFSET('Hygiene Data'!$D$9,0,10*ROW('Hygiene Data'!D27)),NA())</f>
        <v>53.227042810281461</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f ca="true">+IF(AND(ISNUMBER(OFFSET('Hygiene Data'!$H$9,0,10*ROW('Hygiene Data'!H27))),'Data Summary'!EC33="Yes"),OFFSET('Hygiene Data'!$H$9,0,10*ROW('Hygiene Data'!H27)),NA())</f>
        <v>86.603960000000001</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90" t="str">
        <f ca="true">+RIGHT('Data Summary'!A34,LEN('Data Summary'!A34)-9)</f>
        <v>UIS</v>
      </c>
      <c r="B34" s="38" t="str">
        <f ca="true">+IF(ISTEXT('Data Summary'!B34),'Data Summary'!B34,"")</f>
        <v>Other</v>
      </c>
      <c r="C34" s="343">
        <f ca="true">+VALUE('Data Summary'!C34)</f>
        <v>2021</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f ca="true">+IF(AND(ISNUMBER(OFFSET('Hygiene Data'!$D$9,0,10*ROW('Hygiene Data'!D28))),'Data Summary'!DQ34="Yes"),OFFSET('Hygiene Data'!$D$9,0,10*ROW('Hygiene Data'!D28)),NA())</f>
        <v>87.421093080772181</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f ca="true">+IF(AND(ISNUMBER(OFFSET('Hygiene Data'!$H$9,0,10*ROW('Hygiene Data'!H28))),'Data Summary'!EC34="Yes"),OFFSET('Hygiene Data'!$H$9,0,10*ROW('Hygiene Data'!H28)),NA())</f>
        <v>86.6</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90" t="str">
        <f ca="true">+RIGHT('Data Summary'!A35,LEN('Data Summary'!A35)-9)</f>
        <v>APSC</v>
      </c>
      <c r="B35" s="38" t="str">
        <f ca="true">+IF(ISTEXT('Data Summary'!B35),'Data Summary'!B35,"")</f>
        <v>Census</v>
      </c>
      <c r="C35" s="343">
        <f ca="true">+VALUE('Data Summary'!C35)</f>
        <v>2021</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f ca="true">+IF(AND(ISNUMBER(OFFSET('Water Data'!$D$9,0,10*ROW('Water Data'!D29))),'Data Summary'!BU35="Yes"),OFFSET('Water Data'!$D$9,0,10*ROW('Water Data'!D29)),NA())</f>
        <v>86.41</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f ca="true">+IF(AND(ISNUMBER(OFFSET('Water Data'!$H$9,0,10*ROW('Water Data'!H29))),'Data Summary'!CG35="Yes"),OFFSET('Water Data'!$H$9,0,10*ROW('Water Data'!H29)),NA())</f>
        <v>86.41</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f ca="true">+IF(AND(ISNUMBER(OFFSET('Sanitation Data'!$D$12,0,10*ROW('Sanitation Data'!D29))),'Data Summary'!CO35="Yes"),OFFSET('Sanitation Data'!$D$12,0,10*ROW('Sanitation Data'!D29)),NA())</f>
        <v>84.52</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f ca="true">+IF(AND(ISNUMBER(OFFSET('Sanitation Data'!$H$12,0,10*ROW('Sanitation Data'!H29))),'Data Summary'!DI35="Yes"),OFFSET('Sanitation Data'!$H$12,0,10*ROW('Sanitation Data'!H29)),NA())</f>
        <v>84.52</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90" t="str">
        <f ca="true">+RIGHT('Data Summary'!A36,LEN('Data Summary'!A36)-9)</f>
        <v>BEIS</v>
      </c>
      <c r="B36" s="38" t="str">
        <f ca="true">+IF(ISTEXT('Data Summary'!B36),'Data Summary'!B36,"")</f>
        <v>Census</v>
      </c>
      <c r="C36" s="343">
        <f ca="true">+VALUE('Data Summary'!C36)</f>
        <v>2021</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f ca="true">+IF(AND(ISNUMBER(OFFSET('Water Data'!$I$9,0,10*ROW('Water Data'!I30))),'Data Summary'!CJ36="Yes"),OFFSET('Water Data'!$I$9,0,10*ROW('Water Data'!I30)),NA())</f>
        <v>97.48</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f ca="true">+IF(AND(ISNUMBER(OFFSET('Sanitation Data'!$I$12,0,10*ROW('Sanitation Data'!I30))),'Data Summary'!DN36="Yes"),OFFSET('Sanitation Data'!$I$12,0,10*ROW('Sanitation Data'!I30)),NA())</f>
        <v>96.62</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f ca="true">+IF(AND(ISNUMBER(OFFSET('Hygiene Data'!$I$9,0,10*ROW('Hygiene Data'!I30))),'Data Summary'!EF36="Yes"),OFFSET('Hygiene Data'!$I$9,0,10*ROW('Hygiene Data'!I30)),NA())</f>
        <v>88.08</v>
      </c>
    </row>
    <row xmlns:x14ac="http://schemas.microsoft.com/office/spreadsheetml/2009/9/ac" r="37" x14ac:dyDescent="0.2">
      <c r="A37" s="390" t="str">
        <f ca="true">+RIGHT('Data Summary'!A37,LEN('Data Summary'!A37)-9)</f>
        <v>BEIS</v>
      </c>
      <c r="B37" s="38" t="str">
        <f ca="true">+IF(ISTEXT('Data Summary'!B37),'Data Summary'!B37,"")</f>
        <v>Census</v>
      </c>
      <c r="C37" s="343">
        <f ca="true">+VALUE('Data Summary'!C37)</f>
        <v>2022</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f ca="true">+IF(AND(ISNUMBER(OFFSET('Water Data'!$I$9,0,10*ROW('Water Data'!I31))),'Data Summary'!CJ37="Yes"),OFFSET('Water Data'!$I$9,0,10*ROW('Water Data'!I31)),NA())</f>
        <v>97.69</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f ca="true">+IF(AND(ISNUMBER(OFFSET('Sanitation Data'!$I$12,0,10*ROW('Sanitation Data'!I31))),'Data Summary'!DN37="Yes"),OFFSET('Sanitation Data'!$I$12,0,10*ROW('Sanitation Data'!I31)),NA())</f>
        <v>97.34</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f ca="true">+IF(AND(ISNUMBER(OFFSET('Hygiene Data'!$I$9,0,10*ROW('Hygiene Data'!I31))),'Data Summary'!EF37="Yes"),OFFSET('Hygiene Data'!$I$9,0,10*ROW('Hygiene Data'!I31)),NA())</f>
        <v>91.03</v>
      </c>
    </row>
    <row xmlns:x14ac="http://schemas.microsoft.com/office/spreadsheetml/2009/9/ac" r="38" x14ac:dyDescent="0.2">
      <c r="A38" s="390" t="str">
        <f ca="true">+RIGHT('Data Summary'!A38,LEN('Data Summary'!A38)-9)</f>
        <v>APSC</v>
      </c>
      <c r="B38" s="38" t="str">
        <f ca="true">+IF(ISTEXT('Data Summary'!B38),'Data Summary'!B38,"")</f>
        <v>Census</v>
      </c>
      <c r="C38" s="343">
        <f ca="true">+VALUE('Data Summary'!C38)</f>
        <v>2022</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f ca="true">+IF(AND(ISNUMBER(OFFSET('Water Data'!$D$9,0,10*ROW('Water Data'!D32))),'Data Summary'!BU38="Yes"),OFFSET('Water Data'!$D$9,0,10*ROW('Water Data'!D32)),NA())</f>
        <v>93.67</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f ca="true">+IF(AND(ISNUMBER(OFFSET('Water Data'!$H$9,0,10*ROW('Water Data'!H32))),'Data Summary'!CG38="Yes"),OFFSET('Water Data'!$H$9,0,10*ROW('Water Data'!H32)),NA())</f>
        <v>93.67</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f ca="true">+IF(AND(ISNUMBER(OFFSET('Sanitation Data'!$D$12,0,10*ROW('Sanitation Data'!D32))),'Data Summary'!CO38="Yes"),OFFSET('Sanitation Data'!$D$12,0,10*ROW('Sanitation Data'!D32)),NA())</f>
        <v>88.41</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f ca="true">+IF(AND(ISNUMBER(OFFSET('Sanitation Data'!$H$12,0,10*ROW('Sanitation Data'!H32))),'Data Summary'!DI38="Yes"),OFFSET('Sanitation Data'!$H$12,0,10*ROW('Sanitation Data'!H32)),NA())</f>
        <v>88.41</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90" t="str">
        <f ca="true">+RIGHT('Data Summary'!A39,LEN('Data Summary'!A39)-9)</f>
        <v>UIS</v>
      </c>
      <c r="B39" s="38" t="str">
        <f ca="true">+IF(ISTEXT('Data Summary'!B39),'Data Summary'!B39,"")</f>
        <v>Other</v>
      </c>
      <c r="C39" s="343">
        <f ca="true">+VALUE('Data Summary'!C39)</f>
        <v>2022</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f ca="true">+IF(AND(ISNUMBER(OFFSET('Hygiene Data'!$D$9,0,10*ROW('Hygiene Data'!D33))),'Data Summary'!DQ39="Yes"),OFFSET('Hygiene Data'!$D$9,0,10*ROW('Hygiene Data'!D33)),NA())</f>
        <v>92.166307692208193</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f ca="true">+IF(AND(ISNUMBER(OFFSET('Hygiene Data'!$H$9,0,10*ROW('Hygiene Data'!H33))),'Data Summary'!EC39="Yes"),OFFSET('Hygiene Data'!$H$9,0,10*ROW('Hygiene Data'!H33)),NA())</f>
        <v>97.54</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f ca="true">+IF(AND(ISNUMBER(OFFSET('Hygiene Data'!$I$9,0,10*ROW('Hygiene Data'!I33))),'Data Summary'!EF39="Yes"),OFFSET('Hygiene Data'!$I$9,0,10*ROW('Hygiene Data'!I33)),NA())</f>
        <v>88.444182636693043</v>
      </c>
    </row>
    <row xmlns:x14ac="http://schemas.microsoft.com/office/spreadsheetml/2009/9/ac" r="40" x14ac:dyDescent="0.2">
      <c r="A40" s="390" t="e">
        <f ca="true">+RIGHT('Data Summary'!A40,LEN('Data Summary'!A40)-9)</f>
        <v>#VALUE!</v>
      </c>
      <c r="B40" s="38" t="str">
        <f ca="true">+IF(ISTEXT('Data Summary'!B40),'Data Summary'!B40,"")</f>
        <v/>
      </c>
      <c r="C40" s="343"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90" t="e">
        <f ca="true">+RIGHT('Data Summary'!A41,LEN('Data Summary'!A41)-9)</f>
        <v>#VALUE!</v>
      </c>
      <c r="B41" s="38" t="str">
        <f ca="true">+IF(ISTEXT('Data Summary'!B41),'Data Summary'!B41,"")</f>
        <v/>
      </c>
      <c r="C41" s="343"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90" t="e">
        <f ca="true">+RIGHT('Data Summary'!A42,LEN('Data Summary'!A42)-9)</f>
        <v>#VALUE!</v>
      </c>
      <c r="B42" s="38" t="str">
        <f ca="true">+IF(ISTEXT('Data Summary'!B42),'Data Summary'!B42,"")</f>
        <v/>
      </c>
      <c r="C42" s="343"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90" t="e">
        <f ca="true">+RIGHT('Data Summary'!A43,LEN('Data Summary'!A43)-9)</f>
        <v>#VALUE!</v>
      </c>
      <c r="B43" s="38" t="str">
        <f ca="true">+IF(ISTEXT('Data Summary'!B43),'Data Summary'!B43,"")</f>
        <v/>
      </c>
      <c r="C43" s="343"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90" t="e">
        <f ca="true">+RIGHT('Data Summary'!A44,LEN('Data Summary'!A44)-9)</f>
        <v>#VALUE!</v>
      </c>
      <c r="B44" s="38" t="str">
        <f ca="true">+IF(ISTEXT('Data Summary'!B44),'Data Summary'!B44,"")</f>
        <v/>
      </c>
      <c r="C44" s="343"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90" t="e">
        <f ca="true">+RIGHT('Data Summary'!A45,LEN('Data Summary'!A45)-9)</f>
        <v>#VALUE!</v>
      </c>
      <c r="B45" s="38" t="str">
        <f ca="true">+IF(ISTEXT('Data Summary'!B45),'Data Summary'!B45,"")</f>
        <v/>
      </c>
      <c r="C45" s="343"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90" t="e">
        <f ca="true">+RIGHT('Data Summary'!A46,LEN('Data Summary'!A46)-9)</f>
        <v>#VALUE!</v>
      </c>
      <c r="B46" s="38" t="str">
        <f ca="true">+IF(ISTEXT('Data Summary'!B46),'Data Summary'!B46,"")</f>
        <v/>
      </c>
      <c r="C46" s="343"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90" t="e">
        <f ca="true">+RIGHT('Data Summary'!A47,LEN('Data Summary'!A47)-9)</f>
        <v>#VALUE!</v>
      </c>
      <c r="B47" s="38" t="str">
        <f ca="true">+IF(ISTEXT('Data Summary'!B47),'Data Summary'!B47,"")</f>
        <v/>
      </c>
      <c r="C47" s="343"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90" t="e">
        <f ca="true">+RIGHT('Data Summary'!A48,LEN('Data Summary'!A48)-9)</f>
        <v>#VALUE!</v>
      </c>
      <c r="B48" s="38" t="str">
        <f ca="true">+IF(ISTEXT('Data Summary'!B48),'Data Summary'!B48,"")</f>
        <v/>
      </c>
      <c r="C48" s="343"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90" t="e">
        <f ca="true">+RIGHT('Data Summary'!A49,LEN('Data Summary'!A49)-9)</f>
        <v>#VALUE!</v>
      </c>
      <c r="B49" s="38" t="str">
        <f ca="true">+IF(ISTEXT('Data Summary'!B49),'Data Summary'!B49,"")</f>
        <v/>
      </c>
      <c r="C49" s="343"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90" t="e">
        <f ca="true">+RIGHT('Data Summary'!A50,LEN('Data Summary'!A50)-9)</f>
        <v>#VALUE!</v>
      </c>
      <c r="B50" s="38" t="str">
        <f ca="true">+IF(ISTEXT('Data Summary'!B50),'Data Summary'!B50,"")</f>
        <v/>
      </c>
      <c r="C50" s="343"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90" t="e">
        <f ca="true">+RIGHT('Data Summary'!A51,LEN('Data Summary'!A51)-9)</f>
        <v>#VALUE!</v>
      </c>
      <c r="B51" s="38" t="str">
        <f ca="true">+IF(ISTEXT('Data Summary'!B51),'Data Summary'!B51,"")</f>
        <v/>
      </c>
      <c r="C51" s="343"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90" t="e">
        <f ca="true">+RIGHT('Data Summary'!A52,LEN('Data Summary'!A52)-9)</f>
        <v>#VALUE!</v>
      </c>
      <c r="B52" s="38" t="str">
        <f ca="true">+IF(ISTEXT('Data Summary'!B52),'Data Summary'!B52,"")</f>
        <v/>
      </c>
      <c r="C52" s="343"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90" t="e">
        <f ca="true">+RIGHT('Data Summary'!A53,LEN('Data Summary'!A53)-9)</f>
        <v>#VALUE!</v>
      </c>
      <c r="B53" s="38" t="str">
        <f ca="true">+IF(ISTEXT('Data Summary'!B53),'Data Summary'!B53,"")</f>
        <v/>
      </c>
      <c r="C53" s="343"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90" t="e">
        <f ca="true">+RIGHT('Data Summary'!A54,LEN('Data Summary'!A54)-9)</f>
        <v>#VALUE!</v>
      </c>
      <c r="B54" s="38" t="str">
        <f ca="true">+IF(ISTEXT('Data Summary'!B54),'Data Summary'!B54,"")</f>
        <v/>
      </c>
      <c r="C54" s="343"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90" t="e">
        <f ca="true">+RIGHT('Data Summary'!A55,LEN('Data Summary'!A55)-9)</f>
        <v>#VALUE!</v>
      </c>
      <c r="B55" s="38" t="str">
        <f ca="true">+IF(ISTEXT('Data Summary'!B55),'Data Summary'!B55,"")</f>
        <v/>
      </c>
      <c r="C55" s="343"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90" t="e">
        <f ca="true">+RIGHT('Data Summary'!A56,LEN('Data Summary'!A56)-9)</f>
        <v>#VALUE!</v>
      </c>
      <c r="B56" s="38" t="str">
        <f ca="true">+IF(ISTEXT('Data Summary'!B56),'Data Summary'!B56,"")</f>
        <v/>
      </c>
      <c r="C56" s="343"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90" t="e">
        <f ca="true">+RIGHT('Data Summary'!A57,LEN('Data Summary'!A57)-9)</f>
        <v>#VALUE!</v>
      </c>
      <c r="B57" s="38" t="str">
        <f ca="true">+IF(ISTEXT('Data Summary'!B57),'Data Summary'!B57,"")</f>
        <v/>
      </c>
      <c r="C57" s="343"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90" t="e">
        <f ca="true">+RIGHT('Data Summary'!A58,LEN('Data Summary'!A58)-9)</f>
        <v>#VALUE!</v>
      </c>
      <c r="B58" s="38" t="str">
        <f ca="true">+IF(ISTEXT('Data Summary'!B58),'Data Summary'!B58,"")</f>
        <v/>
      </c>
      <c r="C58" s="343"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90" t="e">
        <f ca="true">+RIGHT('Data Summary'!A59,LEN('Data Summary'!A59)-9)</f>
        <v>#VALUE!</v>
      </c>
      <c r="B59" s="38" t="str">
        <f ca="true">+IF(ISTEXT('Data Summary'!B59),'Data Summary'!B59,"")</f>
        <v/>
      </c>
      <c r="C59" s="343"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90" t="e">
        <f ca="true">+RIGHT('Data Summary'!A60,LEN('Data Summary'!A60)-9)</f>
        <v>#VALUE!</v>
      </c>
      <c r="B60" s="38" t="str">
        <f ca="true">+IF(ISTEXT('Data Summary'!B60),'Data Summary'!B60,"")</f>
        <v/>
      </c>
      <c r="C60" s="343"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90" t="e">
        <f ca="true">+RIGHT('Data Summary'!A61,LEN('Data Summary'!A61)-9)</f>
        <v>#VALUE!</v>
      </c>
      <c r="B61" s="38" t="str">
        <f ca="true">+IF(ISTEXT('Data Summary'!B61),'Data Summary'!B61,"")</f>
        <v/>
      </c>
      <c r="C61" s="343"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90" t="e">
        <f ca="true">+RIGHT('Data Summary'!A62,LEN('Data Summary'!A62)-9)</f>
        <v>#VALUE!</v>
      </c>
      <c r="B62" s="38" t="str">
        <f ca="true">+IF(ISTEXT('Data Summary'!B62),'Data Summary'!B62,"")</f>
        <v/>
      </c>
      <c r="C62" s="343"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90" t="e">
        <f ca="true">+RIGHT('Data Summary'!A63,LEN('Data Summary'!A63)-9)</f>
        <v>#VALUE!</v>
      </c>
      <c r="B63" s="38" t="str">
        <f ca="true">+IF(ISTEXT('Data Summary'!B63),'Data Summary'!B63,"")</f>
        <v/>
      </c>
      <c r="C63" s="343"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90" t="e">
        <f ca="true">+RIGHT('Data Summary'!A64,LEN('Data Summary'!A64)-9)</f>
        <v>#VALUE!</v>
      </c>
      <c r="B64" s="38" t="str">
        <f ca="true">+IF(ISTEXT('Data Summary'!B64),'Data Summary'!B64,"")</f>
        <v/>
      </c>
      <c r="C64" s="343"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90" t="e">
        <f ca="true">+RIGHT('Data Summary'!A65,LEN('Data Summary'!A65)-9)</f>
        <v>#VALUE!</v>
      </c>
      <c r="B65" s="38" t="str">
        <f ca="true">+IF(ISTEXT('Data Summary'!B65),'Data Summary'!B65,"")</f>
        <v/>
      </c>
      <c r="C65" s="343"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90" t="e">
        <f ca="true">+RIGHT('Data Summary'!A66,LEN('Data Summary'!A66)-9)</f>
        <v>#VALUE!</v>
      </c>
      <c r="B66" s="38" t="str">
        <f ca="true">+IF(ISTEXT('Data Summary'!B66),'Data Summary'!B66,"")</f>
        <v/>
      </c>
      <c r="C66" s="343"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90" t="e">
        <f ca="true">+RIGHT('Data Summary'!A67,LEN('Data Summary'!A67)-9)</f>
        <v>#VALUE!</v>
      </c>
      <c r="B67" s="38" t="str">
        <f ca="true">+IF(ISTEXT('Data Summary'!B67),'Data Summary'!B67,"")</f>
        <v/>
      </c>
      <c r="C67" s="343"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90" t="e">
        <f ca="true">+RIGHT('Data Summary'!A68,LEN('Data Summary'!A68)-9)</f>
        <v>#VALUE!</v>
      </c>
      <c r="B68" s="38" t="str">
        <f ca="true">+IF(ISTEXT('Data Summary'!B68),'Data Summary'!B68,"")</f>
        <v/>
      </c>
      <c r="C68" s="343"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90" t="e">
        <f ca="true">+RIGHT('Data Summary'!A69,LEN('Data Summary'!A69)-9)</f>
        <v>#VALUE!</v>
      </c>
      <c r="B69" s="38" t="str">
        <f ca="true">+IF(ISTEXT('Data Summary'!B69),'Data Summary'!B69,"")</f>
        <v/>
      </c>
      <c r="C69" s="343"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90" t="e">
        <f ca="true">+RIGHT('Data Summary'!A70,LEN('Data Summary'!A70)-9)</f>
        <v>#VALUE!</v>
      </c>
      <c r="B70" s="38" t="str">
        <f ca="true">+IF(ISTEXT('Data Summary'!B70),'Data Summary'!B70,"")</f>
        <v/>
      </c>
      <c r="C70" s="343"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90" t="e">
        <f ca="true">+RIGHT('Data Summary'!A71,LEN('Data Summary'!A71)-9)</f>
        <v>#VALUE!</v>
      </c>
      <c r="B71" s="38" t="str">
        <f ca="true">+IF(ISTEXT('Data Summary'!B71),'Data Summary'!B71,"")</f>
        <v/>
      </c>
      <c r="C71" s="343"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90" t="e">
        <f ca="true">+RIGHT('Data Summary'!A72,LEN('Data Summary'!A72)-9)</f>
        <v>#VALUE!</v>
      </c>
      <c r="B72" s="38" t="str">
        <f ca="true">+IF(ISTEXT('Data Summary'!B72),'Data Summary'!B72,"")</f>
        <v/>
      </c>
      <c r="C72" s="343"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90" t="e">
        <f ca="true">+RIGHT('Data Summary'!A73,LEN('Data Summary'!A73)-9)</f>
        <v>#VALUE!</v>
      </c>
      <c r="B73" s="38" t="str">
        <f ca="true">+IF(ISTEXT('Data Summary'!B73),'Data Summary'!B73,"")</f>
        <v/>
      </c>
      <c r="C73" s="343"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90" t="e">
        <f ca="true">+RIGHT('Data Summary'!A74,LEN('Data Summary'!A74)-9)</f>
        <v>#VALUE!</v>
      </c>
      <c r="B74" s="38" t="str">
        <f ca="true">+IF(ISTEXT('Data Summary'!B74),'Data Summary'!B74,"")</f>
        <v/>
      </c>
      <c r="C74" s="343"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90" t="e">
        <f ca="true">+RIGHT('Data Summary'!A75,LEN('Data Summary'!A75)-9)</f>
        <v>#VALUE!</v>
      </c>
      <c r="B75" s="38" t="str">
        <f ca="true">+IF(ISTEXT('Data Summary'!B75),'Data Summary'!B75,"")</f>
        <v/>
      </c>
      <c r="C75" s="343"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90" t="e">
        <f ca="true">+RIGHT('Data Summary'!A76,LEN('Data Summary'!A76)-9)</f>
        <v>#VALUE!</v>
      </c>
      <c r="B76" s="38" t="str">
        <f ca="true">+IF(ISTEXT('Data Summary'!B76),'Data Summary'!B76,"")</f>
        <v/>
      </c>
      <c r="C76" s="343"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90" t="e">
        <f ca="true">+RIGHT('Data Summary'!A77,LEN('Data Summary'!A77)-9)</f>
        <v>#VALUE!</v>
      </c>
      <c r="B77" s="38" t="str">
        <f ca="true">+IF(ISTEXT('Data Summary'!B77),'Data Summary'!B77,"")</f>
        <v/>
      </c>
      <c r="C77" s="343"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90" t="e">
        <f ca="true">+RIGHT('Data Summary'!A78,LEN('Data Summary'!A78)-9)</f>
        <v>#VALUE!</v>
      </c>
      <c r="B78" s="38" t="str">
        <f ca="true">+IF(ISTEXT('Data Summary'!B78),'Data Summary'!B78,"")</f>
        <v/>
      </c>
      <c r="C78" s="343"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90" t="e">
        <f ca="true">+RIGHT('Data Summary'!A79,LEN('Data Summary'!A79)-9)</f>
        <v>#VALUE!</v>
      </c>
      <c r="B79" s="38" t="str">
        <f ca="true">+IF(ISTEXT('Data Summary'!B79),'Data Summary'!B79,"")</f>
        <v/>
      </c>
      <c r="C79" s="343"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90" t="e">
        <f ca="true">+RIGHT('Data Summary'!A80,LEN('Data Summary'!A80)-9)</f>
        <v>#VALUE!</v>
      </c>
      <c r="B80" s="38" t="str">
        <f ca="true">+IF(ISTEXT('Data Summary'!B80),'Data Summary'!B80,"")</f>
        <v/>
      </c>
      <c r="C80" s="343"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90" t="e">
        <f ca="true">+RIGHT('Data Summary'!A81,LEN('Data Summary'!A81)-9)</f>
        <v>#VALUE!</v>
      </c>
      <c r="B81" s="38" t="str">
        <f ca="true">+IF(ISTEXT('Data Summary'!B81),'Data Summary'!B81,"")</f>
        <v/>
      </c>
      <c r="C81" s="343"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90" t="e">
        <f ca="true">+RIGHT('Data Summary'!A82,LEN('Data Summary'!A82)-9)</f>
        <v>#VALUE!</v>
      </c>
      <c r="B82" s="38" t="str">
        <f ca="true">+IF(ISTEXT('Data Summary'!B82),'Data Summary'!B82,"")</f>
        <v/>
      </c>
      <c r="C82" s="343"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90" t="e">
        <f ca="true">+RIGHT('Data Summary'!A83,LEN('Data Summary'!A83)-9)</f>
        <v>#VALUE!</v>
      </c>
      <c r="B83" s="38" t="str">
        <f ca="true">+IF(ISTEXT('Data Summary'!B83),'Data Summary'!B83,"")</f>
        <v/>
      </c>
      <c r="C83" s="343"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90" t="e">
        <f ca="true">+RIGHT('Data Summary'!A84,LEN('Data Summary'!A84)-9)</f>
        <v>#VALUE!</v>
      </c>
      <c r="B84" s="38" t="str">
        <f ca="true">+IF(ISTEXT('Data Summary'!B84),'Data Summary'!B84,"")</f>
        <v/>
      </c>
      <c r="C84" s="343"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90" t="e">
        <f ca="true">+RIGHT('Data Summary'!A85,LEN('Data Summary'!A85)-9)</f>
        <v>#VALUE!</v>
      </c>
      <c r="B85" s="38" t="str">
        <f ca="true">+IF(ISTEXT('Data Summary'!B85),'Data Summary'!B85,"")</f>
        <v/>
      </c>
      <c r="C85" s="343"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90" t="e">
        <f ca="true">+RIGHT('Data Summary'!A86,LEN('Data Summary'!A86)-9)</f>
        <v>#VALUE!</v>
      </c>
      <c r="B86" s="38" t="str">
        <f ca="true">+IF(ISTEXT('Data Summary'!B86),'Data Summary'!B86,"")</f>
        <v/>
      </c>
      <c r="C86" s="343"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90" t="e">
        <f ca="true">+RIGHT('Data Summary'!A87,LEN('Data Summary'!A87)-9)</f>
        <v>#VALUE!</v>
      </c>
      <c r="B87" s="38" t="str">
        <f ca="true">+IF(ISTEXT('Data Summary'!B87),'Data Summary'!B87,"")</f>
        <v/>
      </c>
      <c r="C87" s="343"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90" t="e">
        <f ca="true">+RIGHT('Data Summary'!A88,LEN('Data Summary'!A88)-9)</f>
        <v>#VALUE!</v>
      </c>
      <c r="B88" s="38" t="str">
        <f ca="true">+IF(ISTEXT('Data Summary'!B88),'Data Summary'!B88,"")</f>
        <v/>
      </c>
      <c r="C88" s="343"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90" t="e">
        <f ca="true">+RIGHT('Data Summary'!A89,LEN('Data Summary'!A89)-9)</f>
        <v>#VALUE!</v>
      </c>
      <c r="B89" s="38" t="str">
        <f ca="true">+IF(ISTEXT('Data Summary'!B89),'Data Summary'!B89,"")</f>
        <v/>
      </c>
      <c r="C89" s="343"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90" t="e">
        <f ca="true">+RIGHT('Data Summary'!A90,LEN('Data Summary'!A90)-9)</f>
        <v>#VALUE!</v>
      </c>
      <c r="B90" s="38" t="str">
        <f ca="true">+IF(ISTEXT('Data Summary'!B90),'Data Summary'!B90,"")</f>
        <v/>
      </c>
      <c r="C90" s="343"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90" t="e">
        <f ca="true">+RIGHT('Data Summary'!A91,LEN('Data Summary'!A91)-9)</f>
        <v>#VALUE!</v>
      </c>
      <c r="B91" s="38" t="str">
        <f ca="true">+IF(ISTEXT('Data Summary'!B91),'Data Summary'!B91,"")</f>
        <v/>
      </c>
      <c r="C91" s="343"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90" t="e">
        <f ca="true">+RIGHT('Data Summary'!A92,LEN('Data Summary'!A92)-9)</f>
        <v>#VALUE!</v>
      </c>
      <c r="B92" s="38" t="str">
        <f ca="true">+IF(ISTEXT('Data Summary'!B92),'Data Summary'!B92,"")</f>
        <v/>
      </c>
      <c r="C92" s="343"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90" t="e">
        <f ca="true">+RIGHT('Data Summary'!A93,LEN('Data Summary'!A93)-9)</f>
        <v>#VALUE!</v>
      </c>
      <c r="B93" s="38" t="str">
        <f ca="true">+IF(ISTEXT('Data Summary'!B93),'Data Summary'!B93,"")</f>
        <v/>
      </c>
      <c r="C93" s="343"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90" t="e">
        <f ca="true">+RIGHT('Data Summary'!A94,LEN('Data Summary'!A94)-9)</f>
        <v>#VALUE!</v>
      </c>
      <c r="B94" s="38" t="str">
        <f ca="true">+IF(ISTEXT('Data Summary'!B94),'Data Summary'!B94,"")</f>
        <v/>
      </c>
      <c r="C94" s="343"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90" t="e">
        <f ca="true">+RIGHT('Data Summary'!A95,LEN('Data Summary'!A95)-9)</f>
        <v>#VALUE!</v>
      </c>
      <c r="B95" s="38" t="str">
        <f ca="true">+IF(ISTEXT('Data Summary'!B95),'Data Summary'!B95,"")</f>
        <v/>
      </c>
      <c r="C95" s="343"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90" t="e">
        <f ca="true">+RIGHT('Data Summary'!A96,LEN('Data Summary'!A96)-9)</f>
        <v>#VALUE!</v>
      </c>
      <c r="B96" s="38" t="str">
        <f ca="true">+IF(ISTEXT('Data Summary'!B96),'Data Summary'!B96,"")</f>
        <v/>
      </c>
      <c r="C96" s="343"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90" t="e">
        <f ca="true">+RIGHT('Data Summary'!A97,LEN('Data Summary'!A97)-9)</f>
        <v>#VALUE!</v>
      </c>
      <c r="B97" s="38" t="str">
        <f ca="true">+IF(ISTEXT('Data Summary'!B97),'Data Summary'!B97,"")</f>
        <v/>
      </c>
      <c r="C97" s="343"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90" t="e">
        <f ca="true">+RIGHT('Data Summary'!A98,LEN('Data Summary'!A98)-9)</f>
        <v>#VALUE!</v>
      </c>
      <c r="B98" s="38" t="str">
        <f ca="true">+IF(ISTEXT('Data Summary'!B98),'Data Summary'!B98,"")</f>
        <v/>
      </c>
      <c r="C98" s="343"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90" t="e">
        <f ca="true">+RIGHT('Data Summary'!A99,LEN('Data Summary'!A99)-9)</f>
        <v>#VALUE!</v>
      </c>
      <c r="B99" s="38" t="str">
        <f ca="true">+IF(ISTEXT('Data Summary'!B99),'Data Summary'!B99,"")</f>
        <v/>
      </c>
      <c r="C99" s="343"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90" t="e">
        <f ca="true">+RIGHT('Data Summary'!A100,LEN('Data Summary'!A100)-9)</f>
        <v>#VALUE!</v>
      </c>
      <c r="B100" s="38" t="str">
        <f ca="true">+IF(ISTEXT('Data Summary'!B100),'Data Summary'!B100,"")</f>
        <v/>
      </c>
      <c r="C100" s="343"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90" t="e">
        <f ca="true">+RIGHT('Data Summary'!A101,LEN('Data Summary'!A101)-9)</f>
        <v>#VALUE!</v>
      </c>
      <c r="B101" s="38" t="str">
        <f ca="true">+IF(ISTEXT('Data Summary'!B101),'Data Summary'!B101,"")</f>
        <v/>
      </c>
      <c r="C101" s="343"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90" t="e">
        <f ca="true">+RIGHT('Data Summary'!A102,LEN('Data Summary'!A102)-9)</f>
        <v>#VALUE!</v>
      </c>
      <c r="B102" s="38" t="str">
        <f ca="true">+IF(ISTEXT('Data Summary'!B102),'Data Summary'!B102,"")</f>
        <v/>
      </c>
      <c r="C102" s="343"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90" t="e">
        <f ca="true">+RIGHT('Data Summary'!A103,LEN('Data Summary'!A103)-9)</f>
        <v>#VALUE!</v>
      </c>
      <c r="B103" s="38" t="str">
        <f ca="true">+IF(ISTEXT('Data Summary'!B103),'Data Summary'!B103,"")</f>
        <v/>
      </c>
      <c r="C103" s="343"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90" t="e">
        <f ca="true">+RIGHT('Data Summary'!A104,LEN('Data Summary'!A104)-9)</f>
        <v>#VALUE!</v>
      </c>
      <c r="B104" s="38" t="str">
        <f ca="true">+IF(ISTEXT('Data Summary'!B104),'Data Summary'!B104,"")</f>
        <v/>
      </c>
      <c r="C104" s="343"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90" t="e">
        <f ca="true">+RIGHT('Data Summary'!A105,LEN('Data Summary'!A105)-9)</f>
        <v>#VALUE!</v>
      </c>
      <c r="B105" s="38" t="str">
        <f ca="true">+IF(ISTEXT('Data Summary'!B105),'Data Summary'!B105,"")</f>
        <v/>
      </c>
      <c r="C105" s="343"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90" t="e">
        <f ca="true">+RIGHT('Data Summary'!A106,LEN('Data Summary'!A106)-9)</f>
        <v>#VALUE!</v>
      </c>
      <c r="B106" s="38" t="str">
        <f ca="true">+IF(ISTEXT('Data Summary'!B106),'Data Summary'!B106,"")</f>
        <v/>
      </c>
      <c r="C106" s="343"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90" t="e">
        <f ca="true">+RIGHT('Data Summary'!A107,LEN('Data Summary'!A107)-9)</f>
        <v>#VALUE!</v>
      </c>
      <c r="B107" s="38" t="str">
        <f ca="true">+IF(ISTEXT('Data Summary'!B107),'Data Summary'!B107,"")</f>
        <v/>
      </c>
      <c r="C107" s="343"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90" t="e">
        <f ca="true">+RIGHT('Data Summary'!A108,LEN('Data Summary'!A108)-9)</f>
        <v>#VALUE!</v>
      </c>
      <c r="B108" s="38" t="str">
        <f ca="true">+IF(ISTEXT('Data Summary'!B108),'Data Summary'!B108,"")</f>
        <v/>
      </c>
      <c r="C108" s="343"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90" t="e">
        <f ca="true">+RIGHT('Data Summary'!A109,LEN('Data Summary'!A109)-9)</f>
        <v>#VALUE!</v>
      </c>
      <c r="B109" s="38" t="str">
        <f ca="true">+IF(ISTEXT('Data Summary'!B109),'Data Summary'!B109,"")</f>
        <v/>
      </c>
      <c r="C109" s="343"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90" t="e">
        <f ca="true">+RIGHT('Data Summary'!A110,LEN('Data Summary'!A110)-9)</f>
        <v>#VALUE!</v>
      </c>
      <c r="B110" s="38" t="str">
        <f ca="true">+IF(ISTEXT('Data Summary'!B110),'Data Summary'!B110,"")</f>
        <v/>
      </c>
      <c r="C110" s="343"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90" t="e">
        <f ca="true">+RIGHT('Data Summary'!A111,LEN('Data Summary'!A111)-9)</f>
        <v>#VALUE!</v>
      </c>
      <c r="B111" s="38" t="str">
        <f ca="true">+IF(ISTEXT('Data Summary'!B111),'Data Summary'!B111,"")</f>
        <v/>
      </c>
      <c r="C111" s="343"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90" t="e">
        <f ca="true">+RIGHT('Data Summary'!A112,LEN('Data Summary'!A112)-9)</f>
        <v>#VALUE!</v>
      </c>
      <c r="B112" s="38" t="str">
        <f ca="true">+IF(ISTEXT('Data Summary'!B112),'Data Summary'!B112,"")</f>
        <v/>
      </c>
      <c r="C112" s="343"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90" t="e">
        <f ca="true">+RIGHT('Data Summary'!A113,LEN('Data Summary'!A113)-9)</f>
        <v>#VALUE!</v>
      </c>
      <c r="B113" s="38" t="str">
        <f ca="true">+IF(ISTEXT('Data Summary'!B113),'Data Summary'!B113,"")</f>
        <v/>
      </c>
      <c r="C113" s="343"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90" t="e">
        <f ca="true">+RIGHT('Data Summary'!A114,LEN('Data Summary'!A114)-9)</f>
        <v>#VALUE!</v>
      </c>
      <c r="B114" s="38" t="str">
        <f ca="true">+IF(ISTEXT('Data Summary'!B114),'Data Summary'!B114,"")</f>
        <v/>
      </c>
      <c r="C114" s="343"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90" t="e">
        <f ca="true">+RIGHT('Data Summary'!A115,LEN('Data Summary'!A115)-9)</f>
        <v>#VALUE!</v>
      </c>
      <c r="B115" s="38" t="str">
        <f ca="true">+IF(ISTEXT('Data Summary'!B115),'Data Summary'!B115,"")</f>
        <v/>
      </c>
      <c r="C115" s="343"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90" t="e">
        <f ca="true">+RIGHT('Data Summary'!A116,LEN('Data Summary'!A116)-9)</f>
        <v>#VALUE!</v>
      </c>
      <c r="B116" s="38" t="str">
        <f ca="true">+IF(ISTEXT('Data Summary'!B116),'Data Summary'!B116,"")</f>
        <v/>
      </c>
      <c r="C116" s="343"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90" t="e">
        <f ca="true">+RIGHT('Data Summary'!A117,LEN('Data Summary'!A117)-9)</f>
        <v>#VALUE!</v>
      </c>
      <c r="B117" s="38" t="str">
        <f ca="true">+IF(ISTEXT('Data Summary'!B117),'Data Summary'!B117,"")</f>
        <v/>
      </c>
      <c r="C117" s="343"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90" t="e">
        <f ca="true">+RIGHT('Data Summary'!A118,LEN('Data Summary'!A118)-9)</f>
        <v>#VALUE!</v>
      </c>
      <c r="B118" s="38" t="str">
        <f ca="true">+IF(ISTEXT('Data Summary'!B118),'Data Summary'!B118,"")</f>
        <v/>
      </c>
      <c r="C118" s="343"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90" t="e">
        <f ca="true">+RIGHT('Data Summary'!A119,LEN('Data Summary'!A119)-9)</f>
        <v>#VALUE!</v>
      </c>
      <c r="B119" s="38" t="str">
        <f ca="true">+IF(ISTEXT('Data Summary'!B119),'Data Summary'!B119,"")</f>
        <v/>
      </c>
      <c r="C119" s="343"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90" t="e">
        <f ca="true">+RIGHT('Data Summary'!A120,LEN('Data Summary'!A120)-9)</f>
        <v>#VALUE!</v>
      </c>
      <c r="B120" s="38" t="str">
        <f ca="true">+IF(ISTEXT('Data Summary'!B120),'Data Summary'!B120,"")</f>
        <v/>
      </c>
      <c r="C120" s="343"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90" t="e">
        <f ca="true">+RIGHT('Data Summary'!A121,LEN('Data Summary'!A121)-9)</f>
        <v>#VALUE!</v>
      </c>
      <c r="B121" s="38" t="str">
        <f ca="true">+IF(ISTEXT('Data Summary'!B121),'Data Summary'!B121,"")</f>
        <v/>
      </c>
      <c r="C121" s="343"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90" t="e">
        <f ca="true">+RIGHT('Data Summary'!A122,LEN('Data Summary'!A122)-9)</f>
        <v>#VALUE!</v>
      </c>
      <c r="B122" s="38" t="str">
        <f ca="true">+IF(ISTEXT('Data Summary'!B122),'Data Summary'!B122,"")</f>
        <v/>
      </c>
      <c r="C122" s="343"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90" t="e">
        <f ca="true">+RIGHT('Data Summary'!A123,LEN('Data Summary'!A123)-9)</f>
        <v>#VALUE!</v>
      </c>
      <c r="B123" s="38" t="str">
        <f ca="true">+IF(ISTEXT('Data Summary'!B123),'Data Summary'!B123,"")</f>
        <v/>
      </c>
      <c r="C123" s="343"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90" t="e">
        <f ca="true">+RIGHT('Data Summary'!A124,LEN('Data Summary'!A124)-9)</f>
        <v>#VALUE!</v>
      </c>
      <c r="B124" s="38" t="str">
        <f ca="true">+IF(ISTEXT('Data Summary'!B124),'Data Summary'!B124,"")</f>
        <v/>
      </c>
      <c r="C124" s="343"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90" t="e">
        <f ca="true">+RIGHT('Data Summary'!A125,LEN('Data Summary'!A125)-9)</f>
        <v>#VALUE!</v>
      </c>
      <c r="B125" s="38" t="str">
        <f ca="true">+IF(ISTEXT('Data Summary'!B125),'Data Summary'!B125,"")</f>
        <v/>
      </c>
      <c r="C125" s="343"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90" t="e">
        <f ca="true">+RIGHT('Data Summary'!A126,LEN('Data Summary'!A126)-9)</f>
        <v>#VALUE!</v>
      </c>
      <c r="B126" s="38" t="str">
        <f ca="true">+IF(ISTEXT('Data Summary'!B126),'Data Summary'!B126,"")</f>
        <v/>
      </c>
      <c r="C126" s="343"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90" t="e">
        <f ca="true">+RIGHT('Data Summary'!A127,LEN('Data Summary'!A127)-9)</f>
        <v>#VALUE!</v>
      </c>
      <c r="B127" s="38" t="str">
        <f ca="true">+IF(ISTEXT('Data Summary'!B127),'Data Summary'!B127,"")</f>
        <v/>
      </c>
      <c r="C127" s="343"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90" t="e">
        <f ca="true">+RIGHT('Data Summary'!A128,LEN('Data Summary'!A128)-9)</f>
        <v>#VALUE!</v>
      </c>
      <c r="B128" s="38" t="str">
        <f ca="true">+IF(ISTEXT('Data Summary'!B128),'Data Summary'!B128,"")</f>
        <v/>
      </c>
      <c r="C128" s="343"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90" t="e">
        <f ca="true">+RIGHT('Data Summary'!A129,LEN('Data Summary'!A129)-9)</f>
        <v>#VALUE!</v>
      </c>
      <c r="B129" s="38" t="str">
        <f ca="true">+IF(ISTEXT('Data Summary'!B129),'Data Summary'!B129,"")</f>
        <v/>
      </c>
      <c r="C129" s="343"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90" t="e">
        <f ca="true">+RIGHT('Data Summary'!A130,LEN('Data Summary'!A130)-9)</f>
        <v>#VALUE!</v>
      </c>
      <c r="B130" s="38" t="str">
        <f ca="true">+IF(ISTEXT('Data Summary'!B130),'Data Summary'!B130,"")</f>
        <v/>
      </c>
      <c r="C130" s="343"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90" t="e">
        <f ca="true">+RIGHT('Data Summary'!A131,LEN('Data Summary'!A131)-9)</f>
        <v>#VALUE!</v>
      </c>
      <c r="B131" s="38" t="str">
        <f ca="true">+IF(ISTEXT('Data Summary'!B131),'Data Summary'!B131,"")</f>
        <v/>
      </c>
      <c r="C131" s="343"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90" t="e">
        <f ca="true">+RIGHT('Data Summary'!A132,LEN('Data Summary'!A132)-9)</f>
        <v>#VALUE!</v>
      </c>
      <c r="B132" s="38" t="str">
        <f ca="true">+IF(ISTEXT('Data Summary'!B132),'Data Summary'!B132,"")</f>
        <v/>
      </c>
      <c r="C132" s="343"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90" t="e">
        <f ca="true">+RIGHT('Data Summary'!A133,LEN('Data Summary'!A133)-9)</f>
        <v>#VALUE!</v>
      </c>
      <c r="B133" s="38" t="str">
        <f ca="true">+IF(ISTEXT('Data Summary'!B133),'Data Summary'!B133,"")</f>
        <v/>
      </c>
      <c r="C133" s="343"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90" t="e">
        <f ca="true">+RIGHT('Data Summary'!A134,LEN('Data Summary'!A134)-9)</f>
        <v>#VALUE!</v>
      </c>
      <c r="B134" s="38" t="str">
        <f ca="true">+IF(ISTEXT('Data Summary'!B134),'Data Summary'!B134,"")</f>
        <v/>
      </c>
      <c r="C134" s="343"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90" t="e">
        <f ca="true">+RIGHT('Data Summary'!A135,LEN('Data Summary'!A135)-9)</f>
        <v>#VALUE!</v>
      </c>
      <c r="B135" s="38" t="str">
        <f ca="true">+IF(ISTEXT('Data Summary'!B135),'Data Summary'!B135,"")</f>
        <v/>
      </c>
      <c r="C135" s="343"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90" t="e">
        <f ca="true">+RIGHT('Data Summary'!A136,LEN('Data Summary'!A136)-9)</f>
        <v>#VALUE!</v>
      </c>
      <c r="B136" s="38" t="str">
        <f ca="true">+IF(ISTEXT('Data Summary'!B136),'Data Summary'!B136,"")</f>
        <v/>
      </c>
      <c r="C136" s="343"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90" t="e">
        <f ca="true">+RIGHT('Data Summary'!A137,LEN('Data Summary'!A137)-9)</f>
        <v>#VALUE!</v>
      </c>
      <c r="B137" s="38" t="str">
        <f ca="true">+IF(ISTEXT('Data Summary'!B137),'Data Summary'!B137,"")</f>
        <v/>
      </c>
      <c r="C137" s="343"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90" t="e">
        <f ca="true">+RIGHT('Data Summary'!A138,LEN('Data Summary'!A138)-9)</f>
        <v>#VALUE!</v>
      </c>
      <c r="B138" s="38" t="str">
        <f ca="true">+IF(ISTEXT('Data Summary'!B138),'Data Summary'!B138,"")</f>
        <v/>
      </c>
      <c r="C138" s="343"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90" t="e">
        <f ca="true">+RIGHT('Data Summary'!A139,LEN('Data Summary'!A139)-9)</f>
        <v>#VALUE!</v>
      </c>
      <c r="B139" s="38" t="str">
        <f ca="true">+IF(ISTEXT('Data Summary'!B139),'Data Summary'!B139,"")</f>
        <v/>
      </c>
      <c r="C139" s="343"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90" t="e">
        <f ca="true">+RIGHT('Data Summary'!A140,LEN('Data Summary'!A140)-9)</f>
        <v>#VALUE!</v>
      </c>
      <c r="B140" s="38" t="str">
        <f ca="true">+IF(ISTEXT('Data Summary'!B140),'Data Summary'!B140,"")</f>
        <v/>
      </c>
      <c r="C140" s="343"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90" t="e">
        <f ca="true">+RIGHT('Data Summary'!A141,LEN('Data Summary'!A141)-9)</f>
        <v>#VALUE!</v>
      </c>
      <c r="B141" s="38" t="str">
        <f ca="true">+IF(ISTEXT('Data Summary'!B141),'Data Summary'!B141,"")</f>
        <v/>
      </c>
      <c r="C141" s="343"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90" t="e">
        <f ca="true">+RIGHT('Data Summary'!A142,LEN('Data Summary'!A142)-9)</f>
        <v>#VALUE!</v>
      </c>
      <c r="B142" s="38" t="str">
        <f ca="true">+IF(ISTEXT('Data Summary'!B142),'Data Summary'!B142,"")</f>
        <v/>
      </c>
      <c r="C142" s="343"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90" t="e">
        <f ca="true">+RIGHT('Data Summary'!A143,LEN('Data Summary'!A143)-9)</f>
        <v>#VALUE!</v>
      </c>
      <c r="B143" s="38" t="str">
        <f ca="true">+IF(ISTEXT('Data Summary'!B143),'Data Summary'!B143,"")</f>
        <v/>
      </c>
      <c r="C143" s="343"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90" t="e">
        <f ca="true">+RIGHT('Data Summary'!A144,LEN('Data Summary'!A144)-9)</f>
        <v>#VALUE!</v>
      </c>
      <c r="B144" s="38" t="str">
        <f ca="true">+IF(ISTEXT('Data Summary'!B144),'Data Summary'!B144,"")</f>
        <v/>
      </c>
      <c r="C144" s="343"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90" t="e">
        <f ca="true">+RIGHT('Data Summary'!A145,LEN('Data Summary'!A145)-9)</f>
        <v>#VALUE!</v>
      </c>
      <c r="B145" s="38" t="str">
        <f ca="true">+IF(ISTEXT('Data Summary'!B145),'Data Summary'!B145,"")</f>
        <v/>
      </c>
      <c r="C145" s="343"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90" t="e">
        <f ca="true">+RIGHT('Data Summary'!A146,LEN('Data Summary'!A146)-9)</f>
        <v>#VALUE!</v>
      </c>
      <c r="B146" s="38" t="str">
        <f ca="true">+IF(ISTEXT('Data Summary'!B146),'Data Summary'!B146,"")</f>
        <v/>
      </c>
      <c r="C146" s="343"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90" t="e">
        <f ca="true">+RIGHT('Data Summary'!A147,LEN('Data Summary'!A147)-9)</f>
        <v>#VALUE!</v>
      </c>
      <c r="B147" s="38" t="str">
        <f ca="true">+IF(ISTEXT('Data Summary'!B147),'Data Summary'!B147,"")</f>
        <v/>
      </c>
      <c r="C147" s="343"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90" t="e">
        <f ca="true">+RIGHT('Data Summary'!A148,LEN('Data Summary'!A148)-9)</f>
        <v>#VALUE!</v>
      </c>
      <c r="B148" s="38" t="str">
        <f ca="true">+IF(ISTEXT('Data Summary'!B148),'Data Summary'!B148,"")</f>
        <v/>
      </c>
      <c r="C148" s="343"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90" t="e">
        <f ca="true">+RIGHT('Data Summary'!A149,LEN('Data Summary'!A149)-9)</f>
        <v>#VALUE!</v>
      </c>
      <c r="B149" s="38" t="str">
        <f ca="true">+IF(ISTEXT('Data Summary'!B149),'Data Summary'!B149,"")</f>
        <v/>
      </c>
      <c r="C149" s="343"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90" t="e">
        <f ca="true">+RIGHT('Data Summary'!A150,LEN('Data Summary'!A150)-9)</f>
        <v>#VALUE!</v>
      </c>
      <c r="B150" s="38" t="str">
        <f ca="true">+IF(ISTEXT('Data Summary'!B150),'Data Summary'!B150,"")</f>
        <v/>
      </c>
      <c r="C150" s="343"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90" t="e">
        <f ca="true">+RIGHT('Data Summary'!A151,LEN('Data Summary'!A151)-9)</f>
        <v>#VALUE!</v>
      </c>
      <c r="B151" s="38" t="str">
        <f ca="true">+IF(ISTEXT('Data Summary'!B151),'Data Summary'!B151,"")</f>
        <v/>
      </c>
      <c r="C151" s="343"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90" t="e">
        <f ca="true">+RIGHT('Data Summary'!A152,LEN('Data Summary'!A152)-9)</f>
        <v>#VALUE!</v>
      </c>
      <c r="B152" s="38" t="str">
        <f ca="true">+IF(ISTEXT('Data Summary'!B152),'Data Summary'!B152,"")</f>
        <v/>
      </c>
      <c r="C152" s="343"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90" t="e">
        <f ca="true">+RIGHT('Data Summary'!A153,LEN('Data Summary'!A153)-9)</f>
        <v>#VALUE!</v>
      </c>
      <c r="B153" s="38" t="str">
        <f ca="true">+IF(ISTEXT('Data Summary'!B153),'Data Summary'!B153,"")</f>
        <v/>
      </c>
      <c r="C153" s="343"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90" t="e">
        <f ca="true">+RIGHT('Data Summary'!A154,LEN('Data Summary'!A154)-9)</f>
        <v>#VALUE!</v>
      </c>
      <c r="B154" s="38" t="str">
        <f ca="true">+IF(ISTEXT('Data Summary'!B154),'Data Summary'!B154,"")</f>
        <v/>
      </c>
      <c r="C154" s="343"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90" t="e">
        <f ca="true">+RIGHT('Data Summary'!A155,LEN('Data Summary'!A155)-9)</f>
        <v>#VALUE!</v>
      </c>
      <c r="B155" s="38" t="str">
        <f ca="true">+IF(ISTEXT('Data Summary'!B155),'Data Summary'!B155,"")</f>
        <v/>
      </c>
      <c r="C155" s="343"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90" t="e">
        <f ca="true">+RIGHT('Data Summary'!A156,LEN('Data Summary'!A156)-9)</f>
        <v>#VALUE!</v>
      </c>
      <c r="B156" s="38" t="str">
        <f ca="true">+IF(ISTEXT('Data Summary'!B156),'Data Summary'!B156,"")</f>
        <v/>
      </c>
      <c r="C156" s="343"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90" t="e">
        <f ca="true">+RIGHT('Data Summary'!A157,LEN('Data Summary'!A157)-9)</f>
        <v>#VALUE!</v>
      </c>
      <c r="B157" s="38" t="str">
        <f ca="true">+IF(ISTEXT('Data Summary'!B157),'Data Summary'!B157,"")</f>
        <v/>
      </c>
      <c r="C157" s="343"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90" t="e">
        <f ca="true">+RIGHT('Data Summary'!A158,LEN('Data Summary'!A158)-9)</f>
        <v>#VALUE!</v>
      </c>
      <c r="B158" s="38" t="str">
        <f ca="true">+IF(ISTEXT('Data Summary'!B158),'Data Summary'!B158,"")</f>
        <v/>
      </c>
      <c r="C158" s="343"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90" t="e">
        <f ca="true">+RIGHT('Data Summary'!A159,LEN('Data Summary'!A159)-9)</f>
        <v>#VALUE!</v>
      </c>
      <c r="B159" s="38" t="str">
        <f ca="true">+IF(ISTEXT('Data Summary'!B159),'Data Summary'!B159,"")</f>
        <v/>
      </c>
      <c r="C159" s="343"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90" t="e">
        <f ca="true">+RIGHT('Data Summary'!A160,LEN('Data Summary'!A160)-9)</f>
        <v>#VALUE!</v>
      </c>
      <c r="B160" s="38" t="str">
        <f ca="true">+IF(ISTEXT('Data Summary'!B160),'Data Summary'!B160,"")</f>
        <v/>
      </c>
      <c r="C160" s="343"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90" t="e">
        <f ca="true">+RIGHT('Data Summary'!A161,LEN('Data Summary'!A161)-9)</f>
        <v>#VALUE!</v>
      </c>
      <c r="B161" s="38" t="str">
        <f ca="true">+IF(ISTEXT('Data Summary'!B161),'Data Summary'!B161,"")</f>
        <v/>
      </c>
      <c r="C161" s="343"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90" t="e">
        <f ca="true">+RIGHT('Data Summary'!A162,LEN('Data Summary'!A162)-9)</f>
        <v>#VALUE!</v>
      </c>
      <c r="B162" s="38" t="str">
        <f ca="true">+IF(ISTEXT('Data Summary'!B162),'Data Summary'!B162,"")</f>
        <v/>
      </c>
      <c r="C162" s="343"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90" t="e">
        <f ca="true">+RIGHT('Data Summary'!A163,LEN('Data Summary'!A163)-9)</f>
        <v>#VALUE!</v>
      </c>
      <c r="B163" s="38" t="str">
        <f ca="true">+IF(ISTEXT('Data Summary'!B163),'Data Summary'!B163,"")</f>
        <v/>
      </c>
      <c r="C163" s="343"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90" t="e">
        <f ca="true">+RIGHT('Data Summary'!A164,LEN('Data Summary'!A164)-9)</f>
        <v>#VALUE!</v>
      </c>
      <c r="B164" s="38" t="str">
        <f ca="true">+IF(ISTEXT('Data Summary'!B164),'Data Summary'!B164,"")</f>
        <v/>
      </c>
      <c r="C164" s="343"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90" t="e">
        <f ca="true">+RIGHT('Data Summary'!A165,LEN('Data Summary'!A165)-9)</f>
        <v>#VALUE!</v>
      </c>
      <c r="B165" s="38" t="str">
        <f ca="true">+IF(ISTEXT('Data Summary'!B165),'Data Summary'!B165,"")</f>
        <v/>
      </c>
      <c r="C165" s="343"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90" t="e">
        <f ca="true">+RIGHT('Data Summary'!A166,LEN('Data Summary'!A166)-9)</f>
        <v>#VALUE!</v>
      </c>
      <c r="B166" s="38" t="str">
        <f ca="true">+IF(ISTEXT('Data Summary'!B166),'Data Summary'!B166,"")</f>
        <v/>
      </c>
      <c r="C166" s="343"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90" t="e">
        <f ca="true">+RIGHT('Data Summary'!A167,LEN('Data Summary'!A167)-9)</f>
        <v>#VALUE!</v>
      </c>
      <c r="B167" s="38" t="str">
        <f ca="true">+IF(ISTEXT('Data Summary'!B167),'Data Summary'!B167,"")</f>
        <v/>
      </c>
      <c r="C167" s="343"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90" t="e">
        <f ca="true">+RIGHT('Data Summary'!A168,LEN('Data Summary'!A168)-9)</f>
        <v>#VALUE!</v>
      </c>
      <c r="B168" s="38" t="str">
        <f ca="true">+IF(ISTEXT('Data Summary'!B168),'Data Summary'!B168,"")</f>
        <v/>
      </c>
      <c r="C168" s="343"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90" t="e">
        <f ca="true">+RIGHT('Data Summary'!A169,LEN('Data Summary'!A169)-9)</f>
        <v>#VALUE!</v>
      </c>
      <c r="B169" s="38" t="str">
        <f ca="true">+IF(ISTEXT('Data Summary'!B169),'Data Summary'!B169,"")</f>
        <v/>
      </c>
      <c r="C169" s="343"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90" t="e">
        <f ca="true">+RIGHT('Data Summary'!A170,LEN('Data Summary'!A170)-9)</f>
        <v>#VALUE!</v>
      </c>
      <c r="B170" s="38" t="str">
        <f ca="true">+IF(ISTEXT('Data Summary'!B170),'Data Summary'!B170,"")</f>
        <v/>
      </c>
      <c r="C170" s="343"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90" t="e">
        <f ca="true">+RIGHT('Data Summary'!A171,LEN('Data Summary'!A171)-9)</f>
        <v>#VALUE!</v>
      </c>
      <c r="B171" s="38" t="str">
        <f ca="true">+IF(ISTEXT('Data Summary'!B171),'Data Summary'!B171,"")</f>
        <v/>
      </c>
      <c r="C171" s="343"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90" t="e">
        <f ca="true">+RIGHT('Data Summary'!A172,LEN('Data Summary'!A172)-9)</f>
        <v>#VALUE!</v>
      </c>
      <c r="B172" s="38" t="str">
        <f ca="true">+IF(ISTEXT('Data Summary'!B172),'Data Summary'!B172,"")</f>
        <v/>
      </c>
      <c r="C172" s="343"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90" t="e">
        <f ca="true">+RIGHT('Data Summary'!A173,LEN('Data Summary'!A173)-9)</f>
        <v>#VALUE!</v>
      </c>
      <c r="B173" s="38" t="str">
        <f ca="true">+IF(ISTEXT('Data Summary'!B173),'Data Summary'!B173,"")</f>
        <v/>
      </c>
      <c r="C173" s="343"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90" t="e">
        <f ca="true">+RIGHT('Data Summary'!A174,LEN('Data Summary'!A174)-9)</f>
        <v>#VALUE!</v>
      </c>
      <c r="B174" s="38" t="str">
        <f ca="true">+IF(ISTEXT('Data Summary'!B174),'Data Summary'!B174,"")</f>
        <v/>
      </c>
      <c r="C174" s="343"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90" t="e">
        <f ca="true">+RIGHT('Data Summary'!A175,LEN('Data Summary'!A175)-9)</f>
        <v>#VALUE!</v>
      </c>
      <c r="B175" s="38" t="str">
        <f ca="true">+IF(ISTEXT('Data Summary'!B175),'Data Summary'!B175,"")</f>
        <v/>
      </c>
      <c r="C175" s="343"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90" t="e">
        <f ca="true">+RIGHT('Data Summary'!A176,LEN('Data Summary'!A176)-9)</f>
        <v>#VALUE!</v>
      </c>
      <c r="B176" s="38" t="str">
        <f ca="true">+IF(ISTEXT('Data Summary'!B176),'Data Summary'!B176,"")</f>
        <v/>
      </c>
      <c r="C176" s="343"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90" t="e">
        <f ca="true">+RIGHT('Data Summary'!A177,LEN('Data Summary'!A177)-9)</f>
        <v>#VALUE!</v>
      </c>
      <c r="B177" s="38" t="str">
        <f ca="true">+IF(ISTEXT('Data Summary'!B177),'Data Summary'!B177,"")</f>
        <v/>
      </c>
      <c r="C177" s="343"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90" t="e">
        <f ca="true">+RIGHT('Data Summary'!A178,LEN('Data Summary'!A178)-9)</f>
        <v>#VALUE!</v>
      </c>
      <c r="B178" s="38" t="str">
        <f ca="true">+IF(ISTEXT('Data Summary'!B178),'Data Summary'!B178,"")</f>
        <v/>
      </c>
      <c r="C178" s="343"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90" t="e">
        <f ca="true">+RIGHT('Data Summary'!A179,LEN('Data Summary'!A179)-9)</f>
        <v>#VALUE!</v>
      </c>
      <c r="B179" s="38" t="str">
        <f ca="true">+IF(ISTEXT('Data Summary'!B179),'Data Summary'!B179,"")</f>
        <v/>
      </c>
      <c r="C179" s="343"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90" t="e">
        <f ca="true">+RIGHT('Data Summary'!A180,LEN('Data Summary'!A180)-9)</f>
        <v>#VALUE!</v>
      </c>
      <c r="B180" s="38" t="str">
        <f ca="true">+IF(ISTEXT('Data Summary'!B180),'Data Summary'!B180,"")</f>
        <v/>
      </c>
      <c r="C180" s="343"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90" t="e">
        <f ca="true">+RIGHT('Data Summary'!A181,LEN('Data Summary'!A181)-9)</f>
        <v>#VALUE!</v>
      </c>
      <c r="B181" s="38" t="str">
        <f ca="true">+IF(ISTEXT('Data Summary'!B181),'Data Summary'!B181,"")</f>
        <v/>
      </c>
      <c r="C181" s="343"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90" t="e">
        <f ca="true">+RIGHT('Data Summary'!A182,LEN('Data Summary'!A182)-9)</f>
        <v>#VALUE!</v>
      </c>
      <c r="B182" s="38" t="str">
        <f ca="true">+IF(ISTEXT('Data Summary'!B182),'Data Summary'!B182,"")</f>
        <v/>
      </c>
      <c r="C182" s="343"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90" t="e">
        <f ca="true">+RIGHT('Data Summary'!A183,LEN('Data Summary'!A183)-9)</f>
        <v>#VALUE!</v>
      </c>
      <c r="B183" s="38" t="str">
        <f ca="true">+IF(ISTEXT('Data Summary'!B183),'Data Summary'!B183,"")</f>
        <v/>
      </c>
      <c r="C183" s="343"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90" t="e">
        <f ca="true">+RIGHT('Data Summary'!A184,LEN('Data Summary'!A184)-9)</f>
        <v>#VALUE!</v>
      </c>
      <c r="B184" s="38" t="str">
        <f ca="true">+IF(ISTEXT('Data Summary'!B184),'Data Summary'!B184,"")</f>
        <v/>
      </c>
      <c r="C184" s="343"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90" t="e">
        <f ca="true">+RIGHT('Data Summary'!A185,LEN('Data Summary'!A185)-9)</f>
        <v>#VALUE!</v>
      </c>
      <c r="B185" s="38" t="str">
        <f ca="true">+IF(ISTEXT('Data Summary'!B185),'Data Summary'!B185,"")</f>
        <v/>
      </c>
      <c r="C185" s="343"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90" t="e">
        <f ca="true">+RIGHT('Data Summary'!A186,LEN('Data Summary'!A186)-9)</f>
        <v>#VALUE!</v>
      </c>
      <c r="B186" s="38" t="str">
        <f ca="true">+IF(ISTEXT('Data Summary'!B186),'Data Summary'!B186,"")</f>
        <v/>
      </c>
      <c r="C186" s="343"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90" t="e">
        <f ca="true">+RIGHT('Data Summary'!A187,LEN('Data Summary'!A187)-9)</f>
        <v>#VALUE!</v>
      </c>
      <c r="B187" s="38" t="str">
        <f ca="true">+IF(ISTEXT('Data Summary'!B187),'Data Summary'!B187,"")</f>
        <v/>
      </c>
      <c r="C187" s="343"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90" t="e">
        <f ca="true">+RIGHT('Data Summary'!A188,LEN('Data Summary'!A188)-9)</f>
        <v>#VALUE!</v>
      </c>
      <c r="B188" s="38" t="str">
        <f ca="true">+IF(ISTEXT('Data Summary'!B188),'Data Summary'!B188,"")</f>
        <v/>
      </c>
      <c r="C188" s="343"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90" t="e">
        <f ca="true">+RIGHT('Data Summary'!A189,LEN('Data Summary'!A189)-9)</f>
        <v>#VALUE!</v>
      </c>
      <c r="B189" s="38" t="str">
        <f ca="true">+IF(ISTEXT('Data Summary'!B189),'Data Summary'!B189,"")</f>
        <v/>
      </c>
      <c r="C189" s="343"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90" t="e">
        <f ca="true">+RIGHT('Data Summary'!A190,LEN('Data Summary'!A190)-9)</f>
        <v>#VALUE!</v>
      </c>
      <c r="B190" s="38" t="str">
        <f ca="true">+IF(ISTEXT('Data Summary'!B190),'Data Summary'!B190,"")</f>
        <v/>
      </c>
      <c r="C190" s="343"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90" t="e">
        <f ca="true">+RIGHT('Data Summary'!A191,LEN('Data Summary'!A191)-9)</f>
        <v>#VALUE!</v>
      </c>
      <c r="B191" s="38" t="str">
        <f ca="true">+IF(ISTEXT('Data Summary'!B191),'Data Summary'!B191,"")</f>
        <v/>
      </c>
      <c r="C191" s="343"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90" t="e">
        <f ca="true">+RIGHT('Data Summary'!A192,LEN('Data Summary'!A192)-9)</f>
        <v>#VALUE!</v>
      </c>
      <c r="B192" s="38" t="str">
        <f ca="true">+IF(ISTEXT('Data Summary'!B192),'Data Summary'!B192,"")</f>
        <v/>
      </c>
      <c r="C192" s="343"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90" t="e">
        <f ca="true">+RIGHT('Data Summary'!A193,LEN('Data Summary'!A193)-9)</f>
        <v>#VALUE!</v>
      </c>
      <c r="B193" s="38" t="str">
        <f ca="true">+IF(ISTEXT('Data Summary'!B193),'Data Summary'!B193,"")</f>
        <v/>
      </c>
      <c r="C193" s="343"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90" t="e">
        <f ca="true">+RIGHT('Data Summary'!A194,LEN('Data Summary'!A194)-9)</f>
        <v>#VALUE!</v>
      </c>
      <c r="B194" s="38" t="str">
        <f ca="true">+IF(ISTEXT('Data Summary'!B194),'Data Summary'!B194,"")</f>
        <v/>
      </c>
      <c r="C194" s="343"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90" t="e">
        <f ca="true">+RIGHT('Data Summary'!A195,LEN('Data Summary'!A195)-9)</f>
        <v>#VALUE!</v>
      </c>
      <c r="B195" s="38" t="str">
        <f ca="true">+IF(ISTEXT('Data Summary'!B195),'Data Summary'!B195,"")</f>
        <v/>
      </c>
      <c r="C195" s="343"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90" t="e">
        <f ca="true">+RIGHT('Data Summary'!A196,LEN('Data Summary'!A196)-9)</f>
        <v>#VALUE!</v>
      </c>
      <c r="B196" s="38" t="str">
        <f ca="true">+IF(ISTEXT('Data Summary'!B196),'Data Summary'!B196,"")</f>
        <v/>
      </c>
      <c r="C196" s="343"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90" t="e">
        <f ca="true">+RIGHT('Data Summary'!A197,LEN('Data Summary'!A197)-9)</f>
        <v>#VALUE!</v>
      </c>
      <c r="B197" s="38" t="str">
        <f ca="true">+IF(ISTEXT('Data Summary'!B197),'Data Summary'!B197,"")</f>
        <v/>
      </c>
      <c r="C197" s="343"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90" t="e">
        <f ca="true">+RIGHT('Data Summary'!A198,LEN('Data Summary'!A198)-9)</f>
        <v>#VALUE!</v>
      </c>
      <c r="B198" s="38" t="str">
        <f ca="true">+IF(ISTEXT('Data Summary'!B198),'Data Summary'!B198,"")</f>
        <v/>
      </c>
      <c r="C198" s="343"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90" t="e">
        <f ca="true">+RIGHT('Data Summary'!A199,LEN('Data Summary'!A199)-9)</f>
        <v>#VALUE!</v>
      </c>
      <c r="B199" s="38" t="str">
        <f ca="true">+IF(ISTEXT('Data Summary'!B199),'Data Summary'!B199,"")</f>
        <v/>
      </c>
      <c r="C199" s="343"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90" t="e">
        <f ca="true">+RIGHT('Data Summary'!A200,LEN('Data Summary'!A200)-9)</f>
        <v>#VALUE!</v>
      </c>
      <c r="B200" s="38" t="str">
        <f ca="true">+IF(ISTEXT('Data Summary'!B200),'Data Summary'!B200,"")</f>
        <v/>
      </c>
      <c r="C200" s="343"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90" t="e">
        <f ca="true">+RIGHT('Data Summary'!A201,LEN('Data Summary'!A201)-9)</f>
        <v>#VALUE!</v>
      </c>
      <c r="B201" s="38" t="str">
        <f ca="true">+IF(ISTEXT('Data Summary'!B201),'Data Summary'!B201,"")</f>
        <v/>
      </c>
      <c r="C201" s="343"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90" t="e">
        <f ca="true">+RIGHT('Data Summary'!A202,LEN('Data Summary'!A202)-9)</f>
        <v>#VALUE!</v>
      </c>
      <c r="B202" s="38" t="str">
        <f ca="true">+IF(ISTEXT('Data Summary'!B202),'Data Summary'!B202,"")</f>
        <v/>
      </c>
      <c r="C202" s="343"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90" t="e">
        <f ca="true">+RIGHT('Data Summary'!A203,LEN('Data Summary'!A203)-9)</f>
        <v>#VALUE!</v>
      </c>
      <c r="B203" s="38" t="str">
        <f ca="true">+IF(ISTEXT('Data Summary'!B203),'Data Summary'!B203,"")</f>
        <v/>
      </c>
      <c r="C203" s="343"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90" t="e">
        <f ca="true">+RIGHT('Data Summary'!A204,LEN('Data Summary'!A204)-9)</f>
        <v>#VALUE!</v>
      </c>
      <c r="B204" s="38" t="str">
        <f ca="true">+IF(ISTEXT('Data Summary'!B204),'Data Summary'!B204,"")</f>
        <v/>
      </c>
      <c r="C204" s="343"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90" t="e">
        <f ca="true">+RIGHT('Data Summary'!A205,LEN('Data Summary'!A205)-9)</f>
        <v>#VALUE!</v>
      </c>
      <c r="B205" s="38" t="str">
        <f ca="true">+IF(ISTEXT('Data Summary'!B205),'Data Summary'!B205,"")</f>
        <v/>
      </c>
      <c r="C205" s="343"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90" t="e">
        <f ca="true">+RIGHT('Data Summary'!A206,LEN('Data Summary'!A206)-9)</f>
        <v>#VALUE!</v>
      </c>
      <c r="B206" s="38" t="str">
        <f ca="true">+IF(ISTEXT('Data Summary'!B206),'Data Summary'!B206,"")</f>
        <v/>
      </c>
      <c r="C206" s="343"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90" t="e">
        <f ca="true">+RIGHT('Data Summary'!A207,LEN('Data Summary'!A207)-9)</f>
        <v>#VALUE!</v>
      </c>
      <c r="B207" s="38" t="str">
        <f ca="true">+IF(ISTEXT('Data Summary'!B207),'Data Summary'!B207,"")</f>
        <v/>
      </c>
      <c r="C207" s="343"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C0537-52AE-407D-AD96-FE6905F56E2C}">
  <sheetPr codeName="Sheet9">
    <tabColor rgb="FFEAEAEA"/>
  </sheetPr>
  <dimension ref="A1:AI488"/>
  <sheetViews>
    <sheetView topLeftCell="A171" workbookViewId="0">
      <selection activeCell="R13" sqref="R13"/>
    </sheetView>
  </sheetViews>
  <sheetFormatPr xmlns:x14ac="http://schemas.microsoft.com/office/spreadsheetml/2009/9/ac" defaultColWidth="9" defaultRowHeight="12.75" x14ac:dyDescent="0.2"/>
  <cols>
    <col min="1" max="1" width="13.625" style="158" customWidth="true"/>
    <col min="2" max="2" width="7.5" style="194" customWidth="true"/>
    <col min="3" max="8" width="8.625" style="158" customWidth="true"/>
    <col min="9" max="9" width="9.375" style="158" customWidth="true"/>
    <col min="10" max="10" width="13.375" style="158" customWidth="true"/>
    <col min="11" max="11" width="7.5" style="158" customWidth="true"/>
    <col min="12" max="17" width="8.625" style="158" customWidth="true"/>
    <col min="18" max="18" width="6.5" style="158" customWidth="true"/>
    <col min="19" max="19" width="13.375" style="158" customWidth="true"/>
    <col min="20" max="20" width="7.5" style="158" customWidth="true"/>
    <col min="21" max="26" width="9.125" style="158" customWidth="true"/>
    <col min="27" max="16384" width="9" style="158"/>
  </cols>
  <sheetData>
    <row xmlns:x14ac="http://schemas.microsoft.com/office/spreadsheetml/2009/9/ac" r="1" ht="15.75" x14ac:dyDescent="0.25">
      <c r="A1" s="154" t="s">
        <v>49</v>
      </c>
      <c r="B1" s="155"/>
      <c r="C1" s="156"/>
      <c r="D1" s="156"/>
      <c r="E1" s="156"/>
      <c r="F1" s="156"/>
      <c r="G1" s="156"/>
      <c r="H1" s="587"/>
      <c r="I1" s="587"/>
      <c r="J1" s="587"/>
      <c r="K1" s="587"/>
      <c r="L1" s="587"/>
      <c r="M1" s="587"/>
      <c r="N1" s="587"/>
      <c r="O1" s="587"/>
      <c r="P1" s="587"/>
      <c r="Q1" s="156"/>
      <c r="R1" s="156"/>
      <c r="S1" s="156"/>
      <c r="T1" s="157"/>
      <c r="U1" s="157"/>
      <c r="V1" s="157"/>
      <c r="W1" s="157"/>
      <c r="X1" s="157"/>
      <c r="Y1" s="157"/>
      <c r="Z1" s="157"/>
      <c r="AA1" s="157"/>
    </row>
    <row xmlns:x14ac="http://schemas.microsoft.com/office/spreadsheetml/2009/9/ac" r="2" s="161" customFormat="true" ht="26.25" customHeight="true" x14ac:dyDescent="0.25">
      <c r="A2" s="159" t="s">
        <v>13</v>
      </c>
      <c r="B2" s="160"/>
      <c r="J2" s="159" t="s">
        <v>14</v>
      </c>
      <c r="R2" s="162"/>
      <c r="S2" s="163" t="s">
        <v>15</v>
      </c>
      <c r="W2" s="162"/>
      <c r="X2" s="162"/>
      <c r="Y2" s="164"/>
      <c r="Z2" s="164"/>
      <c r="AD2" s="165"/>
      <c r="AE2" s="165"/>
      <c r="AF2" s="165"/>
      <c r="AG2" s="165"/>
      <c r="AH2" s="165"/>
      <c r="AI2" s="165"/>
    </row>
    <row xmlns:x14ac="http://schemas.microsoft.com/office/spreadsheetml/2009/9/ac" r="3" ht="15.75" x14ac:dyDescent="0.25">
      <c r="A3" s="166"/>
      <c r="B3" s="167" t="s">
        <v>4</v>
      </c>
      <c r="C3" s="162" t="s">
        <v>7</v>
      </c>
      <c r="D3" s="162" t="s">
        <v>2</v>
      </c>
      <c r="E3" s="162" t="s">
        <v>1</v>
      </c>
      <c r="F3" s="162" t="s">
        <v>53</v>
      </c>
      <c r="G3" s="162" t="s">
        <v>17</v>
      </c>
      <c r="H3" s="162" t="s">
        <v>18</v>
      </c>
      <c r="I3" s="168"/>
      <c r="J3" s="166"/>
      <c r="K3" s="167" t="s">
        <v>4</v>
      </c>
      <c r="L3" s="162" t="s">
        <v>7</v>
      </c>
      <c r="M3" s="162" t="s">
        <v>2</v>
      </c>
      <c r="N3" s="162" t="s">
        <v>1</v>
      </c>
      <c r="O3" s="162" t="s">
        <v>53</v>
      </c>
      <c r="P3" s="162" t="s">
        <v>17</v>
      </c>
      <c r="Q3" s="162" t="s">
        <v>18</v>
      </c>
      <c r="R3" s="164"/>
      <c r="S3" s="169"/>
      <c r="T3" s="167" t="s">
        <v>4</v>
      </c>
      <c r="U3" s="162" t="s">
        <v>7</v>
      </c>
      <c r="V3" s="162" t="s">
        <v>2</v>
      </c>
      <c r="W3" s="162" t="s">
        <v>1</v>
      </c>
      <c r="X3" s="162" t="s">
        <v>53</v>
      </c>
      <c r="Y3" s="162" t="s">
        <v>17</v>
      </c>
      <c r="Z3" s="162" t="s">
        <v>18</v>
      </c>
      <c r="AB3" s="165"/>
      <c r="AC3" s="165"/>
      <c r="AD3" s="165"/>
      <c r="AE3" s="165"/>
      <c r="AF3" s="165"/>
      <c r="AG3" s="165"/>
    </row>
    <row xmlns:x14ac="http://schemas.microsoft.com/office/spreadsheetml/2009/9/ac" r="4" ht="15.75" x14ac:dyDescent="0.25">
      <c r="A4" s="166" t="s">
        <v>35</v>
      </c>
      <c r="B4" s="10">
        <v>2023</v>
      </c>
      <c r="C4" s="10">
        <v>89.651589520000002</v>
      </c>
      <c r="D4" s="10"/>
      <c r="E4" s="10"/>
      <c r="F4" s="10"/>
      <c r="G4" s="10">
        <v>88.897930020000004</v>
      </c>
      <c r="H4" s="10">
        <v>100</v>
      </c>
      <c r="I4" s="168"/>
      <c r="J4" s="166" t="s">
        <v>35</v>
      </c>
      <c r="K4" s="10">
        <v>2023</v>
      </c>
      <c r="L4" s="10">
        <v>86.590708879999994</v>
      </c>
      <c r="M4" s="10"/>
      <c r="N4" s="10"/>
      <c r="O4" s="10"/>
      <c r="P4" s="10">
        <v>84.693517749999998</v>
      </c>
      <c r="Q4" s="10">
        <v>99.334336019999995</v>
      </c>
      <c r="R4" s="165"/>
      <c r="S4" s="166" t="s">
        <v>35</v>
      </c>
      <c r="T4" s="10">
        <v>2023</v>
      </c>
      <c r="U4" s="10">
        <v>92.159969000000004</v>
      </c>
      <c r="V4" s="10"/>
      <c r="W4" s="10"/>
      <c r="X4" s="10"/>
      <c r="Y4" s="10">
        <v>86.01</v>
      </c>
      <c r="Z4" s="10">
        <v>73.381481289999996</v>
      </c>
      <c r="AA4" s="165"/>
      <c r="AB4" s="165"/>
      <c r="AC4" s="165"/>
      <c r="AD4" s="165"/>
      <c r="AE4" s="165"/>
      <c r="AF4" s="165"/>
      <c r="AG4" s="165"/>
    </row>
    <row xmlns:x14ac="http://schemas.microsoft.com/office/spreadsheetml/2009/9/ac" r="5" ht="15.75" x14ac:dyDescent="0.25">
      <c r="A5" s="166" t="s">
        <v>36</v>
      </c>
      <c r="B5" s="10">
        <v>2023</v>
      </c>
      <c r="C5" s="10">
        <v>1.64707939</v>
      </c>
      <c r="D5" s="10"/>
      <c r="E5" s="10"/>
      <c r="F5" s="10"/>
      <c r="G5" s="10">
        <v>1.9632570090000001</v>
      </c>
      <c r="H5" s="10">
        <v>0</v>
      </c>
      <c r="I5" s="168"/>
      <c r="J5" s="166" t="s">
        <v>36</v>
      </c>
      <c r="K5" s="10">
        <v>2023</v>
      </c>
      <c r="L5" s="10">
        <v>13.409291120000001</v>
      </c>
      <c r="M5" s="10"/>
      <c r="N5" s="10"/>
      <c r="O5" s="10"/>
      <c r="P5" s="10"/>
      <c r="Q5" s="10">
        <v>0</v>
      </c>
      <c r="R5" s="165"/>
      <c r="S5" s="166" t="s">
        <v>36</v>
      </c>
      <c r="T5" s="10">
        <v>2023</v>
      </c>
      <c r="U5" s="10">
        <v>2.7700310039999998</v>
      </c>
      <c r="V5" s="10"/>
      <c r="W5" s="10"/>
      <c r="X5" s="10"/>
      <c r="Y5" s="10">
        <v>0</v>
      </c>
      <c r="Z5" s="10">
        <v>22.793518710000001</v>
      </c>
      <c r="AA5" s="165"/>
      <c r="AB5" s="165"/>
      <c r="AC5" s="165"/>
      <c r="AD5" s="165"/>
      <c r="AE5" s="165"/>
      <c r="AF5" s="165"/>
      <c r="AG5" s="165"/>
    </row>
    <row xmlns:x14ac="http://schemas.microsoft.com/office/spreadsheetml/2009/9/ac" r="6" s="161" customFormat="true" ht="15.75" x14ac:dyDescent="0.25">
      <c r="A6" s="166" t="s">
        <v>37</v>
      </c>
      <c r="B6" s="10">
        <v>2023</v>
      </c>
      <c r="C6" s="10">
        <v>8.7013310920000002</v>
      </c>
      <c r="D6" s="10"/>
      <c r="E6" s="10"/>
      <c r="F6" s="10"/>
      <c r="G6" s="10">
        <v>9.1388129750000004</v>
      </c>
      <c r="H6" s="10">
        <v>0</v>
      </c>
      <c r="I6" s="168"/>
      <c r="J6" s="166" t="s">
        <v>37</v>
      </c>
      <c r="K6" s="10">
        <v>2023</v>
      </c>
      <c r="L6" s="10">
        <v>0</v>
      </c>
      <c r="M6" s="10"/>
      <c r="N6" s="10"/>
      <c r="O6" s="10"/>
      <c r="P6" s="10"/>
      <c r="Q6" s="10">
        <v>0.66566398500000001</v>
      </c>
      <c r="R6" s="164"/>
      <c r="S6" s="166" t="s">
        <v>37</v>
      </c>
      <c r="T6" s="10">
        <v>2023</v>
      </c>
      <c r="U6" s="10">
        <v>5.07</v>
      </c>
      <c r="V6" s="10"/>
      <c r="W6" s="10"/>
      <c r="X6" s="10"/>
      <c r="Y6" s="10">
        <v>13.99</v>
      </c>
      <c r="Z6" s="10">
        <v>3.8250000000000002</v>
      </c>
      <c r="AA6" s="165"/>
      <c r="AB6" s="165"/>
      <c r="AC6" s="165"/>
      <c r="AD6" s="165"/>
      <c r="AE6" s="165"/>
      <c r="AF6" s="165"/>
      <c r="AG6" s="165"/>
    </row>
    <row xmlns:x14ac="http://schemas.microsoft.com/office/spreadsheetml/2009/9/ac" r="7" s="161" customFormat="true" ht="15.75" x14ac:dyDescent="0.25">
      <c r="A7" s="170" t="s">
        <v>253</v>
      </c>
      <c r="B7" s="10">
        <v>2023</v>
      </c>
      <c r="C7" s="10">
        <v>0</v>
      </c>
      <c r="D7" s="10">
        <v>100</v>
      </c>
      <c r="E7" s="10">
        <v>100</v>
      </c>
      <c r="F7" s="10">
        <v>100</v>
      </c>
      <c r="G7" s="10">
        <v>0</v>
      </c>
      <c r="H7" s="10">
        <v>0</v>
      </c>
      <c r="I7" s="165"/>
      <c r="J7" s="170" t="s">
        <v>253</v>
      </c>
      <c r="K7" s="10">
        <v>2023</v>
      </c>
      <c r="L7" s="10">
        <v>0</v>
      </c>
      <c r="M7" s="10">
        <v>100</v>
      </c>
      <c r="N7" s="10">
        <v>100</v>
      </c>
      <c r="O7" s="10">
        <v>100</v>
      </c>
      <c r="P7" s="10">
        <v>15.30648225</v>
      </c>
      <c r="Q7" s="10">
        <v>0</v>
      </c>
      <c r="R7" s="165"/>
      <c r="S7" s="170" t="s">
        <v>253</v>
      </c>
      <c r="T7" s="10">
        <v>2023</v>
      </c>
      <c r="U7" s="10">
        <v>0</v>
      </c>
      <c r="V7" s="10">
        <v>100</v>
      </c>
      <c r="W7" s="10">
        <v>100</v>
      </c>
      <c r="X7" s="10">
        <v>100</v>
      </c>
      <c r="Y7" s="10">
        <v>0</v>
      </c>
      <c r="Z7" s="10">
        <v>0</v>
      </c>
      <c r="AA7" s="171"/>
    </row>
    <row xmlns:x14ac="http://schemas.microsoft.com/office/spreadsheetml/2009/9/ac" r="8" s="161" customFormat="true" ht="15.75" x14ac:dyDescent="0.25">
      <c r="A8" s="172"/>
      <c r="B8" s="173"/>
      <c r="H8" s="171"/>
      <c r="I8" s="171"/>
      <c r="J8" s="171"/>
      <c r="K8" s="171"/>
      <c r="L8" s="171"/>
      <c r="M8" s="171"/>
      <c r="N8" s="171"/>
      <c r="O8" s="171"/>
      <c r="P8" s="171"/>
      <c r="Q8" s="171"/>
      <c r="R8" s="171"/>
      <c r="S8" s="171"/>
      <c r="T8" s="171"/>
      <c r="U8" s="171"/>
      <c r="V8" s="171"/>
      <c r="W8" s="171"/>
      <c r="X8" s="171"/>
      <c r="Y8" s="171"/>
      <c r="Z8" s="171"/>
      <c r="AA8" s="171"/>
    </row>
    <row xmlns:x14ac="http://schemas.microsoft.com/office/spreadsheetml/2009/9/ac" r="9" s="161" customFormat="true" ht="15.75" x14ac:dyDescent="0.25">
      <c r="A9" s="172"/>
      <c r="B9" s="173"/>
      <c r="H9" s="171"/>
      <c r="I9" s="171"/>
      <c r="J9" s="171"/>
      <c r="K9" s="171"/>
      <c r="L9" s="171"/>
      <c r="M9" s="171"/>
      <c r="N9" s="171"/>
      <c r="O9" s="171"/>
      <c r="P9" s="171"/>
      <c r="Q9" s="171"/>
      <c r="R9" s="171"/>
      <c r="S9" s="171"/>
      <c r="T9" s="171"/>
      <c r="U9" s="171"/>
      <c r="V9" s="171"/>
      <c r="W9" s="171"/>
      <c r="X9" s="171"/>
      <c r="Y9" s="171"/>
      <c r="Z9" s="171"/>
      <c r="AA9" s="171"/>
    </row>
    <row xmlns:x14ac="http://schemas.microsoft.com/office/spreadsheetml/2009/9/ac" r="10" s="161" customFormat="true" ht="15.75" x14ac:dyDescent="0.25">
      <c r="A10" s="174"/>
      <c r="B10" s="173"/>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row>
    <row xmlns:x14ac="http://schemas.microsoft.com/office/spreadsheetml/2009/9/ac" r="11" ht="15.75" x14ac:dyDescent="0.25">
      <c r="A11" s="175"/>
      <c r="B11" s="176"/>
      <c r="C11" s="171"/>
      <c r="D11" s="171"/>
      <c r="E11" s="171"/>
      <c r="F11" s="171"/>
      <c r="G11" s="171"/>
      <c r="H11" s="171"/>
      <c r="I11" s="171"/>
      <c r="J11" s="171"/>
      <c r="K11" s="171"/>
      <c r="L11" s="171"/>
      <c r="M11" s="171"/>
      <c r="N11" s="171"/>
      <c r="O11" s="171"/>
      <c r="P11" s="171"/>
      <c r="Q11" s="171"/>
    </row>
    <row xmlns:x14ac="http://schemas.microsoft.com/office/spreadsheetml/2009/9/ac" r="12" ht="15.75" x14ac:dyDescent="0.25">
      <c r="A12" s="177" t="s">
        <v>50</v>
      </c>
      <c r="B12" s="178"/>
      <c r="C12" s="179"/>
      <c r="D12" s="179"/>
      <c r="E12" s="179"/>
      <c r="F12" s="179"/>
      <c r="G12" s="179"/>
      <c r="H12" s="179"/>
      <c r="I12" s="179"/>
      <c r="J12" s="179"/>
      <c r="K12" s="179"/>
      <c r="L12" s="179"/>
      <c r="M12" s="179"/>
      <c r="N12" s="179"/>
      <c r="O12" s="179"/>
      <c r="P12" s="179"/>
      <c r="Q12" s="179"/>
      <c r="R12" s="180"/>
      <c r="S12" s="180"/>
      <c r="T12" s="180"/>
      <c r="U12" s="180"/>
      <c r="V12" s="180"/>
    </row>
    <row xmlns:x14ac="http://schemas.microsoft.com/office/spreadsheetml/2009/9/ac" r="13" s="183" customFormat="true" x14ac:dyDescent="0.2">
      <c r="A13" s="181" t="s">
        <v>342</v>
      </c>
      <c r="B13" s="182" t="s">
        <v>344</v>
      </c>
      <c r="C13" s="181" t="s">
        <v>345</v>
      </c>
      <c r="D13" s="181" t="s">
        <v>352</v>
      </c>
      <c r="E13" s="181" t="s">
        <v>353</v>
      </c>
      <c r="F13" s="181" t="s">
        <v>354</v>
      </c>
      <c r="G13" s="181" t="s">
        <v>355</v>
      </c>
      <c r="H13" s="181" t="s">
        <v>356</v>
      </c>
      <c r="I13" s="181" t="s">
        <v>357</v>
      </c>
      <c r="J13" s="181" t="s">
        <v>358</v>
      </c>
      <c r="K13" s="181" t="s">
        <v>359</v>
      </c>
      <c r="L13" s="181" t="s">
        <v>360</v>
      </c>
      <c r="M13" s="181" t="s">
        <v>361</v>
      </c>
      <c r="N13" s="181" t="s">
        <v>362</v>
      </c>
      <c r="O13" s="183" t="s">
        <v>363</v>
      </c>
      <c r="P13" s="183" t="s">
        <v>364</v>
      </c>
      <c r="Q13" s="181" t="s">
        <v>365</v>
      </c>
      <c r="R13" s="181" t="s">
        <v>366</v>
      </c>
      <c r="S13" s="184" t="s">
        <v>367</v>
      </c>
      <c r="T13" s="185" t="s">
        <v>368</v>
      </c>
      <c r="U13" s="185" t="s">
        <v>369</v>
      </c>
      <c r="V13" s="185" t="s">
        <v>370</v>
      </c>
    </row>
    <row xmlns:x14ac="http://schemas.microsoft.com/office/spreadsheetml/2009/9/ac" r="14" s="188" customFormat="true" ht="12" x14ac:dyDescent="0.2">
      <c r="A14" s="186" t="s">
        <v>343</v>
      </c>
      <c r="B14" s="10">
        <v>2000</v>
      </c>
      <c r="C14" s="187" t="s">
        <v>346</v>
      </c>
      <c r="D14" s="10">
        <v>46619296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8" customFormat="true" ht="12" x14ac:dyDescent="0.2">
      <c r="A15" s="186" t="s">
        <v>343</v>
      </c>
      <c r="B15" s="10">
        <v>2001</v>
      </c>
      <c r="C15" s="187" t="s">
        <v>346</v>
      </c>
      <c r="D15" s="10">
        <v>46774236</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8" customFormat="true" ht="12" x14ac:dyDescent="0.2">
      <c r="A16" s="186" t="s">
        <v>343</v>
      </c>
      <c r="B16" s="10">
        <v>2002</v>
      </c>
      <c r="C16" s="187" t="s">
        <v>346</v>
      </c>
      <c r="D16" s="10">
        <v>47145048</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8" customFormat="true" ht="12" x14ac:dyDescent="0.2">
      <c r="A17" s="186" t="s">
        <v>343</v>
      </c>
      <c r="B17" s="10">
        <v>2003</v>
      </c>
      <c r="C17" s="187" t="s">
        <v>346</v>
      </c>
      <c r="D17" s="10">
        <v>47499080</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8" customFormat="true" ht="12" x14ac:dyDescent="0.2">
      <c r="A18" s="186" t="s">
        <v>343</v>
      </c>
      <c r="B18" s="10">
        <v>2004</v>
      </c>
      <c r="C18" s="187" t="s">
        <v>346</v>
      </c>
      <c r="D18" s="10">
        <v>47850160</v>
      </c>
      <c r="E18" s="10">
        <v>73.754349885057763</v>
      </c>
      <c r="F18" s="10">
        <v>73.754349885057763</v>
      </c>
      <c r="G18" s="10">
        <v>60.938495177088953</v>
      </c>
      <c r="H18" s="10">
        <v>12.815854707968811</v>
      </c>
      <c r="I18" s="10">
        <v>26.24565011494224</v>
      </c>
      <c r="J18" s="10">
        <v>0</v>
      </c>
      <c r="K18" s="10"/>
      <c r="L18" s="10"/>
      <c r="M18" s="10">
        <v>35.360611258142853</v>
      </c>
      <c r="N18" s="10"/>
      <c r="O18" s="10"/>
      <c r="P18" s="10">
        <v>64.639388741857147</v>
      </c>
      <c r="Q18" s="10"/>
      <c r="R18" s="10"/>
      <c r="S18" s="10"/>
      <c r="T18" s="10"/>
      <c r="U18" s="10"/>
      <c r="V18" s="10">
        <v>100</v>
      </c>
    </row>
    <row xmlns:x14ac="http://schemas.microsoft.com/office/spreadsheetml/2009/9/ac" r="19" s="188" customFormat="true" ht="12" x14ac:dyDescent="0.2">
      <c r="A19" s="186" t="s">
        <v>343</v>
      </c>
      <c r="B19" s="10">
        <v>2005</v>
      </c>
      <c r="C19" s="187" t="s">
        <v>346</v>
      </c>
      <c r="D19" s="10">
        <v>48207388</v>
      </c>
      <c r="E19" s="10">
        <v>73.754349885057763</v>
      </c>
      <c r="F19" s="10">
        <v>73.754349885057763</v>
      </c>
      <c r="G19" s="10">
        <v>60.938495177088953</v>
      </c>
      <c r="H19" s="10">
        <v>12.815854707968811</v>
      </c>
      <c r="I19" s="10">
        <v>26.24565011494224</v>
      </c>
      <c r="J19" s="10">
        <v>0</v>
      </c>
      <c r="K19" s="10"/>
      <c r="L19" s="10"/>
      <c r="M19" s="10">
        <v>35.360611258142853</v>
      </c>
      <c r="N19" s="10"/>
      <c r="O19" s="10"/>
      <c r="P19" s="10">
        <v>64.639388741857147</v>
      </c>
      <c r="Q19" s="10"/>
      <c r="R19" s="10"/>
      <c r="S19" s="10"/>
      <c r="T19" s="10"/>
      <c r="U19" s="10"/>
      <c r="V19" s="10">
        <v>100</v>
      </c>
    </row>
    <row xmlns:x14ac="http://schemas.microsoft.com/office/spreadsheetml/2009/9/ac" r="20" s="188" customFormat="true" ht="12" x14ac:dyDescent="0.2">
      <c r="A20" s="186" t="s">
        <v>343</v>
      </c>
      <c r="B20" s="10">
        <v>2006</v>
      </c>
      <c r="C20" s="187" t="s">
        <v>346</v>
      </c>
      <c r="D20" s="10">
        <v>48530224</v>
      </c>
      <c r="E20" s="10">
        <v>73.754349885057763</v>
      </c>
      <c r="F20" s="10">
        <v>73.754349885057763</v>
      </c>
      <c r="G20" s="10">
        <v>60.938495177088953</v>
      </c>
      <c r="H20" s="10">
        <v>12.815854707968811</v>
      </c>
      <c r="I20" s="10">
        <v>26.24565011494224</v>
      </c>
      <c r="J20" s="10">
        <v>0</v>
      </c>
      <c r="K20" s="10"/>
      <c r="L20" s="10"/>
      <c r="M20" s="10">
        <v>35.360611258142853</v>
      </c>
      <c r="N20" s="10"/>
      <c r="O20" s="10"/>
      <c r="P20" s="10">
        <v>64.639388741857147</v>
      </c>
      <c r="Q20" s="10"/>
      <c r="R20" s="10"/>
      <c r="S20" s="10"/>
      <c r="T20" s="10"/>
      <c r="U20" s="10"/>
      <c r="V20" s="10">
        <v>100</v>
      </c>
    </row>
    <row xmlns:x14ac="http://schemas.microsoft.com/office/spreadsheetml/2009/9/ac" r="21" s="188" customFormat="true" ht="12" x14ac:dyDescent="0.2">
      <c r="A21" s="186" t="s">
        <v>343</v>
      </c>
      <c r="B21" s="10">
        <v>2007</v>
      </c>
      <c r="C21" s="187" t="s">
        <v>346</v>
      </c>
      <c r="D21" s="10">
        <v>48792756</v>
      </c>
      <c r="E21" s="10">
        <v>73.754349885057763</v>
      </c>
      <c r="F21" s="10">
        <v>73.754349885057763</v>
      </c>
      <c r="G21" s="10">
        <v>60.938495177088953</v>
      </c>
      <c r="H21" s="10">
        <v>12.815854707968811</v>
      </c>
      <c r="I21" s="10">
        <v>26.24565011494224</v>
      </c>
      <c r="J21" s="10">
        <v>0</v>
      </c>
      <c r="K21" s="10"/>
      <c r="L21" s="10"/>
      <c r="M21" s="10">
        <v>35.360611258142853</v>
      </c>
      <c r="N21" s="10"/>
      <c r="O21" s="10"/>
      <c r="P21" s="10">
        <v>64.639388741857147</v>
      </c>
      <c r="Q21" s="10"/>
      <c r="R21" s="10"/>
      <c r="S21" s="10"/>
      <c r="T21" s="10"/>
      <c r="U21" s="10"/>
      <c r="V21" s="10">
        <v>100</v>
      </c>
    </row>
    <row xmlns:x14ac="http://schemas.microsoft.com/office/spreadsheetml/2009/9/ac" r="22" s="188" customFormat="true" ht="12" x14ac:dyDescent="0.2">
      <c r="A22" s="186" t="s">
        <v>343</v>
      </c>
      <c r="B22" s="10">
        <v>2008</v>
      </c>
      <c r="C22" s="187" t="s">
        <v>346</v>
      </c>
      <c r="D22" s="10">
        <v>49009000</v>
      </c>
      <c r="E22" s="10">
        <v>73.754349885057763</v>
      </c>
      <c r="F22" s="10">
        <v>73.754349885057763</v>
      </c>
      <c r="G22" s="10">
        <v>60.938495177088953</v>
      </c>
      <c r="H22" s="10">
        <v>12.815854707968811</v>
      </c>
      <c r="I22" s="10">
        <v>26.24565011494224</v>
      </c>
      <c r="J22" s="10">
        <v>0</v>
      </c>
      <c r="K22" s="10">
        <v>94.355114999999842</v>
      </c>
      <c r="L22" s="10">
        <v>86.926135000000158</v>
      </c>
      <c r="M22" s="10">
        <v>35.360611258142853</v>
      </c>
      <c r="N22" s="10">
        <v>51.565523741857312</v>
      </c>
      <c r="O22" s="10">
        <v>13.07386499999984</v>
      </c>
      <c r="P22" s="10">
        <v>0</v>
      </c>
      <c r="Q22" s="10">
        <v>82.525200000000041</v>
      </c>
      <c r="R22" s="10">
        <v>81.690000000000055</v>
      </c>
      <c r="S22" s="10">
        <v>7.3455403173393279</v>
      </c>
      <c r="T22" s="10">
        <v>74.344459682660727</v>
      </c>
      <c r="U22" s="10">
        <v>18.309999999999949</v>
      </c>
      <c r="V22" s="10">
        <v>0</v>
      </c>
    </row>
    <row xmlns:x14ac="http://schemas.microsoft.com/office/spreadsheetml/2009/9/ac" r="23" s="188" customFormat="true" ht="12" x14ac:dyDescent="0.2">
      <c r="A23" s="186" t="s">
        <v>343</v>
      </c>
      <c r="B23" s="10">
        <v>2009</v>
      </c>
      <c r="C23" s="187" t="s">
        <v>346</v>
      </c>
      <c r="D23" s="10">
        <v>49094544</v>
      </c>
      <c r="E23" s="10">
        <v>75.509816091954235</v>
      </c>
      <c r="F23" s="10">
        <v>75.509816091954235</v>
      </c>
      <c r="G23" s="10">
        <v>62.852701466465078</v>
      </c>
      <c r="H23" s="10">
        <v>12.657114625489161</v>
      </c>
      <c r="I23" s="10">
        <v>24.490183908045761</v>
      </c>
      <c r="J23" s="10">
        <v>0</v>
      </c>
      <c r="K23" s="10">
        <v>94.355114999999842</v>
      </c>
      <c r="L23" s="10">
        <v>86.926135000000158</v>
      </c>
      <c r="M23" s="10">
        <v>38.775951099348283</v>
      </c>
      <c r="N23" s="10">
        <v>48.150183900651882</v>
      </c>
      <c r="O23" s="10">
        <v>13.07386499999984</v>
      </c>
      <c r="P23" s="10">
        <v>0</v>
      </c>
      <c r="Q23" s="10">
        <v>82.525200000000041</v>
      </c>
      <c r="R23" s="10">
        <v>81.690000000000055</v>
      </c>
      <c r="S23" s="10">
        <v>7.3455403173393279</v>
      </c>
      <c r="T23" s="10">
        <v>74.344459682660727</v>
      </c>
      <c r="U23" s="10">
        <v>18.309999999999949</v>
      </c>
      <c r="V23" s="10">
        <v>0</v>
      </c>
    </row>
    <row xmlns:x14ac="http://schemas.microsoft.com/office/spreadsheetml/2009/9/ac" r="24" s="188" customFormat="true" ht="12" x14ac:dyDescent="0.2">
      <c r="A24" s="186" t="s">
        <v>343</v>
      </c>
      <c r="B24" s="10">
        <v>2010</v>
      </c>
      <c r="C24" s="187" t="s">
        <v>346</v>
      </c>
      <c r="D24" s="10">
        <v>49231268</v>
      </c>
      <c r="E24" s="10">
        <v>77.265282298850707</v>
      </c>
      <c r="F24" s="10">
        <v>77.265282298850707</v>
      </c>
      <c r="G24" s="10">
        <v>64.766907755841203</v>
      </c>
      <c r="H24" s="10">
        <v>12.498374543009501</v>
      </c>
      <c r="I24" s="10">
        <v>22.73471770114929</v>
      </c>
      <c r="J24" s="10">
        <v>0</v>
      </c>
      <c r="K24" s="10">
        <v>94.355114999999842</v>
      </c>
      <c r="L24" s="10">
        <v>86.926135000000158</v>
      </c>
      <c r="M24" s="10">
        <v>42.191290940553699</v>
      </c>
      <c r="N24" s="10">
        <v>44.734844059446459</v>
      </c>
      <c r="O24" s="10">
        <v>13.07386499999984</v>
      </c>
      <c r="P24" s="10">
        <v>0</v>
      </c>
      <c r="Q24" s="10">
        <v>82.525200000000041</v>
      </c>
      <c r="R24" s="10">
        <v>81.690000000000055</v>
      </c>
      <c r="S24" s="10">
        <v>7.3455403173393279</v>
      </c>
      <c r="T24" s="10">
        <v>74.344459682660727</v>
      </c>
      <c r="U24" s="10">
        <v>18.309999999999949</v>
      </c>
      <c r="V24" s="10">
        <v>0</v>
      </c>
    </row>
    <row xmlns:x14ac="http://schemas.microsoft.com/office/spreadsheetml/2009/9/ac" r="25" s="188" customFormat="true" ht="12" x14ac:dyDescent="0.2">
      <c r="A25" s="186" t="s">
        <v>343</v>
      </c>
      <c r="B25" s="10">
        <v>2011</v>
      </c>
      <c r="C25" s="187" t="s">
        <v>346</v>
      </c>
      <c r="D25" s="10">
        <v>49362956</v>
      </c>
      <c r="E25" s="10">
        <v>79.020748505747179</v>
      </c>
      <c r="F25" s="10">
        <v>78.815445028735667</v>
      </c>
      <c r="G25" s="10">
        <v>66.681114045217328</v>
      </c>
      <c r="H25" s="10">
        <v>12.134330983518341</v>
      </c>
      <c r="I25" s="10">
        <v>21.18455497126433</v>
      </c>
      <c r="J25" s="10">
        <v>0</v>
      </c>
      <c r="K25" s="10">
        <v>94.355114999999842</v>
      </c>
      <c r="L25" s="10">
        <v>86.926135000000158</v>
      </c>
      <c r="M25" s="10">
        <v>45.606630781759122</v>
      </c>
      <c r="N25" s="10">
        <v>41.319504218241043</v>
      </c>
      <c r="O25" s="10">
        <v>13.07386499999984</v>
      </c>
      <c r="P25" s="10">
        <v>0</v>
      </c>
      <c r="Q25" s="10">
        <v>82.525200000000041</v>
      </c>
      <c r="R25" s="10">
        <v>81.690000000000055</v>
      </c>
      <c r="S25" s="10">
        <v>7.3455403173393279</v>
      </c>
      <c r="T25" s="10">
        <v>74.344459682660727</v>
      </c>
      <c r="U25" s="10">
        <v>18.309999999999949</v>
      </c>
      <c r="V25" s="10">
        <v>0</v>
      </c>
    </row>
    <row xmlns:x14ac="http://schemas.microsoft.com/office/spreadsheetml/2009/9/ac" r="26" s="188" customFormat="true" ht="12" x14ac:dyDescent="0.2">
      <c r="A26" s="186" t="s">
        <v>343</v>
      </c>
      <c r="B26" s="10">
        <v>2012</v>
      </c>
      <c r="C26" s="187" t="s">
        <v>346</v>
      </c>
      <c r="D26" s="10">
        <v>49426180</v>
      </c>
      <c r="E26" s="10">
        <v>80.776214712644105</v>
      </c>
      <c r="F26" s="10">
        <v>79.950283563218363</v>
      </c>
      <c r="G26" s="10">
        <v>68.595320334593453</v>
      </c>
      <c r="H26" s="10">
        <v>11.354963228624911</v>
      </c>
      <c r="I26" s="10">
        <v>20.04971643678164</v>
      </c>
      <c r="J26" s="10">
        <v>0</v>
      </c>
      <c r="K26" s="10">
        <v>94.355114999999842</v>
      </c>
      <c r="L26" s="10">
        <v>86.926135000000158</v>
      </c>
      <c r="M26" s="10">
        <v>49.021970622963643</v>
      </c>
      <c r="N26" s="10">
        <v>37.904164377036523</v>
      </c>
      <c r="O26" s="10">
        <v>13.07386499999984</v>
      </c>
      <c r="P26" s="10">
        <v>0</v>
      </c>
      <c r="Q26" s="10">
        <v>82.525200000000041</v>
      </c>
      <c r="R26" s="10">
        <v>81.690000000000055</v>
      </c>
      <c r="S26" s="10">
        <v>7.3455403173393279</v>
      </c>
      <c r="T26" s="10">
        <v>74.344459682660727</v>
      </c>
      <c r="U26" s="10">
        <v>18.309999999999949</v>
      </c>
      <c r="V26" s="10">
        <v>0</v>
      </c>
    </row>
    <row xmlns:x14ac="http://schemas.microsoft.com/office/spreadsheetml/2009/9/ac" r="27" s="188" customFormat="true" ht="12" x14ac:dyDescent="0.2">
      <c r="A27" s="186" t="s">
        <v>343</v>
      </c>
      <c r="B27" s="10">
        <v>2013</v>
      </c>
      <c r="C27" s="187" t="s">
        <v>346</v>
      </c>
      <c r="D27" s="10">
        <v>49347480</v>
      </c>
      <c r="E27" s="10">
        <v>82.531680919540577</v>
      </c>
      <c r="F27" s="10">
        <v>81.08512209770106</v>
      </c>
      <c r="G27" s="10">
        <v>70.509526623970032</v>
      </c>
      <c r="H27" s="10">
        <v>10.575595473731029</v>
      </c>
      <c r="I27" s="10">
        <v>18.91487790229894</v>
      </c>
      <c r="J27" s="10">
        <v>0</v>
      </c>
      <c r="K27" s="10">
        <v>95.177557499999921</v>
      </c>
      <c r="L27" s="10">
        <v>88.963067500000307</v>
      </c>
      <c r="M27" s="10">
        <v>52.437310464169059</v>
      </c>
      <c r="N27" s="10">
        <v>36.525757035831248</v>
      </c>
      <c r="O27" s="10">
        <v>11.03693249999969</v>
      </c>
      <c r="P27" s="10">
        <v>0</v>
      </c>
      <c r="Q27" s="10">
        <v>85.26260000000002</v>
      </c>
      <c r="R27" s="10">
        <v>83.3449999999998</v>
      </c>
      <c r="S27" s="10">
        <v>15.05594292449859</v>
      </c>
      <c r="T27" s="10">
        <v>68.289057075501205</v>
      </c>
      <c r="U27" s="10">
        <v>16.6550000000002</v>
      </c>
      <c r="V27" s="10">
        <v>0</v>
      </c>
    </row>
    <row xmlns:x14ac="http://schemas.microsoft.com/office/spreadsheetml/2009/9/ac" r="28" s="188" customFormat="true" ht="12" x14ac:dyDescent="0.2">
      <c r="A28" s="186" t="s">
        <v>343</v>
      </c>
      <c r="B28" s="10">
        <v>2014</v>
      </c>
      <c r="C28" s="187" t="s">
        <v>346</v>
      </c>
      <c r="D28" s="10">
        <v>49193336</v>
      </c>
      <c r="E28" s="10">
        <v>84.287147126437048</v>
      </c>
      <c r="F28" s="10">
        <v>82.219960632183756</v>
      </c>
      <c r="G28" s="10">
        <v>72.423732913346157</v>
      </c>
      <c r="H28" s="10">
        <v>9.7962277188375992</v>
      </c>
      <c r="I28" s="10">
        <v>17.78003936781624</v>
      </c>
      <c r="J28" s="10">
        <v>0</v>
      </c>
      <c r="K28" s="10">
        <v>96</v>
      </c>
      <c r="L28" s="10">
        <v>91.000000000000455</v>
      </c>
      <c r="M28" s="10">
        <v>55.852650305374482</v>
      </c>
      <c r="N28" s="10">
        <v>35.147349694625973</v>
      </c>
      <c r="O28" s="10">
        <v>8.9999999999995453</v>
      </c>
      <c r="P28" s="10">
        <v>0</v>
      </c>
      <c r="Q28" s="10">
        <v>88</v>
      </c>
      <c r="R28" s="10">
        <v>85</v>
      </c>
      <c r="S28" s="10">
        <v>22.766345531659681</v>
      </c>
      <c r="T28" s="10">
        <v>62.233654468340319</v>
      </c>
      <c r="U28" s="10">
        <v>15</v>
      </c>
      <c r="V28" s="10">
        <v>0</v>
      </c>
    </row>
    <row xmlns:x14ac="http://schemas.microsoft.com/office/spreadsheetml/2009/9/ac" r="29" s="188" customFormat="true" ht="12" x14ac:dyDescent="0.2">
      <c r="A29" s="186" t="s">
        <v>343</v>
      </c>
      <c r="B29" s="10">
        <v>2015</v>
      </c>
      <c r="C29" s="187" t="s">
        <v>346</v>
      </c>
      <c r="D29" s="10">
        <v>48937684</v>
      </c>
      <c r="E29" s="10">
        <v>86.04261333333352</v>
      </c>
      <c r="F29" s="10">
        <v>83.354799166666453</v>
      </c>
      <c r="G29" s="10">
        <v>74.337939202722282</v>
      </c>
      <c r="H29" s="10">
        <v>9.0168599639441709</v>
      </c>
      <c r="I29" s="10">
        <v>16.645200833333551</v>
      </c>
      <c r="J29" s="10">
        <v>0</v>
      </c>
      <c r="K29" s="10">
        <v>96.822442499999852</v>
      </c>
      <c r="L29" s="10">
        <v>93.036932500000603</v>
      </c>
      <c r="M29" s="10">
        <v>59.267990146579898</v>
      </c>
      <c r="N29" s="10">
        <v>33.768942353420698</v>
      </c>
      <c r="O29" s="10">
        <v>6.9630674999993971</v>
      </c>
      <c r="P29" s="10">
        <v>0</v>
      </c>
      <c r="Q29" s="10">
        <v>90.73739999999998</v>
      </c>
      <c r="R29" s="10">
        <v>86.654999999999745</v>
      </c>
      <c r="S29" s="10">
        <v>30.476748138818952</v>
      </c>
      <c r="T29" s="10">
        <v>56.178251861180797</v>
      </c>
      <c r="U29" s="10">
        <v>13.345000000000249</v>
      </c>
      <c r="V29" s="10">
        <v>0</v>
      </c>
    </row>
    <row xmlns:x14ac="http://schemas.microsoft.com/office/spreadsheetml/2009/9/ac" r="30" s="188" customFormat="true" ht="12" x14ac:dyDescent="0.2">
      <c r="A30" s="186" t="s">
        <v>343</v>
      </c>
      <c r="B30" s="10">
        <v>2016</v>
      </c>
      <c r="C30" s="187" t="s">
        <v>346</v>
      </c>
      <c r="D30" s="10">
        <v>48553180</v>
      </c>
      <c r="E30" s="10">
        <v>87.798079540229992</v>
      </c>
      <c r="F30" s="10">
        <v>84.489637701149604</v>
      </c>
      <c r="G30" s="10">
        <v>76.252145492098407</v>
      </c>
      <c r="H30" s="10">
        <v>8.2374922090511973</v>
      </c>
      <c r="I30" s="10">
        <v>15.510362298850399</v>
      </c>
      <c r="J30" s="10">
        <v>0</v>
      </c>
      <c r="K30" s="10">
        <v>97.644884999999931</v>
      </c>
      <c r="L30" s="10">
        <v>95.073864999999842</v>
      </c>
      <c r="M30" s="10">
        <v>62.683329987784418</v>
      </c>
      <c r="N30" s="10">
        <v>32.390535012215423</v>
      </c>
      <c r="O30" s="10">
        <v>4.9261350000001576</v>
      </c>
      <c r="P30" s="10">
        <v>0</v>
      </c>
      <c r="Q30" s="10">
        <v>93.474799999999959</v>
      </c>
      <c r="R30" s="10">
        <v>88.309999999999945</v>
      </c>
      <c r="S30" s="10">
        <v>38.187150745978222</v>
      </c>
      <c r="T30" s="10">
        <v>50.12284925402173</v>
      </c>
      <c r="U30" s="10">
        <v>11.690000000000049</v>
      </c>
      <c r="V30" s="10">
        <v>0</v>
      </c>
    </row>
    <row xmlns:x14ac="http://schemas.microsoft.com/office/spreadsheetml/2009/9/ac" r="31" s="188" customFormat="true" ht="12" x14ac:dyDescent="0.2">
      <c r="A31" s="186" t="s">
        <v>343</v>
      </c>
      <c r="B31" s="10">
        <v>2017</v>
      </c>
      <c r="C31" s="187" t="s">
        <v>346</v>
      </c>
      <c r="D31" s="10">
        <v>48178248</v>
      </c>
      <c r="E31" s="10">
        <v>89.553545747126918</v>
      </c>
      <c r="F31" s="10">
        <v>85.624476235632301</v>
      </c>
      <c r="G31" s="10">
        <v>78.166351781474532</v>
      </c>
      <c r="H31" s="10">
        <v>7.4581244541577689</v>
      </c>
      <c r="I31" s="10">
        <v>14.375523764367699</v>
      </c>
      <c r="J31" s="10">
        <v>0</v>
      </c>
      <c r="K31" s="10">
        <v>98.46732750000001</v>
      </c>
      <c r="L31" s="10">
        <v>97.11079749999999</v>
      </c>
      <c r="M31" s="10">
        <v>66.098669828989841</v>
      </c>
      <c r="N31" s="10">
        <v>31.012127671010148</v>
      </c>
      <c r="O31" s="10">
        <v>2.8892025000000099</v>
      </c>
      <c r="P31" s="10">
        <v>0</v>
      </c>
      <c r="Q31" s="10">
        <v>96.212199999999939</v>
      </c>
      <c r="R31" s="10">
        <v>89.965000000000146</v>
      </c>
      <c r="S31" s="10">
        <v>45.897553353137482</v>
      </c>
      <c r="T31" s="10">
        <v>44.067446646862663</v>
      </c>
      <c r="U31" s="10">
        <v>10.034999999999849</v>
      </c>
      <c r="V31" s="10">
        <v>0</v>
      </c>
    </row>
    <row xmlns:x14ac="http://schemas.microsoft.com/office/spreadsheetml/2009/9/ac" r="32" s="188" customFormat="true" ht="12" x14ac:dyDescent="0.2">
      <c r="A32" s="186" t="s">
        <v>343</v>
      </c>
      <c r="B32" s="10">
        <v>2018</v>
      </c>
      <c r="C32" s="187" t="s">
        <v>346</v>
      </c>
      <c r="D32" s="10">
        <v>47746544</v>
      </c>
      <c r="E32" s="10">
        <v>91.30901195402339</v>
      </c>
      <c r="F32" s="10">
        <v>86.759314770114997</v>
      </c>
      <c r="G32" s="10">
        <v>80.080558070850657</v>
      </c>
      <c r="H32" s="10">
        <v>6.6787566992643406</v>
      </c>
      <c r="I32" s="10">
        <v>13.240685229885001</v>
      </c>
      <c r="J32" s="10">
        <v>0</v>
      </c>
      <c r="K32" s="10">
        <v>99.289769999999862</v>
      </c>
      <c r="L32" s="10">
        <v>99.147730000000138</v>
      </c>
      <c r="M32" s="10">
        <v>69.514009670195264</v>
      </c>
      <c r="N32" s="10">
        <v>29.63372032980487</v>
      </c>
      <c r="O32" s="10">
        <v>0.85226999999986219</v>
      </c>
      <c r="P32" s="10">
        <v>0</v>
      </c>
      <c r="Q32" s="10">
        <v>98.949599999999919</v>
      </c>
      <c r="R32" s="10">
        <v>91.619999999999891</v>
      </c>
      <c r="S32" s="10">
        <v>53.607955960296749</v>
      </c>
      <c r="T32" s="10">
        <v>38.012044039703142</v>
      </c>
      <c r="U32" s="10">
        <v>8.3800000000001091</v>
      </c>
      <c r="V32" s="10">
        <v>0</v>
      </c>
    </row>
    <row xmlns:x14ac="http://schemas.microsoft.com/office/spreadsheetml/2009/9/ac" r="33" s="188" customFormat="true" ht="12" x14ac:dyDescent="0.2">
      <c r="A33" s="186" t="s">
        <v>343</v>
      </c>
      <c r="B33" s="10">
        <v>2019</v>
      </c>
      <c r="C33" s="187" t="s">
        <v>346</v>
      </c>
      <c r="D33" s="10">
        <v>47244600</v>
      </c>
      <c r="E33" s="10">
        <v>93.064478160919862</v>
      </c>
      <c r="F33" s="10">
        <v>87.894153304597694</v>
      </c>
      <c r="G33" s="10">
        <v>81.994764360226782</v>
      </c>
      <c r="H33" s="10">
        <v>5.8993889443709122</v>
      </c>
      <c r="I33" s="10">
        <v>12.10584669540231</v>
      </c>
      <c r="J33" s="10">
        <v>0</v>
      </c>
      <c r="K33" s="10">
        <v>100</v>
      </c>
      <c r="L33" s="10">
        <v>100</v>
      </c>
      <c r="M33" s="10">
        <v>72.929349511400687</v>
      </c>
      <c r="N33" s="10">
        <v>27.070650488599309</v>
      </c>
      <c r="O33" s="10">
        <v>0</v>
      </c>
      <c r="P33" s="10">
        <v>0</v>
      </c>
      <c r="Q33" s="10">
        <v>100</v>
      </c>
      <c r="R33" s="10">
        <v>93.275000000000091</v>
      </c>
      <c r="S33" s="10">
        <v>61.318358567457842</v>
      </c>
      <c r="T33" s="10">
        <v>31.956641432542259</v>
      </c>
      <c r="U33" s="10">
        <v>6.7249999999999091</v>
      </c>
      <c r="V33" s="10">
        <v>0</v>
      </c>
    </row>
    <row xmlns:x14ac="http://schemas.microsoft.com/office/spreadsheetml/2009/9/ac" r="34" s="188" customFormat="true" ht="12" x14ac:dyDescent="0.2">
      <c r="A34" s="186" t="s">
        <v>343</v>
      </c>
      <c r="B34" s="10">
        <v>2020</v>
      </c>
      <c r="C34" s="187" t="s">
        <v>346</v>
      </c>
      <c r="D34" s="10">
        <v>46738668</v>
      </c>
      <c r="E34" s="10">
        <v>94.819944367816333</v>
      </c>
      <c r="F34" s="10">
        <v>89.02899183908039</v>
      </c>
      <c r="G34" s="10">
        <v>83.908970649602907</v>
      </c>
      <c r="H34" s="10">
        <v>5.1200211894774839</v>
      </c>
      <c r="I34" s="10">
        <v>10.97100816091961</v>
      </c>
      <c r="J34" s="10">
        <v>0</v>
      </c>
      <c r="K34" s="10">
        <v>100</v>
      </c>
      <c r="L34" s="10">
        <v>100</v>
      </c>
      <c r="M34" s="10">
        <v>76.344689352605201</v>
      </c>
      <c r="N34" s="10">
        <v>23.655310647394799</v>
      </c>
      <c r="O34" s="10">
        <v>0</v>
      </c>
      <c r="P34" s="10">
        <v>0</v>
      </c>
      <c r="Q34" s="10">
        <v>100</v>
      </c>
      <c r="R34" s="10">
        <v>94.929999999999836</v>
      </c>
      <c r="S34" s="10">
        <v>69.028761174617102</v>
      </c>
      <c r="T34" s="10">
        <v>25.90123882538273</v>
      </c>
      <c r="U34" s="10">
        <v>5.0700000000001637</v>
      </c>
      <c r="V34" s="10">
        <v>0</v>
      </c>
    </row>
    <row xmlns:x14ac="http://schemas.microsoft.com/office/spreadsheetml/2009/9/ac" r="35" s="188" customFormat="true" ht="12" x14ac:dyDescent="0.2">
      <c r="A35" s="186" t="s">
        <v>343</v>
      </c>
      <c r="B35" s="10">
        <v>2021</v>
      </c>
      <c r="C35" s="187" t="s">
        <v>346</v>
      </c>
      <c r="D35" s="10">
        <v>46206700</v>
      </c>
      <c r="E35" s="10">
        <v>96.575410574712805</v>
      </c>
      <c r="F35" s="10">
        <v>90.163830373563087</v>
      </c>
      <c r="G35" s="10">
        <v>85.823176938979486</v>
      </c>
      <c r="H35" s="10">
        <v>4.3406534345836008</v>
      </c>
      <c r="I35" s="10">
        <v>9.8361696264369129</v>
      </c>
      <c r="J35" s="10">
        <v>0</v>
      </c>
      <c r="K35" s="10">
        <v>100</v>
      </c>
      <c r="L35" s="10">
        <v>100</v>
      </c>
      <c r="M35" s="10">
        <v>79.760029193810624</v>
      </c>
      <c r="N35" s="10">
        <v>20.23997080618938</v>
      </c>
      <c r="O35" s="10">
        <v>0</v>
      </c>
      <c r="P35" s="10">
        <v>0</v>
      </c>
      <c r="Q35" s="10">
        <v>100</v>
      </c>
      <c r="R35" s="10">
        <v>94.929999999999836</v>
      </c>
      <c r="S35" s="10">
        <v>76.739163781776369</v>
      </c>
      <c r="T35" s="10">
        <v>18.19083621822347</v>
      </c>
      <c r="U35" s="10">
        <v>5.0700000000001637</v>
      </c>
      <c r="V35" s="10">
        <v>0</v>
      </c>
    </row>
    <row xmlns:x14ac="http://schemas.microsoft.com/office/spreadsheetml/2009/9/ac" r="36" s="188" customFormat="true" ht="12" x14ac:dyDescent="0.2">
      <c r="A36" s="186" t="s">
        <v>343</v>
      </c>
      <c r="B36" s="10">
        <v>2022</v>
      </c>
      <c r="C36" s="187" t="s">
        <v>346</v>
      </c>
      <c r="D36" s="10">
        <v>45693092</v>
      </c>
      <c r="E36" s="10">
        <v>98.330876781609277</v>
      </c>
      <c r="F36" s="10">
        <v>91.298668908045784</v>
      </c>
      <c r="G36" s="10">
        <v>87.737383228355611</v>
      </c>
      <c r="H36" s="10">
        <v>3.561285679690172</v>
      </c>
      <c r="I36" s="10">
        <v>8.7013310919542164</v>
      </c>
      <c r="J36" s="10">
        <v>0</v>
      </c>
      <c r="K36" s="10">
        <v>100</v>
      </c>
      <c r="L36" s="10">
        <v>100</v>
      </c>
      <c r="M36" s="10">
        <v>83.175369035016047</v>
      </c>
      <c r="N36" s="10">
        <v>16.82463096498395</v>
      </c>
      <c r="O36" s="10">
        <v>0</v>
      </c>
      <c r="P36" s="10">
        <v>0</v>
      </c>
      <c r="Q36" s="10">
        <v>100</v>
      </c>
      <c r="R36" s="10">
        <v>94.929999999999836</v>
      </c>
      <c r="S36" s="10">
        <v>84.449566388935636</v>
      </c>
      <c r="T36" s="10">
        <v>10.4804336110642</v>
      </c>
      <c r="U36" s="10">
        <v>5.0700000000001637</v>
      </c>
      <c r="V36" s="10">
        <v>0</v>
      </c>
    </row>
    <row xmlns:x14ac="http://schemas.microsoft.com/office/spreadsheetml/2009/9/ac" r="37" s="188" customFormat="true" ht="12" x14ac:dyDescent="0.2">
      <c r="A37" s="186" t="s">
        <v>343</v>
      </c>
      <c r="B37" s="10">
        <v>2023</v>
      </c>
      <c r="C37" s="187" t="s">
        <v>346</v>
      </c>
      <c r="D37" s="10">
        <v>45220860</v>
      </c>
      <c r="E37" s="10">
        <v>98.330876781609277</v>
      </c>
      <c r="F37" s="10">
        <v>91.298668908045784</v>
      </c>
      <c r="G37" s="10">
        <v>89.651589517731736</v>
      </c>
      <c r="H37" s="10">
        <v>1.647079390314047</v>
      </c>
      <c r="I37" s="10">
        <v>8.7013310919542164</v>
      </c>
      <c r="J37" s="10">
        <v>0</v>
      </c>
      <c r="K37" s="10">
        <v>100</v>
      </c>
      <c r="L37" s="10">
        <v>100</v>
      </c>
      <c r="M37" s="10">
        <v>86.59070887622147</v>
      </c>
      <c r="N37" s="10">
        <v>13.40929112377853</v>
      </c>
      <c r="O37" s="10">
        <v>0</v>
      </c>
      <c r="P37" s="10">
        <v>0</v>
      </c>
      <c r="Q37" s="10">
        <v>100</v>
      </c>
      <c r="R37" s="10">
        <v>94.929999999999836</v>
      </c>
      <c r="S37" s="10">
        <v>92.159968996094904</v>
      </c>
      <c r="T37" s="10">
        <v>2.7700310039049332</v>
      </c>
      <c r="U37" s="10">
        <v>5.0700000000001637</v>
      </c>
      <c r="V37" s="10">
        <v>0</v>
      </c>
    </row>
    <row xmlns:x14ac="http://schemas.microsoft.com/office/spreadsheetml/2009/9/ac" r="38" s="188" customFormat="true" ht="12" x14ac:dyDescent="0.2">
      <c r="A38" s="186" t="s">
        <v>343</v>
      </c>
      <c r="B38" s="10">
        <v>2024</v>
      </c>
      <c r="C38" s="187" t="s">
        <v>346</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8" customFormat="true" ht="12" x14ac:dyDescent="0.2">
      <c r="A39" s="186" t="s">
        <v>343</v>
      </c>
      <c r="B39" s="10">
        <v>2025</v>
      </c>
      <c r="C39" s="187" t="s">
        <v>346</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8" customFormat="true" ht="12" x14ac:dyDescent="0.2">
      <c r="A40" s="186" t="s">
        <v>343</v>
      </c>
      <c r="B40" s="10">
        <v>2026</v>
      </c>
      <c r="C40" s="187" t="s">
        <v>346</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8" customFormat="true" ht="12" x14ac:dyDescent="0.2">
      <c r="A41" s="186" t="s">
        <v>343</v>
      </c>
      <c r="B41" s="10">
        <v>2027</v>
      </c>
      <c r="C41" s="187" t="s">
        <v>346</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8" customFormat="true" ht="12" x14ac:dyDescent="0.2">
      <c r="A42" s="186" t="s">
        <v>343</v>
      </c>
      <c r="B42" s="10">
        <v>2028</v>
      </c>
      <c r="C42" s="187" t="s">
        <v>346</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8" customFormat="true" ht="12" x14ac:dyDescent="0.2">
      <c r="A43" s="186" t="s">
        <v>343</v>
      </c>
      <c r="B43" s="10">
        <v>2029</v>
      </c>
      <c r="C43" s="187" t="s">
        <v>346</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8" customFormat="true" ht="12" x14ac:dyDescent="0.2">
      <c r="A44" s="186" t="s">
        <v>343</v>
      </c>
      <c r="B44" s="10">
        <v>2030</v>
      </c>
      <c r="C44" s="187" t="s">
        <v>346</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8" customFormat="true" ht="12" x14ac:dyDescent="0.2">
      <c r="A45" s="186" t="s">
        <v>343</v>
      </c>
      <c r="B45" s="10">
        <v>2000</v>
      </c>
      <c r="C45" s="187" t="s">
        <v>347</v>
      </c>
      <c r="D45" s="10">
        <v>10997491.9975354</v>
      </c>
      <c r="E45" s="10"/>
      <c r="F45" s="10"/>
      <c r="G45" s="10"/>
      <c r="H45" s="10"/>
      <c r="I45" s="10"/>
      <c r="J45" s="10">
        <v>100</v>
      </c>
      <c r="K45" s="10">
        <v>99.652777777777771</v>
      </c>
      <c r="L45" s="10"/>
      <c r="M45" s="10"/>
      <c r="N45" s="10"/>
      <c r="O45" s="10"/>
      <c r="P45" s="10">
        <v>100</v>
      </c>
      <c r="Q45" s="10">
        <v>100</v>
      </c>
      <c r="R45" s="10"/>
      <c r="S45" s="10"/>
      <c r="T45" s="10"/>
      <c r="U45" s="10"/>
      <c r="V45" s="10">
        <v>100</v>
      </c>
    </row>
    <row xmlns:x14ac="http://schemas.microsoft.com/office/spreadsheetml/2009/9/ac" r="46" s="188" customFormat="true" ht="12" x14ac:dyDescent="0.2">
      <c r="A46" s="186" t="s">
        <v>343</v>
      </c>
      <c r="B46" s="10">
        <v>2001</v>
      </c>
      <c r="C46" s="187" t="s">
        <v>347</v>
      </c>
      <c r="D46" s="10">
        <v>11270720.22059601</v>
      </c>
      <c r="E46" s="10"/>
      <c r="F46" s="10"/>
      <c r="G46" s="10"/>
      <c r="H46" s="10"/>
      <c r="I46" s="10"/>
      <c r="J46" s="10">
        <v>100</v>
      </c>
      <c r="K46" s="10">
        <v>99.652777777777771</v>
      </c>
      <c r="L46" s="10"/>
      <c r="M46" s="10"/>
      <c r="N46" s="10"/>
      <c r="O46" s="10"/>
      <c r="P46" s="10">
        <v>100</v>
      </c>
      <c r="Q46" s="10">
        <v>100</v>
      </c>
      <c r="R46" s="10"/>
      <c r="S46" s="10"/>
      <c r="T46" s="10"/>
      <c r="U46" s="10"/>
      <c r="V46" s="10">
        <v>100</v>
      </c>
    </row>
    <row xmlns:x14ac="http://schemas.microsoft.com/office/spreadsheetml/2009/9/ac" r="47" s="188" customFormat="true" ht="12" x14ac:dyDescent="0.2">
      <c r="A47" s="186" t="s">
        <v>343</v>
      </c>
      <c r="B47" s="10">
        <v>2002</v>
      </c>
      <c r="C47" s="187" t="s">
        <v>347</v>
      </c>
      <c r="D47" s="10">
        <v>11671228.327467959</v>
      </c>
      <c r="E47" s="10"/>
      <c r="F47" s="10"/>
      <c r="G47" s="10"/>
      <c r="H47" s="10"/>
      <c r="I47" s="10"/>
      <c r="J47" s="10">
        <v>100</v>
      </c>
      <c r="K47" s="10">
        <v>99.652777777777771</v>
      </c>
      <c r="L47" s="10"/>
      <c r="M47" s="10"/>
      <c r="N47" s="10"/>
      <c r="O47" s="10"/>
      <c r="P47" s="10">
        <v>100</v>
      </c>
      <c r="Q47" s="10">
        <v>100</v>
      </c>
      <c r="R47" s="10"/>
      <c r="S47" s="10"/>
      <c r="T47" s="10"/>
      <c r="U47" s="10"/>
      <c r="V47" s="10">
        <v>100</v>
      </c>
    </row>
    <row xmlns:x14ac="http://schemas.microsoft.com/office/spreadsheetml/2009/9/ac" r="48" s="188" customFormat="true" ht="12" x14ac:dyDescent="0.2">
      <c r="A48" s="186" t="s">
        <v>343</v>
      </c>
      <c r="B48" s="10">
        <v>2003</v>
      </c>
      <c r="C48" s="187" t="s">
        <v>347</v>
      </c>
      <c r="D48" s="10">
        <v>12078541.45907593</v>
      </c>
      <c r="E48" s="10"/>
      <c r="F48" s="10"/>
      <c r="G48" s="10"/>
      <c r="H48" s="10"/>
      <c r="I48" s="10"/>
      <c r="J48" s="10">
        <v>100</v>
      </c>
      <c r="K48" s="10">
        <v>99.652777777777771</v>
      </c>
      <c r="L48" s="10"/>
      <c r="M48" s="10"/>
      <c r="N48" s="10"/>
      <c r="O48" s="10"/>
      <c r="P48" s="10">
        <v>100</v>
      </c>
      <c r="Q48" s="10">
        <v>100</v>
      </c>
      <c r="R48" s="10"/>
      <c r="S48" s="10"/>
      <c r="T48" s="10"/>
      <c r="U48" s="10"/>
      <c r="V48" s="10">
        <v>100</v>
      </c>
    </row>
    <row xmlns:x14ac="http://schemas.microsoft.com/office/spreadsheetml/2009/9/ac" r="49" s="188" customFormat="true" ht="12" x14ac:dyDescent="0.2">
      <c r="A49" s="186" t="s">
        <v>343</v>
      </c>
      <c r="B49" s="10">
        <v>2004</v>
      </c>
      <c r="C49" s="187" t="s">
        <v>347</v>
      </c>
      <c r="D49" s="10">
        <v>12495590.935728449</v>
      </c>
      <c r="E49" s="10"/>
      <c r="F49" s="10"/>
      <c r="G49" s="10"/>
      <c r="H49" s="10"/>
      <c r="I49" s="10"/>
      <c r="J49" s="10">
        <v>100</v>
      </c>
      <c r="K49" s="10">
        <v>99.652777777777771</v>
      </c>
      <c r="L49" s="10"/>
      <c r="M49" s="10"/>
      <c r="N49" s="10"/>
      <c r="O49" s="10"/>
      <c r="P49" s="10">
        <v>100</v>
      </c>
      <c r="Q49" s="10">
        <v>100</v>
      </c>
      <c r="R49" s="10"/>
      <c r="S49" s="10"/>
      <c r="T49" s="10"/>
      <c r="U49" s="10"/>
      <c r="V49" s="10">
        <v>100</v>
      </c>
    </row>
    <row xmlns:x14ac="http://schemas.microsoft.com/office/spreadsheetml/2009/9/ac" r="50" s="188" customFormat="true" ht="12" x14ac:dyDescent="0.2">
      <c r="A50" s="186" t="s">
        <v>343</v>
      </c>
      <c r="B50" s="10">
        <v>2005</v>
      </c>
      <c r="C50" s="187" t="s">
        <v>347</v>
      </c>
      <c r="D50" s="10">
        <v>12923918.656275859</v>
      </c>
      <c r="E50" s="10"/>
      <c r="F50" s="10"/>
      <c r="G50" s="10"/>
      <c r="H50" s="10"/>
      <c r="I50" s="10"/>
      <c r="J50" s="10">
        <v>100</v>
      </c>
      <c r="K50" s="10">
        <v>99.652777777777771</v>
      </c>
      <c r="L50" s="10"/>
      <c r="M50" s="10"/>
      <c r="N50" s="10"/>
      <c r="O50" s="10"/>
      <c r="P50" s="10">
        <v>100</v>
      </c>
      <c r="Q50" s="10">
        <v>100</v>
      </c>
      <c r="R50" s="10"/>
      <c r="S50" s="10"/>
      <c r="T50" s="10"/>
      <c r="U50" s="10"/>
      <c r="V50" s="10">
        <v>100</v>
      </c>
    </row>
    <row xmlns:x14ac="http://schemas.microsoft.com/office/spreadsheetml/2009/9/ac" r="51" s="188" customFormat="true" ht="12" x14ac:dyDescent="0.2">
      <c r="A51" s="186" t="s">
        <v>343</v>
      </c>
      <c r="B51" s="10">
        <v>2006</v>
      </c>
      <c r="C51" s="187" t="s">
        <v>347</v>
      </c>
      <c r="D51" s="10">
        <v>13354061.83434662</v>
      </c>
      <c r="E51" s="10"/>
      <c r="F51" s="10"/>
      <c r="G51" s="10"/>
      <c r="H51" s="10"/>
      <c r="I51" s="10"/>
      <c r="J51" s="10">
        <v>100</v>
      </c>
      <c r="K51" s="10">
        <v>99.652777777777771</v>
      </c>
      <c r="L51" s="10"/>
      <c r="M51" s="10"/>
      <c r="N51" s="10"/>
      <c r="O51" s="10"/>
      <c r="P51" s="10">
        <v>100</v>
      </c>
      <c r="Q51" s="10">
        <v>100</v>
      </c>
      <c r="R51" s="10"/>
      <c r="S51" s="10"/>
      <c r="T51" s="10"/>
      <c r="U51" s="10"/>
      <c r="V51" s="10">
        <v>100</v>
      </c>
    </row>
    <row xmlns:x14ac="http://schemas.microsoft.com/office/spreadsheetml/2009/9/ac" r="52" s="188" customFormat="true" ht="12" x14ac:dyDescent="0.2">
      <c r="A52" s="186" t="s">
        <v>343</v>
      </c>
      <c r="B52" s="10">
        <v>2007</v>
      </c>
      <c r="C52" s="187" t="s">
        <v>347</v>
      </c>
      <c r="D52" s="10">
        <v>13777610.27347412</v>
      </c>
      <c r="E52" s="10"/>
      <c r="F52" s="10"/>
      <c r="G52" s="10"/>
      <c r="H52" s="10"/>
      <c r="I52" s="10"/>
      <c r="J52" s="10">
        <v>100</v>
      </c>
      <c r="K52" s="10">
        <v>99.652777777777771</v>
      </c>
      <c r="L52" s="10"/>
      <c r="M52" s="10"/>
      <c r="N52" s="10"/>
      <c r="O52" s="10"/>
      <c r="P52" s="10">
        <v>100</v>
      </c>
      <c r="Q52" s="10">
        <v>100</v>
      </c>
      <c r="R52" s="10"/>
      <c r="S52" s="10"/>
      <c r="T52" s="10"/>
      <c r="U52" s="10"/>
      <c r="V52" s="10">
        <v>100</v>
      </c>
    </row>
    <row xmlns:x14ac="http://schemas.microsoft.com/office/spreadsheetml/2009/9/ac" r="53" s="188" customFormat="true" ht="12" x14ac:dyDescent="0.2">
      <c r="A53" s="186" t="s">
        <v>343</v>
      </c>
      <c r="B53" s="10">
        <v>2008</v>
      </c>
      <c r="C53" s="187" t="s">
        <v>347</v>
      </c>
      <c r="D53" s="10">
        <v>14196927.32191086</v>
      </c>
      <c r="E53" s="10"/>
      <c r="F53" s="10"/>
      <c r="G53" s="10"/>
      <c r="H53" s="10"/>
      <c r="I53" s="10"/>
      <c r="J53" s="10">
        <v>100</v>
      </c>
      <c r="K53" s="10">
        <v>99.652777777777771</v>
      </c>
      <c r="L53" s="10"/>
      <c r="M53" s="10"/>
      <c r="N53" s="10"/>
      <c r="O53" s="10"/>
      <c r="P53" s="10">
        <v>100</v>
      </c>
      <c r="Q53" s="10">
        <v>100</v>
      </c>
      <c r="R53" s="10"/>
      <c r="S53" s="10"/>
      <c r="T53" s="10"/>
      <c r="U53" s="10"/>
      <c r="V53" s="10">
        <v>100</v>
      </c>
    </row>
    <row xmlns:x14ac="http://schemas.microsoft.com/office/spreadsheetml/2009/9/ac" r="54" s="188" customFormat="true" ht="12" x14ac:dyDescent="0.2">
      <c r="A54" s="186" t="s">
        <v>343</v>
      </c>
      <c r="B54" s="10">
        <v>2009</v>
      </c>
      <c r="C54" s="187" t="s">
        <v>347</v>
      </c>
      <c r="D54" s="10">
        <v>14585497.89717041</v>
      </c>
      <c r="E54" s="10"/>
      <c r="F54" s="10"/>
      <c r="G54" s="10"/>
      <c r="H54" s="10"/>
      <c r="I54" s="10"/>
      <c r="J54" s="10">
        <v>100</v>
      </c>
      <c r="K54" s="10">
        <v>99.652777777777771</v>
      </c>
      <c r="L54" s="10"/>
      <c r="M54" s="10"/>
      <c r="N54" s="10"/>
      <c r="O54" s="10"/>
      <c r="P54" s="10">
        <v>100</v>
      </c>
      <c r="Q54" s="10">
        <v>100</v>
      </c>
      <c r="R54" s="10"/>
      <c r="S54" s="10"/>
      <c r="T54" s="10"/>
      <c r="U54" s="10"/>
      <c r="V54" s="10">
        <v>100</v>
      </c>
    </row>
    <row xmlns:x14ac="http://schemas.microsoft.com/office/spreadsheetml/2009/9/ac" r="55" s="188" customFormat="true" ht="12" x14ac:dyDescent="0.2">
      <c r="A55" s="186" t="s">
        <v>343</v>
      </c>
      <c r="B55" s="10">
        <v>2010</v>
      </c>
      <c r="C55" s="187" t="s">
        <v>347</v>
      </c>
      <c r="D55" s="10">
        <v>14996828.80557533</v>
      </c>
      <c r="E55" s="10"/>
      <c r="F55" s="10"/>
      <c r="G55" s="10"/>
      <c r="H55" s="10"/>
      <c r="I55" s="10"/>
      <c r="J55" s="10">
        <v>100</v>
      </c>
      <c r="K55" s="10">
        <v>99.652777777777771</v>
      </c>
      <c r="L55" s="10"/>
      <c r="M55" s="10"/>
      <c r="N55" s="10"/>
      <c r="O55" s="10"/>
      <c r="P55" s="10">
        <v>100</v>
      </c>
      <c r="Q55" s="10">
        <v>100</v>
      </c>
      <c r="R55" s="10"/>
      <c r="S55" s="10"/>
      <c r="T55" s="10"/>
      <c r="U55" s="10"/>
      <c r="V55" s="10">
        <v>100</v>
      </c>
    </row>
    <row xmlns:x14ac="http://schemas.microsoft.com/office/spreadsheetml/2009/9/ac" r="56" s="188" customFormat="true" ht="12" x14ac:dyDescent="0.2">
      <c r="A56" s="186" t="s">
        <v>343</v>
      </c>
      <c r="B56" s="10">
        <v>2011</v>
      </c>
      <c r="C56" s="187" t="s">
        <v>347</v>
      </c>
      <c r="D56" s="10">
        <v>15413583.199304741</v>
      </c>
      <c r="E56" s="10"/>
      <c r="F56" s="10"/>
      <c r="G56" s="10"/>
      <c r="H56" s="10"/>
      <c r="I56" s="10"/>
      <c r="J56" s="10">
        <v>100</v>
      </c>
      <c r="K56" s="10">
        <v>99.652777777777771</v>
      </c>
      <c r="L56" s="10"/>
      <c r="M56" s="10"/>
      <c r="N56" s="10"/>
      <c r="O56" s="10"/>
      <c r="P56" s="10">
        <v>100</v>
      </c>
      <c r="Q56" s="10">
        <v>100</v>
      </c>
      <c r="R56" s="10"/>
      <c r="S56" s="10"/>
      <c r="T56" s="10"/>
      <c r="U56" s="10"/>
      <c r="V56" s="10">
        <v>100</v>
      </c>
    </row>
    <row xmlns:x14ac="http://schemas.microsoft.com/office/spreadsheetml/2009/9/ac" r="57" s="188" customFormat="true" ht="12" x14ac:dyDescent="0.2">
      <c r="A57" s="186" t="s">
        <v>343</v>
      </c>
      <c r="B57" s="10">
        <v>2012</v>
      </c>
      <c r="C57" s="187" t="s">
        <v>347</v>
      </c>
      <c r="D57" s="10">
        <v>15812917.782483671</v>
      </c>
      <c r="E57" s="10"/>
      <c r="F57" s="10"/>
      <c r="G57" s="10"/>
      <c r="H57" s="10"/>
      <c r="I57" s="10"/>
      <c r="J57" s="10">
        <v>100</v>
      </c>
      <c r="K57" s="10">
        <v>99.652777777777771</v>
      </c>
      <c r="L57" s="10"/>
      <c r="M57" s="10"/>
      <c r="N57" s="10"/>
      <c r="O57" s="10"/>
      <c r="P57" s="10">
        <v>100</v>
      </c>
      <c r="Q57" s="10">
        <v>100</v>
      </c>
      <c r="R57" s="10"/>
      <c r="S57" s="10"/>
      <c r="T57" s="10"/>
      <c r="U57" s="10"/>
      <c r="V57" s="10">
        <v>100</v>
      </c>
    </row>
    <row xmlns:x14ac="http://schemas.microsoft.com/office/spreadsheetml/2009/9/ac" r="58" s="188" customFormat="true" ht="12" x14ac:dyDescent="0.2">
      <c r="A58" s="186" t="s">
        <v>343</v>
      </c>
      <c r="B58" s="10">
        <v>2013</v>
      </c>
      <c r="C58" s="187" t="s">
        <v>347</v>
      </c>
      <c r="D58" s="10">
        <v>16167221.9096283</v>
      </c>
      <c r="E58" s="10"/>
      <c r="F58" s="10"/>
      <c r="G58" s="10"/>
      <c r="H58" s="10"/>
      <c r="I58" s="10"/>
      <c r="J58" s="10">
        <v>100</v>
      </c>
      <c r="K58" s="10">
        <v>99.652777777777771</v>
      </c>
      <c r="L58" s="10"/>
      <c r="M58" s="10"/>
      <c r="N58" s="10"/>
      <c r="O58" s="10"/>
      <c r="P58" s="10">
        <v>100</v>
      </c>
      <c r="Q58" s="10">
        <v>100</v>
      </c>
      <c r="R58" s="10"/>
      <c r="S58" s="10"/>
      <c r="T58" s="10"/>
      <c r="U58" s="10"/>
      <c r="V58" s="10">
        <v>100</v>
      </c>
    </row>
    <row xmlns:x14ac="http://schemas.microsoft.com/office/spreadsheetml/2009/9/ac" r="59" s="188" customFormat="true" ht="12" x14ac:dyDescent="0.2">
      <c r="A59" s="186" t="s">
        <v>343</v>
      </c>
      <c r="B59" s="10">
        <v>2014</v>
      </c>
      <c r="C59" s="187" t="s">
        <v>347</v>
      </c>
      <c r="D59" s="10">
        <v>16496985.152536931</v>
      </c>
      <c r="E59" s="10">
        <v>97.916666666666671</v>
      </c>
      <c r="F59" s="10">
        <v>97.569444444444443</v>
      </c>
      <c r="G59" s="10">
        <v>84.722222222222214</v>
      </c>
      <c r="H59" s="10">
        <v>12.84722222222223</v>
      </c>
      <c r="I59" s="10">
        <v>2.4305555555555571</v>
      </c>
      <c r="J59" s="10">
        <v>0</v>
      </c>
      <c r="K59" s="10">
        <v>99.652777777777771</v>
      </c>
      <c r="L59" s="10">
        <v>99.305555555555571</v>
      </c>
      <c r="M59" s="10">
        <v>49.652777777777779</v>
      </c>
      <c r="N59" s="10">
        <v>49.652777777777793</v>
      </c>
      <c r="O59" s="10">
        <v>0.69444444444442865</v>
      </c>
      <c r="P59" s="10">
        <v>0</v>
      </c>
      <c r="Q59" s="10">
        <v>100</v>
      </c>
      <c r="R59" s="10">
        <v>95.49</v>
      </c>
      <c r="S59" s="10">
        <v>47.22</v>
      </c>
      <c r="T59" s="10">
        <v>48.27</v>
      </c>
      <c r="U59" s="10">
        <v>4.5100000000000051</v>
      </c>
      <c r="V59" s="10">
        <v>0</v>
      </c>
    </row>
    <row xmlns:x14ac="http://schemas.microsoft.com/office/spreadsheetml/2009/9/ac" r="60" s="188" customFormat="true" ht="12" x14ac:dyDescent="0.2">
      <c r="A60" s="186" t="s">
        <v>343</v>
      </c>
      <c r="B60" s="10">
        <v>2015</v>
      </c>
      <c r="C60" s="187" t="s">
        <v>347</v>
      </c>
      <c r="D60" s="10">
        <v>16789539.969597779</v>
      </c>
      <c r="E60" s="10">
        <v>97.916666666666671</v>
      </c>
      <c r="F60" s="10">
        <v>97.569444444444443</v>
      </c>
      <c r="G60" s="10">
        <v>84.722222222222214</v>
      </c>
      <c r="H60" s="10">
        <v>12.84722222222223</v>
      </c>
      <c r="I60" s="10">
        <v>2.4305555555555571</v>
      </c>
      <c r="J60" s="10">
        <v>0</v>
      </c>
      <c r="K60" s="10">
        <v>99.652777777777771</v>
      </c>
      <c r="L60" s="10">
        <v>99.305555555555571</v>
      </c>
      <c r="M60" s="10">
        <v>49.652777777777779</v>
      </c>
      <c r="N60" s="10">
        <v>49.652777777777793</v>
      </c>
      <c r="O60" s="10">
        <v>0.69444444444442865</v>
      </c>
      <c r="P60" s="10">
        <v>0</v>
      </c>
      <c r="Q60" s="10">
        <v>100</v>
      </c>
      <c r="R60" s="10">
        <v>95.49</v>
      </c>
      <c r="S60" s="10">
        <v>47.22</v>
      </c>
      <c r="T60" s="10">
        <v>48.27</v>
      </c>
      <c r="U60" s="10">
        <v>4.5100000000000051</v>
      </c>
      <c r="V60" s="10">
        <v>0</v>
      </c>
    </row>
    <row xmlns:x14ac="http://schemas.microsoft.com/office/spreadsheetml/2009/9/ac" r="61" s="188" customFormat="true" ht="12" x14ac:dyDescent="0.2">
      <c r="A61" s="186" t="s">
        <v>343</v>
      </c>
      <c r="B61" s="10">
        <v>2016</v>
      </c>
      <c r="C61" s="187" t="s">
        <v>347</v>
      </c>
      <c r="D61" s="10">
        <v>17033912.228303529</v>
      </c>
      <c r="E61" s="10">
        <v>97.916666666666671</v>
      </c>
      <c r="F61" s="10">
        <v>97.569444444444443</v>
      </c>
      <c r="G61" s="10">
        <v>84.722222222222214</v>
      </c>
      <c r="H61" s="10">
        <v>12.84722222222223</v>
      </c>
      <c r="I61" s="10">
        <v>2.4305555555555571</v>
      </c>
      <c r="J61" s="10">
        <v>0</v>
      </c>
      <c r="K61" s="10">
        <v>99.652777777777771</v>
      </c>
      <c r="L61" s="10">
        <v>99.305555555555571</v>
      </c>
      <c r="M61" s="10">
        <v>49.652777777777779</v>
      </c>
      <c r="N61" s="10">
        <v>49.652777777777793</v>
      </c>
      <c r="O61" s="10">
        <v>0.69444444444442865</v>
      </c>
      <c r="P61" s="10">
        <v>0</v>
      </c>
      <c r="Q61" s="10">
        <v>100</v>
      </c>
      <c r="R61" s="10">
        <v>95.49</v>
      </c>
      <c r="S61" s="10">
        <v>47.22</v>
      </c>
      <c r="T61" s="10">
        <v>48.27</v>
      </c>
      <c r="U61" s="10">
        <v>4.5100000000000051</v>
      </c>
      <c r="V61" s="10">
        <v>0</v>
      </c>
    </row>
    <row xmlns:x14ac="http://schemas.microsoft.com/office/spreadsheetml/2009/9/ac" r="62" s="188" customFormat="true" ht="12" x14ac:dyDescent="0.2">
      <c r="A62" s="186" t="s">
        <v>343</v>
      </c>
      <c r="B62" s="10">
        <v>2017</v>
      </c>
      <c r="C62" s="187" t="s">
        <v>347</v>
      </c>
      <c r="D62" s="10">
        <v>17275756.99119873</v>
      </c>
      <c r="E62" s="10">
        <v>97.916666666666671</v>
      </c>
      <c r="F62" s="10">
        <v>97.569444444444443</v>
      </c>
      <c r="G62" s="10">
        <v>84.722222222222214</v>
      </c>
      <c r="H62" s="10">
        <v>12.84722222222223</v>
      </c>
      <c r="I62" s="10">
        <v>2.4305555555555571</v>
      </c>
      <c r="J62" s="10">
        <v>0</v>
      </c>
      <c r="K62" s="10">
        <v>99.652777777777771</v>
      </c>
      <c r="L62" s="10">
        <v>99.305555555555571</v>
      </c>
      <c r="M62" s="10">
        <v>49.652777777777779</v>
      </c>
      <c r="N62" s="10">
        <v>49.652777777777793</v>
      </c>
      <c r="O62" s="10">
        <v>0.69444444444442865</v>
      </c>
      <c r="P62" s="10">
        <v>0</v>
      </c>
      <c r="Q62" s="10">
        <v>100</v>
      </c>
      <c r="R62" s="10">
        <v>95.49</v>
      </c>
      <c r="S62" s="10">
        <v>47.22</v>
      </c>
      <c r="T62" s="10">
        <v>48.27</v>
      </c>
      <c r="U62" s="10">
        <v>4.5100000000000051</v>
      </c>
      <c r="V62" s="10">
        <v>0</v>
      </c>
    </row>
    <row xmlns:x14ac="http://schemas.microsoft.com/office/spreadsheetml/2009/9/ac" r="63" s="188" customFormat="true" ht="12" x14ac:dyDescent="0.2">
      <c r="A63" s="186" t="s">
        <v>343</v>
      </c>
      <c r="B63" s="10">
        <v>2018</v>
      </c>
      <c r="C63" s="187" t="s">
        <v>347</v>
      </c>
      <c r="D63" s="10">
        <v>17490513.983508911</v>
      </c>
      <c r="E63" s="10">
        <v>97.916666666666671</v>
      </c>
      <c r="F63" s="10">
        <v>97.569444444444443</v>
      </c>
      <c r="G63" s="10">
        <v>84.722222222222214</v>
      </c>
      <c r="H63" s="10">
        <v>12.84722222222223</v>
      </c>
      <c r="I63" s="10">
        <v>2.4305555555555571</v>
      </c>
      <c r="J63" s="10">
        <v>0</v>
      </c>
      <c r="K63" s="10">
        <v>99.652777777777771</v>
      </c>
      <c r="L63" s="10">
        <v>99.305555555555571</v>
      </c>
      <c r="M63" s="10">
        <v>49.652777777777779</v>
      </c>
      <c r="N63" s="10">
        <v>49.652777777777793</v>
      </c>
      <c r="O63" s="10">
        <v>0.69444444444442865</v>
      </c>
      <c r="P63" s="10">
        <v>0</v>
      </c>
      <c r="Q63" s="10">
        <v>100</v>
      </c>
      <c r="R63" s="10">
        <v>95.49</v>
      </c>
      <c r="S63" s="10">
        <v>47.22</v>
      </c>
      <c r="T63" s="10">
        <v>48.27</v>
      </c>
      <c r="U63" s="10">
        <v>4.5100000000000051</v>
      </c>
      <c r="V63" s="10">
        <v>0</v>
      </c>
    </row>
    <row xmlns:x14ac="http://schemas.microsoft.com/office/spreadsheetml/2009/9/ac" r="64" s="188" customFormat="true" ht="12" x14ac:dyDescent="0.2">
      <c r="A64" s="186" t="s">
        <v>343</v>
      </c>
      <c r="B64" s="10">
        <v>2019</v>
      </c>
      <c r="C64" s="187" t="s">
        <v>347</v>
      </c>
      <c r="D64" s="10">
        <v>17671842.053283699</v>
      </c>
      <c r="E64" s="10">
        <v>97.916666666666671</v>
      </c>
      <c r="F64" s="10">
        <v>97.569444444444443</v>
      </c>
      <c r="G64" s="10">
        <v>84.722222222222214</v>
      </c>
      <c r="H64" s="10">
        <v>12.84722222222223</v>
      </c>
      <c r="I64" s="10">
        <v>2.4305555555555571</v>
      </c>
      <c r="J64" s="10">
        <v>0</v>
      </c>
      <c r="K64" s="10">
        <v>99.652777777777771</v>
      </c>
      <c r="L64" s="10">
        <v>99.305555555555571</v>
      </c>
      <c r="M64" s="10">
        <v>49.652777777777779</v>
      </c>
      <c r="N64" s="10">
        <v>49.652777777777793</v>
      </c>
      <c r="O64" s="10">
        <v>0.69444444444442865</v>
      </c>
      <c r="P64" s="10">
        <v>0</v>
      </c>
      <c r="Q64" s="10">
        <v>100</v>
      </c>
      <c r="R64" s="10">
        <v>95.49</v>
      </c>
      <c r="S64" s="10">
        <v>47.22</v>
      </c>
      <c r="T64" s="10">
        <v>48.27</v>
      </c>
      <c r="U64" s="10">
        <v>4.5100000000000051</v>
      </c>
      <c r="V64" s="10">
        <v>0</v>
      </c>
    </row>
    <row xmlns:x14ac="http://schemas.microsoft.com/office/spreadsheetml/2009/9/ac" r="65" s="188" customFormat="true" ht="12" x14ac:dyDescent="0.2">
      <c r="A65" s="186" t="s">
        <v>343</v>
      </c>
      <c r="B65" s="10">
        <v>2020</v>
      </c>
      <c r="C65" s="187" t="s">
        <v>347</v>
      </c>
      <c r="D65" s="10">
        <v>17843420.41228592</v>
      </c>
      <c r="E65" s="10">
        <v>97.916666666666671</v>
      </c>
      <c r="F65" s="10">
        <v>97.569444444444443</v>
      </c>
      <c r="G65" s="10">
        <v>84.722222222222214</v>
      </c>
      <c r="H65" s="10">
        <v>12.84722222222223</v>
      </c>
      <c r="I65" s="10">
        <v>2.4305555555555571</v>
      </c>
      <c r="J65" s="10">
        <v>0</v>
      </c>
      <c r="K65" s="10">
        <v>99.652777777777771</v>
      </c>
      <c r="L65" s="10">
        <v>99.305555555555571</v>
      </c>
      <c r="M65" s="10">
        <v>49.652777777777779</v>
      </c>
      <c r="N65" s="10">
        <v>49.652777777777793</v>
      </c>
      <c r="O65" s="10">
        <v>0.69444444444442865</v>
      </c>
      <c r="P65" s="10">
        <v>0</v>
      </c>
      <c r="Q65" s="10">
        <v>100</v>
      </c>
      <c r="R65" s="10">
        <v>95.49</v>
      </c>
      <c r="S65" s="10">
        <v>47.22</v>
      </c>
      <c r="T65" s="10">
        <v>48.27</v>
      </c>
      <c r="U65" s="10">
        <v>4.5100000000000051</v>
      </c>
      <c r="V65" s="10">
        <v>0</v>
      </c>
    </row>
    <row xmlns:x14ac="http://schemas.microsoft.com/office/spreadsheetml/2009/9/ac" r="66" s="188" customFormat="true" ht="12" x14ac:dyDescent="0.2">
      <c r="A66" s="186" t="s">
        <v>343</v>
      </c>
      <c r="B66" s="10">
        <v>2021</v>
      </c>
      <c r="C66" s="187" t="s">
        <v>347</v>
      </c>
      <c r="D66" s="10">
        <v>17995660.987167358</v>
      </c>
      <c r="E66" s="10">
        <v>97.916666666666671</v>
      </c>
      <c r="F66" s="10">
        <v>97.569444444444443</v>
      </c>
      <c r="G66" s="10">
        <v>84.722222222222214</v>
      </c>
      <c r="H66" s="10">
        <v>12.84722222222223</v>
      </c>
      <c r="I66" s="10">
        <v>2.4305555555555571</v>
      </c>
      <c r="J66" s="10">
        <v>0</v>
      </c>
      <c r="K66" s="10">
        <v>99.652777777777771</v>
      </c>
      <c r="L66" s="10">
        <v>99.305555555555571</v>
      </c>
      <c r="M66" s="10">
        <v>49.652777777777779</v>
      </c>
      <c r="N66" s="10">
        <v>49.652777777777793</v>
      </c>
      <c r="O66" s="10">
        <v>0.69444444444442865</v>
      </c>
      <c r="P66" s="10">
        <v>0</v>
      </c>
      <c r="Q66" s="10">
        <v>100</v>
      </c>
      <c r="R66" s="10">
        <v>95.49</v>
      </c>
      <c r="S66" s="10">
        <v>47.22</v>
      </c>
      <c r="T66" s="10">
        <v>48.27</v>
      </c>
      <c r="U66" s="10">
        <v>4.5100000000000051</v>
      </c>
      <c r="V66" s="10">
        <v>0</v>
      </c>
    </row>
    <row xmlns:x14ac="http://schemas.microsoft.com/office/spreadsheetml/2009/9/ac" r="67" s="188" customFormat="true" ht="12" x14ac:dyDescent="0.2">
      <c r="A67" s="186" t="s">
        <v>343</v>
      </c>
      <c r="B67" s="10">
        <v>2022</v>
      </c>
      <c r="C67" s="187" t="s">
        <v>347</v>
      </c>
      <c r="D67" s="10">
        <v>18145183.094787601</v>
      </c>
      <c r="E67" s="10">
        <v>97.916666666666671</v>
      </c>
      <c r="F67" s="10">
        <v>97.569444444444443</v>
      </c>
      <c r="G67" s="10">
        <v>84.722222222222214</v>
      </c>
      <c r="H67" s="10">
        <v>12.84722222222223</v>
      </c>
      <c r="I67" s="10">
        <v>2.4305555555555571</v>
      </c>
      <c r="J67" s="10">
        <v>0</v>
      </c>
      <c r="K67" s="10">
        <v>99.652777777777771</v>
      </c>
      <c r="L67" s="10">
        <v>99.305555555555571</v>
      </c>
      <c r="M67" s="10">
        <v>49.652777777777779</v>
      </c>
      <c r="N67" s="10">
        <v>49.652777777777793</v>
      </c>
      <c r="O67" s="10">
        <v>0.69444444444442865</v>
      </c>
      <c r="P67" s="10">
        <v>0</v>
      </c>
      <c r="Q67" s="10">
        <v>100</v>
      </c>
      <c r="R67" s="10">
        <v>95.49</v>
      </c>
      <c r="S67" s="10">
        <v>47.22</v>
      </c>
      <c r="T67" s="10">
        <v>48.27</v>
      </c>
      <c r="U67" s="10">
        <v>4.5100000000000051</v>
      </c>
      <c r="V67" s="10">
        <v>0</v>
      </c>
    </row>
    <row xmlns:x14ac="http://schemas.microsoft.com/office/spreadsheetml/2009/9/ac" r="68" s="188" customFormat="true" ht="12" x14ac:dyDescent="0.2">
      <c r="A68" s="186" t="s">
        <v>343</v>
      </c>
      <c r="B68" s="10">
        <v>2023</v>
      </c>
      <c r="C68" s="187" t="s">
        <v>347</v>
      </c>
      <c r="D68" s="10">
        <v>18302238.474595651</v>
      </c>
      <c r="E68" s="10"/>
      <c r="F68" s="10"/>
      <c r="G68" s="10"/>
      <c r="H68" s="10"/>
      <c r="I68" s="10"/>
      <c r="J68" s="10">
        <v>100</v>
      </c>
      <c r="K68" s="10">
        <v>99.652777777777771</v>
      </c>
      <c r="L68" s="10"/>
      <c r="M68" s="10"/>
      <c r="N68" s="10"/>
      <c r="O68" s="10"/>
      <c r="P68" s="10">
        <v>100</v>
      </c>
      <c r="Q68" s="10">
        <v>100</v>
      </c>
      <c r="R68" s="10"/>
      <c r="S68" s="10"/>
      <c r="T68" s="10"/>
      <c r="U68" s="10"/>
      <c r="V68" s="10">
        <v>100</v>
      </c>
    </row>
    <row xmlns:x14ac="http://schemas.microsoft.com/office/spreadsheetml/2009/9/ac" r="69" s="188" customFormat="true" ht="12" x14ac:dyDescent="0.2">
      <c r="A69" s="186" t="s">
        <v>343</v>
      </c>
      <c r="B69" s="10">
        <v>2024</v>
      </c>
      <c r="C69" s="187" t="s">
        <v>347</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8" customFormat="true" ht="12" x14ac:dyDescent="0.2">
      <c r="A70" s="186" t="s">
        <v>343</v>
      </c>
      <c r="B70" s="10">
        <v>2025</v>
      </c>
      <c r="C70" s="187" t="s">
        <v>347</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8" customFormat="true" ht="12" x14ac:dyDescent="0.2">
      <c r="A71" s="186" t="s">
        <v>343</v>
      </c>
      <c r="B71" s="10">
        <v>2026</v>
      </c>
      <c r="C71" s="187" t="s">
        <v>347</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8" customFormat="true" ht="12" x14ac:dyDescent="0.2">
      <c r="A72" s="186" t="s">
        <v>343</v>
      </c>
      <c r="B72" s="10">
        <v>2027</v>
      </c>
      <c r="C72" s="187" t="s">
        <v>347</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8" customFormat="true" ht="12" x14ac:dyDescent="0.2">
      <c r="A73" s="186" t="s">
        <v>343</v>
      </c>
      <c r="B73" s="10">
        <v>2028</v>
      </c>
      <c r="C73" s="187" t="s">
        <v>347</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8" customFormat="true" ht="12" x14ac:dyDescent="0.2">
      <c r="A74" s="186" t="s">
        <v>343</v>
      </c>
      <c r="B74" s="10">
        <v>2029</v>
      </c>
      <c r="C74" s="187" t="s">
        <v>347</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8" customFormat="true" ht="12" x14ac:dyDescent="0.2">
      <c r="A75" s="186" t="s">
        <v>343</v>
      </c>
      <c r="B75" s="10">
        <v>2030</v>
      </c>
      <c r="C75" s="187" t="s">
        <v>347</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8" customFormat="true" ht="12" x14ac:dyDescent="0.2">
      <c r="A76" s="186" t="s">
        <v>343</v>
      </c>
      <c r="B76" s="10">
        <v>2000</v>
      </c>
      <c r="C76" s="187" t="s">
        <v>348</v>
      </c>
      <c r="D76" s="10">
        <v>35621804.0024646</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8" customFormat="true" ht="12" x14ac:dyDescent="0.2">
      <c r="A77" s="186" t="s">
        <v>343</v>
      </c>
      <c r="B77" s="10">
        <v>2001</v>
      </c>
      <c r="C77" s="187" t="s">
        <v>348</v>
      </c>
      <c r="D77" s="10">
        <v>35503515.779403992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8" customFormat="true" ht="12" x14ac:dyDescent="0.2">
      <c r="A78" s="186" t="s">
        <v>343</v>
      </c>
      <c r="B78" s="10">
        <v>2002</v>
      </c>
      <c r="C78" s="187" t="s">
        <v>348</v>
      </c>
      <c r="D78" s="10">
        <v>35473819.672532037</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8" customFormat="true" ht="12" x14ac:dyDescent="0.2">
      <c r="A79" s="186" t="s">
        <v>343</v>
      </c>
      <c r="B79" s="10">
        <v>2003</v>
      </c>
      <c r="C79" s="187" t="s">
        <v>348</v>
      </c>
      <c r="D79" s="10">
        <v>35420538.540924072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8" customFormat="true" ht="12" x14ac:dyDescent="0.2">
      <c r="A80" s="186" t="s">
        <v>343</v>
      </c>
      <c r="B80" s="10">
        <v>2004</v>
      </c>
      <c r="C80" s="187" t="s">
        <v>348</v>
      </c>
      <c r="D80" s="10">
        <v>35354569.064271547</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8" customFormat="true" ht="12" x14ac:dyDescent="0.2">
      <c r="A81" s="186" t="s">
        <v>343</v>
      </c>
      <c r="B81" s="10">
        <v>2005</v>
      </c>
      <c r="C81" s="187" t="s">
        <v>348</v>
      </c>
      <c r="D81" s="10">
        <v>35283469.343724139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8" customFormat="true" ht="12" x14ac:dyDescent="0.2">
      <c r="A82" s="186" t="s">
        <v>343</v>
      </c>
      <c r="B82" s="10">
        <v>2006</v>
      </c>
      <c r="C82" s="187" t="s">
        <v>348</v>
      </c>
      <c r="D82" s="10">
        <v>35176162.165653378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8" customFormat="true" ht="12" x14ac:dyDescent="0.2">
      <c r="A83" s="186" t="s">
        <v>343</v>
      </c>
      <c r="B83" s="10">
        <v>2007</v>
      </c>
      <c r="C83" s="187" t="s">
        <v>348</v>
      </c>
      <c r="D83" s="10">
        <v>35015145.72652588</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8" customFormat="true" ht="12" x14ac:dyDescent="0.2">
      <c r="A84" s="186" t="s">
        <v>343</v>
      </c>
      <c r="B84" s="10">
        <v>2008</v>
      </c>
      <c r="C84" s="187" t="s">
        <v>348</v>
      </c>
      <c r="D84" s="10">
        <v>34812072.678089142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8" customFormat="true" ht="12" x14ac:dyDescent="0.2">
      <c r="A85" s="186" t="s">
        <v>343</v>
      </c>
      <c r="B85" s="10">
        <v>2009</v>
      </c>
      <c r="C85" s="187" t="s">
        <v>348</v>
      </c>
      <c r="D85" s="10">
        <v>34509046.10282959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8" customFormat="true" ht="12" x14ac:dyDescent="0.2">
      <c r="A86" s="186" t="s">
        <v>343</v>
      </c>
      <c r="B86" s="10">
        <v>2010</v>
      </c>
      <c r="C86" s="187" t="s">
        <v>348</v>
      </c>
      <c r="D86" s="10">
        <v>34234439.194424666</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8" customFormat="true" ht="12" x14ac:dyDescent="0.2">
      <c r="A87" s="186" t="s">
        <v>343</v>
      </c>
      <c r="B87" s="10">
        <v>2011</v>
      </c>
      <c r="C87" s="187" t="s">
        <v>348</v>
      </c>
      <c r="D87" s="10">
        <v>33949372.80069527</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8" customFormat="true" ht="12" x14ac:dyDescent="0.2">
      <c r="A88" s="186" t="s">
        <v>343</v>
      </c>
      <c r="B88" s="10">
        <v>2012</v>
      </c>
      <c r="C88" s="187" t="s">
        <v>348</v>
      </c>
      <c r="D88" s="10">
        <v>33613262.217516333</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8" customFormat="true" ht="12" x14ac:dyDescent="0.2">
      <c r="A89" s="186" t="s">
        <v>343</v>
      </c>
      <c r="B89" s="10">
        <v>2013</v>
      </c>
      <c r="C89" s="187" t="s">
        <v>348</v>
      </c>
      <c r="D89" s="10">
        <v>33180258.090371709</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8" customFormat="true" ht="12" x14ac:dyDescent="0.2">
      <c r="A90" s="186" t="s">
        <v>343</v>
      </c>
      <c r="B90" s="10">
        <v>2014</v>
      </c>
      <c r="C90" s="187" t="s">
        <v>348</v>
      </c>
      <c r="D90" s="10">
        <v>32696350.847463079</v>
      </c>
      <c r="E90" s="10">
        <v>98.076930000000004</v>
      </c>
      <c r="F90" s="10">
        <v>96.394230000000007</v>
      </c>
      <c r="G90" s="10">
        <v>89.663460000000001</v>
      </c>
      <c r="H90" s="10">
        <v>6.7307700000000068</v>
      </c>
      <c r="I90" s="10">
        <v>3.605769999999993</v>
      </c>
      <c r="J90" s="10">
        <v>0</v>
      </c>
      <c r="K90" s="10">
        <v>99.038460000000001</v>
      </c>
      <c r="L90" s="10">
        <v>99.038460000000001</v>
      </c>
      <c r="M90" s="10">
        <v>50</v>
      </c>
      <c r="N90" s="10">
        <v>49.038460000000001</v>
      </c>
      <c r="O90" s="10">
        <v>0.9615399999999994</v>
      </c>
      <c r="P90" s="10">
        <v>0</v>
      </c>
      <c r="Q90" s="10">
        <v>96.677779999999998</v>
      </c>
      <c r="R90" s="10">
        <v>88.94</v>
      </c>
      <c r="S90" s="10">
        <v>47.84</v>
      </c>
      <c r="T90" s="10">
        <v>41.099999999999987</v>
      </c>
      <c r="U90" s="10">
        <v>11.06</v>
      </c>
      <c r="V90" s="10">
        <v>0</v>
      </c>
    </row>
    <row xmlns:x14ac="http://schemas.microsoft.com/office/spreadsheetml/2009/9/ac" r="91" s="188" customFormat="true" ht="12" x14ac:dyDescent="0.2">
      <c r="A91" s="186" t="s">
        <v>343</v>
      </c>
      <c r="B91" s="10">
        <v>2015</v>
      </c>
      <c r="C91" s="187" t="s">
        <v>348</v>
      </c>
      <c r="D91" s="10">
        <v>32148144.030402221</v>
      </c>
      <c r="E91" s="10">
        <v>98.076930000000004</v>
      </c>
      <c r="F91" s="10">
        <v>96.394230000000007</v>
      </c>
      <c r="G91" s="10">
        <v>89.663460000000001</v>
      </c>
      <c r="H91" s="10">
        <v>6.7307700000000068</v>
      </c>
      <c r="I91" s="10">
        <v>3.605769999999993</v>
      </c>
      <c r="J91" s="10">
        <v>0</v>
      </c>
      <c r="K91" s="10">
        <v>99.038460000000001</v>
      </c>
      <c r="L91" s="10">
        <v>99.038460000000001</v>
      </c>
      <c r="M91" s="10">
        <v>50</v>
      </c>
      <c r="N91" s="10">
        <v>49.038460000000001</v>
      </c>
      <c r="O91" s="10">
        <v>0.9615399999999994</v>
      </c>
      <c r="P91" s="10">
        <v>0</v>
      </c>
      <c r="Q91" s="10">
        <v>96.677779999999998</v>
      </c>
      <c r="R91" s="10">
        <v>88.94</v>
      </c>
      <c r="S91" s="10">
        <v>47.84</v>
      </c>
      <c r="T91" s="10">
        <v>41.099999999999987</v>
      </c>
      <c r="U91" s="10">
        <v>11.06</v>
      </c>
      <c r="V91" s="10">
        <v>0</v>
      </c>
    </row>
    <row xmlns:x14ac="http://schemas.microsoft.com/office/spreadsheetml/2009/9/ac" r="92" s="188" customFormat="true" ht="12" x14ac:dyDescent="0.2">
      <c r="A92" s="186" t="s">
        <v>343</v>
      </c>
      <c r="B92" s="10">
        <v>2016</v>
      </c>
      <c r="C92" s="187" t="s">
        <v>348</v>
      </c>
      <c r="D92" s="10">
        <v>31519267.771696471</v>
      </c>
      <c r="E92" s="10">
        <v>98.076930000000004</v>
      </c>
      <c r="F92" s="10">
        <v>96.394230000000007</v>
      </c>
      <c r="G92" s="10">
        <v>89.663460000000001</v>
      </c>
      <c r="H92" s="10">
        <v>6.7307700000000068</v>
      </c>
      <c r="I92" s="10">
        <v>3.605769999999993</v>
      </c>
      <c r="J92" s="10">
        <v>0</v>
      </c>
      <c r="K92" s="10">
        <v>99.038460000000001</v>
      </c>
      <c r="L92" s="10">
        <v>99.038460000000001</v>
      </c>
      <c r="M92" s="10">
        <v>50</v>
      </c>
      <c r="N92" s="10">
        <v>49.038460000000001</v>
      </c>
      <c r="O92" s="10">
        <v>0.9615399999999994</v>
      </c>
      <c r="P92" s="10">
        <v>0</v>
      </c>
      <c r="Q92" s="10">
        <v>96.677779999999998</v>
      </c>
      <c r="R92" s="10">
        <v>88.94</v>
      </c>
      <c r="S92" s="10">
        <v>47.84</v>
      </c>
      <c r="T92" s="10">
        <v>41.099999999999987</v>
      </c>
      <c r="U92" s="10">
        <v>11.06</v>
      </c>
      <c r="V92" s="10">
        <v>0</v>
      </c>
    </row>
    <row xmlns:x14ac="http://schemas.microsoft.com/office/spreadsheetml/2009/9/ac" r="93" s="188" customFormat="true" ht="12" x14ac:dyDescent="0.2">
      <c r="A93" s="186" t="s">
        <v>343</v>
      </c>
      <c r="B93" s="10">
        <v>2017</v>
      </c>
      <c r="C93" s="187" t="s">
        <v>348</v>
      </c>
      <c r="D93" s="10">
        <v>30902491.00880127</v>
      </c>
      <c r="E93" s="10">
        <v>98.076930000000004</v>
      </c>
      <c r="F93" s="10">
        <v>96.394230000000007</v>
      </c>
      <c r="G93" s="10">
        <v>89.663460000000001</v>
      </c>
      <c r="H93" s="10">
        <v>6.7307700000000068</v>
      </c>
      <c r="I93" s="10">
        <v>3.605769999999993</v>
      </c>
      <c r="J93" s="10">
        <v>0</v>
      </c>
      <c r="K93" s="10">
        <v>99.038460000000001</v>
      </c>
      <c r="L93" s="10">
        <v>99.038460000000001</v>
      </c>
      <c r="M93" s="10">
        <v>50</v>
      </c>
      <c r="N93" s="10">
        <v>49.038460000000001</v>
      </c>
      <c r="O93" s="10">
        <v>0.9615399999999994</v>
      </c>
      <c r="P93" s="10">
        <v>0</v>
      </c>
      <c r="Q93" s="10">
        <v>96.677779999999998</v>
      </c>
      <c r="R93" s="10">
        <v>88.94</v>
      </c>
      <c r="S93" s="10">
        <v>47.84</v>
      </c>
      <c r="T93" s="10">
        <v>41.099999999999987</v>
      </c>
      <c r="U93" s="10">
        <v>11.06</v>
      </c>
      <c r="V93" s="10">
        <v>0</v>
      </c>
    </row>
    <row xmlns:x14ac="http://schemas.microsoft.com/office/spreadsheetml/2009/9/ac" r="94" s="188" customFormat="true" ht="12" x14ac:dyDescent="0.2">
      <c r="A94" s="186" t="s">
        <v>343</v>
      </c>
      <c r="B94" s="10">
        <v>2018</v>
      </c>
      <c r="C94" s="187" t="s">
        <v>348</v>
      </c>
      <c r="D94" s="10">
        <v>30256030.016491089</v>
      </c>
      <c r="E94" s="10">
        <v>98.076930000000004</v>
      </c>
      <c r="F94" s="10">
        <v>96.394230000000007</v>
      </c>
      <c r="G94" s="10">
        <v>89.663460000000001</v>
      </c>
      <c r="H94" s="10">
        <v>6.7307700000000068</v>
      </c>
      <c r="I94" s="10">
        <v>3.605769999999993</v>
      </c>
      <c r="J94" s="10">
        <v>0</v>
      </c>
      <c r="K94" s="10">
        <v>99.038460000000001</v>
      </c>
      <c r="L94" s="10">
        <v>99.038460000000001</v>
      </c>
      <c r="M94" s="10">
        <v>50</v>
      </c>
      <c r="N94" s="10">
        <v>49.038460000000001</v>
      </c>
      <c r="O94" s="10">
        <v>0.9615399999999994</v>
      </c>
      <c r="P94" s="10">
        <v>0</v>
      </c>
      <c r="Q94" s="10">
        <v>96.677779999999998</v>
      </c>
      <c r="R94" s="10">
        <v>88.94</v>
      </c>
      <c r="S94" s="10">
        <v>47.84</v>
      </c>
      <c r="T94" s="10">
        <v>41.099999999999987</v>
      </c>
      <c r="U94" s="10">
        <v>11.06</v>
      </c>
      <c r="V94" s="10">
        <v>0</v>
      </c>
    </row>
    <row xmlns:x14ac="http://schemas.microsoft.com/office/spreadsheetml/2009/9/ac" r="95" s="188" customFormat="true" ht="12" x14ac:dyDescent="0.2">
      <c r="A95" s="186" t="s">
        <v>343</v>
      </c>
      <c r="B95" s="10">
        <v>2019</v>
      </c>
      <c r="C95" s="187" t="s">
        <v>348</v>
      </c>
      <c r="D95" s="10">
        <v>29572757.946716301</v>
      </c>
      <c r="E95" s="10">
        <v>98.076930000000004</v>
      </c>
      <c r="F95" s="10">
        <v>96.394230000000007</v>
      </c>
      <c r="G95" s="10">
        <v>89.663460000000001</v>
      </c>
      <c r="H95" s="10">
        <v>6.7307700000000068</v>
      </c>
      <c r="I95" s="10">
        <v>3.605769999999993</v>
      </c>
      <c r="J95" s="10">
        <v>0</v>
      </c>
      <c r="K95" s="10">
        <v>99.038460000000001</v>
      </c>
      <c r="L95" s="10">
        <v>99.038460000000001</v>
      </c>
      <c r="M95" s="10">
        <v>50</v>
      </c>
      <c r="N95" s="10">
        <v>49.038460000000001</v>
      </c>
      <c r="O95" s="10">
        <v>0.9615399999999994</v>
      </c>
      <c r="P95" s="10">
        <v>0</v>
      </c>
      <c r="Q95" s="10">
        <v>96.677779999999998</v>
      </c>
      <c r="R95" s="10">
        <v>88.94</v>
      </c>
      <c r="S95" s="10">
        <v>47.84</v>
      </c>
      <c r="T95" s="10">
        <v>41.099999999999987</v>
      </c>
      <c r="U95" s="10">
        <v>11.06</v>
      </c>
      <c r="V95" s="10">
        <v>0</v>
      </c>
    </row>
    <row xmlns:x14ac="http://schemas.microsoft.com/office/spreadsheetml/2009/9/ac" r="96" s="188" customFormat="true" ht="12" x14ac:dyDescent="0.2">
      <c r="A96" s="186" t="s">
        <v>343</v>
      </c>
      <c r="B96" s="10">
        <v>2020</v>
      </c>
      <c r="C96" s="187" t="s">
        <v>348</v>
      </c>
      <c r="D96" s="10">
        <v>28895247.58771408</v>
      </c>
      <c r="E96" s="10">
        <v>98.076930000000004</v>
      </c>
      <c r="F96" s="10">
        <v>96.394230000000007</v>
      </c>
      <c r="G96" s="10">
        <v>89.663460000000001</v>
      </c>
      <c r="H96" s="10">
        <v>6.7307700000000068</v>
      </c>
      <c r="I96" s="10">
        <v>3.605769999999993</v>
      </c>
      <c r="J96" s="10">
        <v>0</v>
      </c>
      <c r="K96" s="10">
        <v>99.038460000000001</v>
      </c>
      <c r="L96" s="10">
        <v>99.038460000000001</v>
      </c>
      <c r="M96" s="10">
        <v>50</v>
      </c>
      <c r="N96" s="10">
        <v>49.038460000000001</v>
      </c>
      <c r="O96" s="10">
        <v>0.9615399999999994</v>
      </c>
      <c r="P96" s="10">
        <v>0</v>
      </c>
      <c r="Q96" s="10">
        <v>96.677779999999998</v>
      </c>
      <c r="R96" s="10">
        <v>88.94</v>
      </c>
      <c r="S96" s="10">
        <v>47.84</v>
      </c>
      <c r="T96" s="10">
        <v>41.099999999999987</v>
      </c>
      <c r="U96" s="10">
        <v>11.06</v>
      </c>
      <c r="V96" s="10">
        <v>0</v>
      </c>
    </row>
    <row xmlns:x14ac="http://schemas.microsoft.com/office/spreadsheetml/2009/9/ac" r="97" s="188" customFormat="true" ht="12" x14ac:dyDescent="0.2">
      <c r="A97" s="186" t="s">
        <v>343</v>
      </c>
      <c r="B97" s="10">
        <v>2021</v>
      </c>
      <c r="C97" s="187" t="s">
        <v>348</v>
      </c>
      <c r="D97" s="10">
        <v>28211039.012832642</v>
      </c>
      <c r="E97" s="10">
        <v>98.076930000000004</v>
      </c>
      <c r="F97" s="10">
        <v>96.394230000000007</v>
      </c>
      <c r="G97" s="10">
        <v>89.663460000000001</v>
      </c>
      <c r="H97" s="10">
        <v>6.7307700000000068</v>
      </c>
      <c r="I97" s="10">
        <v>3.605769999999993</v>
      </c>
      <c r="J97" s="10">
        <v>0</v>
      </c>
      <c r="K97" s="10">
        <v>99.038460000000001</v>
      </c>
      <c r="L97" s="10">
        <v>99.038460000000001</v>
      </c>
      <c r="M97" s="10">
        <v>50</v>
      </c>
      <c r="N97" s="10">
        <v>49.038460000000001</v>
      </c>
      <c r="O97" s="10">
        <v>0.9615399999999994</v>
      </c>
      <c r="P97" s="10">
        <v>0</v>
      </c>
      <c r="Q97" s="10">
        <v>96.677779999999998</v>
      </c>
      <c r="R97" s="10">
        <v>88.94</v>
      </c>
      <c r="S97" s="10">
        <v>47.84</v>
      </c>
      <c r="T97" s="10">
        <v>41.099999999999987</v>
      </c>
      <c r="U97" s="10">
        <v>11.06</v>
      </c>
      <c r="V97" s="10">
        <v>0</v>
      </c>
    </row>
    <row xmlns:x14ac="http://schemas.microsoft.com/office/spreadsheetml/2009/9/ac" r="98" s="188" customFormat="true" ht="12" x14ac:dyDescent="0.2">
      <c r="A98" s="186" t="s">
        <v>343</v>
      </c>
      <c r="B98" s="10">
        <v>2022</v>
      </c>
      <c r="C98" s="187" t="s">
        <v>348</v>
      </c>
      <c r="D98" s="10">
        <v>27547908.905212399</v>
      </c>
      <c r="E98" s="10">
        <v>98.076930000000004</v>
      </c>
      <c r="F98" s="10">
        <v>96.394230000000007</v>
      </c>
      <c r="G98" s="10">
        <v>89.663460000000001</v>
      </c>
      <c r="H98" s="10">
        <v>6.7307700000000068</v>
      </c>
      <c r="I98" s="10">
        <v>3.605769999999993</v>
      </c>
      <c r="J98" s="10">
        <v>0</v>
      </c>
      <c r="K98" s="10">
        <v>99.038460000000001</v>
      </c>
      <c r="L98" s="10">
        <v>99.038460000000001</v>
      </c>
      <c r="M98" s="10">
        <v>50</v>
      </c>
      <c r="N98" s="10">
        <v>49.038460000000001</v>
      </c>
      <c r="O98" s="10">
        <v>0.9615399999999994</v>
      </c>
      <c r="P98" s="10">
        <v>0</v>
      </c>
      <c r="Q98" s="10">
        <v>96.677779999999998</v>
      </c>
      <c r="R98" s="10">
        <v>88.94</v>
      </c>
      <c r="S98" s="10">
        <v>47.84</v>
      </c>
      <c r="T98" s="10">
        <v>41.099999999999987</v>
      </c>
      <c r="U98" s="10">
        <v>11.06</v>
      </c>
      <c r="V98" s="10">
        <v>0</v>
      </c>
    </row>
    <row xmlns:x14ac="http://schemas.microsoft.com/office/spreadsheetml/2009/9/ac" r="99" s="188" customFormat="true" ht="12" x14ac:dyDescent="0.2">
      <c r="A99" s="186" t="s">
        <v>343</v>
      </c>
      <c r="B99" s="10">
        <v>2023</v>
      </c>
      <c r="C99" s="187" t="s">
        <v>348</v>
      </c>
      <c r="D99" s="10">
        <v>26918621.52540436</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8" customFormat="true" ht="12" x14ac:dyDescent="0.2">
      <c r="A100" s="186" t="s">
        <v>343</v>
      </c>
      <c r="B100" s="10">
        <v>2024</v>
      </c>
      <c r="C100" s="187" t="s">
        <v>348</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8" customFormat="true" ht="12" x14ac:dyDescent="0.2">
      <c r="A101" s="186" t="s">
        <v>343</v>
      </c>
      <c r="B101" s="10">
        <v>2025</v>
      </c>
      <c r="C101" s="187" t="s">
        <v>348</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8" customFormat="true" ht="12" x14ac:dyDescent="0.2">
      <c r="A102" s="186" t="s">
        <v>343</v>
      </c>
      <c r="B102" s="10">
        <v>2026</v>
      </c>
      <c r="C102" s="187" t="s">
        <v>348</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8" customFormat="true" ht="12" x14ac:dyDescent="0.2">
      <c r="A103" s="186" t="s">
        <v>343</v>
      </c>
      <c r="B103" s="10">
        <v>2027</v>
      </c>
      <c r="C103" s="187" t="s">
        <v>348</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8" customFormat="true" ht="12" x14ac:dyDescent="0.2">
      <c r="A104" s="186" t="s">
        <v>343</v>
      </c>
      <c r="B104" s="10">
        <v>2028</v>
      </c>
      <c r="C104" s="187" t="s">
        <v>348</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8" customFormat="true" ht="12" x14ac:dyDescent="0.2">
      <c r="A105" s="186" t="s">
        <v>343</v>
      </c>
      <c r="B105" s="10">
        <v>2029</v>
      </c>
      <c r="C105" s="187" t="s">
        <v>348</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8" customFormat="true" ht="12" x14ac:dyDescent="0.2">
      <c r="A106" s="186" t="s">
        <v>343</v>
      </c>
      <c r="B106" s="10">
        <v>2030</v>
      </c>
      <c r="C106" s="187" t="s">
        <v>348</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8" customFormat="true" ht="12" x14ac:dyDescent="0.2">
      <c r="A107" s="186" t="s">
        <v>343</v>
      </c>
      <c r="B107" s="10">
        <v>2000</v>
      </c>
      <c r="C107" s="187" t="s">
        <v>349</v>
      </c>
      <c r="D107" s="10">
        <v>9655554</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8" customFormat="true" ht="12" x14ac:dyDescent="0.2">
      <c r="A108" s="186" t="s">
        <v>343</v>
      </c>
      <c r="B108" s="10">
        <v>2001</v>
      </c>
      <c r="C108" s="187" t="s">
        <v>349</v>
      </c>
      <c r="D108" s="10">
        <v>9778245</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8" customFormat="true" ht="12" x14ac:dyDescent="0.2">
      <c r="A109" s="186" t="s">
        <v>343</v>
      </c>
      <c r="B109" s="10">
        <v>2002</v>
      </c>
      <c r="C109" s="187" t="s">
        <v>349</v>
      </c>
      <c r="D109" s="10">
        <v>9937432</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8" customFormat="true" ht="12" x14ac:dyDescent="0.2">
      <c r="A110" s="186" t="s">
        <v>343</v>
      </c>
      <c r="B110" s="10">
        <v>2003</v>
      </c>
      <c r="C110" s="189" t="s">
        <v>349</v>
      </c>
      <c r="D110" s="10">
        <v>10100966</v>
      </c>
      <c r="E110" s="10"/>
      <c r="F110" s="10"/>
      <c r="G110" s="10"/>
      <c r="H110" s="10"/>
      <c r="I110" s="10"/>
      <c r="J110" s="10">
        <v>100</v>
      </c>
      <c r="K110" s="10"/>
      <c r="L110" s="10"/>
      <c r="M110" s="10"/>
      <c r="N110" s="10"/>
      <c r="O110" s="10"/>
      <c r="P110" s="10">
        <v>100</v>
      </c>
      <c r="Q110" s="10"/>
      <c r="R110" s="10"/>
      <c r="S110" s="10"/>
      <c r="T110" s="10"/>
      <c r="U110" s="10"/>
      <c r="V110" s="10">
        <v>100</v>
      </c>
      <c r="W110" s="190"/>
      <c r="X110" s="190"/>
      <c r="Y110" s="190"/>
      <c r="Z110" s="190"/>
      <c r="AA110" s="190"/>
      <c r="AB110" s="190"/>
      <c r="AC110" s="190"/>
      <c r="AD110" s="190"/>
      <c r="AE110" s="190"/>
    </row>
    <row xmlns:x14ac="http://schemas.microsoft.com/office/spreadsheetml/2009/9/ac" r="111" s="188" customFormat="true" ht="12" x14ac:dyDescent="0.2">
      <c r="A111" s="186" t="s">
        <v>343</v>
      </c>
      <c r="B111" s="10">
        <v>2004</v>
      </c>
      <c r="C111" s="189" t="s">
        <v>349</v>
      </c>
      <c r="D111" s="10">
        <v>10198664</v>
      </c>
      <c r="E111" s="10"/>
      <c r="F111" s="10"/>
      <c r="G111" s="10"/>
      <c r="H111" s="10"/>
      <c r="I111" s="10"/>
      <c r="J111" s="10">
        <v>100</v>
      </c>
      <c r="K111" s="10"/>
      <c r="L111" s="10"/>
      <c r="M111" s="10"/>
      <c r="N111" s="10"/>
      <c r="O111" s="10"/>
      <c r="P111" s="10">
        <v>100</v>
      </c>
      <c r="Q111" s="10"/>
      <c r="R111" s="10"/>
      <c r="S111" s="10"/>
      <c r="T111" s="10"/>
      <c r="U111" s="10"/>
      <c r="V111" s="10">
        <v>100</v>
      </c>
      <c r="W111" s="190"/>
      <c r="X111" s="190"/>
      <c r="Y111" s="190"/>
      <c r="Z111" s="190"/>
      <c r="AA111" s="190"/>
      <c r="AB111" s="190"/>
      <c r="AC111" s="190"/>
      <c r="AD111" s="190"/>
      <c r="AE111" s="190"/>
    </row>
    <row xmlns:x14ac="http://schemas.microsoft.com/office/spreadsheetml/2009/9/ac" r="112" s="188" customFormat="true" ht="12" x14ac:dyDescent="0.2">
      <c r="A112" s="186" t="s">
        <v>343</v>
      </c>
      <c r="B112" s="10">
        <v>2005</v>
      </c>
      <c r="C112" s="189" t="s">
        <v>349</v>
      </c>
      <c r="D112" s="10">
        <v>10287724</v>
      </c>
      <c r="E112" s="10"/>
      <c r="F112" s="10"/>
      <c r="G112" s="10"/>
      <c r="H112" s="10"/>
      <c r="I112" s="10"/>
      <c r="J112" s="10">
        <v>100</v>
      </c>
      <c r="K112" s="10"/>
      <c r="L112" s="10"/>
      <c r="M112" s="10"/>
      <c r="N112" s="10"/>
      <c r="O112" s="10"/>
      <c r="P112" s="10">
        <v>100</v>
      </c>
      <c r="Q112" s="10"/>
      <c r="R112" s="10"/>
      <c r="S112" s="10"/>
      <c r="T112" s="10"/>
      <c r="U112" s="10"/>
      <c r="V112" s="10">
        <v>100</v>
      </c>
      <c r="W112" s="190"/>
      <c r="X112" s="190"/>
      <c r="Y112" s="190"/>
      <c r="Z112" s="190"/>
      <c r="AA112" s="190"/>
      <c r="AB112" s="190"/>
      <c r="AC112" s="190"/>
      <c r="AD112" s="190"/>
      <c r="AE112" s="190"/>
    </row>
    <row xmlns:x14ac="http://schemas.microsoft.com/office/spreadsheetml/2009/9/ac" r="113" s="188" customFormat="true" ht="12" x14ac:dyDescent="0.2">
      <c r="A113" s="186" t="s">
        <v>343</v>
      </c>
      <c r="B113" s="10">
        <v>2006</v>
      </c>
      <c r="C113" s="189" t="s">
        <v>349</v>
      </c>
      <c r="D113" s="10">
        <v>10357743</v>
      </c>
      <c r="E113" s="10"/>
      <c r="F113" s="10"/>
      <c r="G113" s="10"/>
      <c r="H113" s="10"/>
      <c r="I113" s="10"/>
      <c r="J113" s="10">
        <v>100</v>
      </c>
      <c r="K113" s="10"/>
      <c r="L113" s="10"/>
      <c r="M113" s="10"/>
      <c r="N113" s="10"/>
      <c r="O113" s="10"/>
      <c r="P113" s="10">
        <v>100</v>
      </c>
      <c r="Q113" s="10"/>
      <c r="R113" s="10"/>
      <c r="S113" s="10"/>
      <c r="T113" s="10"/>
      <c r="U113" s="10"/>
      <c r="V113" s="10">
        <v>100</v>
      </c>
      <c r="W113" s="190"/>
      <c r="X113" s="190"/>
      <c r="Y113" s="190"/>
      <c r="Z113" s="190"/>
      <c r="AA113" s="190"/>
      <c r="AB113" s="190"/>
      <c r="AC113" s="190"/>
      <c r="AD113" s="190"/>
      <c r="AE113" s="190"/>
    </row>
    <row xmlns:x14ac="http://schemas.microsoft.com/office/spreadsheetml/2009/9/ac" r="114" s="188" customFormat="true" ht="12" x14ac:dyDescent="0.2">
      <c r="A114" s="186" t="s">
        <v>343</v>
      </c>
      <c r="B114" s="10">
        <v>2007</v>
      </c>
      <c r="C114" s="189" t="s">
        <v>349</v>
      </c>
      <c r="D114" s="10">
        <v>10374052</v>
      </c>
      <c r="E114" s="10"/>
      <c r="F114" s="10"/>
      <c r="G114" s="10"/>
      <c r="H114" s="10"/>
      <c r="I114" s="10"/>
      <c r="J114" s="10">
        <v>100</v>
      </c>
      <c r="K114" s="10"/>
      <c r="L114" s="10"/>
      <c r="M114" s="10"/>
      <c r="N114" s="10"/>
      <c r="O114" s="10"/>
      <c r="P114" s="10">
        <v>100</v>
      </c>
      <c r="Q114" s="10"/>
      <c r="R114" s="10"/>
      <c r="S114" s="10"/>
      <c r="T114" s="10"/>
      <c r="U114" s="10"/>
      <c r="V114" s="10">
        <v>100</v>
      </c>
      <c r="W114" s="190"/>
      <c r="X114" s="190"/>
      <c r="Y114" s="190"/>
      <c r="Z114" s="190"/>
      <c r="AA114" s="190"/>
      <c r="AB114" s="190"/>
      <c r="AC114" s="190"/>
      <c r="AD114" s="190"/>
      <c r="AE114" s="190"/>
    </row>
    <row xmlns:x14ac="http://schemas.microsoft.com/office/spreadsheetml/2009/9/ac" r="115" s="188" customFormat="true" ht="12" x14ac:dyDescent="0.2">
      <c r="A115" s="186" t="s">
        <v>343</v>
      </c>
      <c r="B115" s="10">
        <v>2008</v>
      </c>
      <c r="C115" s="189" t="s">
        <v>349</v>
      </c>
      <c r="D115" s="10">
        <v>10347857</v>
      </c>
      <c r="E115" s="10"/>
      <c r="F115" s="10"/>
      <c r="G115" s="10"/>
      <c r="H115" s="10"/>
      <c r="I115" s="10"/>
      <c r="J115" s="10">
        <v>100</v>
      </c>
      <c r="K115" s="10"/>
      <c r="L115" s="10"/>
      <c r="M115" s="10"/>
      <c r="N115" s="10"/>
      <c r="O115" s="10"/>
      <c r="P115" s="10">
        <v>100</v>
      </c>
      <c r="Q115" s="10"/>
      <c r="R115" s="10"/>
      <c r="S115" s="10"/>
      <c r="T115" s="10"/>
      <c r="U115" s="10"/>
      <c r="V115" s="10">
        <v>100</v>
      </c>
      <c r="W115" s="190"/>
      <c r="X115" s="190"/>
      <c r="Y115" s="190"/>
      <c r="Z115" s="190"/>
      <c r="AA115" s="190"/>
      <c r="AB115" s="190"/>
      <c r="AC115" s="190"/>
      <c r="AD115" s="190"/>
      <c r="AE115" s="190"/>
    </row>
    <row xmlns:x14ac="http://schemas.microsoft.com/office/spreadsheetml/2009/9/ac" r="116" s="188" customFormat="true" ht="12" x14ac:dyDescent="0.2">
      <c r="A116" s="186" t="s">
        <v>343</v>
      </c>
      <c r="B116" s="10">
        <v>2009</v>
      </c>
      <c r="C116" s="191" t="s">
        <v>349</v>
      </c>
      <c r="D116" s="10">
        <v>10222171</v>
      </c>
      <c r="E116" s="10"/>
      <c r="F116" s="10"/>
      <c r="G116" s="10"/>
      <c r="H116" s="10"/>
      <c r="I116" s="10"/>
      <c r="J116" s="10">
        <v>100</v>
      </c>
      <c r="K116" s="10"/>
      <c r="L116" s="10"/>
      <c r="M116" s="10"/>
      <c r="N116" s="10"/>
      <c r="O116" s="10"/>
      <c r="P116" s="10">
        <v>100</v>
      </c>
      <c r="Q116" s="10"/>
      <c r="R116" s="10"/>
      <c r="S116" s="10"/>
      <c r="T116" s="10"/>
      <c r="U116" s="10"/>
      <c r="V116" s="10">
        <v>100</v>
      </c>
      <c r="W116" s="191"/>
      <c r="X116" s="191"/>
      <c r="Y116" s="191"/>
      <c r="Z116" s="191"/>
      <c r="AA116" s="191"/>
      <c r="AB116" s="191"/>
      <c r="AC116" s="191"/>
    </row>
    <row xmlns:x14ac="http://schemas.microsoft.com/office/spreadsheetml/2009/9/ac" r="117" s="188" customFormat="true" ht="12" x14ac:dyDescent="0.2">
      <c r="A117" s="186" t="s">
        <v>343</v>
      </c>
      <c r="B117" s="10">
        <v>2010</v>
      </c>
      <c r="C117" s="191" t="s">
        <v>349</v>
      </c>
      <c r="D117" s="10">
        <v>10056351</v>
      </c>
      <c r="E117" s="10"/>
      <c r="F117" s="10"/>
      <c r="G117" s="10"/>
      <c r="H117" s="10"/>
      <c r="I117" s="10"/>
      <c r="J117" s="10">
        <v>100</v>
      </c>
      <c r="K117" s="10"/>
      <c r="L117" s="10"/>
      <c r="M117" s="10"/>
      <c r="N117" s="10"/>
      <c r="O117" s="10"/>
      <c r="P117" s="10">
        <v>100</v>
      </c>
      <c r="Q117" s="10"/>
      <c r="R117" s="10"/>
      <c r="S117" s="10"/>
      <c r="T117" s="10"/>
      <c r="U117" s="10"/>
      <c r="V117" s="10">
        <v>100</v>
      </c>
      <c r="W117" s="191"/>
      <c r="X117" s="191"/>
      <c r="Y117" s="191"/>
      <c r="Z117" s="191"/>
      <c r="AA117" s="191"/>
      <c r="AB117" s="191"/>
      <c r="AC117" s="191"/>
    </row>
    <row xmlns:x14ac="http://schemas.microsoft.com/office/spreadsheetml/2009/9/ac" r="118" s="188" customFormat="true" ht="12" x14ac:dyDescent="0.2">
      <c r="A118" s="186" t="s">
        <v>343</v>
      </c>
      <c r="B118" s="10">
        <v>2011</v>
      </c>
      <c r="C118" s="191" t="s">
        <v>349</v>
      </c>
      <c r="D118" s="10">
        <v>9877222</v>
      </c>
      <c r="E118" s="10"/>
      <c r="F118" s="10"/>
      <c r="G118" s="10"/>
      <c r="H118" s="10"/>
      <c r="I118" s="10"/>
      <c r="J118" s="10">
        <v>100</v>
      </c>
      <c r="K118" s="10"/>
      <c r="L118" s="10"/>
      <c r="M118" s="10"/>
      <c r="N118" s="10"/>
      <c r="O118" s="10"/>
      <c r="P118" s="10">
        <v>100</v>
      </c>
      <c r="Q118" s="10"/>
      <c r="R118" s="10"/>
      <c r="S118" s="10"/>
      <c r="T118" s="10"/>
      <c r="U118" s="10"/>
      <c r="V118" s="10">
        <v>100</v>
      </c>
      <c r="W118" s="191"/>
      <c r="X118" s="191"/>
      <c r="Y118" s="191"/>
      <c r="Z118" s="191"/>
      <c r="AA118" s="191"/>
      <c r="AB118" s="191"/>
      <c r="AC118" s="191"/>
      <c r="AD118" s="191"/>
    </row>
    <row xmlns:x14ac="http://schemas.microsoft.com/office/spreadsheetml/2009/9/ac" r="119" s="188" customFormat="true" ht="12" x14ac:dyDescent="0.2">
      <c r="A119" s="186" t="s">
        <v>343</v>
      </c>
      <c r="B119" s="10">
        <v>2012</v>
      </c>
      <c r="C119" s="191" t="s">
        <v>349</v>
      </c>
      <c r="D119" s="10">
        <v>9708176</v>
      </c>
      <c r="E119" s="10"/>
      <c r="F119" s="10"/>
      <c r="G119" s="10"/>
      <c r="H119" s="10"/>
      <c r="I119" s="10"/>
      <c r="J119" s="10">
        <v>100</v>
      </c>
      <c r="K119" s="10"/>
      <c r="L119" s="10"/>
      <c r="M119" s="10"/>
      <c r="N119" s="10"/>
      <c r="O119" s="10"/>
      <c r="P119" s="10">
        <v>100</v>
      </c>
      <c r="Q119" s="10"/>
      <c r="R119" s="10"/>
      <c r="S119" s="10"/>
      <c r="T119" s="10"/>
      <c r="U119" s="10"/>
      <c r="V119" s="10">
        <v>100</v>
      </c>
      <c r="W119" s="191"/>
      <c r="X119" s="191"/>
      <c r="Y119" s="191"/>
      <c r="Z119" s="191"/>
      <c r="AA119" s="191"/>
      <c r="AB119" s="191"/>
      <c r="AC119" s="191"/>
      <c r="AD119" s="191"/>
    </row>
    <row xmlns:x14ac="http://schemas.microsoft.com/office/spreadsheetml/2009/9/ac" r="120" s="188" customFormat="true" ht="12" x14ac:dyDescent="0.2">
      <c r="A120" s="186" t="s">
        <v>343</v>
      </c>
      <c r="B120" s="10">
        <v>2013</v>
      </c>
      <c r="C120" s="191" t="s">
        <v>349</v>
      </c>
      <c r="D120" s="10">
        <v>9517387</v>
      </c>
      <c r="E120" s="10"/>
      <c r="F120" s="10"/>
      <c r="G120" s="10"/>
      <c r="H120" s="10"/>
      <c r="I120" s="10"/>
      <c r="J120" s="10">
        <v>100</v>
      </c>
      <c r="K120" s="10"/>
      <c r="L120" s="10"/>
      <c r="M120" s="10"/>
      <c r="N120" s="10"/>
      <c r="O120" s="10"/>
      <c r="P120" s="10">
        <v>100</v>
      </c>
      <c r="Q120" s="10"/>
      <c r="R120" s="10"/>
      <c r="S120" s="10"/>
      <c r="T120" s="10"/>
      <c r="U120" s="10"/>
      <c r="V120" s="10">
        <v>100</v>
      </c>
      <c r="W120" s="191"/>
      <c r="X120" s="191"/>
      <c r="Y120" s="191"/>
      <c r="Z120" s="191"/>
      <c r="AA120" s="191"/>
      <c r="AB120" s="191"/>
      <c r="AC120" s="191"/>
      <c r="AD120" s="191"/>
    </row>
    <row xmlns:x14ac="http://schemas.microsoft.com/office/spreadsheetml/2009/9/ac" r="121" s="188" customFormat="true" ht="12" x14ac:dyDescent="0.2">
      <c r="A121" s="186" t="s">
        <v>343</v>
      </c>
      <c r="B121" s="10">
        <v>2014</v>
      </c>
      <c r="C121" s="191" t="s">
        <v>349</v>
      </c>
      <c r="D121" s="10">
        <v>9288880</v>
      </c>
      <c r="E121" s="10"/>
      <c r="F121" s="10"/>
      <c r="G121" s="10"/>
      <c r="H121" s="10"/>
      <c r="I121" s="10"/>
      <c r="J121" s="10">
        <v>100</v>
      </c>
      <c r="K121" s="10"/>
      <c r="L121" s="10"/>
      <c r="M121" s="10"/>
      <c r="N121" s="10"/>
      <c r="O121" s="10"/>
      <c r="P121" s="10">
        <v>100</v>
      </c>
      <c r="Q121" s="10"/>
      <c r="R121" s="10"/>
      <c r="S121" s="10"/>
      <c r="T121" s="10"/>
      <c r="U121" s="10"/>
      <c r="V121" s="10">
        <v>100</v>
      </c>
      <c r="W121" s="191"/>
      <c r="X121" s="191"/>
      <c r="Y121" s="191"/>
      <c r="Z121" s="191"/>
      <c r="AA121" s="191"/>
      <c r="AB121" s="191"/>
      <c r="AC121" s="191"/>
      <c r="AD121" s="191"/>
    </row>
    <row xmlns:x14ac="http://schemas.microsoft.com/office/spreadsheetml/2009/9/ac" r="122" s="188" customFormat="true" ht="12" x14ac:dyDescent="0.2">
      <c r="A122" s="186" t="s">
        <v>343</v>
      </c>
      <c r="B122" s="10">
        <v>2015</v>
      </c>
      <c r="C122" s="191" t="s">
        <v>349</v>
      </c>
      <c r="D122" s="10">
        <v>9057922</v>
      </c>
      <c r="E122" s="10"/>
      <c r="F122" s="10"/>
      <c r="G122" s="10"/>
      <c r="H122" s="10"/>
      <c r="I122" s="10"/>
      <c r="J122" s="10">
        <v>100</v>
      </c>
      <c r="K122" s="10"/>
      <c r="L122" s="10"/>
      <c r="M122" s="10"/>
      <c r="N122" s="10"/>
      <c r="O122" s="10"/>
      <c r="P122" s="10">
        <v>100</v>
      </c>
      <c r="Q122" s="10"/>
      <c r="R122" s="10"/>
      <c r="S122" s="10"/>
      <c r="T122" s="10"/>
      <c r="U122" s="10"/>
      <c r="V122" s="10">
        <v>100</v>
      </c>
      <c r="W122" s="191"/>
      <c r="X122" s="191"/>
      <c r="Y122" s="191"/>
      <c r="Z122" s="191"/>
      <c r="AA122" s="191"/>
      <c r="AB122" s="191"/>
      <c r="AC122" s="191"/>
      <c r="AD122" s="191"/>
    </row>
    <row xmlns:x14ac="http://schemas.microsoft.com/office/spreadsheetml/2009/9/ac" r="123" s="188" customFormat="true" ht="12" x14ac:dyDescent="0.2">
      <c r="A123" s="186" t="s">
        <v>343</v>
      </c>
      <c r="B123" s="10">
        <v>2016</v>
      </c>
      <c r="C123" s="191" t="s">
        <v>349</v>
      </c>
      <c r="D123" s="10">
        <v>8884627</v>
      </c>
      <c r="E123" s="10"/>
      <c r="F123" s="10"/>
      <c r="G123" s="10"/>
      <c r="H123" s="10"/>
      <c r="I123" s="10"/>
      <c r="J123" s="10">
        <v>100</v>
      </c>
      <c r="K123" s="10"/>
      <c r="L123" s="10"/>
      <c r="M123" s="10"/>
      <c r="N123" s="10"/>
      <c r="O123" s="10"/>
      <c r="P123" s="10">
        <v>100</v>
      </c>
      <c r="Q123" s="10"/>
      <c r="R123" s="10"/>
      <c r="S123" s="10"/>
      <c r="T123" s="10"/>
      <c r="U123" s="10"/>
      <c r="V123" s="10">
        <v>100</v>
      </c>
      <c r="W123" s="191"/>
      <c r="X123" s="191"/>
      <c r="Y123" s="191"/>
      <c r="Z123" s="191"/>
      <c r="AA123" s="191"/>
      <c r="AB123" s="191"/>
      <c r="AC123" s="191"/>
      <c r="AD123" s="191"/>
    </row>
    <row xmlns:x14ac="http://schemas.microsoft.com/office/spreadsheetml/2009/9/ac" r="124" s="188" customFormat="true" ht="12" x14ac:dyDescent="0.2">
      <c r="A124" s="186" t="s">
        <v>343</v>
      </c>
      <c r="B124" s="10">
        <v>2017</v>
      </c>
      <c r="C124" s="191" t="s">
        <v>349</v>
      </c>
      <c r="D124" s="10">
        <v>8807291</v>
      </c>
      <c r="E124" s="10"/>
      <c r="F124" s="10"/>
      <c r="G124" s="10"/>
      <c r="H124" s="10"/>
      <c r="I124" s="10"/>
      <c r="J124" s="10">
        <v>100</v>
      </c>
      <c r="K124" s="10"/>
      <c r="L124" s="10"/>
      <c r="M124" s="10"/>
      <c r="N124" s="10"/>
      <c r="O124" s="10"/>
      <c r="P124" s="10">
        <v>100</v>
      </c>
      <c r="Q124" s="10"/>
      <c r="R124" s="10"/>
      <c r="S124" s="10"/>
      <c r="T124" s="10"/>
      <c r="U124" s="10"/>
      <c r="V124" s="10">
        <v>100</v>
      </c>
      <c r="W124" s="191"/>
      <c r="X124" s="191"/>
      <c r="Y124" s="191"/>
      <c r="Z124" s="191"/>
      <c r="AA124" s="191"/>
      <c r="AB124" s="191"/>
      <c r="AC124" s="191"/>
      <c r="AD124" s="191"/>
    </row>
    <row xmlns:x14ac="http://schemas.microsoft.com/office/spreadsheetml/2009/9/ac" r="125" s="188" customFormat="true" ht="12" x14ac:dyDescent="0.2">
      <c r="A125" s="186" t="s">
        <v>343</v>
      </c>
      <c r="B125" s="10">
        <v>2018</v>
      </c>
      <c r="C125" s="191" t="s">
        <v>349</v>
      </c>
      <c r="D125" s="10">
        <v>8786723</v>
      </c>
      <c r="E125" s="10"/>
      <c r="F125" s="10"/>
      <c r="G125" s="10"/>
      <c r="H125" s="10"/>
      <c r="I125" s="10"/>
      <c r="J125" s="10">
        <v>100</v>
      </c>
      <c r="K125" s="10"/>
      <c r="L125" s="10"/>
      <c r="M125" s="10"/>
      <c r="N125" s="10"/>
      <c r="O125" s="10"/>
      <c r="P125" s="10">
        <v>100</v>
      </c>
      <c r="Q125" s="10"/>
      <c r="R125" s="10"/>
      <c r="S125" s="10"/>
      <c r="T125" s="10"/>
      <c r="U125" s="10"/>
      <c r="V125" s="10">
        <v>100</v>
      </c>
      <c r="W125" s="191"/>
      <c r="X125" s="191"/>
      <c r="Y125" s="191"/>
      <c r="Z125" s="191"/>
      <c r="AA125" s="191"/>
      <c r="AB125" s="191"/>
      <c r="AC125" s="191"/>
      <c r="AD125" s="191"/>
    </row>
    <row xmlns:x14ac="http://schemas.microsoft.com/office/spreadsheetml/2009/9/ac" r="126" s="188" customFormat="true" ht="12" x14ac:dyDescent="0.2">
      <c r="A126" s="186" t="s">
        <v>343</v>
      </c>
      <c r="B126" s="10">
        <v>2019</v>
      </c>
      <c r="C126" s="191" t="s">
        <v>349</v>
      </c>
      <c r="D126" s="10">
        <v>8769046</v>
      </c>
      <c r="E126" s="10"/>
      <c r="F126" s="10"/>
      <c r="G126" s="10"/>
      <c r="H126" s="10"/>
      <c r="I126" s="10"/>
      <c r="J126" s="10">
        <v>100</v>
      </c>
      <c r="K126" s="10"/>
      <c r="L126" s="10"/>
      <c r="M126" s="10"/>
      <c r="N126" s="10"/>
      <c r="O126" s="10"/>
      <c r="P126" s="10">
        <v>100</v>
      </c>
      <c r="Q126" s="10"/>
      <c r="R126" s="10"/>
      <c r="S126" s="10"/>
      <c r="T126" s="10"/>
      <c r="U126" s="10"/>
      <c r="V126" s="10">
        <v>100</v>
      </c>
      <c r="W126" s="191"/>
      <c r="X126" s="191"/>
      <c r="Y126" s="191"/>
      <c r="Z126" s="191"/>
      <c r="AA126" s="191"/>
      <c r="AB126" s="191"/>
      <c r="AC126" s="191"/>
      <c r="AD126" s="191"/>
    </row>
    <row xmlns:x14ac="http://schemas.microsoft.com/office/spreadsheetml/2009/9/ac" r="127" s="188" customFormat="true" ht="12" x14ac:dyDescent="0.2">
      <c r="A127" s="186" t="s">
        <v>343</v>
      </c>
      <c r="B127" s="10">
        <v>2020</v>
      </c>
      <c r="C127" s="191" t="s">
        <v>349</v>
      </c>
      <c r="D127" s="10">
        <v>8755805</v>
      </c>
      <c r="E127" s="10"/>
      <c r="F127" s="10"/>
      <c r="G127" s="10"/>
      <c r="H127" s="10"/>
      <c r="I127" s="10"/>
      <c r="J127" s="10">
        <v>100</v>
      </c>
      <c r="K127" s="10"/>
      <c r="L127" s="10"/>
      <c r="M127" s="10"/>
      <c r="N127" s="10"/>
      <c r="O127" s="10"/>
      <c r="P127" s="10">
        <v>100</v>
      </c>
      <c r="Q127" s="10"/>
      <c r="R127" s="10"/>
      <c r="S127" s="10"/>
      <c r="T127" s="10"/>
      <c r="U127" s="10"/>
      <c r="V127" s="10">
        <v>100</v>
      </c>
      <c r="W127" s="191"/>
      <c r="X127" s="191"/>
      <c r="Y127" s="191"/>
      <c r="Z127" s="191"/>
      <c r="AA127" s="191"/>
      <c r="AB127" s="191"/>
      <c r="AC127" s="191"/>
      <c r="AD127" s="191"/>
    </row>
    <row xmlns:x14ac="http://schemas.microsoft.com/office/spreadsheetml/2009/9/ac" r="128" s="188" customFormat="true" ht="12" x14ac:dyDescent="0.2">
      <c r="A128" s="191" t="s">
        <v>343</v>
      </c>
      <c r="B128" s="10">
        <v>2021</v>
      </c>
      <c r="C128" s="191" t="s">
        <v>349</v>
      </c>
      <c r="D128" s="10">
        <v>8717447</v>
      </c>
      <c r="E128" s="10"/>
      <c r="F128" s="10"/>
      <c r="G128" s="10"/>
      <c r="H128" s="10"/>
      <c r="I128" s="10"/>
      <c r="J128" s="10">
        <v>100</v>
      </c>
      <c r="K128" s="10"/>
      <c r="L128" s="10"/>
      <c r="M128" s="10"/>
      <c r="N128" s="10"/>
      <c r="O128" s="10"/>
      <c r="P128" s="10">
        <v>100</v>
      </c>
      <c r="Q128" s="10"/>
      <c r="R128" s="10"/>
      <c r="S128" s="10"/>
      <c r="T128" s="10"/>
      <c r="U128" s="10"/>
      <c r="V128" s="10">
        <v>100</v>
      </c>
      <c r="W128" s="191"/>
      <c r="X128" s="191"/>
      <c r="Y128" s="191"/>
      <c r="Z128" s="191"/>
      <c r="AA128" s="191"/>
      <c r="AB128" s="191"/>
      <c r="AC128" s="191"/>
      <c r="AD128" s="191"/>
    </row>
    <row xmlns:x14ac="http://schemas.microsoft.com/office/spreadsheetml/2009/9/ac" r="129" s="188" customFormat="true" ht="12" x14ac:dyDescent="0.2">
      <c r="A129" s="191" t="s">
        <v>343</v>
      </c>
      <c r="B129" s="10">
        <v>2022</v>
      </c>
      <c r="C129" s="191" t="s">
        <v>349</v>
      </c>
      <c r="D129" s="10">
        <v>8731376</v>
      </c>
      <c r="E129" s="10"/>
      <c r="F129" s="10"/>
      <c r="G129" s="10"/>
      <c r="H129" s="10"/>
      <c r="I129" s="10"/>
      <c r="J129" s="10">
        <v>100</v>
      </c>
      <c r="K129" s="10"/>
      <c r="L129" s="10"/>
      <c r="M129" s="10"/>
      <c r="N129" s="10"/>
      <c r="O129" s="10"/>
      <c r="P129" s="10">
        <v>100</v>
      </c>
      <c r="Q129" s="10"/>
      <c r="R129" s="10"/>
      <c r="S129" s="10"/>
      <c r="T129" s="10"/>
      <c r="U129" s="10"/>
      <c r="V129" s="10">
        <v>100</v>
      </c>
      <c r="W129" s="191"/>
      <c r="X129" s="191"/>
      <c r="Y129" s="191"/>
      <c r="Z129" s="191"/>
      <c r="AA129" s="191"/>
      <c r="AB129" s="191"/>
      <c r="AC129" s="191"/>
      <c r="AD129" s="191"/>
    </row>
    <row xmlns:x14ac="http://schemas.microsoft.com/office/spreadsheetml/2009/9/ac" r="130" s="188" customFormat="true" ht="12" x14ac:dyDescent="0.2">
      <c r="A130" s="191" t="s">
        <v>343</v>
      </c>
      <c r="B130" s="10">
        <v>2023</v>
      </c>
      <c r="C130" s="191" t="s">
        <v>349</v>
      </c>
      <c r="D130" s="10">
        <v>8750672</v>
      </c>
      <c r="E130" s="10"/>
      <c r="F130" s="10"/>
      <c r="G130" s="10"/>
      <c r="H130" s="10"/>
      <c r="I130" s="10"/>
      <c r="J130" s="10">
        <v>100</v>
      </c>
      <c r="K130" s="10"/>
      <c r="L130" s="10"/>
      <c r="M130" s="10"/>
      <c r="N130" s="10"/>
      <c r="O130" s="10"/>
      <c r="P130" s="10">
        <v>100</v>
      </c>
      <c r="Q130" s="10"/>
      <c r="R130" s="10"/>
      <c r="S130" s="10"/>
      <c r="T130" s="10"/>
      <c r="U130" s="10"/>
      <c r="V130" s="10">
        <v>100</v>
      </c>
      <c r="W130" s="191"/>
      <c r="X130" s="191"/>
      <c r="Y130" s="191"/>
      <c r="Z130" s="191"/>
      <c r="AA130" s="191"/>
      <c r="AB130" s="191"/>
      <c r="AC130" s="191"/>
      <c r="AD130" s="191"/>
    </row>
    <row xmlns:x14ac="http://schemas.microsoft.com/office/spreadsheetml/2009/9/ac" r="131" s="188" customFormat="true" ht="12" x14ac:dyDescent="0.2">
      <c r="A131" s="191" t="s">
        <v>343</v>
      </c>
      <c r="B131" s="10">
        <v>2024</v>
      </c>
      <c r="C131" s="191" t="s">
        <v>349</v>
      </c>
      <c r="D131" s="10"/>
      <c r="E131" s="10"/>
      <c r="F131" s="10"/>
      <c r="G131" s="10"/>
      <c r="H131" s="10"/>
      <c r="I131" s="10"/>
      <c r="J131" s="10"/>
      <c r="K131" s="10"/>
      <c r="L131" s="10"/>
      <c r="M131" s="10"/>
      <c r="N131" s="10"/>
      <c r="O131" s="10"/>
      <c r="P131" s="10"/>
      <c r="Q131" s="10"/>
      <c r="R131" s="10"/>
      <c r="S131" s="10"/>
      <c r="T131" s="10"/>
      <c r="U131" s="10"/>
      <c r="V131" s="10"/>
      <c r="W131" s="191"/>
      <c r="X131" s="191"/>
      <c r="Y131" s="191"/>
      <c r="Z131" s="191"/>
      <c r="AA131" s="191"/>
      <c r="AB131" s="191"/>
      <c r="AC131" s="191"/>
      <c r="AD131" s="191"/>
    </row>
    <row xmlns:x14ac="http://schemas.microsoft.com/office/spreadsheetml/2009/9/ac" r="132" s="188" customFormat="true" ht="12" x14ac:dyDescent="0.2">
      <c r="A132" s="191" t="s">
        <v>343</v>
      </c>
      <c r="B132" s="10">
        <v>2025</v>
      </c>
      <c r="C132" s="191" t="s">
        <v>349</v>
      </c>
      <c r="D132" s="10"/>
      <c r="E132" s="10"/>
      <c r="F132" s="10"/>
      <c r="G132" s="10"/>
      <c r="H132" s="10"/>
      <c r="I132" s="10"/>
      <c r="J132" s="10"/>
      <c r="K132" s="10"/>
      <c r="L132" s="10"/>
      <c r="M132" s="10"/>
      <c r="N132" s="10"/>
      <c r="O132" s="10"/>
      <c r="P132" s="10"/>
      <c r="Q132" s="10"/>
      <c r="R132" s="10"/>
      <c r="S132" s="10"/>
      <c r="T132" s="10"/>
      <c r="U132" s="10"/>
      <c r="V132" s="10"/>
      <c r="W132" s="191"/>
      <c r="X132" s="191"/>
      <c r="Y132" s="191"/>
      <c r="Z132" s="191"/>
      <c r="AA132" s="191"/>
      <c r="AB132" s="191"/>
      <c r="AC132" s="191"/>
      <c r="AD132" s="191"/>
    </row>
    <row xmlns:x14ac="http://schemas.microsoft.com/office/spreadsheetml/2009/9/ac" r="133" s="188" customFormat="true" ht="12" x14ac:dyDescent="0.2">
      <c r="A133" s="191" t="s">
        <v>343</v>
      </c>
      <c r="B133" s="10">
        <v>2026</v>
      </c>
      <c r="C133" s="191" t="s">
        <v>349</v>
      </c>
      <c r="D133" s="10"/>
      <c r="E133" s="10"/>
      <c r="F133" s="10"/>
      <c r="G133" s="10"/>
      <c r="H133" s="10"/>
      <c r="I133" s="10"/>
      <c r="J133" s="10"/>
      <c r="K133" s="10"/>
      <c r="L133" s="10"/>
      <c r="M133" s="10"/>
      <c r="N133" s="10"/>
      <c r="O133" s="10"/>
      <c r="P133" s="10"/>
      <c r="Q133" s="10"/>
      <c r="R133" s="10"/>
      <c r="S133" s="10"/>
      <c r="T133" s="10"/>
      <c r="U133" s="10"/>
      <c r="V133" s="10"/>
      <c r="W133" s="191"/>
      <c r="X133" s="191"/>
      <c r="Y133" s="191"/>
      <c r="Z133" s="191"/>
      <c r="AA133" s="191"/>
      <c r="AB133" s="191"/>
      <c r="AC133" s="191"/>
      <c r="AD133" s="191"/>
    </row>
    <row xmlns:x14ac="http://schemas.microsoft.com/office/spreadsheetml/2009/9/ac" r="134" s="188" customFormat="true" ht="12" x14ac:dyDescent="0.2">
      <c r="A134" s="191" t="s">
        <v>343</v>
      </c>
      <c r="B134" s="10">
        <v>2027</v>
      </c>
      <c r="C134" s="191" t="s">
        <v>349</v>
      </c>
      <c r="D134" s="10"/>
      <c r="E134" s="10"/>
      <c r="F134" s="10"/>
      <c r="G134" s="10"/>
      <c r="H134" s="10"/>
      <c r="I134" s="10"/>
      <c r="J134" s="10"/>
      <c r="K134" s="10"/>
      <c r="L134" s="10"/>
      <c r="M134" s="10"/>
      <c r="N134" s="10"/>
      <c r="O134" s="10"/>
      <c r="P134" s="10"/>
      <c r="Q134" s="10"/>
      <c r="R134" s="10"/>
      <c r="S134" s="10"/>
      <c r="T134" s="10"/>
      <c r="U134" s="10"/>
      <c r="V134" s="10"/>
      <c r="W134" s="191"/>
      <c r="X134" s="191"/>
      <c r="Y134" s="191"/>
      <c r="Z134" s="191"/>
      <c r="AA134" s="191"/>
      <c r="AB134" s="191"/>
      <c r="AC134" s="191"/>
      <c r="AD134" s="191"/>
    </row>
    <row xmlns:x14ac="http://schemas.microsoft.com/office/spreadsheetml/2009/9/ac" r="135" s="188" customFormat="true" ht="12" x14ac:dyDescent="0.2">
      <c r="A135" s="191" t="s">
        <v>343</v>
      </c>
      <c r="B135" s="10">
        <v>2028</v>
      </c>
      <c r="C135" s="191" t="s">
        <v>349</v>
      </c>
      <c r="D135" s="10"/>
      <c r="E135" s="10"/>
      <c r="F135" s="10"/>
      <c r="G135" s="10"/>
      <c r="H135" s="10"/>
      <c r="I135" s="10"/>
      <c r="J135" s="10"/>
      <c r="K135" s="10"/>
      <c r="L135" s="10"/>
      <c r="M135" s="10"/>
      <c r="N135" s="10"/>
      <c r="O135" s="10"/>
      <c r="P135" s="10"/>
      <c r="Q135" s="10"/>
      <c r="R135" s="10"/>
      <c r="S135" s="10"/>
      <c r="T135" s="10"/>
      <c r="U135" s="10"/>
      <c r="V135" s="10"/>
      <c r="W135" s="191"/>
      <c r="X135" s="191"/>
      <c r="Y135" s="191"/>
      <c r="Z135" s="191"/>
      <c r="AA135" s="191"/>
      <c r="AB135" s="191"/>
      <c r="AC135" s="191"/>
      <c r="AD135" s="191"/>
    </row>
    <row xmlns:x14ac="http://schemas.microsoft.com/office/spreadsheetml/2009/9/ac" r="136" s="188" customFormat="true" ht="12" x14ac:dyDescent="0.2">
      <c r="A136" s="191" t="s">
        <v>343</v>
      </c>
      <c r="B136" s="10">
        <v>2029</v>
      </c>
      <c r="C136" s="191" t="s">
        <v>349</v>
      </c>
      <c r="D136" s="10"/>
      <c r="E136" s="10"/>
      <c r="F136" s="10"/>
      <c r="G136" s="10"/>
      <c r="H136" s="10"/>
      <c r="I136" s="10"/>
      <c r="J136" s="10"/>
      <c r="K136" s="10"/>
      <c r="L136" s="10"/>
      <c r="M136" s="10"/>
      <c r="N136" s="10"/>
      <c r="O136" s="10"/>
      <c r="P136" s="10"/>
      <c r="Q136" s="10"/>
      <c r="R136" s="10"/>
      <c r="S136" s="10"/>
      <c r="T136" s="10"/>
      <c r="U136" s="10"/>
      <c r="V136" s="10"/>
      <c r="W136" s="191"/>
      <c r="X136" s="191"/>
      <c r="Y136" s="191"/>
      <c r="Z136" s="191"/>
      <c r="AA136" s="191"/>
      <c r="AB136" s="191"/>
      <c r="AC136" s="191"/>
      <c r="AD136" s="191"/>
    </row>
    <row xmlns:x14ac="http://schemas.microsoft.com/office/spreadsheetml/2009/9/ac" r="137" s="188" customFormat="true" ht="12" x14ac:dyDescent="0.2">
      <c r="A137" s="191" t="s">
        <v>343</v>
      </c>
      <c r="B137" s="10">
        <v>2030</v>
      </c>
      <c r="C137" s="191" t="s">
        <v>349</v>
      </c>
      <c r="D137" s="10"/>
      <c r="E137" s="10"/>
      <c r="F137" s="10"/>
      <c r="G137" s="10"/>
      <c r="H137" s="10"/>
      <c r="I137" s="10"/>
      <c r="J137" s="10"/>
      <c r="K137" s="10"/>
      <c r="L137" s="10"/>
      <c r="M137" s="10"/>
      <c r="N137" s="10"/>
      <c r="O137" s="10"/>
      <c r="P137" s="10"/>
      <c r="Q137" s="10"/>
      <c r="R137" s="10"/>
      <c r="S137" s="10"/>
      <c r="T137" s="10"/>
      <c r="U137" s="10"/>
      <c r="V137" s="10"/>
      <c r="W137" s="191"/>
      <c r="X137" s="191"/>
      <c r="Y137" s="191"/>
      <c r="Z137" s="191"/>
      <c r="AA137" s="191"/>
      <c r="AB137" s="191"/>
      <c r="AC137" s="191"/>
      <c r="AD137" s="191"/>
    </row>
    <row xmlns:x14ac="http://schemas.microsoft.com/office/spreadsheetml/2009/9/ac" r="138" s="188" customFormat="true" ht="12" x14ac:dyDescent="0.2">
      <c r="A138" s="191" t="s">
        <v>343</v>
      </c>
      <c r="B138" s="10">
        <v>2000</v>
      </c>
      <c r="C138" s="191" t="s">
        <v>350</v>
      </c>
      <c r="D138" s="10">
        <v>15762494</v>
      </c>
      <c r="E138" s="10"/>
      <c r="F138" s="10"/>
      <c r="G138" s="10"/>
      <c r="H138" s="10"/>
      <c r="I138" s="10"/>
      <c r="J138" s="10">
        <v>100</v>
      </c>
      <c r="K138" s="10"/>
      <c r="L138" s="10"/>
      <c r="M138" s="10"/>
      <c r="N138" s="10"/>
      <c r="O138" s="10"/>
      <c r="P138" s="10">
        <v>100</v>
      </c>
      <c r="Q138" s="10"/>
      <c r="R138" s="10"/>
      <c r="S138" s="10">
        <v>0</v>
      </c>
      <c r="T138" s="10"/>
      <c r="U138" s="10"/>
      <c r="V138" s="10">
        <v>100</v>
      </c>
      <c r="W138" s="191"/>
      <c r="X138" s="191"/>
      <c r="Y138" s="191"/>
      <c r="Z138" s="191"/>
      <c r="AA138" s="191"/>
      <c r="AB138" s="191"/>
      <c r="AC138" s="191"/>
      <c r="AD138" s="191"/>
    </row>
    <row xmlns:x14ac="http://schemas.microsoft.com/office/spreadsheetml/2009/9/ac" r="139" s="188" customFormat="true" ht="12" x14ac:dyDescent="0.2">
      <c r="A139" s="191" t="s">
        <v>343</v>
      </c>
      <c r="B139" s="10">
        <v>2001</v>
      </c>
      <c r="C139" s="191" t="s">
        <v>350</v>
      </c>
      <c r="D139" s="10">
        <v>15748004</v>
      </c>
      <c r="E139" s="10"/>
      <c r="F139" s="10"/>
      <c r="G139" s="10"/>
      <c r="H139" s="10"/>
      <c r="I139" s="10"/>
      <c r="J139" s="10">
        <v>100</v>
      </c>
      <c r="K139" s="10"/>
      <c r="L139" s="10"/>
      <c r="M139" s="10"/>
      <c r="N139" s="10"/>
      <c r="O139" s="10"/>
      <c r="P139" s="10">
        <v>100</v>
      </c>
      <c r="Q139" s="10"/>
      <c r="R139" s="10"/>
      <c r="S139" s="10">
        <v>0</v>
      </c>
      <c r="T139" s="10"/>
      <c r="U139" s="10"/>
      <c r="V139" s="10">
        <v>100</v>
      </c>
      <c r="W139" s="191"/>
      <c r="X139" s="191"/>
      <c r="Y139" s="191"/>
      <c r="Z139" s="191"/>
      <c r="AA139" s="191"/>
      <c r="AB139" s="191"/>
      <c r="AC139" s="191"/>
      <c r="AD139" s="191"/>
    </row>
    <row xmlns:x14ac="http://schemas.microsoft.com/office/spreadsheetml/2009/9/ac" r="140" s="188" customFormat="true" ht="12" x14ac:dyDescent="0.2">
      <c r="A140" s="191" t="s">
        <v>343</v>
      </c>
      <c r="B140" s="10">
        <v>2002</v>
      </c>
      <c r="C140" s="191" t="s">
        <v>350</v>
      </c>
      <c r="D140" s="10">
        <v>15767062</v>
      </c>
      <c r="E140" s="10"/>
      <c r="F140" s="10"/>
      <c r="G140" s="10"/>
      <c r="H140" s="10"/>
      <c r="I140" s="10"/>
      <c r="J140" s="10">
        <v>100</v>
      </c>
      <c r="K140" s="10"/>
      <c r="L140" s="10"/>
      <c r="M140" s="10"/>
      <c r="N140" s="10"/>
      <c r="O140" s="10"/>
      <c r="P140" s="10">
        <v>100</v>
      </c>
      <c r="Q140" s="10"/>
      <c r="R140" s="10"/>
      <c r="S140" s="10">
        <v>0</v>
      </c>
      <c r="T140" s="10"/>
      <c r="U140" s="10"/>
      <c r="V140" s="10">
        <v>100</v>
      </c>
      <c r="W140" s="191"/>
      <c r="X140" s="191"/>
      <c r="Y140" s="191"/>
      <c r="Z140" s="191"/>
      <c r="AA140" s="191"/>
      <c r="AB140" s="191"/>
      <c r="AC140" s="191"/>
      <c r="AD140" s="191"/>
    </row>
    <row xmlns:x14ac="http://schemas.microsoft.com/office/spreadsheetml/2009/9/ac" r="141" s="188" customFormat="true" ht="12" x14ac:dyDescent="0.2">
      <c r="A141" s="191" t="s">
        <v>343</v>
      </c>
      <c r="B141" s="10">
        <v>2003</v>
      </c>
      <c r="C141" s="191" t="s">
        <v>350</v>
      </c>
      <c r="D141" s="10">
        <v>15837713</v>
      </c>
      <c r="E141" s="10"/>
      <c r="F141" s="10"/>
      <c r="G141" s="10"/>
      <c r="H141" s="10"/>
      <c r="I141" s="10"/>
      <c r="J141" s="10">
        <v>100</v>
      </c>
      <c r="K141" s="10"/>
      <c r="L141" s="10"/>
      <c r="M141" s="10"/>
      <c r="N141" s="10"/>
      <c r="O141" s="10"/>
      <c r="P141" s="10">
        <v>100</v>
      </c>
      <c r="Q141" s="10"/>
      <c r="R141" s="10"/>
      <c r="S141" s="10">
        <v>0</v>
      </c>
      <c r="T141" s="10"/>
      <c r="U141" s="10"/>
      <c r="V141" s="10">
        <v>100</v>
      </c>
      <c r="W141" s="191"/>
      <c r="X141" s="191"/>
      <c r="Y141" s="191"/>
      <c r="Z141" s="191"/>
      <c r="AA141" s="191"/>
      <c r="AB141" s="191"/>
      <c r="AC141" s="191"/>
      <c r="AD141" s="191"/>
    </row>
    <row xmlns:x14ac="http://schemas.microsoft.com/office/spreadsheetml/2009/9/ac" r="142" s="188" customFormat="true" ht="12" x14ac:dyDescent="0.2">
      <c r="A142" s="191" t="s">
        <v>343</v>
      </c>
      <c r="B142" s="10">
        <v>2004</v>
      </c>
      <c r="C142" s="191" t="s">
        <v>350</v>
      </c>
      <c r="D142" s="10">
        <v>16017847</v>
      </c>
      <c r="E142" s="10">
        <v>74.318989873418104</v>
      </c>
      <c r="F142" s="10">
        <v>74.318989873418104</v>
      </c>
      <c r="G142" s="10">
        <v>60.407784617542802</v>
      </c>
      <c r="H142" s="10">
        <v>13.9112052558753</v>
      </c>
      <c r="I142" s="10">
        <v>25.681010126581899</v>
      </c>
      <c r="J142" s="10">
        <v>0</v>
      </c>
      <c r="K142" s="10"/>
      <c r="L142" s="10"/>
      <c r="M142" s="10">
        <v>34.853847516286812</v>
      </c>
      <c r="N142" s="10"/>
      <c r="O142" s="10"/>
      <c r="P142" s="10">
        <v>65.146152483713195</v>
      </c>
      <c r="Q142" s="10"/>
      <c r="R142" s="10"/>
      <c r="S142" s="10">
        <v>0</v>
      </c>
      <c r="T142" s="10"/>
      <c r="U142" s="10"/>
      <c r="V142" s="10">
        <v>100</v>
      </c>
      <c r="W142" s="191"/>
      <c r="X142" s="191"/>
      <c r="Y142" s="191"/>
      <c r="Z142" s="191"/>
      <c r="AA142" s="191"/>
      <c r="AB142" s="191"/>
      <c r="AC142" s="191"/>
      <c r="AD142" s="191"/>
    </row>
    <row xmlns:x14ac="http://schemas.microsoft.com/office/spreadsheetml/2009/9/ac" r="143" s="188" customFormat="true" ht="12" x14ac:dyDescent="0.2">
      <c r="A143" s="191" t="s">
        <v>343</v>
      </c>
      <c r="B143" s="10">
        <v>2005</v>
      </c>
      <c r="C143" s="191" t="s">
        <v>350</v>
      </c>
      <c r="D143" s="10">
        <v>16227023</v>
      </c>
      <c r="E143" s="10">
        <v>74.318989873418104</v>
      </c>
      <c r="F143" s="10">
        <v>74.318989873418104</v>
      </c>
      <c r="G143" s="10">
        <v>60.407784617542802</v>
      </c>
      <c r="H143" s="10">
        <v>13.9112052558753</v>
      </c>
      <c r="I143" s="10">
        <v>25.681010126581899</v>
      </c>
      <c r="J143" s="10">
        <v>0</v>
      </c>
      <c r="K143" s="10"/>
      <c r="L143" s="10"/>
      <c r="M143" s="10">
        <v>34.853847516286812</v>
      </c>
      <c r="N143" s="10"/>
      <c r="O143" s="10"/>
      <c r="P143" s="10">
        <v>65.146152483713195</v>
      </c>
      <c r="Q143" s="10"/>
      <c r="R143" s="10"/>
      <c r="S143" s="10">
        <v>0</v>
      </c>
      <c r="T143" s="10"/>
      <c r="U143" s="10"/>
      <c r="V143" s="10">
        <v>100</v>
      </c>
      <c r="W143" s="191"/>
      <c r="X143" s="191"/>
      <c r="Y143" s="191"/>
      <c r="Z143" s="191"/>
      <c r="AA143" s="191"/>
      <c r="AB143" s="191"/>
      <c r="AC143" s="191"/>
      <c r="AD143" s="191"/>
    </row>
    <row xmlns:x14ac="http://schemas.microsoft.com/office/spreadsheetml/2009/9/ac" r="144" s="188" customFormat="true" ht="12" x14ac:dyDescent="0.2">
      <c r="A144" s="191" t="s">
        <v>343</v>
      </c>
      <c r="B144" s="10">
        <v>2006</v>
      </c>
      <c r="C144" s="191" t="s">
        <v>350</v>
      </c>
      <c r="D144" s="10">
        <v>16400950</v>
      </c>
      <c r="E144" s="10">
        <v>74.318989873418104</v>
      </c>
      <c r="F144" s="10">
        <v>74.318989873418104</v>
      </c>
      <c r="G144" s="10">
        <v>60.407784617542802</v>
      </c>
      <c r="H144" s="10">
        <v>13.9112052558753</v>
      </c>
      <c r="I144" s="10">
        <v>25.681010126581899</v>
      </c>
      <c r="J144" s="10">
        <v>0</v>
      </c>
      <c r="K144" s="10"/>
      <c r="L144" s="10"/>
      <c r="M144" s="10">
        <v>34.853847516286812</v>
      </c>
      <c r="N144" s="10"/>
      <c r="O144" s="10"/>
      <c r="P144" s="10">
        <v>65.146152483713195</v>
      </c>
      <c r="Q144" s="10"/>
      <c r="R144" s="10"/>
      <c r="S144" s="10">
        <v>0</v>
      </c>
      <c r="T144" s="10"/>
      <c r="U144" s="10"/>
      <c r="V144" s="10">
        <v>100</v>
      </c>
      <c r="W144" s="191"/>
      <c r="X144" s="191"/>
      <c r="Y144" s="191"/>
      <c r="Z144" s="191"/>
      <c r="AA144" s="191"/>
      <c r="AB144" s="191"/>
      <c r="AC144" s="191"/>
      <c r="AD144" s="191"/>
    </row>
    <row xmlns:x14ac="http://schemas.microsoft.com/office/spreadsheetml/2009/9/ac" r="145" s="188" customFormat="true" ht="12" x14ac:dyDescent="0.2">
      <c r="A145" s="191" t="s">
        <v>343</v>
      </c>
      <c r="B145" s="10">
        <v>2007</v>
      </c>
      <c r="C145" s="191" t="s">
        <v>350</v>
      </c>
      <c r="D145" s="10">
        <v>16613784</v>
      </c>
      <c r="E145" s="10">
        <v>74.318989873418104</v>
      </c>
      <c r="F145" s="10">
        <v>74.318989873418104</v>
      </c>
      <c r="G145" s="10">
        <v>60.407784617542802</v>
      </c>
      <c r="H145" s="10">
        <v>13.9112052558753</v>
      </c>
      <c r="I145" s="10">
        <v>25.681010126581899</v>
      </c>
      <c r="J145" s="10">
        <v>0</v>
      </c>
      <c r="K145" s="10"/>
      <c r="L145" s="10"/>
      <c r="M145" s="10">
        <v>34.853847516286812</v>
      </c>
      <c r="N145" s="10"/>
      <c r="O145" s="10"/>
      <c r="P145" s="10">
        <v>65.146152483713195</v>
      </c>
      <c r="Q145" s="10"/>
      <c r="R145" s="10"/>
      <c r="S145" s="10">
        <v>0</v>
      </c>
      <c r="T145" s="10"/>
      <c r="U145" s="10"/>
      <c r="V145" s="10">
        <v>100</v>
      </c>
      <c r="W145" s="191"/>
      <c r="X145" s="191"/>
      <c r="Y145" s="191"/>
      <c r="Z145" s="191"/>
      <c r="AA145" s="191"/>
      <c r="AB145" s="191"/>
      <c r="AC145" s="191"/>
      <c r="AD145" s="191"/>
    </row>
    <row xmlns:x14ac="http://schemas.microsoft.com/office/spreadsheetml/2009/9/ac" r="146" s="188" customFormat="true" ht="12" x14ac:dyDescent="0.2">
      <c r="A146" s="191" t="s">
        <v>343</v>
      </c>
      <c r="B146" s="10">
        <v>2008</v>
      </c>
      <c r="C146" s="191" t="s">
        <v>350</v>
      </c>
      <c r="D146" s="10">
        <v>16824916</v>
      </c>
      <c r="E146" s="10">
        <v>74.318989873418104</v>
      </c>
      <c r="F146" s="10">
        <v>74.318989873418104</v>
      </c>
      <c r="G146" s="10">
        <v>60.407784617542802</v>
      </c>
      <c r="H146" s="10">
        <v>13.9112052558753</v>
      </c>
      <c r="I146" s="10">
        <v>25.681010126581899</v>
      </c>
      <c r="J146" s="10">
        <v>0</v>
      </c>
      <c r="K146" s="10">
        <v>91.71174499999961</v>
      </c>
      <c r="L146" s="10"/>
      <c r="M146" s="10">
        <v>34.853847516286812</v>
      </c>
      <c r="N146" s="10"/>
      <c r="O146" s="10"/>
      <c r="P146" s="10">
        <v>65.146152483713195</v>
      </c>
      <c r="Q146" s="10">
        <v>81.918447000000015</v>
      </c>
      <c r="R146" s="10">
        <v>79.330000000000155</v>
      </c>
      <c r="S146" s="10">
        <v>0</v>
      </c>
      <c r="T146" s="10">
        <v>79.330000000000155</v>
      </c>
      <c r="U146" s="10">
        <v>20.669999999999849</v>
      </c>
      <c r="V146" s="10">
        <v>0</v>
      </c>
      <c r="W146" s="191"/>
      <c r="X146" s="191"/>
      <c r="Y146" s="191"/>
      <c r="Z146" s="191"/>
      <c r="AA146" s="191"/>
      <c r="AB146" s="191"/>
      <c r="AC146" s="191"/>
      <c r="AD146" s="191"/>
    </row>
    <row xmlns:x14ac="http://schemas.microsoft.com/office/spreadsheetml/2009/9/ac" r="147" s="188" customFormat="true" ht="12" x14ac:dyDescent="0.2">
      <c r="A147" s="191" t="s">
        <v>343</v>
      </c>
      <c r="B147" s="10">
        <v>2009</v>
      </c>
      <c r="C147" s="191" t="s">
        <v>350</v>
      </c>
      <c r="D147" s="10">
        <v>16941616</v>
      </c>
      <c r="E147" s="10">
        <v>76.03052848101288</v>
      </c>
      <c r="F147" s="10">
        <v>76.03052848101288</v>
      </c>
      <c r="G147" s="10">
        <v>62.307127644159209</v>
      </c>
      <c r="H147" s="10">
        <v>13.723400836853671</v>
      </c>
      <c r="I147" s="10">
        <v>23.96947151898712</v>
      </c>
      <c r="J147" s="10">
        <v>0</v>
      </c>
      <c r="K147" s="10">
        <v>91.71174499999961</v>
      </c>
      <c r="L147" s="10"/>
      <c r="M147" s="10">
        <v>38.176492198696913</v>
      </c>
      <c r="N147" s="10"/>
      <c r="O147" s="10"/>
      <c r="P147" s="10">
        <v>61.823507801303087</v>
      </c>
      <c r="Q147" s="10">
        <v>81.918447000000015</v>
      </c>
      <c r="R147" s="10">
        <v>79.330000000000155</v>
      </c>
      <c r="S147" s="10">
        <v>0</v>
      </c>
      <c r="T147" s="10">
        <v>79.330000000000155</v>
      </c>
      <c r="U147" s="10">
        <v>20.669999999999849</v>
      </c>
      <c r="V147" s="10">
        <v>0</v>
      </c>
      <c r="W147" s="191"/>
      <c r="X147" s="191"/>
      <c r="Y147" s="191"/>
      <c r="Z147" s="191"/>
      <c r="AA147" s="191"/>
      <c r="AB147" s="191"/>
      <c r="AC147" s="191"/>
      <c r="AD147" s="191"/>
    </row>
    <row xmlns:x14ac="http://schemas.microsoft.com/office/spreadsheetml/2009/9/ac" r="148" s="188" customFormat="true" ht="12" x14ac:dyDescent="0.2">
      <c r="A148" s="191" t="s">
        <v>343</v>
      </c>
      <c r="B148" s="10">
        <v>2010</v>
      </c>
      <c r="C148" s="191" t="s">
        <v>350</v>
      </c>
      <c r="D148" s="10">
        <v>17032182</v>
      </c>
      <c r="E148" s="10">
        <v>77.74206708860811</v>
      </c>
      <c r="F148" s="10">
        <v>77.74206708860811</v>
      </c>
      <c r="G148" s="10">
        <v>64.206470670775161</v>
      </c>
      <c r="H148" s="10">
        <v>13.53559641783295</v>
      </c>
      <c r="I148" s="10">
        <v>22.25793291139189</v>
      </c>
      <c r="J148" s="10">
        <v>0</v>
      </c>
      <c r="K148" s="10">
        <v>91.71174499999961</v>
      </c>
      <c r="L148" s="10"/>
      <c r="M148" s="10">
        <v>41.499136881107013</v>
      </c>
      <c r="N148" s="10"/>
      <c r="O148" s="10"/>
      <c r="P148" s="10">
        <v>58.500863118892987</v>
      </c>
      <c r="Q148" s="10">
        <v>81.918447000000015</v>
      </c>
      <c r="R148" s="10">
        <v>79.330000000000155</v>
      </c>
      <c r="S148" s="10">
        <v>0</v>
      </c>
      <c r="T148" s="10">
        <v>79.330000000000155</v>
      </c>
      <c r="U148" s="10">
        <v>20.669999999999849</v>
      </c>
      <c r="V148" s="10">
        <v>0</v>
      </c>
      <c r="W148" s="191"/>
      <c r="X148" s="191"/>
      <c r="Y148" s="191"/>
      <c r="Z148" s="191"/>
      <c r="AA148" s="191"/>
      <c r="AB148" s="191"/>
      <c r="AC148" s="191"/>
      <c r="AD148" s="191"/>
    </row>
    <row xmlns:x14ac="http://schemas.microsoft.com/office/spreadsheetml/2009/9/ac" r="149" s="188" customFormat="true" ht="12" x14ac:dyDescent="0.2">
      <c r="A149" s="191" t="s">
        <v>343</v>
      </c>
      <c r="B149" s="10">
        <v>2011</v>
      </c>
      <c r="C149" s="191" t="s">
        <v>350</v>
      </c>
      <c r="D149" s="10">
        <v>17073732</v>
      </c>
      <c r="E149" s="10">
        <v>79.453605696202885</v>
      </c>
      <c r="F149" s="10">
        <v>79.126986629746625</v>
      </c>
      <c r="G149" s="10">
        <v>66.105813697391568</v>
      </c>
      <c r="H149" s="10">
        <v>13.021172932355061</v>
      </c>
      <c r="I149" s="10">
        <v>20.873013370253371</v>
      </c>
      <c r="J149" s="10">
        <v>0</v>
      </c>
      <c r="K149" s="10">
        <v>91.71174499999961</v>
      </c>
      <c r="L149" s="10"/>
      <c r="M149" s="10">
        <v>44.821781563518023</v>
      </c>
      <c r="N149" s="10"/>
      <c r="O149" s="10"/>
      <c r="P149" s="10">
        <v>55.178218436481977</v>
      </c>
      <c r="Q149" s="10">
        <v>81.918447000000015</v>
      </c>
      <c r="R149" s="10">
        <v>79.330000000000155</v>
      </c>
      <c r="S149" s="10">
        <v>0</v>
      </c>
      <c r="T149" s="10">
        <v>79.330000000000155</v>
      </c>
      <c r="U149" s="10">
        <v>20.669999999999849</v>
      </c>
      <c r="V149" s="10">
        <v>0</v>
      </c>
      <c r="W149" s="191"/>
      <c r="X149" s="191"/>
      <c r="Y149" s="191"/>
      <c r="Z149" s="191"/>
      <c r="AA149" s="191"/>
      <c r="AB149" s="191"/>
      <c r="AC149" s="191"/>
      <c r="AD149" s="191"/>
    </row>
    <row xmlns:x14ac="http://schemas.microsoft.com/office/spreadsheetml/2009/9/ac" r="150" s="188" customFormat="true" ht="12" x14ac:dyDescent="0.2">
      <c r="A150" s="191" t="s">
        <v>343</v>
      </c>
      <c r="B150" s="10">
        <v>2012</v>
      </c>
      <c r="C150" s="191" t="s">
        <v>350</v>
      </c>
      <c r="D150" s="10">
        <v>17003408</v>
      </c>
      <c r="E150" s="10">
        <v>81.165144303797661</v>
      </c>
      <c r="F150" s="10">
        <v>80.193732120253117</v>
      </c>
      <c r="G150" s="10">
        <v>68.005156724007975</v>
      </c>
      <c r="H150" s="10">
        <v>12.18857539624514</v>
      </c>
      <c r="I150" s="10">
        <v>19.80626787974688</v>
      </c>
      <c r="J150" s="10">
        <v>0</v>
      </c>
      <c r="K150" s="10">
        <v>91.71174499999961</v>
      </c>
      <c r="L150" s="10"/>
      <c r="M150" s="10">
        <v>48.144426245928123</v>
      </c>
      <c r="N150" s="10"/>
      <c r="O150" s="10"/>
      <c r="P150" s="10">
        <v>51.855573754071877</v>
      </c>
      <c r="Q150" s="10">
        <v>81.918447000000015</v>
      </c>
      <c r="R150" s="10">
        <v>79.330000000000155</v>
      </c>
      <c r="S150" s="10">
        <v>0</v>
      </c>
      <c r="T150" s="10">
        <v>79.330000000000155</v>
      </c>
      <c r="U150" s="10">
        <v>20.669999999999849</v>
      </c>
      <c r="V150" s="10">
        <v>0</v>
      </c>
      <c r="W150" s="191"/>
      <c r="X150" s="191"/>
      <c r="Y150" s="191"/>
      <c r="Z150" s="191"/>
      <c r="AA150" s="191"/>
      <c r="AB150" s="191"/>
      <c r="AC150" s="191"/>
      <c r="AD150" s="191"/>
    </row>
    <row xmlns:x14ac="http://schemas.microsoft.com/office/spreadsheetml/2009/9/ac" r="151" s="188" customFormat="true" ht="12" x14ac:dyDescent="0.2">
      <c r="A151" s="191" t="s">
        <v>343</v>
      </c>
      <c r="B151" s="10">
        <v>2013</v>
      </c>
      <c r="C151" s="191" t="s">
        <v>350</v>
      </c>
      <c r="D151" s="10">
        <v>16858556</v>
      </c>
      <c r="E151" s="10">
        <v>82.876682911392891</v>
      </c>
      <c r="F151" s="10">
        <v>81.260477610759153</v>
      </c>
      <c r="G151" s="10">
        <v>69.904499750623927</v>
      </c>
      <c r="H151" s="10">
        <v>11.35597786013523</v>
      </c>
      <c r="I151" s="10">
        <v>18.73952238924085</v>
      </c>
      <c r="J151" s="10">
        <v>0</v>
      </c>
      <c r="K151" s="10">
        <v>92.855872499999805</v>
      </c>
      <c r="L151" s="10"/>
      <c r="M151" s="10">
        <v>51.467070928339133</v>
      </c>
      <c r="N151" s="10"/>
      <c r="O151" s="10"/>
      <c r="P151" s="10">
        <v>48.532929071660867</v>
      </c>
      <c r="Q151" s="10">
        <v>83.459223500000007</v>
      </c>
      <c r="R151" s="10">
        <v>80.164999999999964</v>
      </c>
      <c r="S151" s="10">
        <v>9.4180072982453567</v>
      </c>
      <c r="T151" s="10">
        <v>70.746992701754607</v>
      </c>
      <c r="U151" s="10">
        <v>19.83500000000004</v>
      </c>
      <c r="V151" s="10">
        <v>0</v>
      </c>
      <c r="W151" s="191"/>
      <c r="X151" s="191"/>
      <c r="Y151" s="191"/>
      <c r="Z151" s="191"/>
      <c r="AA151" s="191"/>
      <c r="AB151" s="191"/>
      <c r="AC151" s="191"/>
      <c r="AD151" s="191"/>
    </row>
    <row xmlns:x14ac="http://schemas.microsoft.com/office/spreadsheetml/2009/9/ac" r="152" s="188" customFormat="true" ht="12" x14ac:dyDescent="0.2">
      <c r="A152" s="191" t="s">
        <v>343</v>
      </c>
      <c r="B152" s="10">
        <v>2014</v>
      </c>
      <c r="C152" s="191" t="s">
        <v>350</v>
      </c>
      <c r="D152" s="10">
        <v>16658975</v>
      </c>
      <c r="E152" s="10">
        <v>84.588221518987666</v>
      </c>
      <c r="F152" s="10">
        <v>82.327223101265645</v>
      </c>
      <c r="G152" s="10">
        <v>71.803842777240334</v>
      </c>
      <c r="H152" s="10">
        <v>10.523380324025309</v>
      </c>
      <c r="I152" s="10">
        <v>17.672776898734359</v>
      </c>
      <c r="J152" s="10">
        <v>0</v>
      </c>
      <c r="K152" s="10">
        <v>94</v>
      </c>
      <c r="L152" s="10">
        <v>94</v>
      </c>
      <c r="M152" s="10">
        <v>54.789715610749226</v>
      </c>
      <c r="N152" s="10">
        <v>39.210284389250774</v>
      </c>
      <c r="O152" s="10">
        <v>6</v>
      </c>
      <c r="P152" s="10">
        <v>0</v>
      </c>
      <c r="Q152" s="10">
        <v>85</v>
      </c>
      <c r="R152" s="10">
        <v>81</v>
      </c>
      <c r="S152" s="10">
        <v>19.056974456139869</v>
      </c>
      <c r="T152" s="10">
        <v>61.943025543860131</v>
      </c>
      <c r="U152" s="10">
        <v>19</v>
      </c>
      <c r="V152" s="10">
        <v>0</v>
      </c>
      <c r="W152" s="191"/>
      <c r="X152" s="191"/>
      <c r="Y152" s="191"/>
      <c r="Z152" s="191"/>
      <c r="AA152" s="191"/>
      <c r="AB152" s="191"/>
      <c r="AC152" s="191"/>
      <c r="AD152" s="191"/>
    </row>
    <row xmlns:x14ac="http://schemas.microsoft.com/office/spreadsheetml/2009/9/ac" r="153" s="188" customFormat="true" ht="12" x14ac:dyDescent="0.2">
      <c r="A153" s="191" t="s">
        <v>343</v>
      </c>
      <c r="B153" s="10">
        <v>2015</v>
      </c>
      <c r="C153" s="191" t="s">
        <v>350</v>
      </c>
      <c r="D153" s="10">
        <v>16396801</v>
      </c>
      <c r="E153" s="10">
        <v>86.299760126582441</v>
      </c>
      <c r="F153" s="10">
        <v>83.393968591772136</v>
      </c>
      <c r="G153" s="10">
        <v>73.703185803856741</v>
      </c>
      <c r="H153" s="10">
        <v>9.6907827879153956</v>
      </c>
      <c r="I153" s="10">
        <v>16.60603140822786</v>
      </c>
      <c r="J153" s="10">
        <v>0</v>
      </c>
      <c r="K153" s="10">
        <v>95.14412749999974</v>
      </c>
      <c r="L153" s="10">
        <v>95.14412749999974</v>
      </c>
      <c r="M153" s="10">
        <v>58.112360293159327</v>
      </c>
      <c r="N153" s="10">
        <v>37.031767206840406</v>
      </c>
      <c r="O153" s="10">
        <v>4.8558725000002596</v>
      </c>
      <c r="P153" s="10">
        <v>0</v>
      </c>
      <c r="Q153" s="10">
        <v>86.540776499999993</v>
      </c>
      <c r="R153" s="10">
        <v>81.835000000000036</v>
      </c>
      <c r="S153" s="10">
        <v>28.695941614034378</v>
      </c>
      <c r="T153" s="10">
        <v>53.139058385965647</v>
      </c>
      <c r="U153" s="10">
        <v>18.16499999999996</v>
      </c>
      <c r="V153" s="10">
        <v>0</v>
      </c>
      <c r="W153" s="191"/>
      <c r="X153" s="191"/>
      <c r="Y153" s="191"/>
      <c r="Z153" s="191"/>
      <c r="AA153" s="191"/>
      <c r="AB153" s="191"/>
      <c r="AC153" s="191"/>
      <c r="AD153" s="191"/>
    </row>
    <row xmlns:x14ac="http://schemas.microsoft.com/office/spreadsheetml/2009/9/ac" r="154" s="188" customFormat="true" ht="12" x14ac:dyDescent="0.2">
      <c r="A154" s="191" t="s">
        <v>343</v>
      </c>
      <c r="B154" s="10">
        <v>2016</v>
      </c>
      <c r="C154" s="191" t="s">
        <v>350</v>
      </c>
      <c r="D154" s="10">
        <v>16077621</v>
      </c>
      <c r="E154" s="10">
        <v>88.011298734177672</v>
      </c>
      <c r="F154" s="10">
        <v>84.460714082278173</v>
      </c>
      <c r="G154" s="10">
        <v>75.602528830472693</v>
      </c>
      <c r="H154" s="10">
        <v>8.8581852518054802</v>
      </c>
      <c r="I154" s="10">
        <v>15.539285917721831</v>
      </c>
      <c r="J154" s="10">
        <v>0</v>
      </c>
      <c r="K154" s="10">
        <v>96.288254999999936</v>
      </c>
      <c r="L154" s="10">
        <v>96.288254999999936</v>
      </c>
      <c r="M154" s="10">
        <v>61.435004975570337</v>
      </c>
      <c r="N154" s="10">
        <v>34.853250024429599</v>
      </c>
      <c r="O154" s="10">
        <v>3.711745000000064</v>
      </c>
      <c r="P154" s="10">
        <v>0</v>
      </c>
      <c r="Q154" s="10">
        <v>88.081552999999985</v>
      </c>
      <c r="R154" s="10">
        <v>82.670000000000073</v>
      </c>
      <c r="S154" s="10">
        <v>38.334908771928887</v>
      </c>
      <c r="T154" s="10">
        <v>44.335091228071178</v>
      </c>
      <c r="U154" s="10">
        <v>17.329999999999931</v>
      </c>
      <c r="V154" s="10">
        <v>0</v>
      </c>
      <c r="W154" s="191"/>
      <c r="X154" s="191"/>
      <c r="Y154" s="191"/>
      <c r="Z154" s="191"/>
      <c r="AA154" s="191"/>
      <c r="AB154" s="191"/>
      <c r="AC154" s="191"/>
      <c r="AD154" s="191"/>
    </row>
    <row xmlns:x14ac="http://schemas.microsoft.com/office/spreadsheetml/2009/9/ac" r="155" s="188" customFormat="true" ht="12" x14ac:dyDescent="0.2">
      <c r="A155" s="191" t="s">
        <v>343</v>
      </c>
      <c r="B155" s="10">
        <v>2017</v>
      </c>
      <c r="C155" s="191" t="s">
        <v>350</v>
      </c>
      <c r="D155" s="10">
        <v>15757460</v>
      </c>
      <c r="E155" s="10">
        <v>89.722837341772447</v>
      </c>
      <c r="F155" s="10">
        <v>85.527459572784664</v>
      </c>
      <c r="G155" s="10">
        <v>77.5018718570891</v>
      </c>
      <c r="H155" s="10">
        <v>8.0255877156955648</v>
      </c>
      <c r="I155" s="10">
        <v>14.472540427215341</v>
      </c>
      <c r="J155" s="10">
        <v>0</v>
      </c>
      <c r="K155" s="10">
        <v>97.432382499999676</v>
      </c>
      <c r="L155" s="10">
        <v>97.432382499999676</v>
      </c>
      <c r="M155" s="10">
        <v>64.757649657980437</v>
      </c>
      <c r="N155" s="10">
        <v>32.674732842019239</v>
      </c>
      <c r="O155" s="10">
        <v>2.5676175000003241</v>
      </c>
      <c r="P155" s="10">
        <v>0</v>
      </c>
      <c r="Q155" s="10">
        <v>89.622329499999978</v>
      </c>
      <c r="R155" s="10">
        <v>83.505000000000109</v>
      </c>
      <c r="S155" s="10">
        <v>47.973875929823407</v>
      </c>
      <c r="T155" s="10">
        <v>35.531124070176702</v>
      </c>
      <c r="U155" s="10">
        <v>16.494999999999891</v>
      </c>
      <c r="V155" s="10">
        <v>0</v>
      </c>
      <c r="W155" s="191"/>
      <c r="X155" s="191"/>
      <c r="Y155" s="191"/>
      <c r="Z155" s="191"/>
      <c r="AA155" s="191"/>
      <c r="AB155" s="191"/>
      <c r="AC155" s="191"/>
      <c r="AD155" s="191"/>
    </row>
    <row xmlns:x14ac="http://schemas.microsoft.com/office/spreadsheetml/2009/9/ac" r="156" s="188" customFormat="true" ht="12" x14ac:dyDescent="0.2">
      <c r="A156" s="191" t="s">
        <v>343</v>
      </c>
      <c r="B156" s="10">
        <v>2018</v>
      </c>
      <c r="C156" s="191" t="s">
        <v>350</v>
      </c>
      <c r="D156" s="10">
        <v>15421556</v>
      </c>
      <c r="E156" s="10">
        <v>91.434375949367222</v>
      </c>
      <c r="F156" s="10">
        <v>86.594205063291156</v>
      </c>
      <c r="G156" s="10">
        <v>79.401214883705507</v>
      </c>
      <c r="H156" s="10">
        <v>7.1929901795856486</v>
      </c>
      <c r="I156" s="10">
        <v>13.40579493670884</v>
      </c>
      <c r="J156" s="10">
        <v>0</v>
      </c>
      <c r="K156" s="10">
        <v>98.576509999999871</v>
      </c>
      <c r="L156" s="10">
        <v>98.220640000000003</v>
      </c>
      <c r="M156" s="10">
        <v>68.080294340390537</v>
      </c>
      <c r="N156" s="10">
        <v>30.140345659609469</v>
      </c>
      <c r="O156" s="10">
        <v>1.7793599999999969</v>
      </c>
      <c r="P156" s="10">
        <v>0</v>
      </c>
      <c r="Q156" s="10">
        <v>91.163106000000425</v>
      </c>
      <c r="R156" s="10">
        <v>84.340000000000146</v>
      </c>
      <c r="S156" s="10">
        <v>57.61284308771792</v>
      </c>
      <c r="T156" s="10">
        <v>26.727156912282229</v>
      </c>
      <c r="U156" s="10">
        <v>15.659999999999849</v>
      </c>
      <c r="V156" s="10">
        <v>0</v>
      </c>
      <c r="W156" s="191"/>
      <c r="X156" s="191"/>
      <c r="Y156" s="191"/>
      <c r="Z156" s="191"/>
      <c r="AA156" s="191"/>
      <c r="AB156" s="191"/>
      <c r="AC156" s="191"/>
      <c r="AD156" s="191"/>
    </row>
    <row xmlns:x14ac="http://schemas.microsoft.com/office/spreadsheetml/2009/9/ac" r="157" s="188" customFormat="true" ht="12" x14ac:dyDescent="0.2">
      <c r="A157" s="191" t="s">
        <v>343</v>
      </c>
      <c r="B157" s="10">
        <v>2019</v>
      </c>
      <c r="C157" s="191" t="s">
        <v>350</v>
      </c>
      <c r="D157" s="10">
        <v>15103404</v>
      </c>
      <c r="E157" s="10">
        <v>93.145914556962452</v>
      </c>
      <c r="F157" s="10">
        <v>87.660950553797193</v>
      </c>
      <c r="G157" s="10">
        <v>81.300557910321459</v>
      </c>
      <c r="H157" s="10">
        <v>6.3603926434757341</v>
      </c>
      <c r="I157" s="10">
        <v>12.339049446202811</v>
      </c>
      <c r="J157" s="10">
        <v>0</v>
      </c>
      <c r="K157" s="10">
        <v>99.720637499999611</v>
      </c>
      <c r="L157" s="10">
        <v>98.220640000000003</v>
      </c>
      <c r="M157" s="10">
        <v>71.402939022801547</v>
      </c>
      <c r="N157" s="10">
        <v>26.817700977198459</v>
      </c>
      <c r="O157" s="10">
        <v>1.7793599999999969</v>
      </c>
      <c r="P157" s="10">
        <v>0</v>
      </c>
      <c r="Q157" s="10">
        <v>92.703882500000418</v>
      </c>
      <c r="R157" s="10">
        <v>85.175000000000182</v>
      </c>
      <c r="S157" s="10">
        <v>67.251810245612432</v>
      </c>
      <c r="T157" s="10">
        <v>17.923189754387749</v>
      </c>
      <c r="U157" s="10">
        <v>14.82499999999982</v>
      </c>
      <c r="V157" s="10">
        <v>0</v>
      </c>
      <c r="W157" s="191"/>
      <c r="X157" s="191"/>
      <c r="Y157" s="191"/>
      <c r="Z157" s="191"/>
      <c r="AA157" s="191"/>
      <c r="AB157" s="191"/>
      <c r="AC157" s="191"/>
      <c r="AD157" s="191"/>
    </row>
    <row xmlns:x14ac="http://schemas.microsoft.com/office/spreadsheetml/2009/9/ac" r="158" s="188" customFormat="true" ht="12" x14ac:dyDescent="0.2">
      <c r="A158" s="191" t="s">
        <v>343</v>
      </c>
      <c r="B158" s="10">
        <v>2020</v>
      </c>
      <c r="C158" s="191" t="s">
        <v>350</v>
      </c>
      <c r="D158" s="10">
        <v>14864436</v>
      </c>
      <c r="E158" s="10">
        <v>94.857453164557228</v>
      </c>
      <c r="F158" s="10">
        <v>88.727696044303684</v>
      </c>
      <c r="G158" s="10">
        <v>83.199900936937865</v>
      </c>
      <c r="H158" s="10">
        <v>5.5277951073658187</v>
      </c>
      <c r="I158" s="10">
        <v>11.272303955696319</v>
      </c>
      <c r="J158" s="10">
        <v>0</v>
      </c>
      <c r="K158" s="10">
        <v>100</v>
      </c>
      <c r="L158" s="10">
        <v>98.220640000000003</v>
      </c>
      <c r="M158" s="10">
        <v>74.725583705211648</v>
      </c>
      <c r="N158" s="10">
        <v>23.495056294788359</v>
      </c>
      <c r="O158" s="10">
        <v>1.7793599999999969</v>
      </c>
      <c r="P158" s="10">
        <v>0</v>
      </c>
      <c r="Q158" s="10">
        <v>94.244659000000411</v>
      </c>
      <c r="R158" s="10">
        <v>86.009999999999991</v>
      </c>
      <c r="S158" s="10">
        <v>76.890777403506945</v>
      </c>
      <c r="T158" s="10">
        <v>9.1192225964930458</v>
      </c>
      <c r="U158" s="10">
        <v>13.990000000000011</v>
      </c>
      <c r="V158" s="10">
        <v>0</v>
      </c>
      <c r="W158" s="191"/>
      <c r="X158" s="191"/>
      <c r="Y158" s="191"/>
      <c r="Z158" s="191"/>
      <c r="AA158" s="191"/>
      <c r="AB158" s="191"/>
      <c r="AC158" s="191"/>
      <c r="AD158" s="191"/>
    </row>
    <row xmlns:x14ac="http://schemas.microsoft.com/office/spreadsheetml/2009/9/ac" r="159" s="188" customFormat="true" ht="12" x14ac:dyDescent="0.2">
      <c r="A159" s="191" t="s">
        <v>343</v>
      </c>
      <c r="B159" s="10">
        <v>2021</v>
      </c>
      <c r="C159" s="191" t="s">
        <v>350</v>
      </c>
      <c r="D159" s="10">
        <v>14694876</v>
      </c>
      <c r="E159" s="10">
        <v>96.568991772152003</v>
      </c>
      <c r="F159" s="10">
        <v>89.794441534810176</v>
      </c>
      <c r="G159" s="10">
        <v>85.099243963554272</v>
      </c>
      <c r="H159" s="10">
        <v>4.6951975712559033</v>
      </c>
      <c r="I159" s="10">
        <v>10.205558465189821</v>
      </c>
      <c r="J159" s="10">
        <v>0</v>
      </c>
      <c r="K159" s="10">
        <v>100</v>
      </c>
      <c r="L159" s="10">
        <v>98.220640000000003</v>
      </c>
      <c r="M159" s="10">
        <v>78.048228387621748</v>
      </c>
      <c r="N159" s="10">
        <v>20.172411612378259</v>
      </c>
      <c r="O159" s="10">
        <v>1.7793599999999969</v>
      </c>
      <c r="P159" s="10">
        <v>0</v>
      </c>
      <c r="Q159" s="10">
        <v>94.244659000000411</v>
      </c>
      <c r="R159" s="10">
        <v>86.009999999999991</v>
      </c>
      <c r="S159" s="10">
        <v>86.009999999999991</v>
      </c>
      <c r="T159" s="10">
        <v>0</v>
      </c>
      <c r="U159" s="10">
        <v>13.990000000000011</v>
      </c>
      <c r="V159" s="10">
        <v>0</v>
      </c>
      <c r="W159" s="191"/>
      <c r="X159" s="191"/>
      <c r="Y159" s="191"/>
      <c r="Z159" s="191"/>
      <c r="AA159" s="191"/>
      <c r="AB159" s="191"/>
      <c r="AC159" s="191"/>
      <c r="AD159" s="191"/>
    </row>
    <row xmlns:x14ac="http://schemas.microsoft.com/office/spreadsheetml/2009/9/ac" r="160" s="188" customFormat="true" ht="12" x14ac:dyDescent="0.2">
      <c r="A160" s="191" t="s">
        <v>343</v>
      </c>
      <c r="B160" s="10">
        <v>2022</v>
      </c>
      <c r="C160" s="191" t="s">
        <v>350</v>
      </c>
      <c r="D160" s="10">
        <v>14586473</v>
      </c>
      <c r="E160" s="10">
        <v>98.280530379747233</v>
      </c>
      <c r="F160" s="10">
        <v>90.861187025316212</v>
      </c>
      <c r="G160" s="10">
        <v>86.998586990170679</v>
      </c>
      <c r="H160" s="10">
        <v>3.8626000351455332</v>
      </c>
      <c r="I160" s="10">
        <v>9.1388129746837876</v>
      </c>
      <c r="J160" s="10">
        <v>0</v>
      </c>
      <c r="K160" s="10">
        <v>100</v>
      </c>
      <c r="L160" s="10">
        <v>98.220640000000003</v>
      </c>
      <c r="M160" s="10">
        <v>81.370873070032758</v>
      </c>
      <c r="N160" s="10">
        <v>16.849766929967249</v>
      </c>
      <c r="O160" s="10">
        <v>1.7793599999999969</v>
      </c>
      <c r="P160" s="10">
        <v>0</v>
      </c>
      <c r="Q160" s="10">
        <v>94.244659000000411</v>
      </c>
      <c r="R160" s="10">
        <v>86.009999999999991</v>
      </c>
      <c r="S160" s="10">
        <v>86.009999999999991</v>
      </c>
      <c r="T160" s="10">
        <v>0</v>
      </c>
      <c r="U160" s="10">
        <v>13.990000000000011</v>
      </c>
      <c r="V160" s="10">
        <v>0</v>
      </c>
      <c r="W160" s="191"/>
      <c r="X160" s="191"/>
      <c r="Y160" s="191"/>
      <c r="Z160" s="191"/>
      <c r="AA160" s="191"/>
      <c r="AB160" s="191"/>
      <c r="AC160" s="191"/>
      <c r="AD160" s="191"/>
    </row>
    <row xmlns:x14ac="http://schemas.microsoft.com/office/spreadsheetml/2009/9/ac" r="161" s="188" customFormat="true" ht="12" x14ac:dyDescent="0.2">
      <c r="A161" s="191" t="s">
        <v>343</v>
      </c>
      <c r="B161" s="10">
        <v>2023</v>
      </c>
      <c r="C161" s="191" t="s">
        <v>350</v>
      </c>
      <c r="D161" s="10">
        <v>14564045</v>
      </c>
      <c r="E161" s="10">
        <v>98.280530379747233</v>
      </c>
      <c r="F161" s="10">
        <v>90.861187025316212</v>
      </c>
      <c r="G161" s="10">
        <v>88.897930016786631</v>
      </c>
      <c r="H161" s="10">
        <v>1.9632570085295811</v>
      </c>
      <c r="I161" s="10">
        <v>9.1388129746837876</v>
      </c>
      <c r="J161" s="10">
        <v>0</v>
      </c>
      <c r="K161" s="10">
        <v>100</v>
      </c>
      <c r="L161" s="10"/>
      <c r="M161" s="10">
        <v>84.693517752442858</v>
      </c>
      <c r="N161" s="10"/>
      <c r="O161" s="10"/>
      <c r="P161" s="10">
        <v>15.30648224755714</v>
      </c>
      <c r="Q161" s="10">
        <v>94.244659000000411</v>
      </c>
      <c r="R161" s="10">
        <v>86.009999999999991</v>
      </c>
      <c r="S161" s="10">
        <v>86.009999999999991</v>
      </c>
      <c r="T161" s="10">
        <v>0</v>
      </c>
      <c r="U161" s="10">
        <v>13.990000000000011</v>
      </c>
      <c r="V161" s="10">
        <v>0</v>
      </c>
      <c r="W161" s="191"/>
      <c r="X161" s="191"/>
      <c r="Y161" s="191"/>
      <c r="Z161" s="191"/>
      <c r="AA161" s="191"/>
      <c r="AB161" s="191"/>
      <c r="AC161" s="191"/>
      <c r="AD161" s="191"/>
    </row>
    <row xmlns:x14ac="http://schemas.microsoft.com/office/spreadsheetml/2009/9/ac" r="162" s="188" customFormat="true" ht="12" x14ac:dyDescent="0.2">
      <c r="A162" s="191" t="s">
        <v>343</v>
      </c>
      <c r="B162" s="10">
        <v>2024</v>
      </c>
      <c r="C162" s="191" t="s">
        <v>350</v>
      </c>
      <c r="D162" s="10"/>
      <c r="E162" s="10"/>
      <c r="F162" s="10"/>
      <c r="G162" s="10"/>
      <c r="H162" s="10"/>
      <c r="I162" s="10"/>
      <c r="J162" s="10"/>
      <c r="K162" s="10"/>
      <c r="L162" s="10"/>
      <c r="M162" s="10"/>
      <c r="N162" s="10"/>
      <c r="O162" s="10"/>
      <c r="P162" s="10"/>
      <c r="Q162" s="10"/>
      <c r="R162" s="10"/>
      <c r="S162" s="10"/>
      <c r="T162" s="10"/>
      <c r="U162" s="10"/>
      <c r="V162" s="10"/>
      <c r="W162" s="191"/>
      <c r="X162" s="191"/>
      <c r="Y162" s="191"/>
      <c r="Z162" s="191"/>
      <c r="AA162" s="191"/>
      <c r="AB162" s="191"/>
      <c r="AC162" s="191"/>
      <c r="AD162" s="191"/>
    </row>
    <row xmlns:x14ac="http://schemas.microsoft.com/office/spreadsheetml/2009/9/ac" r="163" s="188" customFormat="true" ht="12" x14ac:dyDescent="0.2">
      <c r="A163" s="191" t="s">
        <v>343</v>
      </c>
      <c r="B163" s="10">
        <v>2025</v>
      </c>
      <c r="C163" s="191" t="s">
        <v>350</v>
      </c>
      <c r="D163" s="10"/>
      <c r="E163" s="10"/>
      <c r="F163" s="10"/>
      <c r="G163" s="10"/>
      <c r="H163" s="10"/>
      <c r="I163" s="10"/>
      <c r="J163" s="10"/>
      <c r="K163" s="10"/>
      <c r="L163" s="10"/>
      <c r="M163" s="10"/>
      <c r="N163" s="10"/>
      <c r="O163" s="10"/>
      <c r="P163" s="10"/>
      <c r="Q163" s="10"/>
      <c r="R163" s="10"/>
      <c r="S163" s="10"/>
      <c r="T163" s="10"/>
      <c r="U163" s="10"/>
      <c r="V163" s="10"/>
      <c r="W163" s="191"/>
      <c r="X163" s="191"/>
      <c r="Y163" s="191"/>
      <c r="Z163" s="191"/>
      <c r="AA163" s="191"/>
      <c r="AB163" s="191"/>
      <c r="AC163" s="191"/>
      <c r="AD163" s="191"/>
    </row>
    <row xmlns:x14ac="http://schemas.microsoft.com/office/spreadsheetml/2009/9/ac" r="164" s="188" customFormat="true" ht="12" x14ac:dyDescent="0.2">
      <c r="A164" s="191" t="s">
        <v>343</v>
      </c>
      <c r="B164" s="10">
        <v>2026</v>
      </c>
      <c r="C164" s="191" t="s">
        <v>350</v>
      </c>
      <c r="D164" s="10"/>
      <c r="E164" s="10"/>
      <c r="F164" s="10"/>
      <c r="G164" s="10"/>
      <c r="H164" s="10"/>
      <c r="I164" s="10"/>
      <c r="J164" s="10"/>
      <c r="K164" s="10"/>
      <c r="L164" s="10"/>
      <c r="M164" s="10"/>
      <c r="N164" s="10"/>
      <c r="O164" s="10"/>
      <c r="P164" s="10"/>
      <c r="Q164" s="10"/>
      <c r="R164" s="10"/>
      <c r="S164" s="10"/>
      <c r="T164" s="10"/>
      <c r="U164" s="10"/>
      <c r="V164" s="10"/>
      <c r="W164" s="191"/>
      <c r="X164" s="191"/>
      <c r="Y164" s="191"/>
      <c r="Z164" s="191"/>
      <c r="AA164" s="191"/>
      <c r="AB164" s="191"/>
      <c r="AC164" s="191"/>
      <c r="AD164" s="191"/>
    </row>
    <row xmlns:x14ac="http://schemas.microsoft.com/office/spreadsheetml/2009/9/ac" r="165" s="188" customFormat="true" ht="12" x14ac:dyDescent="0.2">
      <c r="A165" s="191" t="s">
        <v>343</v>
      </c>
      <c r="B165" s="10">
        <v>2027</v>
      </c>
      <c r="C165" s="191" t="s">
        <v>350</v>
      </c>
      <c r="D165" s="10"/>
      <c r="E165" s="10"/>
      <c r="F165" s="10"/>
      <c r="G165" s="10"/>
      <c r="H165" s="10"/>
      <c r="I165" s="10"/>
      <c r="J165" s="10"/>
      <c r="K165" s="10"/>
      <c r="L165" s="10"/>
      <c r="M165" s="10"/>
      <c r="N165" s="10"/>
      <c r="O165" s="10"/>
      <c r="P165" s="10"/>
      <c r="Q165" s="10"/>
      <c r="R165" s="10"/>
      <c r="S165" s="10"/>
      <c r="T165" s="10"/>
      <c r="U165" s="10"/>
      <c r="V165" s="10"/>
      <c r="W165" s="191"/>
      <c r="X165" s="191"/>
      <c r="Y165" s="191"/>
      <c r="Z165" s="191"/>
      <c r="AA165" s="191"/>
      <c r="AB165" s="191"/>
      <c r="AC165" s="191"/>
      <c r="AD165" s="191"/>
    </row>
    <row xmlns:x14ac="http://schemas.microsoft.com/office/spreadsheetml/2009/9/ac" r="166" s="188" customFormat="true" ht="12" x14ac:dyDescent="0.2">
      <c r="A166" s="191" t="s">
        <v>343</v>
      </c>
      <c r="B166" s="10">
        <v>2028</v>
      </c>
      <c r="C166" s="191" t="s">
        <v>350</v>
      </c>
      <c r="D166" s="10"/>
      <c r="E166" s="10"/>
      <c r="F166" s="10"/>
      <c r="G166" s="10"/>
      <c r="H166" s="10"/>
      <c r="I166" s="10"/>
      <c r="J166" s="10"/>
      <c r="K166" s="10"/>
      <c r="L166" s="10"/>
      <c r="M166" s="10"/>
      <c r="N166" s="10"/>
      <c r="O166" s="10"/>
      <c r="P166" s="10"/>
      <c r="Q166" s="10"/>
      <c r="R166" s="10"/>
      <c r="S166" s="10"/>
      <c r="T166" s="10"/>
      <c r="U166" s="10"/>
      <c r="V166" s="10"/>
      <c r="W166" s="191"/>
      <c r="X166" s="191"/>
      <c r="Y166" s="191"/>
      <c r="Z166" s="191"/>
      <c r="AA166" s="191"/>
      <c r="AB166" s="191"/>
      <c r="AC166" s="191"/>
      <c r="AD166" s="191"/>
    </row>
    <row xmlns:x14ac="http://schemas.microsoft.com/office/spreadsheetml/2009/9/ac" r="167" s="188" customFormat="true" ht="12" x14ac:dyDescent="0.2">
      <c r="A167" s="191" t="s">
        <v>343</v>
      </c>
      <c r="B167" s="10">
        <v>2029</v>
      </c>
      <c r="C167" s="191" t="s">
        <v>350</v>
      </c>
      <c r="D167" s="10"/>
      <c r="E167" s="10"/>
      <c r="F167" s="10"/>
      <c r="G167" s="10"/>
      <c r="H167" s="10"/>
      <c r="I167" s="10"/>
      <c r="J167" s="10"/>
      <c r="K167" s="10"/>
      <c r="L167" s="10"/>
      <c r="M167" s="10"/>
      <c r="N167" s="10"/>
      <c r="O167" s="10"/>
      <c r="P167" s="10"/>
      <c r="Q167" s="10"/>
      <c r="R167" s="10"/>
      <c r="S167" s="10"/>
      <c r="T167" s="10"/>
      <c r="U167" s="10"/>
      <c r="V167" s="10"/>
      <c r="W167" s="191"/>
      <c r="X167" s="191"/>
      <c r="Y167" s="191"/>
      <c r="Z167" s="191"/>
      <c r="AA167" s="191"/>
      <c r="AB167" s="191"/>
    </row>
    <row xmlns:x14ac="http://schemas.microsoft.com/office/spreadsheetml/2009/9/ac" r="168" s="188" customFormat="true" ht="12" x14ac:dyDescent="0.2">
      <c r="A168" s="191" t="s">
        <v>343</v>
      </c>
      <c r="B168" s="10">
        <v>2030</v>
      </c>
      <c r="C168" s="191" t="s">
        <v>350</v>
      </c>
      <c r="D168" s="10"/>
      <c r="E168" s="10"/>
      <c r="F168" s="10"/>
      <c r="G168" s="10"/>
      <c r="H168" s="10"/>
      <c r="I168" s="10"/>
      <c r="J168" s="10"/>
      <c r="K168" s="10"/>
      <c r="L168" s="10"/>
      <c r="M168" s="10"/>
      <c r="N168" s="10"/>
      <c r="O168" s="10"/>
      <c r="P168" s="10"/>
      <c r="Q168" s="10"/>
      <c r="R168" s="10"/>
      <c r="S168" s="10"/>
      <c r="T168" s="10"/>
      <c r="U168" s="10"/>
      <c r="V168" s="10"/>
      <c r="W168" s="191"/>
      <c r="X168" s="191"/>
      <c r="Y168" s="191"/>
      <c r="Z168" s="191"/>
      <c r="AA168" s="191"/>
      <c r="AB168" s="191"/>
    </row>
    <row xmlns:x14ac="http://schemas.microsoft.com/office/spreadsheetml/2009/9/ac" r="169" ht="15.75" x14ac:dyDescent="0.25">
      <c r="A169" s="192" t="s">
        <v>343</v>
      </c>
      <c r="B169" s="10">
        <v>2000</v>
      </c>
      <c r="C169" s="192" t="s">
        <v>351</v>
      </c>
      <c r="D169" s="10">
        <v>21201248</v>
      </c>
      <c r="E169" s="10"/>
      <c r="F169" s="10"/>
      <c r="G169" s="10"/>
      <c r="H169" s="10"/>
      <c r="I169" s="10"/>
      <c r="J169" s="10">
        <v>100</v>
      </c>
      <c r="K169" s="10"/>
      <c r="L169" s="10">
        <v>99.763590000000022</v>
      </c>
      <c r="M169" s="10"/>
      <c r="N169" s="10"/>
      <c r="O169" s="10">
        <v>0.236409999999978</v>
      </c>
      <c r="P169" s="10">
        <v>99.763590000000022</v>
      </c>
      <c r="Q169" s="10"/>
      <c r="R169" s="10"/>
      <c r="S169" s="10"/>
      <c r="T169" s="10"/>
      <c r="U169" s="10"/>
      <c r="V169" s="10">
        <v>100</v>
      </c>
      <c r="W169" s="192"/>
      <c r="X169" s="192"/>
      <c r="Y169" s="192"/>
      <c r="Z169" s="192"/>
      <c r="AA169" s="192"/>
      <c r="AB169" s="192"/>
    </row>
    <row xmlns:x14ac="http://schemas.microsoft.com/office/spreadsheetml/2009/9/ac" r="170" ht="15.75" x14ac:dyDescent="0.25">
      <c r="A170" s="192" t="s">
        <v>343</v>
      </c>
      <c r="B170" s="10">
        <v>2001</v>
      </c>
      <c r="C170" s="192" t="s">
        <v>351</v>
      </c>
      <c r="D170" s="10">
        <v>21247986</v>
      </c>
      <c r="E170" s="10"/>
      <c r="F170" s="10"/>
      <c r="G170" s="10"/>
      <c r="H170" s="10"/>
      <c r="I170" s="10"/>
      <c r="J170" s="10">
        <v>100</v>
      </c>
      <c r="K170" s="10"/>
      <c r="L170" s="10">
        <v>99.763590000000022</v>
      </c>
      <c r="M170" s="10"/>
      <c r="N170" s="10"/>
      <c r="O170" s="10">
        <v>0.236409999999978</v>
      </c>
      <c r="P170" s="10">
        <v>99.763590000000022</v>
      </c>
      <c r="Q170" s="10"/>
      <c r="R170" s="10"/>
      <c r="S170" s="10"/>
      <c r="T170" s="10"/>
      <c r="U170" s="10"/>
      <c r="V170" s="10">
        <v>100</v>
      </c>
      <c r="W170" s="192"/>
      <c r="X170" s="192"/>
      <c r="Y170" s="192"/>
      <c r="Z170" s="192"/>
      <c r="AA170" s="192"/>
      <c r="AB170" s="192"/>
    </row>
    <row xmlns:x14ac="http://schemas.microsoft.com/office/spreadsheetml/2009/9/ac" r="171" ht="15.75" x14ac:dyDescent="0.25">
      <c r="A171" s="192" t="s">
        <v>343</v>
      </c>
      <c r="B171" s="10">
        <v>2002</v>
      </c>
      <c r="C171" s="192" t="s">
        <v>351</v>
      </c>
      <c r="D171" s="10">
        <v>21440556</v>
      </c>
      <c r="E171" s="10"/>
      <c r="F171" s="10"/>
      <c r="G171" s="10"/>
      <c r="H171" s="10"/>
      <c r="I171" s="10"/>
      <c r="J171" s="10">
        <v>100</v>
      </c>
      <c r="K171" s="10"/>
      <c r="L171" s="10">
        <v>99.763590000000022</v>
      </c>
      <c r="M171" s="10"/>
      <c r="N171" s="10"/>
      <c r="O171" s="10">
        <v>0.236409999999978</v>
      </c>
      <c r="P171" s="10">
        <v>99.763590000000022</v>
      </c>
      <c r="Q171" s="10"/>
      <c r="R171" s="10"/>
      <c r="S171" s="10"/>
      <c r="T171" s="10"/>
      <c r="U171" s="10"/>
      <c r="V171" s="10">
        <v>100</v>
      </c>
      <c r="W171" s="192"/>
      <c r="X171" s="192"/>
      <c r="Y171" s="192"/>
      <c r="Z171" s="192"/>
      <c r="AA171" s="192"/>
      <c r="AB171" s="192"/>
    </row>
    <row xmlns:x14ac="http://schemas.microsoft.com/office/spreadsheetml/2009/9/ac" r="172" ht="15.75" x14ac:dyDescent="0.25">
      <c r="A172" s="192" t="s">
        <v>343</v>
      </c>
      <c r="B172" s="10">
        <v>2003</v>
      </c>
      <c r="C172" s="192" t="s">
        <v>351</v>
      </c>
      <c r="D172" s="10">
        <v>21560404</v>
      </c>
      <c r="E172" s="10"/>
      <c r="F172" s="10"/>
      <c r="G172" s="10"/>
      <c r="H172" s="10"/>
      <c r="I172" s="10"/>
      <c r="J172" s="10">
        <v>100</v>
      </c>
      <c r="K172" s="10"/>
      <c r="L172" s="10">
        <v>99.763590000000022</v>
      </c>
      <c r="M172" s="10"/>
      <c r="N172" s="10"/>
      <c r="O172" s="10">
        <v>0.236409999999978</v>
      </c>
      <c r="P172" s="10">
        <v>99.763590000000022</v>
      </c>
      <c r="Q172" s="10"/>
      <c r="R172" s="10"/>
      <c r="S172" s="10"/>
      <c r="T172" s="10"/>
      <c r="U172" s="10"/>
      <c r="V172" s="10">
        <v>100</v>
      </c>
      <c r="W172" s="192"/>
      <c r="X172" s="192"/>
      <c r="Y172" s="192"/>
      <c r="Z172" s="192"/>
      <c r="AA172" s="192"/>
      <c r="AB172" s="192"/>
    </row>
    <row xmlns:x14ac="http://schemas.microsoft.com/office/spreadsheetml/2009/9/ac" r="173" ht="15.75" x14ac:dyDescent="0.25">
      <c r="A173" s="192" t="s">
        <v>343</v>
      </c>
      <c r="B173" s="10">
        <v>2004</v>
      </c>
      <c r="C173" s="192" t="s">
        <v>351</v>
      </c>
      <c r="D173" s="10">
        <v>21633650</v>
      </c>
      <c r="E173" s="10"/>
      <c r="F173" s="10">
        <v>83.630168683230295</v>
      </c>
      <c r="G173" s="10"/>
      <c r="H173" s="10"/>
      <c r="I173" s="10">
        <v>16.369831316769709</v>
      </c>
      <c r="J173" s="10">
        <v>83.630168683230295</v>
      </c>
      <c r="K173" s="10">
        <v>93.503489398496299</v>
      </c>
      <c r="L173" s="10">
        <v>93.503489398496299</v>
      </c>
      <c r="M173" s="10"/>
      <c r="N173" s="10"/>
      <c r="O173" s="10">
        <v>6.4965106015037009</v>
      </c>
      <c r="P173" s="10">
        <v>93.503489398496299</v>
      </c>
      <c r="Q173" s="10"/>
      <c r="R173" s="10"/>
      <c r="S173" s="10"/>
      <c r="T173" s="10"/>
      <c r="U173" s="10"/>
      <c r="V173" s="10">
        <v>100</v>
      </c>
      <c r="W173" s="192"/>
      <c r="X173" s="192"/>
      <c r="Y173" s="192"/>
      <c r="Z173" s="192"/>
      <c r="AA173" s="192"/>
      <c r="AB173" s="192"/>
    </row>
    <row xmlns:x14ac="http://schemas.microsoft.com/office/spreadsheetml/2009/9/ac" r="174" ht="15.75" x14ac:dyDescent="0.25">
      <c r="A174" s="192" t="s">
        <v>343</v>
      </c>
      <c r="B174" s="10">
        <v>2005</v>
      </c>
      <c r="C174" s="192" t="s">
        <v>351</v>
      </c>
      <c r="D174" s="10">
        <v>21692640</v>
      </c>
      <c r="E174" s="10"/>
      <c r="F174" s="10">
        <v>83.630168683230295</v>
      </c>
      <c r="G174" s="10"/>
      <c r="H174" s="10"/>
      <c r="I174" s="10">
        <v>16.369831316769709</v>
      </c>
      <c r="J174" s="10">
        <v>83.630168683230295</v>
      </c>
      <c r="K174" s="10">
        <v>93.503489398496299</v>
      </c>
      <c r="L174" s="10">
        <v>93.503489398496299</v>
      </c>
      <c r="M174" s="10"/>
      <c r="N174" s="10"/>
      <c r="O174" s="10">
        <v>6.4965106015037009</v>
      </c>
      <c r="P174" s="10">
        <v>93.503489398496299</v>
      </c>
      <c r="Q174" s="10"/>
      <c r="R174" s="10"/>
      <c r="S174" s="10"/>
      <c r="T174" s="10"/>
      <c r="U174" s="10"/>
      <c r="V174" s="10">
        <v>100</v>
      </c>
      <c r="W174" s="192"/>
      <c r="X174" s="192"/>
      <c r="Y174" s="192"/>
      <c r="Z174" s="192"/>
      <c r="AA174" s="192"/>
      <c r="AB174" s="192"/>
    </row>
    <row xmlns:x14ac="http://schemas.microsoft.com/office/spreadsheetml/2009/9/ac" r="175" ht="15.75" x14ac:dyDescent="0.25">
      <c r="A175" s="192" t="s">
        <v>343</v>
      </c>
      <c r="B175" s="10">
        <v>2006</v>
      </c>
      <c r="C175" s="192" t="s">
        <v>351</v>
      </c>
      <c r="D175" s="10">
        <v>21771528</v>
      </c>
      <c r="E175" s="10"/>
      <c r="F175" s="10">
        <v>83.630168683230295</v>
      </c>
      <c r="G175" s="10"/>
      <c r="H175" s="10"/>
      <c r="I175" s="10">
        <v>16.369831316769709</v>
      </c>
      <c r="J175" s="10">
        <v>83.630168683230295</v>
      </c>
      <c r="K175" s="10">
        <v>93.503489398496299</v>
      </c>
      <c r="L175" s="10">
        <v>93.503489398496299</v>
      </c>
      <c r="M175" s="10"/>
      <c r="N175" s="10"/>
      <c r="O175" s="10">
        <v>6.4965106015037009</v>
      </c>
      <c r="P175" s="10">
        <v>93.503489398496299</v>
      </c>
      <c r="Q175" s="10"/>
      <c r="R175" s="10"/>
      <c r="S175" s="10"/>
      <c r="T175" s="10"/>
      <c r="U175" s="10"/>
      <c r="V175" s="10">
        <v>100</v>
      </c>
      <c r="W175" s="192"/>
      <c r="X175" s="192"/>
      <c r="Y175" s="192"/>
      <c r="Z175" s="192"/>
      <c r="AA175" s="192"/>
      <c r="AB175" s="192"/>
    </row>
    <row xmlns:x14ac="http://schemas.microsoft.com/office/spreadsheetml/2009/9/ac" r="176" ht="15.75" x14ac:dyDescent="0.25">
      <c r="A176" s="192" t="s">
        <v>343</v>
      </c>
      <c r="B176" s="10">
        <v>2007</v>
      </c>
      <c r="C176" s="192" t="s">
        <v>351</v>
      </c>
      <c r="D176" s="10">
        <v>21804920</v>
      </c>
      <c r="E176" s="10"/>
      <c r="F176" s="10">
        <v>83.630168683230295</v>
      </c>
      <c r="G176" s="10"/>
      <c r="H176" s="10"/>
      <c r="I176" s="10">
        <v>16.369831316769709</v>
      </c>
      <c r="J176" s="10">
        <v>83.630168683230295</v>
      </c>
      <c r="K176" s="10">
        <v>93.503489398496299</v>
      </c>
      <c r="L176" s="10">
        <v>93.503489398496299</v>
      </c>
      <c r="M176" s="10"/>
      <c r="N176" s="10"/>
      <c r="O176" s="10">
        <v>6.4965106015037009</v>
      </c>
      <c r="P176" s="10">
        <v>93.503489398496299</v>
      </c>
      <c r="Q176" s="10"/>
      <c r="R176" s="10"/>
      <c r="S176" s="10"/>
      <c r="T176" s="10"/>
      <c r="U176" s="10"/>
      <c r="V176" s="10">
        <v>100</v>
      </c>
      <c r="W176" s="192"/>
      <c r="X176" s="192"/>
      <c r="Y176" s="192"/>
      <c r="Z176" s="192"/>
      <c r="AA176" s="192"/>
      <c r="AB176" s="192"/>
    </row>
    <row xmlns:x14ac="http://schemas.microsoft.com/office/spreadsheetml/2009/9/ac" r="177" ht="15.75" x14ac:dyDescent="0.25">
      <c r="A177" s="192" t="s">
        <v>343</v>
      </c>
      <c r="B177" s="10">
        <v>2008</v>
      </c>
      <c r="C177" s="192" t="s">
        <v>351</v>
      </c>
      <c r="D177" s="10">
        <v>21836228</v>
      </c>
      <c r="E177" s="10"/>
      <c r="F177" s="10">
        <v>83.630168683230295</v>
      </c>
      <c r="G177" s="10">
        <v>83.630168683230295</v>
      </c>
      <c r="H177" s="10">
        <v>0</v>
      </c>
      <c r="I177" s="10">
        <v>16.369831316769709</v>
      </c>
      <c r="J177" s="10">
        <v>0</v>
      </c>
      <c r="K177" s="10">
        <v>93.503489398496299</v>
      </c>
      <c r="L177" s="10">
        <v>93.503489398496299</v>
      </c>
      <c r="M177" s="10">
        <v>54.628321196581958</v>
      </c>
      <c r="N177" s="10">
        <v>38.875168201914342</v>
      </c>
      <c r="O177" s="10">
        <v>6.4965106015037009</v>
      </c>
      <c r="P177" s="10">
        <v>0</v>
      </c>
      <c r="Q177" s="10">
        <v>97</v>
      </c>
      <c r="R177" s="10">
        <v>97</v>
      </c>
      <c r="S177" s="10">
        <v>0.99348814390759799</v>
      </c>
      <c r="T177" s="10">
        <v>96.006511856092402</v>
      </c>
      <c r="U177" s="10">
        <v>3</v>
      </c>
      <c r="V177" s="10">
        <v>0</v>
      </c>
      <c r="W177" s="192"/>
      <c r="X177" s="192"/>
      <c r="Y177" s="192"/>
      <c r="Z177" s="192"/>
      <c r="AA177" s="192"/>
      <c r="AB177" s="192"/>
    </row>
    <row xmlns:x14ac="http://schemas.microsoft.com/office/spreadsheetml/2009/9/ac" r="178" ht="15.75" x14ac:dyDescent="0.25">
      <c r="A178" s="192" t="s">
        <v>343</v>
      </c>
      <c r="B178" s="10">
        <v>2009</v>
      </c>
      <c r="C178" s="192" t="s">
        <v>351</v>
      </c>
      <c r="D178" s="10">
        <v>21930756</v>
      </c>
      <c r="E178" s="10"/>
      <c r="F178" s="10">
        <v>85.20128460869455</v>
      </c>
      <c r="G178" s="10">
        <v>85.20128460869455</v>
      </c>
      <c r="H178" s="10">
        <v>0</v>
      </c>
      <c r="I178" s="10">
        <v>14.79871539130545</v>
      </c>
      <c r="J178" s="10">
        <v>0</v>
      </c>
      <c r="K178" s="10">
        <v>93.989393283208074</v>
      </c>
      <c r="L178" s="10">
        <v>93.989393283208074</v>
      </c>
      <c r="M178" s="10">
        <v>54.628321196581958</v>
      </c>
      <c r="N178" s="10">
        <v>39.361072086626123</v>
      </c>
      <c r="O178" s="10">
        <v>6.0106067167919264</v>
      </c>
      <c r="P178" s="10">
        <v>0</v>
      </c>
      <c r="Q178" s="10">
        <v>97</v>
      </c>
      <c r="R178" s="10">
        <v>97</v>
      </c>
      <c r="S178" s="10">
        <v>0.99348814390759799</v>
      </c>
      <c r="T178" s="10">
        <v>96.006511856092402</v>
      </c>
      <c r="U178" s="10">
        <v>3</v>
      </c>
      <c r="V178" s="10">
        <v>0</v>
      </c>
      <c r="W178" s="192"/>
      <c r="X178" s="192"/>
      <c r="Y178" s="192"/>
      <c r="Z178" s="192"/>
      <c r="AA178" s="192"/>
      <c r="AB178" s="192"/>
    </row>
    <row xmlns:x14ac="http://schemas.microsoft.com/office/spreadsheetml/2009/9/ac" r="179" ht="15.75" x14ac:dyDescent="0.25">
      <c r="A179" s="192" t="s">
        <v>343</v>
      </c>
      <c r="B179" s="10">
        <v>2010</v>
      </c>
      <c r="C179" s="192" t="s">
        <v>351</v>
      </c>
      <c r="D179" s="10">
        <v>22142734</v>
      </c>
      <c r="E179" s="10"/>
      <c r="F179" s="10">
        <v>86.772400534158805</v>
      </c>
      <c r="G179" s="10">
        <v>85.665356802119732</v>
      </c>
      <c r="H179" s="10">
        <v>1.107043732039074</v>
      </c>
      <c r="I179" s="10">
        <v>13.227599465841189</v>
      </c>
      <c r="J179" s="10">
        <v>0</v>
      </c>
      <c r="K179" s="10">
        <v>94.475297167919848</v>
      </c>
      <c r="L179" s="10">
        <v>94.475297167919848</v>
      </c>
      <c r="M179" s="10">
        <v>54.628321196581958</v>
      </c>
      <c r="N179" s="10">
        <v>39.846975971337891</v>
      </c>
      <c r="O179" s="10">
        <v>5.5247028320801519</v>
      </c>
      <c r="P179" s="10">
        <v>0</v>
      </c>
      <c r="Q179" s="10">
        <v>97</v>
      </c>
      <c r="R179" s="10">
        <v>97</v>
      </c>
      <c r="S179" s="10">
        <v>0.99348814390759799</v>
      </c>
      <c r="T179" s="10">
        <v>96.006511856092402</v>
      </c>
      <c r="U179" s="10">
        <v>3</v>
      </c>
      <c r="V179" s="10">
        <v>0</v>
      </c>
      <c r="W179" s="192"/>
      <c r="X179" s="192"/>
      <c r="Y179" s="192"/>
      <c r="Z179" s="192"/>
      <c r="AA179" s="192"/>
      <c r="AB179" s="192"/>
    </row>
    <row xmlns:x14ac="http://schemas.microsoft.com/office/spreadsheetml/2009/9/ac" r="180" ht="15.75" x14ac:dyDescent="0.25">
      <c r="A180" s="192" t="s">
        <v>343</v>
      </c>
      <c r="B180" s="10">
        <v>2011</v>
      </c>
      <c r="C180" s="192" t="s">
        <v>351</v>
      </c>
      <c r="D180" s="10">
        <v>22412000</v>
      </c>
      <c r="E180" s="10"/>
      <c r="F180" s="10">
        <v>88.343516459623515</v>
      </c>
      <c r="G180" s="10">
        <v>85.665356802119732</v>
      </c>
      <c r="H180" s="10">
        <v>2.6781596575037838</v>
      </c>
      <c r="I180" s="10">
        <v>11.656483540376479</v>
      </c>
      <c r="J180" s="10">
        <v>0</v>
      </c>
      <c r="K180" s="10">
        <v>94.961201052631623</v>
      </c>
      <c r="L180" s="10">
        <v>94.961201052631623</v>
      </c>
      <c r="M180" s="10">
        <v>54.628321196581958</v>
      </c>
      <c r="N180" s="10">
        <v>40.332879856049672</v>
      </c>
      <c r="O180" s="10">
        <v>5.0387989473683774</v>
      </c>
      <c r="P180" s="10">
        <v>0</v>
      </c>
      <c r="Q180" s="10">
        <v>97</v>
      </c>
      <c r="R180" s="10">
        <v>97</v>
      </c>
      <c r="S180" s="10">
        <v>0.99348814390759799</v>
      </c>
      <c r="T180" s="10">
        <v>96.006511856092402</v>
      </c>
      <c r="U180" s="10">
        <v>3</v>
      </c>
      <c r="V180" s="10">
        <v>0</v>
      </c>
      <c r="W180" s="192"/>
      <c r="X180" s="192"/>
      <c r="Y180" s="192"/>
      <c r="Z180" s="192"/>
      <c r="AA180" s="192"/>
      <c r="AB180" s="192"/>
    </row>
    <row xmlns:x14ac="http://schemas.microsoft.com/office/spreadsheetml/2009/9/ac" r="181" ht="15.75" x14ac:dyDescent="0.25">
      <c r="A181" s="192" t="s">
        <v>343</v>
      </c>
      <c r="B181" s="10">
        <v>2012</v>
      </c>
      <c r="C181" s="192" t="s">
        <v>351</v>
      </c>
      <c r="D181" s="10">
        <v>22714596</v>
      </c>
      <c r="E181" s="10"/>
      <c r="F181" s="10">
        <v>89.914632385087771</v>
      </c>
      <c r="G181" s="10">
        <v>85.665356802119732</v>
      </c>
      <c r="H181" s="10">
        <v>4.2492755829680391</v>
      </c>
      <c r="I181" s="10">
        <v>10.085367614912229</v>
      </c>
      <c r="J181" s="10">
        <v>0</v>
      </c>
      <c r="K181" s="10">
        <v>95.447104937343397</v>
      </c>
      <c r="L181" s="10">
        <v>95.447104937343397</v>
      </c>
      <c r="M181" s="10">
        <v>54.628321196581958</v>
      </c>
      <c r="N181" s="10">
        <v>40.818783740761432</v>
      </c>
      <c r="O181" s="10">
        <v>4.5528950626566029</v>
      </c>
      <c r="P181" s="10">
        <v>0</v>
      </c>
      <c r="Q181" s="10">
        <v>97</v>
      </c>
      <c r="R181" s="10">
        <v>97</v>
      </c>
      <c r="S181" s="10">
        <v>0.99348814390759799</v>
      </c>
      <c r="T181" s="10">
        <v>96.006511856092402</v>
      </c>
      <c r="U181" s="10">
        <v>3</v>
      </c>
      <c r="V181" s="10">
        <v>0</v>
      </c>
      <c r="W181" s="192"/>
      <c r="X181" s="192"/>
      <c r="Y181" s="192"/>
      <c r="Z181" s="192"/>
      <c r="AA181" s="192"/>
      <c r="AB181" s="192"/>
    </row>
    <row xmlns:x14ac="http://schemas.microsoft.com/office/spreadsheetml/2009/9/ac" r="182" ht="15.75" x14ac:dyDescent="0.25">
      <c r="A182" s="192" t="s">
        <v>343</v>
      </c>
      <c r="B182" s="10">
        <v>2013</v>
      </c>
      <c r="C182" s="192" t="s">
        <v>351</v>
      </c>
      <c r="D182" s="10">
        <v>22971540</v>
      </c>
      <c r="E182" s="10"/>
      <c r="F182" s="10">
        <v>91.485748310552481</v>
      </c>
      <c r="G182" s="10">
        <v>87.072235689045556</v>
      </c>
      <c r="H182" s="10">
        <v>4.4135126215069249</v>
      </c>
      <c r="I182" s="10">
        <v>8.5142516894475193</v>
      </c>
      <c r="J182" s="10">
        <v>0</v>
      </c>
      <c r="K182" s="10">
        <v>95.933008822055172</v>
      </c>
      <c r="L182" s="10">
        <v>95.933008822055172</v>
      </c>
      <c r="M182" s="10">
        <v>59.454793846154637</v>
      </c>
      <c r="N182" s="10">
        <v>36.478214975900528</v>
      </c>
      <c r="O182" s="10">
        <v>4.0669911779448276</v>
      </c>
      <c r="P182" s="10">
        <v>0</v>
      </c>
      <c r="Q182" s="10">
        <v>97.5</v>
      </c>
      <c r="R182" s="10">
        <v>97.137499999999989</v>
      </c>
      <c r="S182" s="10">
        <v>8.3116551044277003</v>
      </c>
      <c r="T182" s="10">
        <v>88.825844895572288</v>
      </c>
      <c r="U182" s="10">
        <v>2.8625000000000109</v>
      </c>
      <c r="V182" s="10">
        <v>0</v>
      </c>
      <c r="W182" s="192"/>
      <c r="X182" s="192"/>
      <c r="Y182" s="192"/>
      <c r="Z182" s="192"/>
      <c r="AA182" s="192"/>
      <c r="AB182" s="192"/>
    </row>
    <row xmlns:x14ac="http://schemas.microsoft.com/office/spreadsheetml/2009/9/ac" r="183" ht="15.75" x14ac:dyDescent="0.25">
      <c r="A183" s="192" t="s">
        <v>343</v>
      </c>
      <c r="B183" s="10">
        <v>2014</v>
      </c>
      <c r="C183" s="192" t="s">
        <v>351</v>
      </c>
      <c r="D183" s="10">
        <v>23245484</v>
      </c>
      <c r="E183" s="10">
        <v>98.345150000000004</v>
      </c>
      <c r="F183" s="10">
        <v>93.056864236016736</v>
      </c>
      <c r="G183" s="10">
        <v>88.47911457597138</v>
      </c>
      <c r="H183" s="10">
        <v>4.577749660045356</v>
      </c>
      <c r="I183" s="10">
        <v>6.943135763983264</v>
      </c>
      <c r="J183" s="10">
        <v>0</v>
      </c>
      <c r="K183" s="10">
        <v>96.418912706766946</v>
      </c>
      <c r="L183" s="10">
        <v>96.418912706766946</v>
      </c>
      <c r="M183" s="10">
        <v>64.281266495727323</v>
      </c>
      <c r="N183" s="10">
        <v>32.137646211039623</v>
      </c>
      <c r="O183" s="10">
        <v>3.581087293233054</v>
      </c>
      <c r="P183" s="10">
        <v>0</v>
      </c>
      <c r="Q183" s="10">
        <v>98</v>
      </c>
      <c r="R183" s="10">
        <v>96.999999999999943</v>
      </c>
      <c r="S183" s="10">
        <v>15.62982206494598</v>
      </c>
      <c r="T183" s="10">
        <v>81.37017793505396</v>
      </c>
      <c r="U183" s="10">
        <v>3.0000000000000568</v>
      </c>
      <c r="V183" s="10">
        <v>0</v>
      </c>
      <c r="W183" s="192"/>
      <c r="X183" s="192"/>
      <c r="Y183" s="192"/>
      <c r="Z183" s="192"/>
      <c r="AA183" s="192"/>
      <c r="AB183" s="192"/>
    </row>
    <row xmlns:x14ac="http://schemas.microsoft.com/office/spreadsheetml/2009/9/ac" r="184" ht="15.75" x14ac:dyDescent="0.25">
      <c r="A184" s="192" t="s">
        <v>343</v>
      </c>
      <c r="B184" s="10">
        <v>2015</v>
      </c>
      <c r="C184" s="192" t="s">
        <v>351</v>
      </c>
      <c r="D184" s="10">
        <v>23482962</v>
      </c>
      <c r="E184" s="10">
        <v>98.345150000000004</v>
      </c>
      <c r="F184" s="10">
        <v>94.627980161480991</v>
      </c>
      <c r="G184" s="10">
        <v>89.885993462897204</v>
      </c>
      <c r="H184" s="10">
        <v>4.7419866985837871</v>
      </c>
      <c r="I184" s="10">
        <v>5.3720198385190088</v>
      </c>
      <c r="J184" s="10">
        <v>0</v>
      </c>
      <c r="K184" s="10">
        <v>96.904816591478721</v>
      </c>
      <c r="L184" s="10">
        <v>96.904816591478721</v>
      </c>
      <c r="M184" s="10">
        <v>69.107739145300002</v>
      </c>
      <c r="N184" s="10">
        <v>27.797077446178719</v>
      </c>
      <c r="O184" s="10">
        <v>3.095183408521279</v>
      </c>
      <c r="P184" s="10">
        <v>0</v>
      </c>
      <c r="Q184" s="10">
        <v>98.5</v>
      </c>
      <c r="R184" s="10">
        <v>96.862499999999955</v>
      </c>
      <c r="S184" s="10">
        <v>22.947989025466089</v>
      </c>
      <c r="T184" s="10">
        <v>73.914510974533869</v>
      </c>
      <c r="U184" s="10">
        <v>3.137500000000045</v>
      </c>
      <c r="V184" s="10">
        <v>0</v>
      </c>
      <c r="W184" s="192"/>
      <c r="X184" s="192"/>
      <c r="Y184" s="192"/>
      <c r="Z184" s="192"/>
      <c r="AA184" s="192"/>
      <c r="AB184" s="192"/>
    </row>
    <row xmlns:x14ac="http://schemas.microsoft.com/office/spreadsheetml/2009/9/ac" r="185" ht="15.75" x14ac:dyDescent="0.25">
      <c r="A185" s="192" t="s">
        <v>343</v>
      </c>
      <c r="B185" s="10">
        <v>2016</v>
      </c>
      <c r="C185" s="192" t="s">
        <v>351</v>
      </c>
      <c r="D185" s="10">
        <v>23590932</v>
      </c>
      <c r="E185" s="10">
        <v>98.345150000000004</v>
      </c>
      <c r="F185" s="10">
        <v>96.199096086945701</v>
      </c>
      <c r="G185" s="10">
        <v>91.292872349823028</v>
      </c>
      <c r="H185" s="10">
        <v>4.9062237371226729</v>
      </c>
      <c r="I185" s="10">
        <v>3.8009039130542992</v>
      </c>
      <c r="J185" s="10">
        <v>0</v>
      </c>
      <c r="K185" s="10">
        <v>97.390720476190495</v>
      </c>
      <c r="L185" s="10">
        <v>97.390720476190495</v>
      </c>
      <c r="M185" s="10">
        <v>73.934211794870862</v>
      </c>
      <c r="N185" s="10">
        <v>23.45650868131963</v>
      </c>
      <c r="O185" s="10">
        <v>2.609279523809505</v>
      </c>
      <c r="P185" s="10">
        <v>0</v>
      </c>
      <c r="Q185" s="10">
        <v>99</v>
      </c>
      <c r="R185" s="10">
        <v>96.724999999999966</v>
      </c>
      <c r="S185" s="10">
        <v>30.266155985984369</v>
      </c>
      <c r="T185" s="10">
        <v>66.458844014015597</v>
      </c>
      <c r="U185" s="10">
        <v>3.2750000000000341</v>
      </c>
      <c r="V185" s="10">
        <v>0</v>
      </c>
      <c r="W185" s="192"/>
      <c r="X185" s="192"/>
      <c r="Y185" s="192"/>
      <c r="Z185" s="192"/>
      <c r="AA185" s="192"/>
      <c r="AB185" s="192"/>
    </row>
    <row xmlns:x14ac="http://schemas.microsoft.com/office/spreadsheetml/2009/9/ac" r="186" ht="15.75" x14ac:dyDescent="0.25">
      <c r="A186" s="192" t="s">
        <v>343</v>
      </c>
      <c r="B186" s="10">
        <v>2017</v>
      </c>
      <c r="C186" s="192" t="s">
        <v>351</v>
      </c>
      <c r="D186" s="10">
        <v>23613496</v>
      </c>
      <c r="E186" s="10">
        <v>98.345150000000004</v>
      </c>
      <c r="F186" s="10">
        <v>97.770212012409957</v>
      </c>
      <c r="G186" s="10">
        <v>92.699751236748853</v>
      </c>
      <c r="H186" s="10">
        <v>5.070460775661104</v>
      </c>
      <c r="I186" s="10">
        <v>2.229787987590043</v>
      </c>
      <c r="J186" s="10">
        <v>0</v>
      </c>
      <c r="K186" s="10">
        <v>97.876624360902269</v>
      </c>
      <c r="L186" s="10">
        <v>97.876624360902269</v>
      </c>
      <c r="M186" s="10">
        <v>78.760684444443541</v>
      </c>
      <c r="N186" s="10">
        <v>19.115939916458728</v>
      </c>
      <c r="O186" s="10">
        <v>2.123375639097731</v>
      </c>
      <c r="P186" s="10">
        <v>0</v>
      </c>
      <c r="Q186" s="10">
        <v>99.5</v>
      </c>
      <c r="R186" s="10">
        <v>96.587499999999977</v>
      </c>
      <c r="S186" s="10">
        <v>37.584322946504471</v>
      </c>
      <c r="T186" s="10">
        <v>59.003177053495513</v>
      </c>
      <c r="U186" s="10">
        <v>3.4125000000000232</v>
      </c>
      <c r="V186" s="10">
        <v>0</v>
      </c>
      <c r="W186" s="192"/>
      <c r="X186" s="192"/>
      <c r="Y186" s="192"/>
      <c r="Z186" s="192"/>
      <c r="AA186" s="192"/>
      <c r="AB186" s="192"/>
    </row>
    <row xmlns:x14ac="http://schemas.microsoft.com/office/spreadsheetml/2009/9/ac" r="187" ht="15.75" x14ac:dyDescent="0.25">
      <c r="A187" s="192" t="s">
        <v>343</v>
      </c>
      <c r="B187" s="10">
        <v>2018</v>
      </c>
      <c r="C187" s="192" t="s">
        <v>351</v>
      </c>
      <c r="D187" s="10">
        <v>23538264</v>
      </c>
      <c r="E187" s="10">
        <v>99.341327937874667</v>
      </c>
      <c r="F187" s="10">
        <v>99.341327937874667</v>
      </c>
      <c r="G187" s="10">
        <v>94.106630123674677</v>
      </c>
      <c r="H187" s="10">
        <v>5.2346978141999898</v>
      </c>
      <c r="I187" s="10">
        <v>0.65867206212533347</v>
      </c>
      <c r="J187" s="10">
        <v>0</v>
      </c>
      <c r="K187" s="10">
        <v>98.362528245614044</v>
      </c>
      <c r="L187" s="10">
        <v>98.362528245614044</v>
      </c>
      <c r="M187" s="10">
        <v>83.58715709401622</v>
      </c>
      <c r="N187" s="10">
        <v>14.77537115159782</v>
      </c>
      <c r="O187" s="10">
        <v>1.637471754385956</v>
      </c>
      <c r="P187" s="10">
        <v>0</v>
      </c>
      <c r="Q187" s="10">
        <v>100</v>
      </c>
      <c r="R187" s="10">
        <v>96.449999999999989</v>
      </c>
      <c r="S187" s="10">
        <v>44.902489907022748</v>
      </c>
      <c r="T187" s="10">
        <v>51.547510092977227</v>
      </c>
      <c r="U187" s="10">
        <v>3.5500000000000109</v>
      </c>
      <c r="V187" s="10">
        <v>0</v>
      </c>
      <c r="W187" s="192"/>
      <c r="X187" s="192"/>
      <c r="Y187" s="192"/>
      <c r="Z187" s="192"/>
      <c r="AA187" s="192"/>
      <c r="AB187" s="192"/>
    </row>
    <row xmlns:x14ac="http://schemas.microsoft.com/office/spreadsheetml/2009/9/ac" r="188" ht="15.75" x14ac:dyDescent="0.25">
      <c r="A188" s="192" t="s">
        <v>343</v>
      </c>
      <c r="B188" s="10">
        <v>2019</v>
      </c>
      <c r="C188" s="192" t="s">
        <v>351</v>
      </c>
      <c r="D188" s="10">
        <v>23372150</v>
      </c>
      <c r="E188" s="10">
        <v>100</v>
      </c>
      <c r="F188" s="10">
        <v>100</v>
      </c>
      <c r="G188" s="10">
        <v>95.513509010600501</v>
      </c>
      <c r="H188" s="10">
        <v>4.4864909893994991</v>
      </c>
      <c r="I188" s="10">
        <v>0</v>
      </c>
      <c r="J188" s="10">
        <v>0</v>
      </c>
      <c r="K188" s="10">
        <v>98.848432130325818</v>
      </c>
      <c r="L188" s="10">
        <v>98.848432130325818</v>
      </c>
      <c r="M188" s="10">
        <v>88.413629743588899</v>
      </c>
      <c r="N188" s="10">
        <v>10.434802386736919</v>
      </c>
      <c r="O188" s="10">
        <v>1.151567869674182</v>
      </c>
      <c r="P188" s="10">
        <v>0</v>
      </c>
      <c r="Q188" s="10">
        <v>100</v>
      </c>
      <c r="R188" s="10">
        <v>96.312499999999943</v>
      </c>
      <c r="S188" s="10">
        <v>52.220656867542857</v>
      </c>
      <c r="T188" s="10">
        <v>44.091843132457093</v>
      </c>
      <c r="U188" s="10">
        <v>3.6875000000000568</v>
      </c>
      <c r="V188" s="10">
        <v>0</v>
      </c>
      <c r="W188" s="192"/>
      <c r="X188" s="192"/>
      <c r="Y188" s="192"/>
      <c r="Z188" s="192"/>
      <c r="AA188" s="192"/>
      <c r="AB188" s="192"/>
    </row>
    <row xmlns:x14ac="http://schemas.microsoft.com/office/spreadsheetml/2009/9/ac" r="189" ht="15.75" x14ac:dyDescent="0.25">
      <c r="A189" s="192" t="s">
        <v>343</v>
      </c>
      <c r="B189" s="10">
        <v>2020</v>
      </c>
      <c r="C189" s="192" t="s">
        <v>351</v>
      </c>
      <c r="D189" s="10">
        <v>23118428</v>
      </c>
      <c r="E189" s="10">
        <v>100</v>
      </c>
      <c r="F189" s="10">
        <v>100</v>
      </c>
      <c r="G189" s="10">
        <v>96.920387897526325</v>
      </c>
      <c r="H189" s="10">
        <v>3.0796121024736749</v>
      </c>
      <c r="I189" s="10">
        <v>0</v>
      </c>
      <c r="J189" s="10">
        <v>0</v>
      </c>
      <c r="K189" s="10">
        <v>99.334336015037593</v>
      </c>
      <c r="L189" s="10">
        <v>99.334336015037593</v>
      </c>
      <c r="M189" s="10">
        <v>93.240102393161578</v>
      </c>
      <c r="N189" s="10">
        <v>6.0942336218760147</v>
      </c>
      <c r="O189" s="10">
        <v>0.66566398496240708</v>
      </c>
      <c r="P189" s="10">
        <v>0</v>
      </c>
      <c r="Q189" s="10">
        <v>100</v>
      </c>
      <c r="R189" s="10">
        <v>96.174999999999955</v>
      </c>
      <c r="S189" s="10">
        <v>59.53882382806114</v>
      </c>
      <c r="T189" s="10">
        <v>36.636176171938807</v>
      </c>
      <c r="U189" s="10">
        <v>3.825000000000045</v>
      </c>
      <c r="V189" s="10">
        <v>0</v>
      </c>
      <c r="W189" s="192"/>
      <c r="X189" s="192"/>
      <c r="Y189" s="192"/>
      <c r="Z189" s="192"/>
      <c r="AA189" s="192"/>
      <c r="AB189" s="192"/>
    </row>
    <row xmlns:x14ac="http://schemas.microsoft.com/office/spreadsheetml/2009/9/ac" r="190" ht="15.75" x14ac:dyDescent="0.25">
      <c r="A190" s="192" t="s">
        <v>343</v>
      </c>
      <c r="B190" s="10">
        <v>2021</v>
      </c>
      <c r="C190" s="192" t="s">
        <v>351</v>
      </c>
      <c r="D190" s="10">
        <v>22794378</v>
      </c>
      <c r="E190" s="10">
        <v>100</v>
      </c>
      <c r="F190" s="10">
        <v>100</v>
      </c>
      <c r="G190" s="10">
        <v>98.327266784452149</v>
      </c>
      <c r="H190" s="10">
        <v>1.6727332155478509</v>
      </c>
      <c r="I190" s="10">
        <v>0</v>
      </c>
      <c r="J190" s="10">
        <v>0</v>
      </c>
      <c r="K190" s="10">
        <v>99.334336015037593</v>
      </c>
      <c r="L190" s="10">
        <v>99.334336015037593</v>
      </c>
      <c r="M190" s="10">
        <v>98.066575042734257</v>
      </c>
      <c r="N190" s="10">
        <v>1.2677609723033361</v>
      </c>
      <c r="O190" s="10">
        <v>0.66566398496240708</v>
      </c>
      <c r="P190" s="10">
        <v>0</v>
      </c>
      <c r="Q190" s="10">
        <v>100</v>
      </c>
      <c r="R190" s="10">
        <v>96.174999999999955</v>
      </c>
      <c r="S190" s="10">
        <v>66.856990788581243</v>
      </c>
      <c r="T190" s="10">
        <v>29.318009211418708</v>
      </c>
      <c r="U190" s="10">
        <v>3.825000000000045</v>
      </c>
      <c r="V190" s="10">
        <v>0</v>
      </c>
      <c r="W190" s="192"/>
      <c r="X190" s="192"/>
      <c r="Y190" s="192"/>
      <c r="Z190" s="192"/>
      <c r="AA190" s="192"/>
      <c r="AB190" s="192"/>
    </row>
    <row xmlns:x14ac="http://schemas.microsoft.com/office/spreadsheetml/2009/9/ac" r="191" ht="15.75" x14ac:dyDescent="0.25">
      <c r="A191" s="192" t="s">
        <v>343</v>
      </c>
      <c r="B191" s="10">
        <v>2022</v>
      </c>
      <c r="C191" s="192" t="s">
        <v>351</v>
      </c>
      <c r="D191" s="10">
        <v>22375244</v>
      </c>
      <c r="E191" s="10">
        <v>100</v>
      </c>
      <c r="F191" s="10">
        <v>100</v>
      </c>
      <c r="G191" s="10">
        <v>99.734145671377973</v>
      </c>
      <c r="H191" s="10">
        <v>0.26585432862202651</v>
      </c>
      <c r="I191" s="10">
        <v>0</v>
      </c>
      <c r="J191" s="10">
        <v>0</v>
      </c>
      <c r="K191" s="10">
        <v>99.334336015037593</v>
      </c>
      <c r="L191" s="10">
        <v>99.334336015037593</v>
      </c>
      <c r="M191" s="10">
        <v>99.334336015037593</v>
      </c>
      <c r="N191" s="10">
        <v>0</v>
      </c>
      <c r="O191" s="10">
        <v>0.66566398496240708</v>
      </c>
      <c r="P191" s="10">
        <v>0</v>
      </c>
      <c r="Q191" s="10">
        <v>100</v>
      </c>
      <c r="R191" s="10">
        <v>96.174999999999955</v>
      </c>
      <c r="S191" s="10">
        <v>74.175157749099526</v>
      </c>
      <c r="T191" s="10">
        <v>21.999842250900429</v>
      </c>
      <c r="U191" s="10">
        <v>3.825000000000045</v>
      </c>
      <c r="V191" s="10">
        <v>0</v>
      </c>
      <c r="W191" s="192"/>
      <c r="X191" s="192"/>
      <c r="Y191" s="192"/>
      <c r="Z191" s="192"/>
      <c r="AA191" s="192"/>
      <c r="AB191" s="192"/>
    </row>
    <row xmlns:x14ac="http://schemas.microsoft.com/office/spreadsheetml/2009/9/ac" r="192" ht="15.75" x14ac:dyDescent="0.25">
      <c r="A192" s="192" t="s">
        <v>343</v>
      </c>
      <c r="B192" s="10">
        <v>2023</v>
      </c>
      <c r="C192" s="192" t="s">
        <v>351</v>
      </c>
      <c r="D192" s="10">
        <v>21906142</v>
      </c>
      <c r="E192" s="10"/>
      <c r="F192" s="10">
        <v>100</v>
      </c>
      <c r="G192" s="10">
        <v>100</v>
      </c>
      <c r="H192" s="10">
        <v>0</v>
      </c>
      <c r="I192" s="10">
        <v>0</v>
      </c>
      <c r="J192" s="10">
        <v>0</v>
      </c>
      <c r="K192" s="10">
        <v>99.334336015037593</v>
      </c>
      <c r="L192" s="10">
        <v>99.334336015037593</v>
      </c>
      <c r="M192" s="10">
        <v>99.334336015037593</v>
      </c>
      <c r="N192" s="10">
        <v>0</v>
      </c>
      <c r="O192" s="10">
        <v>0.66566398496240708</v>
      </c>
      <c r="P192" s="10">
        <v>0</v>
      </c>
      <c r="Q192" s="10">
        <v>100</v>
      </c>
      <c r="R192" s="10">
        <v>96.174999999999955</v>
      </c>
      <c r="S192" s="10">
        <v>81.493324709617809</v>
      </c>
      <c r="T192" s="10">
        <v>14.681675290382151</v>
      </c>
      <c r="U192" s="10">
        <v>3.825000000000045</v>
      </c>
      <c r="V192" s="10">
        <v>0</v>
      </c>
      <c r="W192" s="192"/>
      <c r="X192" s="192"/>
      <c r="Y192" s="192"/>
      <c r="Z192" s="192"/>
      <c r="AA192" s="192"/>
      <c r="AB192" s="192"/>
    </row>
    <row xmlns:x14ac="http://schemas.microsoft.com/office/spreadsheetml/2009/9/ac" r="193" ht="15.75" x14ac:dyDescent="0.25">
      <c r="A193" s="192" t="s">
        <v>343</v>
      </c>
      <c r="B193" s="10">
        <v>2024</v>
      </c>
      <c r="C193" s="192" t="s">
        <v>351</v>
      </c>
      <c r="D193" s="10"/>
      <c r="E193" s="10"/>
      <c r="F193" s="10"/>
      <c r="G193" s="10"/>
      <c r="H193" s="10"/>
      <c r="I193" s="10"/>
      <c r="J193" s="10"/>
      <c r="K193" s="10"/>
      <c r="L193" s="10"/>
      <c r="M193" s="10"/>
      <c r="N193" s="10"/>
      <c r="O193" s="10"/>
      <c r="P193" s="10"/>
      <c r="Q193" s="10"/>
      <c r="R193" s="10"/>
      <c r="S193" s="10"/>
      <c r="T193" s="10"/>
      <c r="U193" s="10"/>
      <c r="V193" s="10"/>
      <c r="W193" s="192"/>
      <c r="X193" s="192"/>
      <c r="Y193" s="192"/>
      <c r="Z193" s="192"/>
      <c r="AA193" s="192"/>
      <c r="AB193" s="192"/>
    </row>
    <row xmlns:x14ac="http://schemas.microsoft.com/office/spreadsheetml/2009/9/ac" r="194" ht="15.75" x14ac:dyDescent="0.25">
      <c r="A194" s="192" t="s">
        <v>343</v>
      </c>
      <c r="B194" s="10">
        <v>2025</v>
      </c>
      <c r="C194" s="192" t="s">
        <v>351</v>
      </c>
      <c r="D194" s="10"/>
      <c r="E194" s="10"/>
      <c r="F194" s="10"/>
      <c r="G194" s="10"/>
      <c r="H194" s="10"/>
      <c r="I194" s="10"/>
      <c r="J194" s="10"/>
      <c r="K194" s="10"/>
      <c r="L194" s="10"/>
      <c r="M194" s="10"/>
      <c r="N194" s="10"/>
      <c r="O194" s="10"/>
      <c r="P194" s="10"/>
      <c r="Q194" s="10"/>
      <c r="R194" s="10"/>
      <c r="S194" s="10"/>
      <c r="T194" s="10"/>
      <c r="U194" s="10"/>
      <c r="V194" s="10"/>
      <c r="W194" s="192"/>
      <c r="X194" s="192"/>
      <c r="Y194" s="192"/>
      <c r="Z194" s="192"/>
      <c r="AA194" s="192"/>
      <c r="AB194" s="192"/>
    </row>
    <row xmlns:x14ac="http://schemas.microsoft.com/office/spreadsheetml/2009/9/ac" r="195" ht="15.75" x14ac:dyDescent="0.25">
      <c r="A195" s="192" t="s">
        <v>343</v>
      </c>
      <c r="B195" s="10">
        <v>2026</v>
      </c>
      <c r="C195" s="192" t="s">
        <v>351</v>
      </c>
      <c r="D195" s="10"/>
      <c r="E195" s="10"/>
      <c r="F195" s="10"/>
      <c r="G195" s="10"/>
      <c r="H195" s="10"/>
      <c r="I195" s="10"/>
      <c r="J195" s="10"/>
      <c r="K195" s="10"/>
      <c r="L195" s="10"/>
      <c r="M195" s="10"/>
      <c r="N195" s="10"/>
      <c r="O195" s="10"/>
      <c r="P195" s="10"/>
      <c r="Q195" s="10"/>
      <c r="R195" s="10"/>
      <c r="S195" s="10"/>
      <c r="T195" s="10"/>
      <c r="U195" s="10"/>
      <c r="V195" s="10"/>
      <c r="W195" s="192"/>
      <c r="X195" s="192"/>
      <c r="Y195" s="192"/>
      <c r="Z195" s="192"/>
      <c r="AA195" s="192"/>
      <c r="AB195" s="192"/>
    </row>
    <row xmlns:x14ac="http://schemas.microsoft.com/office/spreadsheetml/2009/9/ac" r="196" ht="15.75" x14ac:dyDescent="0.25">
      <c r="A196" s="192" t="s">
        <v>343</v>
      </c>
      <c r="B196" s="10">
        <v>2027</v>
      </c>
      <c r="C196" s="192" t="s">
        <v>351</v>
      </c>
      <c r="D196" s="10"/>
      <c r="E196" s="10"/>
      <c r="F196" s="10"/>
      <c r="G196" s="10"/>
      <c r="H196" s="10"/>
      <c r="I196" s="10"/>
      <c r="J196" s="10"/>
      <c r="K196" s="10"/>
      <c r="L196" s="10"/>
      <c r="M196" s="10"/>
      <c r="N196" s="10"/>
      <c r="O196" s="10"/>
      <c r="P196" s="10"/>
      <c r="Q196" s="10"/>
      <c r="R196" s="10"/>
      <c r="S196" s="10"/>
      <c r="T196" s="10"/>
      <c r="U196" s="10"/>
      <c r="V196" s="10"/>
      <c r="W196" s="192"/>
      <c r="X196" s="192"/>
      <c r="Y196" s="192"/>
      <c r="Z196" s="192"/>
      <c r="AA196" s="192"/>
      <c r="AB196" s="192"/>
    </row>
    <row xmlns:x14ac="http://schemas.microsoft.com/office/spreadsheetml/2009/9/ac" r="197" ht="15.75" x14ac:dyDescent="0.25">
      <c r="A197" s="192" t="s">
        <v>343</v>
      </c>
      <c r="B197" s="10">
        <v>2028</v>
      </c>
      <c r="C197" s="192" t="s">
        <v>351</v>
      </c>
      <c r="D197" s="10"/>
      <c r="E197" s="10"/>
      <c r="F197" s="10"/>
      <c r="G197" s="10"/>
      <c r="H197" s="10"/>
      <c r="I197" s="10"/>
      <c r="J197" s="10"/>
      <c r="K197" s="10"/>
      <c r="L197" s="10"/>
      <c r="M197" s="10"/>
      <c r="N197" s="10"/>
      <c r="O197" s="10"/>
      <c r="P197" s="10"/>
      <c r="Q197" s="10"/>
      <c r="R197" s="10"/>
      <c r="S197" s="10"/>
      <c r="T197" s="10"/>
      <c r="U197" s="10"/>
      <c r="V197" s="10"/>
      <c r="W197" s="192"/>
      <c r="X197" s="192"/>
      <c r="Y197" s="192"/>
      <c r="Z197" s="192"/>
      <c r="AA197" s="192"/>
      <c r="AB197" s="192"/>
    </row>
    <row xmlns:x14ac="http://schemas.microsoft.com/office/spreadsheetml/2009/9/ac" r="198" ht="15.75" x14ac:dyDescent="0.25">
      <c r="A198" s="192" t="s">
        <v>343</v>
      </c>
      <c r="B198" s="10">
        <v>2029</v>
      </c>
      <c r="C198" s="192" t="s">
        <v>351</v>
      </c>
      <c r="D198" s="10"/>
      <c r="E198" s="10"/>
      <c r="F198" s="10"/>
      <c r="G198" s="10"/>
      <c r="H198" s="10"/>
      <c r="I198" s="10"/>
      <c r="J198" s="10"/>
      <c r="K198" s="10"/>
      <c r="L198" s="10"/>
      <c r="M198" s="10"/>
      <c r="N198" s="10"/>
      <c r="O198" s="10"/>
      <c r="P198" s="10"/>
      <c r="Q198" s="10"/>
      <c r="R198" s="10"/>
      <c r="S198" s="10"/>
      <c r="T198" s="10"/>
      <c r="U198" s="10"/>
      <c r="V198" s="10"/>
      <c r="W198" s="192"/>
      <c r="X198" s="192"/>
      <c r="Y198" s="192"/>
      <c r="Z198" s="192"/>
      <c r="AA198" s="192"/>
      <c r="AB198" s="192"/>
    </row>
    <row xmlns:x14ac="http://schemas.microsoft.com/office/spreadsheetml/2009/9/ac" r="199" ht="15.75" x14ac:dyDescent="0.25">
      <c r="A199" s="192" t="s">
        <v>343</v>
      </c>
      <c r="B199" s="10">
        <v>2030</v>
      </c>
      <c r="C199" s="192" t="s">
        <v>351</v>
      </c>
      <c r="D199" s="10"/>
      <c r="E199" s="10"/>
      <c r="F199" s="10"/>
      <c r="G199" s="10"/>
      <c r="H199" s="10"/>
      <c r="I199" s="10"/>
      <c r="J199" s="10"/>
      <c r="K199" s="10"/>
      <c r="L199" s="10"/>
      <c r="M199" s="10"/>
      <c r="N199" s="10"/>
      <c r="O199" s="10"/>
      <c r="P199" s="10"/>
      <c r="Q199" s="10"/>
      <c r="R199" s="10"/>
      <c r="S199" s="10"/>
      <c r="T199" s="10"/>
      <c r="U199" s="10"/>
      <c r="V199" s="10"/>
      <c r="W199" s="192"/>
      <c r="X199" s="192"/>
      <c r="Y199" s="192"/>
      <c r="Z199" s="192"/>
      <c r="AA199" s="192"/>
      <c r="AB199" s="192"/>
    </row>
    <row xmlns:x14ac="http://schemas.microsoft.com/office/spreadsheetml/2009/9/ac" r="200" ht="15.75" x14ac:dyDescent="0.25">
      <c r="A200" s="192"/>
      <c r="B200" s="193"/>
      <c r="C200" s="192"/>
      <c r="D200" s="192"/>
      <c r="E200" s="192"/>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row>
    <row xmlns:x14ac="http://schemas.microsoft.com/office/spreadsheetml/2009/9/ac" r="201" ht="15.75" x14ac:dyDescent="0.25">
      <c r="A201" s="192"/>
      <c r="B201" s="193"/>
      <c r="C201" s="192"/>
      <c r="D201" s="192"/>
      <c r="E201" s="192"/>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row>
    <row xmlns:x14ac="http://schemas.microsoft.com/office/spreadsheetml/2009/9/ac" r="202" ht="15.75" x14ac:dyDescent="0.25">
      <c r="A202" s="192"/>
      <c r="B202" s="193"/>
      <c r="C202" s="192"/>
      <c r="D202" s="192"/>
      <c r="E202" s="192"/>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row>
    <row xmlns:x14ac="http://schemas.microsoft.com/office/spreadsheetml/2009/9/ac" r="203" ht="15.75" x14ac:dyDescent="0.25">
      <c r="A203" s="192"/>
      <c r="B203" s="193"/>
      <c r="C203" s="192"/>
      <c r="D203" s="192"/>
      <c r="E203" s="192"/>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row>
    <row xmlns:x14ac="http://schemas.microsoft.com/office/spreadsheetml/2009/9/ac" r="204" ht="15.75" x14ac:dyDescent="0.25">
      <c r="A204" s="192"/>
      <c r="B204" s="193"/>
      <c r="C204" s="192"/>
      <c r="D204" s="192"/>
      <c r="E204" s="192"/>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row>
    <row xmlns:x14ac="http://schemas.microsoft.com/office/spreadsheetml/2009/9/ac" r="205" ht="15.75" x14ac:dyDescent="0.25">
      <c r="A205" s="192"/>
      <c r="B205" s="193"/>
      <c r="C205" s="192"/>
      <c r="D205" s="192"/>
      <c r="E205" s="192"/>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row>
    <row xmlns:x14ac="http://schemas.microsoft.com/office/spreadsheetml/2009/9/ac" r="206" ht="15.75" x14ac:dyDescent="0.25">
      <c r="A206" s="192"/>
      <c r="B206" s="193"/>
      <c r="C206" s="192"/>
      <c r="D206" s="192"/>
      <c r="E206" s="192"/>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row>
    <row xmlns:x14ac="http://schemas.microsoft.com/office/spreadsheetml/2009/9/ac" r="207" ht="15.75" x14ac:dyDescent="0.25">
      <c r="A207" s="192"/>
      <c r="B207" s="193"/>
      <c r="C207" s="192"/>
      <c r="D207" s="192"/>
      <c r="E207" s="192"/>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row>
    <row xmlns:x14ac="http://schemas.microsoft.com/office/spreadsheetml/2009/9/ac" r="208" ht="15.75" x14ac:dyDescent="0.25">
      <c r="A208" s="192"/>
      <c r="B208" s="193"/>
      <c r="C208" s="192"/>
      <c r="D208" s="192"/>
      <c r="E208" s="192"/>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row>
    <row xmlns:x14ac="http://schemas.microsoft.com/office/spreadsheetml/2009/9/ac" r="209" ht="15.75" x14ac:dyDescent="0.25">
      <c r="A209" s="192"/>
      <c r="B209" s="193"/>
      <c r="C209" s="192"/>
      <c r="D209" s="192"/>
      <c r="E209" s="192"/>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row>
    <row xmlns:x14ac="http://schemas.microsoft.com/office/spreadsheetml/2009/9/ac" r="210" ht="15.75" x14ac:dyDescent="0.25">
      <c r="A210" s="192"/>
      <c r="B210" s="193"/>
      <c r="C210" s="192"/>
      <c r="D210" s="192"/>
      <c r="E210" s="192"/>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row>
    <row xmlns:x14ac="http://schemas.microsoft.com/office/spreadsheetml/2009/9/ac" r="211" ht="15.75" x14ac:dyDescent="0.25">
      <c r="A211" s="192"/>
      <c r="B211" s="193"/>
      <c r="C211" s="192"/>
      <c r="D211" s="192"/>
      <c r="E211" s="192"/>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row>
    <row xmlns:x14ac="http://schemas.microsoft.com/office/spreadsheetml/2009/9/ac" r="212" ht="15.75" x14ac:dyDescent="0.25">
      <c r="A212" s="192"/>
      <c r="B212" s="193"/>
      <c r="C212" s="192"/>
      <c r="D212" s="192"/>
      <c r="E212" s="192"/>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row>
    <row xmlns:x14ac="http://schemas.microsoft.com/office/spreadsheetml/2009/9/ac" r="213" ht="15.75" x14ac:dyDescent="0.25">
      <c r="A213" s="192"/>
      <c r="B213" s="193"/>
      <c r="C213" s="192"/>
      <c r="D213" s="192"/>
      <c r="E213" s="192"/>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row>
    <row xmlns:x14ac="http://schemas.microsoft.com/office/spreadsheetml/2009/9/ac" r="214" ht="15.75" x14ac:dyDescent="0.25">
      <c r="A214" s="192"/>
      <c r="B214" s="193"/>
      <c r="C214" s="192"/>
      <c r="D214" s="192"/>
      <c r="E214" s="192"/>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row>
    <row xmlns:x14ac="http://schemas.microsoft.com/office/spreadsheetml/2009/9/ac" r="215" ht="15.75" x14ac:dyDescent="0.25">
      <c r="A215" s="192"/>
      <c r="B215" s="193"/>
      <c r="C215" s="192"/>
      <c r="D215" s="192"/>
      <c r="E215" s="192"/>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row>
    <row xmlns:x14ac="http://schemas.microsoft.com/office/spreadsheetml/2009/9/ac" r="216" ht="15.75" x14ac:dyDescent="0.25">
      <c r="A216" s="192"/>
      <c r="B216" s="193"/>
      <c r="C216" s="192"/>
      <c r="D216" s="192"/>
      <c r="E216" s="192"/>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row>
    <row xmlns:x14ac="http://schemas.microsoft.com/office/spreadsheetml/2009/9/ac" r="217" ht="15.75" x14ac:dyDescent="0.25">
      <c r="A217" s="192"/>
      <c r="B217" s="193"/>
      <c r="C217" s="192"/>
      <c r="D217" s="192"/>
      <c r="E217" s="192"/>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row>
    <row xmlns:x14ac="http://schemas.microsoft.com/office/spreadsheetml/2009/9/ac" r="218" ht="15.75" x14ac:dyDescent="0.25">
      <c r="A218" s="192"/>
      <c r="B218" s="193"/>
      <c r="C218" s="192"/>
      <c r="D218" s="192"/>
      <c r="E218" s="192"/>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row>
    <row xmlns:x14ac="http://schemas.microsoft.com/office/spreadsheetml/2009/9/ac" r="219" ht="15.75" x14ac:dyDescent="0.25">
      <c r="A219" s="192"/>
      <c r="B219" s="193"/>
      <c r="C219" s="192"/>
      <c r="D219" s="192"/>
      <c r="E219" s="192"/>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row>
    <row xmlns:x14ac="http://schemas.microsoft.com/office/spreadsheetml/2009/9/ac" r="220" ht="15.75" x14ac:dyDescent="0.25">
      <c r="A220" s="192"/>
      <c r="B220" s="193"/>
      <c r="C220" s="192"/>
      <c r="D220" s="192"/>
      <c r="E220" s="192"/>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row>
    <row xmlns:x14ac="http://schemas.microsoft.com/office/spreadsheetml/2009/9/ac" r="221" ht="15.75" x14ac:dyDescent="0.25">
      <c r="A221" s="192"/>
      <c r="B221" s="193"/>
      <c r="C221" s="192"/>
      <c r="D221" s="192"/>
      <c r="E221" s="192"/>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row>
    <row xmlns:x14ac="http://schemas.microsoft.com/office/spreadsheetml/2009/9/ac" r="222" ht="15.75" x14ac:dyDescent="0.25">
      <c r="A222" s="192"/>
      <c r="B222" s="193"/>
      <c r="C222" s="192"/>
      <c r="D222" s="192"/>
      <c r="E222" s="192"/>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row>
    <row xmlns:x14ac="http://schemas.microsoft.com/office/spreadsheetml/2009/9/ac" r="223" ht="15.75" x14ac:dyDescent="0.25">
      <c r="A223" s="192"/>
      <c r="B223" s="193"/>
      <c r="C223" s="192"/>
      <c r="D223" s="192"/>
      <c r="E223" s="192"/>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row>
    <row xmlns:x14ac="http://schemas.microsoft.com/office/spreadsheetml/2009/9/ac" r="224" ht="15.75" x14ac:dyDescent="0.25">
      <c r="A224" s="192"/>
      <c r="B224" s="193"/>
      <c r="C224" s="192"/>
      <c r="D224" s="192"/>
      <c r="E224" s="192"/>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row>
    <row xmlns:x14ac="http://schemas.microsoft.com/office/spreadsheetml/2009/9/ac" r="225" ht="15.75" x14ac:dyDescent="0.25">
      <c r="A225" s="192"/>
      <c r="B225" s="193"/>
      <c r="C225" s="192"/>
      <c r="D225" s="192"/>
      <c r="E225" s="192"/>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row>
    <row xmlns:x14ac="http://schemas.microsoft.com/office/spreadsheetml/2009/9/ac" r="226" ht="15.75" x14ac:dyDescent="0.25">
      <c r="A226" s="192"/>
      <c r="B226" s="193"/>
      <c r="C226" s="192"/>
      <c r="D226" s="192"/>
      <c r="E226" s="192"/>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row>
    <row xmlns:x14ac="http://schemas.microsoft.com/office/spreadsheetml/2009/9/ac" r="227" ht="15.75" x14ac:dyDescent="0.25">
      <c r="A227" s="192"/>
      <c r="B227" s="193"/>
      <c r="C227" s="192"/>
      <c r="D227" s="192"/>
      <c r="E227" s="192"/>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row>
    <row xmlns:x14ac="http://schemas.microsoft.com/office/spreadsheetml/2009/9/ac" r="228" ht="15.75" x14ac:dyDescent="0.25">
      <c r="A228" s="192"/>
      <c r="B228" s="193"/>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row>
    <row xmlns:x14ac="http://schemas.microsoft.com/office/spreadsheetml/2009/9/ac" r="229" ht="15.75" x14ac:dyDescent="0.25">
      <c r="A229" s="192"/>
      <c r="B229" s="193"/>
      <c r="C229" s="192"/>
      <c r="D229" s="192"/>
      <c r="E229" s="192"/>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row>
    <row xmlns:x14ac="http://schemas.microsoft.com/office/spreadsheetml/2009/9/ac" r="230" ht="15.75" x14ac:dyDescent="0.25">
      <c r="A230" s="192"/>
      <c r="B230" s="193"/>
      <c r="C230" s="192"/>
      <c r="D230" s="192"/>
      <c r="E230" s="192"/>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row>
    <row xmlns:x14ac="http://schemas.microsoft.com/office/spreadsheetml/2009/9/ac" r="231" ht="15.75" x14ac:dyDescent="0.25">
      <c r="A231" s="192"/>
      <c r="B231" s="193"/>
      <c r="C231" s="192"/>
      <c r="D231" s="192"/>
      <c r="E231" s="192"/>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row>
    <row xmlns:x14ac="http://schemas.microsoft.com/office/spreadsheetml/2009/9/ac" r="232" ht="15.75" x14ac:dyDescent="0.25">
      <c r="A232" s="192"/>
      <c r="B232" s="193"/>
      <c r="C232" s="192"/>
      <c r="D232" s="192"/>
      <c r="E232" s="192"/>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row>
    <row xmlns:x14ac="http://schemas.microsoft.com/office/spreadsheetml/2009/9/ac" r="233" ht="15.75" x14ac:dyDescent="0.25">
      <c r="A233" s="192"/>
      <c r="B233" s="193"/>
      <c r="C233" s="192"/>
      <c r="D233" s="192"/>
      <c r="E233" s="192"/>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row>
    <row xmlns:x14ac="http://schemas.microsoft.com/office/spreadsheetml/2009/9/ac" r="234" ht="15.75" x14ac:dyDescent="0.25">
      <c r="A234" s="192"/>
      <c r="B234" s="193"/>
      <c r="C234" s="192"/>
      <c r="D234" s="192"/>
      <c r="E234" s="192"/>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row>
    <row xmlns:x14ac="http://schemas.microsoft.com/office/spreadsheetml/2009/9/ac" r="235" ht="15.75" x14ac:dyDescent="0.25">
      <c r="A235" s="192"/>
      <c r="B235" s="193"/>
      <c r="C235" s="192"/>
      <c r="D235" s="192"/>
      <c r="E235" s="192"/>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row>
    <row xmlns:x14ac="http://schemas.microsoft.com/office/spreadsheetml/2009/9/ac" r="236" ht="15.75" x14ac:dyDescent="0.25">
      <c r="A236" s="192"/>
      <c r="B236" s="193"/>
      <c r="C236" s="192"/>
      <c r="D236" s="192"/>
      <c r="E236" s="192"/>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row>
    <row xmlns:x14ac="http://schemas.microsoft.com/office/spreadsheetml/2009/9/ac" r="237" ht="15.75" x14ac:dyDescent="0.25">
      <c r="A237" s="192"/>
      <c r="B237" s="193"/>
      <c r="C237" s="192"/>
      <c r="D237" s="192"/>
      <c r="E237" s="192"/>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row>
    <row xmlns:x14ac="http://schemas.microsoft.com/office/spreadsheetml/2009/9/ac" r="238" ht="15.75" x14ac:dyDescent="0.25">
      <c r="A238" s="192"/>
      <c r="B238" s="193"/>
      <c r="C238" s="192"/>
      <c r="D238" s="192"/>
      <c r="E238" s="192"/>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row>
    <row xmlns:x14ac="http://schemas.microsoft.com/office/spreadsheetml/2009/9/ac" r="239" ht="15.75" x14ac:dyDescent="0.25">
      <c r="A239" s="192"/>
      <c r="B239" s="193"/>
      <c r="C239" s="192"/>
      <c r="D239" s="192"/>
      <c r="E239" s="192"/>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row>
    <row xmlns:x14ac="http://schemas.microsoft.com/office/spreadsheetml/2009/9/ac" r="240" ht="15.75" x14ac:dyDescent="0.25">
      <c r="A240" s="192"/>
      <c r="B240" s="193"/>
      <c r="C240" s="192"/>
      <c r="D240" s="192"/>
      <c r="E240" s="192"/>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row>
    <row xmlns:x14ac="http://schemas.microsoft.com/office/spreadsheetml/2009/9/ac" r="241" ht="15.75" x14ac:dyDescent="0.25">
      <c r="A241" s="192"/>
      <c r="B241" s="193"/>
      <c r="C241" s="192"/>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row>
    <row xmlns:x14ac="http://schemas.microsoft.com/office/spreadsheetml/2009/9/ac" r="242" ht="15.75" x14ac:dyDescent="0.25">
      <c r="A242" s="192"/>
      <c r="B242" s="193"/>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row>
    <row xmlns:x14ac="http://schemas.microsoft.com/office/spreadsheetml/2009/9/ac" r="243" ht="15.75" x14ac:dyDescent="0.25">
      <c r="A243" s="192"/>
      <c r="B243" s="193"/>
      <c r="C243" s="192"/>
      <c r="D243" s="192"/>
      <c r="E243" s="192"/>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row>
    <row xmlns:x14ac="http://schemas.microsoft.com/office/spreadsheetml/2009/9/ac" r="244" ht="15.75" x14ac:dyDescent="0.25">
      <c r="A244" s="192"/>
      <c r="B244" s="193"/>
      <c r="C244" s="192"/>
      <c r="D244" s="192"/>
      <c r="E244" s="192"/>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row>
    <row xmlns:x14ac="http://schemas.microsoft.com/office/spreadsheetml/2009/9/ac" r="245" ht="15.75" x14ac:dyDescent="0.25">
      <c r="A245" s="192"/>
      <c r="B245" s="193"/>
      <c r="C245" s="192"/>
      <c r="D245" s="192"/>
      <c r="E245" s="192"/>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row>
    <row xmlns:x14ac="http://schemas.microsoft.com/office/spreadsheetml/2009/9/ac" r="246" ht="15.75" x14ac:dyDescent="0.25">
      <c r="A246" s="192"/>
      <c r="B246" s="193"/>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row>
    <row xmlns:x14ac="http://schemas.microsoft.com/office/spreadsheetml/2009/9/ac" r="247" ht="15.75" x14ac:dyDescent="0.25">
      <c r="A247" s="192"/>
      <c r="B247" s="193"/>
      <c r="C247" s="192"/>
      <c r="D247" s="192"/>
      <c r="E247" s="192"/>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row>
    <row xmlns:x14ac="http://schemas.microsoft.com/office/spreadsheetml/2009/9/ac" r="248" ht="15.75" x14ac:dyDescent="0.25">
      <c r="A248" s="192"/>
      <c r="B248" s="193"/>
      <c r="C248" s="192"/>
      <c r="D248" s="192"/>
      <c r="E248" s="192"/>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row>
    <row xmlns:x14ac="http://schemas.microsoft.com/office/spreadsheetml/2009/9/ac" r="249" ht="15.75" x14ac:dyDescent="0.25">
      <c r="A249" s="192"/>
      <c r="B249" s="193"/>
      <c r="C249" s="192"/>
      <c r="D249" s="192"/>
      <c r="E249" s="192"/>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row>
    <row xmlns:x14ac="http://schemas.microsoft.com/office/spreadsheetml/2009/9/ac" r="250" ht="15.75" x14ac:dyDescent="0.25">
      <c r="A250" s="192"/>
      <c r="B250" s="193"/>
      <c r="C250" s="192"/>
      <c r="D250" s="192"/>
      <c r="E250" s="192"/>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row>
    <row xmlns:x14ac="http://schemas.microsoft.com/office/spreadsheetml/2009/9/ac" r="251" ht="15.75" x14ac:dyDescent="0.25">
      <c r="A251" s="192"/>
      <c r="B251" s="193"/>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row>
    <row xmlns:x14ac="http://schemas.microsoft.com/office/spreadsheetml/2009/9/ac" r="252" ht="15.75" x14ac:dyDescent="0.25">
      <c r="A252" s="192"/>
      <c r="B252" s="193"/>
      <c r="C252" s="192"/>
      <c r="D252" s="192"/>
      <c r="E252" s="192"/>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row>
    <row xmlns:x14ac="http://schemas.microsoft.com/office/spreadsheetml/2009/9/ac" r="253" ht="15.75" x14ac:dyDescent="0.25">
      <c r="A253" s="192"/>
      <c r="B253" s="193"/>
      <c r="C253" s="192"/>
      <c r="D253" s="192"/>
      <c r="E253" s="192"/>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row>
    <row xmlns:x14ac="http://schemas.microsoft.com/office/spreadsheetml/2009/9/ac" r="254" ht="15.75" x14ac:dyDescent="0.25">
      <c r="A254" s="192"/>
      <c r="B254" s="193"/>
      <c r="C254" s="192"/>
      <c r="D254" s="192"/>
      <c r="E254" s="192"/>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row>
    <row xmlns:x14ac="http://schemas.microsoft.com/office/spreadsheetml/2009/9/ac" r="255" ht="15.75" x14ac:dyDescent="0.25">
      <c r="A255" s="192"/>
      <c r="B255" s="193"/>
      <c r="C255" s="192"/>
      <c r="D255" s="192"/>
      <c r="E255" s="192"/>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row>
    <row xmlns:x14ac="http://schemas.microsoft.com/office/spreadsheetml/2009/9/ac" r="256" ht="15.75" x14ac:dyDescent="0.25">
      <c r="A256" s="192"/>
      <c r="B256" s="193"/>
      <c r="C256" s="192"/>
      <c r="D256" s="192"/>
      <c r="E256" s="192"/>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row>
    <row xmlns:x14ac="http://schemas.microsoft.com/office/spreadsheetml/2009/9/ac" r="257" ht="15.75" x14ac:dyDescent="0.25">
      <c r="A257" s="192"/>
      <c r="B257" s="193"/>
      <c r="C257" s="192"/>
      <c r="D257" s="192"/>
      <c r="E257" s="192"/>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row>
    <row xmlns:x14ac="http://schemas.microsoft.com/office/spreadsheetml/2009/9/ac" r="258" ht="15.75" x14ac:dyDescent="0.25">
      <c r="A258" s="192"/>
      <c r="B258" s="193"/>
      <c r="C258" s="192"/>
      <c r="D258" s="192"/>
      <c r="E258" s="192"/>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row>
    <row xmlns:x14ac="http://schemas.microsoft.com/office/spreadsheetml/2009/9/ac" r="259" ht="15.75" x14ac:dyDescent="0.25">
      <c r="A259" s="192"/>
      <c r="B259" s="193"/>
      <c r="C259" s="192"/>
      <c r="D259" s="192"/>
      <c r="E259" s="192"/>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row>
    <row xmlns:x14ac="http://schemas.microsoft.com/office/spreadsheetml/2009/9/ac" r="260" ht="15.75" x14ac:dyDescent="0.25">
      <c r="A260" s="192"/>
      <c r="B260" s="193"/>
      <c r="C260" s="192"/>
      <c r="D260" s="192"/>
      <c r="E260" s="192"/>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row>
    <row xmlns:x14ac="http://schemas.microsoft.com/office/spreadsheetml/2009/9/ac" r="261" ht="15.75" x14ac:dyDescent="0.25">
      <c r="A261" s="192"/>
      <c r="B261" s="193"/>
      <c r="C261" s="192"/>
      <c r="D261" s="192"/>
      <c r="E261" s="192"/>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row>
    <row xmlns:x14ac="http://schemas.microsoft.com/office/spreadsheetml/2009/9/ac" r="262" ht="15.75" x14ac:dyDescent="0.25">
      <c r="A262" s="192"/>
      <c r="B262" s="193"/>
      <c r="C262" s="192"/>
      <c r="D262" s="192"/>
      <c r="E262" s="192"/>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row>
    <row xmlns:x14ac="http://schemas.microsoft.com/office/spreadsheetml/2009/9/ac" r="263" ht="15.75" x14ac:dyDescent="0.25">
      <c r="A263" s="192"/>
      <c r="B263" s="193"/>
      <c r="C263" s="192"/>
      <c r="D263" s="192"/>
      <c r="E263" s="192"/>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row>
    <row xmlns:x14ac="http://schemas.microsoft.com/office/spreadsheetml/2009/9/ac" r="264" ht="15.75" x14ac:dyDescent="0.25">
      <c r="A264" s="192"/>
      <c r="B264" s="193"/>
      <c r="C264" s="192"/>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row>
    <row xmlns:x14ac="http://schemas.microsoft.com/office/spreadsheetml/2009/9/ac" r="265" ht="15.75" x14ac:dyDescent="0.25">
      <c r="A265" s="192"/>
      <c r="B265" s="193"/>
      <c r="C265" s="192"/>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row>
    <row xmlns:x14ac="http://schemas.microsoft.com/office/spreadsheetml/2009/9/ac" r="266" ht="15.75" x14ac:dyDescent="0.25">
      <c r="A266" s="192"/>
      <c r="B266" s="193"/>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row>
    <row xmlns:x14ac="http://schemas.microsoft.com/office/spreadsheetml/2009/9/ac" r="267" ht="15.75" x14ac:dyDescent="0.25">
      <c r="A267" s="192"/>
      <c r="B267" s="193"/>
      <c r="C267" s="192"/>
      <c r="D267" s="192"/>
      <c r="E267" s="192"/>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row>
    <row xmlns:x14ac="http://schemas.microsoft.com/office/spreadsheetml/2009/9/ac" r="268" ht="15.75" x14ac:dyDescent="0.25">
      <c r="A268" s="192"/>
      <c r="B268" s="193"/>
      <c r="C268" s="192"/>
      <c r="D268" s="192"/>
      <c r="E268" s="192"/>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row>
    <row xmlns:x14ac="http://schemas.microsoft.com/office/spreadsheetml/2009/9/ac" r="269" ht="15.75" x14ac:dyDescent="0.25">
      <c r="A269" s="192"/>
      <c r="B269" s="193"/>
      <c r="C269" s="192"/>
      <c r="D269" s="192"/>
      <c r="E269" s="192"/>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row>
    <row xmlns:x14ac="http://schemas.microsoft.com/office/spreadsheetml/2009/9/ac" r="270" ht="15.75" x14ac:dyDescent="0.25">
      <c r="A270" s="192"/>
      <c r="B270" s="193"/>
      <c r="C270" s="192"/>
      <c r="D270" s="192"/>
      <c r="E270" s="192"/>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row>
    <row xmlns:x14ac="http://schemas.microsoft.com/office/spreadsheetml/2009/9/ac" r="271" ht="15.75" x14ac:dyDescent="0.25">
      <c r="A271" s="192"/>
      <c r="B271" s="193"/>
      <c r="C271" s="192"/>
      <c r="D271" s="192"/>
      <c r="E271" s="192"/>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row>
    <row xmlns:x14ac="http://schemas.microsoft.com/office/spreadsheetml/2009/9/ac" r="272" ht="15.75" x14ac:dyDescent="0.25">
      <c r="A272" s="192"/>
      <c r="B272" s="193"/>
      <c r="C272" s="192"/>
      <c r="D272" s="192"/>
      <c r="E272" s="192"/>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row>
    <row xmlns:x14ac="http://schemas.microsoft.com/office/spreadsheetml/2009/9/ac" r="273" ht="15.75" x14ac:dyDescent="0.25">
      <c r="A273" s="192"/>
      <c r="B273" s="193"/>
      <c r="C273" s="192"/>
      <c r="D273" s="192"/>
      <c r="E273" s="192"/>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row>
    <row xmlns:x14ac="http://schemas.microsoft.com/office/spreadsheetml/2009/9/ac" r="274" ht="15.75" x14ac:dyDescent="0.25">
      <c r="A274" s="192"/>
      <c r="B274" s="193"/>
      <c r="C274" s="192"/>
      <c r="D274" s="192"/>
      <c r="E274" s="192"/>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row>
    <row xmlns:x14ac="http://schemas.microsoft.com/office/spreadsheetml/2009/9/ac" r="275" ht="15.75" x14ac:dyDescent="0.25">
      <c r="A275" s="192"/>
      <c r="B275" s="193"/>
      <c r="C275" s="192"/>
      <c r="D275" s="192"/>
      <c r="E275" s="192"/>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row>
    <row xmlns:x14ac="http://schemas.microsoft.com/office/spreadsheetml/2009/9/ac" r="276" ht="15.75" x14ac:dyDescent="0.25">
      <c r="A276" s="192"/>
      <c r="B276" s="193"/>
      <c r="C276" s="192"/>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row>
    <row xmlns:x14ac="http://schemas.microsoft.com/office/spreadsheetml/2009/9/ac" r="277" ht="15.75" x14ac:dyDescent="0.25">
      <c r="A277" s="192"/>
      <c r="B277" s="193"/>
      <c r="C277" s="192"/>
      <c r="D277" s="192"/>
      <c r="E277" s="192"/>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row>
    <row xmlns:x14ac="http://schemas.microsoft.com/office/spreadsheetml/2009/9/ac" r="278" ht="15.75" x14ac:dyDescent="0.25">
      <c r="A278" s="192"/>
      <c r="B278" s="193"/>
      <c r="C278" s="192"/>
      <c r="D278" s="192"/>
      <c r="E278" s="192"/>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row>
    <row xmlns:x14ac="http://schemas.microsoft.com/office/spreadsheetml/2009/9/ac" r="279" ht="15.75" x14ac:dyDescent="0.25">
      <c r="A279" s="192"/>
      <c r="B279" s="193"/>
      <c r="C279" s="192"/>
      <c r="D279" s="192"/>
      <c r="E279" s="192"/>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row>
    <row xmlns:x14ac="http://schemas.microsoft.com/office/spreadsheetml/2009/9/ac" r="280" ht="15.75" x14ac:dyDescent="0.25">
      <c r="A280" s="192"/>
      <c r="B280" s="193"/>
      <c r="C280" s="192"/>
      <c r="D280" s="192"/>
      <c r="E280" s="192"/>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row>
    <row xmlns:x14ac="http://schemas.microsoft.com/office/spreadsheetml/2009/9/ac" r="281" ht="15.75" x14ac:dyDescent="0.25">
      <c r="A281" s="192"/>
      <c r="B281" s="193"/>
      <c r="C281" s="192"/>
      <c r="D281" s="192"/>
      <c r="E281" s="192"/>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row>
    <row xmlns:x14ac="http://schemas.microsoft.com/office/spreadsheetml/2009/9/ac" r="282" ht="15.75" x14ac:dyDescent="0.25">
      <c r="A282" s="192"/>
      <c r="B282" s="193"/>
      <c r="C282" s="192"/>
      <c r="D282" s="192"/>
      <c r="E282" s="192"/>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row>
    <row xmlns:x14ac="http://schemas.microsoft.com/office/spreadsheetml/2009/9/ac" r="283" ht="15.75" x14ac:dyDescent="0.25">
      <c r="A283" s="192"/>
      <c r="B283" s="193"/>
      <c r="C283" s="192"/>
      <c r="D283" s="192"/>
      <c r="E283" s="192"/>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row>
    <row xmlns:x14ac="http://schemas.microsoft.com/office/spreadsheetml/2009/9/ac" r="284" ht="15.75" x14ac:dyDescent="0.25">
      <c r="A284" s="192"/>
      <c r="B284" s="193"/>
      <c r="C284" s="192"/>
      <c r="D284" s="192"/>
      <c r="E284" s="192"/>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row>
    <row xmlns:x14ac="http://schemas.microsoft.com/office/spreadsheetml/2009/9/ac" r="285" ht="15.75" x14ac:dyDescent="0.25">
      <c r="A285" s="192"/>
      <c r="B285" s="193"/>
      <c r="C285" s="192"/>
      <c r="D285" s="192"/>
      <c r="E285" s="192"/>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row>
    <row xmlns:x14ac="http://schemas.microsoft.com/office/spreadsheetml/2009/9/ac" r="286" ht="15.75" x14ac:dyDescent="0.25">
      <c r="A286" s="192"/>
      <c r="B286" s="193"/>
      <c r="C286" s="192"/>
      <c r="D286" s="192"/>
      <c r="E286" s="192"/>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row>
    <row xmlns:x14ac="http://schemas.microsoft.com/office/spreadsheetml/2009/9/ac" r="287" ht="15.75" x14ac:dyDescent="0.25">
      <c r="A287" s="192"/>
      <c r="B287" s="193"/>
      <c r="C287" s="192"/>
      <c r="D287" s="192"/>
      <c r="E287" s="192"/>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row>
    <row xmlns:x14ac="http://schemas.microsoft.com/office/spreadsheetml/2009/9/ac" r="288" ht="15.75" x14ac:dyDescent="0.25">
      <c r="A288" s="192"/>
      <c r="B288" s="193"/>
      <c r="C288" s="192"/>
      <c r="D288" s="192"/>
      <c r="E288" s="192"/>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row>
    <row xmlns:x14ac="http://schemas.microsoft.com/office/spreadsheetml/2009/9/ac" r="289" ht="15.75" x14ac:dyDescent="0.25">
      <c r="A289" s="192"/>
      <c r="B289" s="193"/>
      <c r="C289" s="192"/>
      <c r="D289" s="192"/>
      <c r="E289" s="192"/>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row>
    <row xmlns:x14ac="http://schemas.microsoft.com/office/spreadsheetml/2009/9/ac" r="290" ht="15.75" x14ac:dyDescent="0.25">
      <c r="A290" s="192"/>
      <c r="B290" s="193"/>
      <c r="C290" s="192"/>
      <c r="D290" s="192"/>
      <c r="E290" s="192"/>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row>
    <row xmlns:x14ac="http://schemas.microsoft.com/office/spreadsheetml/2009/9/ac" r="291" ht="15.75" x14ac:dyDescent="0.25">
      <c r="A291" s="192"/>
      <c r="B291" s="193"/>
      <c r="C291" s="192"/>
      <c r="D291" s="192"/>
      <c r="E291" s="192"/>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row>
    <row xmlns:x14ac="http://schemas.microsoft.com/office/spreadsheetml/2009/9/ac" r="292" ht="15.75" x14ac:dyDescent="0.25">
      <c r="A292" s="192"/>
      <c r="B292" s="193"/>
      <c r="C292" s="192"/>
      <c r="D292" s="192"/>
      <c r="E292" s="192"/>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row>
    <row xmlns:x14ac="http://schemas.microsoft.com/office/spreadsheetml/2009/9/ac" r="293" ht="15.75" x14ac:dyDescent="0.25">
      <c r="A293" s="192"/>
      <c r="B293" s="193"/>
      <c r="C293" s="192"/>
      <c r="D293" s="192"/>
      <c r="E293" s="192"/>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row>
    <row xmlns:x14ac="http://schemas.microsoft.com/office/spreadsheetml/2009/9/ac" r="294" ht="15.75" x14ac:dyDescent="0.25">
      <c r="A294" s="192"/>
      <c r="B294" s="193"/>
      <c r="C294" s="192"/>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row>
    <row xmlns:x14ac="http://schemas.microsoft.com/office/spreadsheetml/2009/9/ac" r="295" ht="15.75" x14ac:dyDescent="0.25">
      <c r="A295" s="192"/>
      <c r="B295" s="193"/>
      <c r="C295" s="192"/>
      <c r="D295" s="192"/>
      <c r="E295" s="192"/>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row>
    <row xmlns:x14ac="http://schemas.microsoft.com/office/spreadsheetml/2009/9/ac" r="296" ht="15.75" x14ac:dyDescent="0.25">
      <c r="A296" s="192"/>
      <c r="B296" s="193"/>
      <c r="C296" s="192"/>
      <c r="D296" s="192"/>
      <c r="E296" s="192"/>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row>
    <row xmlns:x14ac="http://schemas.microsoft.com/office/spreadsheetml/2009/9/ac" r="297" ht="15.75" x14ac:dyDescent="0.25">
      <c r="A297" s="192"/>
      <c r="B297" s="193"/>
      <c r="C297" s="192"/>
      <c r="D297" s="192"/>
      <c r="E297" s="192"/>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row>
    <row xmlns:x14ac="http://schemas.microsoft.com/office/spreadsheetml/2009/9/ac" r="298" ht="15.75" x14ac:dyDescent="0.25">
      <c r="A298" s="192"/>
      <c r="B298" s="193"/>
      <c r="C298" s="192"/>
      <c r="D298" s="192"/>
      <c r="E298" s="192"/>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row>
    <row xmlns:x14ac="http://schemas.microsoft.com/office/spreadsheetml/2009/9/ac" r="299" ht="15.75" x14ac:dyDescent="0.25">
      <c r="A299" s="192"/>
      <c r="B299" s="193"/>
      <c r="C299" s="192"/>
      <c r="D299" s="192"/>
      <c r="E299" s="192"/>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row>
    <row xmlns:x14ac="http://schemas.microsoft.com/office/spreadsheetml/2009/9/ac" r="300" ht="15.75" x14ac:dyDescent="0.25">
      <c r="A300" s="192"/>
      <c r="B300" s="193"/>
      <c r="C300" s="192"/>
      <c r="D300" s="192"/>
      <c r="E300" s="192"/>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row>
    <row xmlns:x14ac="http://schemas.microsoft.com/office/spreadsheetml/2009/9/ac" r="301" ht="15.75" x14ac:dyDescent="0.25">
      <c r="A301" s="192"/>
      <c r="B301" s="193"/>
      <c r="C301" s="192"/>
      <c r="D301" s="192"/>
      <c r="E301" s="192"/>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row>
    <row xmlns:x14ac="http://schemas.microsoft.com/office/spreadsheetml/2009/9/ac" r="302" ht="15.75" x14ac:dyDescent="0.25">
      <c r="A302" s="192"/>
      <c r="B302" s="193"/>
      <c r="C302" s="192"/>
      <c r="D302" s="192"/>
      <c r="E302" s="192"/>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row>
    <row xmlns:x14ac="http://schemas.microsoft.com/office/spreadsheetml/2009/9/ac" r="303" ht="15.75" x14ac:dyDescent="0.25">
      <c r="A303" s="192"/>
      <c r="B303" s="193"/>
      <c r="C303" s="192"/>
      <c r="D303" s="192"/>
      <c r="E303" s="192"/>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row>
    <row xmlns:x14ac="http://schemas.microsoft.com/office/spreadsheetml/2009/9/ac" r="304" ht="15.75" x14ac:dyDescent="0.25">
      <c r="A304" s="192"/>
      <c r="B304" s="193"/>
      <c r="C304" s="192"/>
      <c r="D304" s="192"/>
      <c r="E304" s="192"/>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row>
    <row xmlns:x14ac="http://schemas.microsoft.com/office/spreadsheetml/2009/9/ac" r="305" ht="15.75" x14ac:dyDescent="0.25">
      <c r="A305" s="192"/>
      <c r="B305" s="193"/>
      <c r="C305" s="192"/>
      <c r="D305" s="192"/>
      <c r="E305" s="192"/>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row>
    <row xmlns:x14ac="http://schemas.microsoft.com/office/spreadsheetml/2009/9/ac" r="306" ht="15.75" x14ac:dyDescent="0.25">
      <c r="A306" s="192"/>
      <c r="B306" s="193"/>
      <c r="C306" s="192"/>
      <c r="D306" s="192"/>
      <c r="E306" s="192"/>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row>
    <row xmlns:x14ac="http://schemas.microsoft.com/office/spreadsheetml/2009/9/ac" r="307" ht="15.75" x14ac:dyDescent="0.25">
      <c r="A307" s="192"/>
      <c r="B307" s="193"/>
      <c r="C307" s="192"/>
      <c r="D307" s="192"/>
      <c r="E307" s="192"/>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row>
    <row xmlns:x14ac="http://schemas.microsoft.com/office/spreadsheetml/2009/9/ac" r="308" ht="15.75" x14ac:dyDescent="0.25">
      <c r="A308" s="192"/>
      <c r="B308" s="193"/>
      <c r="C308" s="192"/>
      <c r="D308" s="192"/>
      <c r="E308" s="192"/>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row>
    <row xmlns:x14ac="http://schemas.microsoft.com/office/spreadsheetml/2009/9/ac" r="309" ht="15.75" x14ac:dyDescent="0.25">
      <c r="A309" s="192"/>
      <c r="B309" s="193"/>
      <c r="C309" s="192"/>
      <c r="D309" s="192"/>
      <c r="E309" s="192"/>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row>
    <row xmlns:x14ac="http://schemas.microsoft.com/office/spreadsheetml/2009/9/ac" r="310" ht="15.75" x14ac:dyDescent="0.25">
      <c r="A310" s="192"/>
      <c r="B310" s="193"/>
      <c r="C310" s="192"/>
      <c r="D310" s="192"/>
      <c r="E310" s="192"/>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row>
    <row xmlns:x14ac="http://schemas.microsoft.com/office/spreadsheetml/2009/9/ac" r="311" ht="15.75" x14ac:dyDescent="0.25">
      <c r="A311" s="192"/>
      <c r="B311" s="193"/>
      <c r="C311" s="192"/>
      <c r="D311" s="192"/>
      <c r="E311" s="192"/>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row>
    <row xmlns:x14ac="http://schemas.microsoft.com/office/spreadsheetml/2009/9/ac" r="312" ht="15.75" x14ac:dyDescent="0.25">
      <c r="A312" s="192"/>
      <c r="B312" s="193"/>
      <c r="C312" s="192"/>
      <c r="D312" s="192"/>
      <c r="E312" s="192"/>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row>
    <row xmlns:x14ac="http://schemas.microsoft.com/office/spreadsheetml/2009/9/ac" r="313" ht="15.75" x14ac:dyDescent="0.25">
      <c r="A313" s="192"/>
      <c r="B313" s="193"/>
      <c r="C313" s="192"/>
      <c r="D313" s="192"/>
      <c r="E313" s="192"/>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row>
    <row xmlns:x14ac="http://schemas.microsoft.com/office/spreadsheetml/2009/9/ac" r="314" ht="15.75" x14ac:dyDescent="0.25">
      <c r="A314" s="192"/>
      <c r="B314" s="193"/>
      <c r="C314" s="192"/>
      <c r="D314" s="192"/>
      <c r="E314" s="192"/>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row>
    <row xmlns:x14ac="http://schemas.microsoft.com/office/spreadsheetml/2009/9/ac" r="315" ht="15.75" x14ac:dyDescent="0.25">
      <c r="A315" s="192"/>
      <c r="B315" s="193"/>
      <c r="C315" s="192"/>
      <c r="D315" s="192"/>
      <c r="E315" s="192"/>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row>
    <row xmlns:x14ac="http://schemas.microsoft.com/office/spreadsheetml/2009/9/ac" r="316" ht="15.75" x14ac:dyDescent="0.25">
      <c r="A316" s="192"/>
      <c r="B316" s="193"/>
      <c r="C316" s="192"/>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row>
    <row xmlns:x14ac="http://schemas.microsoft.com/office/spreadsheetml/2009/9/ac" r="317" ht="15.75" x14ac:dyDescent="0.25">
      <c r="A317" s="192"/>
      <c r="B317" s="193"/>
      <c r="C317" s="192"/>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row>
    <row xmlns:x14ac="http://schemas.microsoft.com/office/spreadsheetml/2009/9/ac" r="318" ht="15.75" x14ac:dyDescent="0.25">
      <c r="A318" s="192"/>
      <c r="B318" s="193"/>
      <c r="C318" s="192"/>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row>
    <row xmlns:x14ac="http://schemas.microsoft.com/office/spreadsheetml/2009/9/ac" r="319" ht="15.75" x14ac:dyDescent="0.25">
      <c r="A319" s="192"/>
      <c r="B319" s="193"/>
      <c r="C319" s="192"/>
      <c r="D319" s="192"/>
      <c r="E319" s="192"/>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row>
    <row xmlns:x14ac="http://schemas.microsoft.com/office/spreadsheetml/2009/9/ac" r="320" ht="15.75" x14ac:dyDescent="0.25">
      <c r="A320" s="192"/>
      <c r="B320" s="193"/>
      <c r="C320" s="192"/>
      <c r="D320" s="192"/>
      <c r="E320" s="192"/>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row>
    <row xmlns:x14ac="http://schemas.microsoft.com/office/spreadsheetml/2009/9/ac" r="321" ht="15.75" x14ac:dyDescent="0.25">
      <c r="A321" s="192"/>
      <c r="B321" s="193"/>
      <c r="C321" s="192"/>
      <c r="D321" s="192"/>
      <c r="E321" s="192"/>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row>
    <row xmlns:x14ac="http://schemas.microsoft.com/office/spreadsheetml/2009/9/ac" r="322" ht="15.75" x14ac:dyDescent="0.25">
      <c r="A322" s="192"/>
      <c r="B322" s="193"/>
      <c r="C322" s="192"/>
      <c r="D322" s="192"/>
      <c r="E322" s="192"/>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row>
    <row xmlns:x14ac="http://schemas.microsoft.com/office/spreadsheetml/2009/9/ac" r="323" ht="15.75" x14ac:dyDescent="0.25">
      <c r="A323" s="192"/>
      <c r="B323" s="193"/>
      <c r="C323" s="192"/>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row>
    <row xmlns:x14ac="http://schemas.microsoft.com/office/spreadsheetml/2009/9/ac" r="324" ht="15.75" x14ac:dyDescent="0.25">
      <c r="A324" s="192"/>
      <c r="B324" s="193"/>
      <c r="C324" s="192"/>
      <c r="D324" s="192"/>
      <c r="E324" s="192"/>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row>
    <row xmlns:x14ac="http://schemas.microsoft.com/office/spreadsheetml/2009/9/ac" r="325" ht="15.75" x14ac:dyDescent="0.25">
      <c r="A325" s="192"/>
      <c r="B325" s="193"/>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row>
    <row xmlns:x14ac="http://schemas.microsoft.com/office/spreadsheetml/2009/9/ac" r="326" ht="15.75" x14ac:dyDescent="0.25">
      <c r="A326" s="192"/>
      <c r="B326" s="193"/>
      <c r="C326" s="192"/>
      <c r="D326" s="192"/>
      <c r="E326" s="192"/>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row>
    <row xmlns:x14ac="http://schemas.microsoft.com/office/spreadsheetml/2009/9/ac" r="327" ht="15.75" x14ac:dyDescent="0.25">
      <c r="A327" s="192"/>
      <c r="B327" s="193"/>
      <c r="C327" s="192"/>
      <c r="D327" s="192"/>
      <c r="E327" s="192"/>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row>
    <row xmlns:x14ac="http://schemas.microsoft.com/office/spreadsheetml/2009/9/ac" r="328" ht="15.75" x14ac:dyDescent="0.25">
      <c r="A328" s="192"/>
      <c r="B328" s="193"/>
      <c r="C328" s="192"/>
      <c r="D328" s="192"/>
      <c r="E328" s="192"/>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row>
    <row xmlns:x14ac="http://schemas.microsoft.com/office/spreadsheetml/2009/9/ac" r="329" ht="15.75" x14ac:dyDescent="0.25">
      <c r="A329" s="192"/>
      <c r="B329" s="193"/>
      <c r="C329" s="192"/>
      <c r="D329" s="192"/>
      <c r="E329" s="192"/>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row>
    <row xmlns:x14ac="http://schemas.microsoft.com/office/spreadsheetml/2009/9/ac" r="330" ht="15.75" x14ac:dyDescent="0.25">
      <c r="A330" s="192"/>
      <c r="B330" s="193"/>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row>
    <row xmlns:x14ac="http://schemas.microsoft.com/office/spreadsheetml/2009/9/ac" r="331" ht="15.75" x14ac:dyDescent="0.25">
      <c r="A331" s="192"/>
      <c r="B331" s="193"/>
      <c r="C331" s="192"/>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row>
    <row xmlns:x14ac="http://schemas.microsoft.com/office/spreadsheetml/2009/9/ac" r="332" ht="15.75" x14ac:dyDescent="0.25">
      <c r="A332" s="192"/>
      <c r="B332" s="193"/>
      <c r="C332" s="192"/>
      <c r="D332" s="192"/>
      <c r="E332" s="192"/>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row>
    <row xmlns:x14ac="http://schemas.microsoft.com/office/spreadsheetml/2009/9/ac" r="333" ht="15.75" x14ac:dyDescent="0.25">
      <c r="A333" s="192"/>
      <c r="B333" s="193"/>
      <c r="C333" s="192"/>
      <c r="D333" s="192"/>
      <c r="E333" s="192"/>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row>
    <row xmlns:x14ac="http://schemas.microsoft.com/office/spreadsheetml/2009/9/ac" r="334" ht="15.75" x14ac:dyDescent="0.25">
      <c r="A334" s="192"/>
      <c r="B334" s="193"/>
      <c r="C334" s="192"/>
      <c r="D334" s="192"/>
      <c r="E334" s="192"/>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row>
    <row xmlns:x14ac="http://schemas.microsoft.com/office/spreadsheetml/2009/9/ac" r="335" ht="15.75" x14ac:dyDescent="0.25">
      <c r="A335" s="192"/>
      <c r="B335" s="193"/>
      <c r="C335" s="192"/>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row>
    <row xmlns:x14ac="http://schemas.microsoft.com/office/spreadsheetml/2009/9/ac" r="336" ht="15.75" x14ac:dyDescent="0.25">
      <c r="A336" s="192"/>
      <c r="B336" s="193"/>
      <c r="C336" s="192"/>
      <c r="D336" s="192"/>
      <c r="E336" s="192"/>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row>
    <row xmlns:x14ac="http://schemas.microsoft.com/office/spreadsheetml/2009/9/ac" r="337" ht="15.75" x14ac:dyDescent="0.25">
      <c r="A337" s="192"/>
      <c r="B337" s="193"/>
      <c r="C337" s="192"/>
      <c r="D337" s="192"/>
      <c r="E337" s="192"/>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row>
    <row xmlns:x14ac="http://schemas.microsoft.com/office/spreadsheetml/2009/9/ac" r="338" ht="15.75" x14ac:dyDescent="0.25">
      <c r="A338" s="192"/>
      <c r="B338" s="193"/>
      <c r="C338" s="192"/>
      <c r="D338" s="192"/>
      <c r="E338" s="192"/>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row>
    <row xmlns:x14ac="http://schemas.microsoft.com/office/spreadsheetml/2009/9/ac" r="339" ht="15.75" x14ac:dyDescent="0.25">
      <c r="A339" s="192"/>
      <c r="B339" s="193"/>
      <c r="C339" s="192"/>
      <c r="D339" s="192"/>
      <c r="E339" s="192"/>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row>
    <row xmlns:x14ac="http://schemas.microsoft.com/office/spreadsheetml/2009/9/ac" r="340" ht="15.75" x14ac:dyDescent="0.25">
      <c r="A340" s="192"/>
      <c r="B340" s="193"/>
      <c r="C340" s="192"/>
      <c r="D340" s="192"/>
      <c r="E340" s="192"/>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row>
    <row xmlns:x14ac="http://schemas.microsoft.com/office/spreadsheetml/2009/9/ac" r="341" ht="15.75" x14ac:dyDescent="0.25">
      <c r="A341" s="192"/>
      <c r="B341" s="193"/>
      <c r="C341" s="192"/>
      <c r="D341" s="192"/>
      <c r="E341" s="192"/>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row>
    <row xmlns:x14ac="http://schemas.microsoft.com/office/spreadsheetml/2009/9/ac" r="342" ht="15.75" x14ac:dyDescent="0.25">
      <c r="A342" s="192"/>
      <c r="B342" s="193"/>
      <c r="C342" s="192"/>
      <c r="D342" s="192"/>
      <c r="E342" s="192"/>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row>
    <row xmlns:x14ac="http://schemas.microsoft.com/office/spreadsheetml/2009/9/ac" r="343" ht="15.75" x14ac:dyDescent="0.25">
      <c r="A343" s="192"/>
      <c r="B343" s="193"/>
      <c r="C343" s="192"/>
      <c r="D343" s="192"/>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row>
    <row xmlns:x14ac="http://schemas.microsoft.com/office/spreadsheetml/2009/9/ac" r="344" ht="15.75" x14ac:dyDescent="0.25">
      <c r="A344" s="192"/>
      <c r="B344" s="193"/>
      <c r="C344" s="192"/>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row>
    <row xmlns:x14ac="http://schemas.microsoft.com/office/spreadsheetml/2009/9/ac" r="345" ht="15.75" x14ac:dyDescent="0.25">
      <c r="A345" s="192"/>
      <c r="B345" s="193"/>
      <c r="C345" s="192"/>
      <c r="D345" s="192"/>
      <c r="E345" s="192"/>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row>
    <row xmlns:x14ac="http://schemas.microsoft.com/office/spreadsheetml/2009/9/ac" r="346" ht="15.75" x14ac:dyDescent="0.25">
      <c r="A346" s="192"/>
      <c r="B346" s="193"/>
      <c r="C346" s="192"/>
      <c r="D346" s="192"/>
      <c r="E346" s="192"/>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row>
    <row xmlns:x14ac="http://schemas.microsoft.com/office/spreadsheetml/2009/9/ac" r="347" ht="15.75" x14ac:dyDescent="0.25">
      <c r="A347" s="192"/>
      <c r="B347" s="193"/>
      <c r="C347" s="192"/>
      <c r="D347" s="192"/>
      <c r="E347" s="192"/>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row>
    <row xmlns:x14ac="http://schemas.microsoft.com/office/spreadsheetml/2009/9/ac" r="348" ht="15.75" x14ac:dyDescent="0.25">
      <c r="A348" s="192"/>
      <c r="B348" s="193"/>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row>
    <row xmlns:x14ac="http://schemas.microsoft.com/office/spreadsheetml/2009/9/ac" r="349" ht="15.75" x14ac:dyDescent="0.25">
      <c r="A349" s="192"/>
      <c r="B349" s="193"/>
      <c r="C349" s="192"/>
      <c r="D349" s="192"/>
      <c r="E349" s="192"/>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row>
    <row xmlns:x14ac="http://schemas.microsoft.com/office/spreadsheetml/2009/9/ac" r="350" ht="15.75" x14ac:dyDescent="0.25">
      <c r="A350" s="192"/>
      <c r="B350" s="193"/>
      <c r="C350" s="192"/>
      <c r="D350" s="192"/>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row>
    <row xmlns:x14ac="http://schemas.microsoft.com/office/spreadsheetml/2009/9/ac" r="351" ht="15.75" x14ac:dyDescent="0.25">
      <c r="A351" s="192"/>
      <c r="B351" s="193"/>
      <c r="C351" s="192"/>
      <c r="D351" s="192"/>
      <c r="E351" s="192"/>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row>
    <row xmlns:x14ac="http://schemas.microsoft.com/office/spreadsheetml/2009/9/ac" r="352" ht="15.75" x14ac:dyDescent="0.25">
      <c r="A352" s="192"/>
      <c r="B352" s="193"/>
      <c r="C352" s="192"/>
      <c r="D352" s="192"/>
      <c r="E352" s="192"/>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row>
    <row xmlns:x14ac="http://schemas.microsoft.com/office/spreadsheetml/2009/9/ac" r="353" ht="15.75" x14ac:dyDescent="0.25">
      <c r="A353" s="192"/>
      <c r="B353" s="193"/>
      <c r="C353" s="192"/>
      <c r="D353" s="192"/>
      <c r="E353" s="192"/>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row>
    <row xmlns:x14ac="http://schemas.microsoft.com/office/spreadsheetml/2009/9/ac" r="354" ht="15.75" x14ac:dyDescent="0.25">
      <c r="A354" s="192"/>
      <c r="B354" s="193"/>
      <c r="C354" s="192"/>
      <c r="D354" s="192"/>
      <c r="E354" s="192"/>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row>
    <row xmlns:x14ac="http://schemas.microsoft.com/office/spreadsheetml/2009/9/ac" r="355" ht="15.75" x14ac:dyDescent="0.25">
      <c r="A355" s="192"/>
      <c r="B355" s="193"/>
      <c r="C355" s="192"/>
      <c r="D355" s="192"/>
      <c r="E355" s="192"/>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row>
    <row xmlns:x14ac="http://schemas.microsoft.com/office/spreadsheetml/2009/9/ac" r="356" ht="15.75" x14ac:dyDescent="0.25">
      <c r="A356" s="192"/>
      <c r="B356" s="193"/>
      <c r="C356" s="192"/>
      <c r="D356" s="192"/>
      <c r="E356" s="192"/>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row>
    <row xmlns:x14ac="http://schemas.microsoft.com/office/spreadsheetml/2009/9/ac" r="357" ht="15.75" x14ac:dyDescent="0.25">
      <c r="A357" s="192"/>
      <c r="B357" s="193"/>
      <c r="C357" s="192"/>
      <c r="D357" s="192"/>
      <c r="E357" s="192"/>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row>
    <row xmlns:x14ac="http://schemas.microsoft.com/office/spreadsheetml/2009/9/ac" r="358" ht="15.75" x14ac:dyDescent="0.25">
      <c r="A358" s="192"/>
      <c r="B358" s="193"/>
      <c r="C358" s="192"/>
      <c r="D358" s="192"/>
      <c r="E358" s="192"/>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row>
    <row xmlns:x14ac="http://schemas.microsoft.com/office/spreadsheetml/2009/9/ac" r="359" ht="15.75" x14ac:dyDescent="0.25">
      <c r="A359" s="192"/>
      <c r="B359" s="193"/>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row>
    <row xmlns:x14ac="http://schemas.microsoft.com/office/spreadsheetml/2009/9/ac" r="360" ht="15.75" x14ac:dyDescent="0.25">
      <c r="A360" s="192"/>
      <c r="B360" s="193"/>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row>
    <row xmlns:x14ac="http://schemas.microsoft.com/office/spreadsheetml/2009/9/ac" r="361" ht="15.75" x14ac:dyDescent="0.25">
      <c r="A361" s="192"/>
      <c r="B361" s="193"/>
      <c r="C361" s="192"/>
      <c r="D361" s="192"/>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row>
    <row xmlns:x14ac="http://schemas.microsoft.com/office/spreadsheetml/2009/9/ac" r="362" ht="15.75" x14ac:dyDescent="0.25">
      <c r="A362" s="192"/>
      <c r="B362" s="193"/>
      <c r="C362" s="192"/>
      <c r="D362" s="192"/>
      <c r="E362" s="192"/>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row>
    <row xmlns:x14ac="http://schemas.microsoft.com/office/spreadsheetml/2009/9/ac" r="363" ht="15.75" x14ac:dyDescent="0.25">
      <c r="A363" s="192"/>
      <c r="B363" s="193"/>
      <c r="C363" s="192"/>
      <c r="D363" s="192"/>
      <c r="E363" s="192"/>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row>
    <row xmlns:x14ac="http://schemas.microsoft.com/office/spreadsheetml/2009/9/ac" r="364" ht="15.75" x14ac:dyDescent="0.25">
      <c r="A364" s="192"/>
      <c r="B364" s="193"/>
      <c r="C364" s="192"/>
      <c r="D364" s="192"/>
      <c r="E364" s="192"/>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row>
    <row xmlns:x14ac="http://schemas.microsoft.com/office/spreadsheetml/2009/9/ac" r="365" ht="15.75" x14ac:dyDescent="0.25">
      <c r="A365" s="192"/>
      <c r="B365" s="193"/>
      <c r="C365" s="192"/>
      <c r="D365" s="192"/>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row>
    <row xmlns:x14ac="http://schemas.microsoft.com/office/spreadsheetml/2009/9/ac" r="366" ht="15.75" x14ac:dyDescent="0.25">
      <c r="A366" s="192"/>
      <c r="B366" s="193"/>
      <c r="C366" s="192"/>
      <c r="D366" s="192"/>
      <c r="E366" s="192"/>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row>
    <row xmlns:x14ac="http://schemas.microsoft.com/office/spreadsheetml/2009/9/ac" r="367" ht="15.75" x14ac:dyDescent="0.25">
      <c r="A367" s="192"/>
      <c r="B367" s="193"/>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row>
    <row xmlns:x14ac="http://schemas.microsoft.com/office/spreadsheetml/2009/9/ac" r="368" ht="15.75" x14ac:dyDescent="0.25">
      <c r="A368" s="192"/>
      <c r="B368" s="193"/>
      <c r="C368" s="192"/>
      <c r="D368" s="192"/>
      <c r="E368" s="192"/>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row>
    <row xmlns:x14ac="http://schemas.microsoft.com/office/spreadsheetml/2009/9/ac" r="369" ht="15.75" x14ac:dyDescent="0.25">
      <c r="A369" s="192"/>
      <c r="B369" s="193"/>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row>
    <row xmlns:x14ac="http://schemas.microsoft.com/office/spreadsheetml/2009/9/ac" r="370" ht="15.75" x14ac:dyDescent="0.25">
      <c r="A370" s="192"/>
      <c r="B370" s="193"/>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row>
    <row xmlns:x14ac="http://schemas.microsoft.com/office/spreadsheetml/2009/9/ac" r="371" ht="15.75" x14ac:dyDescent="0.25">
      <c r="A371" s="192"/>
      <c r="B371" s="193"/>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row>
    <row xmlns:x14ac="http://schemas.microsoft.com/office/spreadsheetml/2009/9/ac" r="372" ht="15.75" x14ac:dyDescent="0.25">
      <c r="A372" s="192"/>
      <c r="B372" s="193"/>
      <c r="C372" s="192"/>
      <c r="D372" s="192"/>
      <c r="E372" s="192"/>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row>
    <row xmlns:x14ac="http://schemas.microsoft.com/office/spreadsheetml/2009/9/ac" r="373" ht="15.75" x14ac:dyDescent="0.25">
      <c r="A373" s="192"/>
      <c r="B373" s="193"/>
      <c r="C373" s="192"/>
      <c r="D373" s="192"/>
      <c r="E373" s="192"/>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row>
    <row xmlns:x14ac="http://schemas.microsoft.com/office/spreadsheetml/2009/9/ac" r="374" ht="15.75" x14ac:dyDescent="0.25">
      <c r="A374" s="192"/>
      <c r="B374" s="193"/>
      <c r="C374" s="192"/>
      <c r="D374" s="192"/>
      <c r="E374" s="192"/>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row>
    <row xmlns:x14ac="http://schemas.microsoft.com/office/spreadsheetml/2009/9/ac" r="375" ht="15.75" x14ac:dyDescent="0.25">
      <c r="A375" s="192"/>
      <c r="B375" s="193"/>
      <c r="C375" s="192"/>
      <c r="D375" s="192"/>
      <c r="E375" s="192"/>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row>
    <row xmlns:x14ac="http://schemas.microsoft.com/office/spreadsheetml/2009/9/ac" r="376" ht="15.75" x14ac:dyDescent="0.25">
      <c r="A376" s="192"/>
      <c r="B376" s="193"/>
      <c r="C376" s="192"/>
      <c r="D376" s="192"/>
      <c r="E376" s="192"/>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row>
    <row xmlns:x14ac="http://schemas.microsoft.com/office/spreadsheetml/2009/9/ac" r="377" ht="15.75" x14ac:dyDescent="0.25">
      <c r="A377" s="192"/>
      <c r="B377" s="193"/>
      <c r="C377" s="192"/>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row>
    <row xmlns:x14ac="http://schemas.microsoft.com/office/spreadsheetml/2009/9/ac" r="378" ht="15.75" x14ac:dyDescent="0.25">
      <c r="A378" s="192"/>
      <c r="B378" s="193"/>
      <c r="C378" s="192"/>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row>
    <row xmlns:x14ac="http://schemas.microsoft.com/office/spreadsheetml/2009/9/ac" r="379" ht="15.75" x14ac:dyDescent="0.25">
      <c r="A379" s="192"/>
      <c r="B379" s="193"/>
      <c r="C379" s="192"/>
      <c r="D379" s="192"/>
      <c r="E379" s="192"/>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row>
    <row xmlns:x14ac="http://schemas.microsoft.com/office/spreadsheetml/2009/9/ac" r="380" ht="15.75" x14ac:dyDescent="0.25">
      <c r="A380" s="192"/>
      <c r="B380" s="193"/>
      <c r="C380" s="192"/>
      <c r="D380" s="192"/>
      <c r="E380" s="192"/>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row>
    <row xmlns:x14ac="http://schemas.microsoft.com/office/spreadsheetml/2009/9/ac" r="381" ht="15.75" x14ac:dyDescent="0.25">
      <c r="A381" s="192"/>
      <c r="B381" s="193"/>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row>
    <row xmlns:x14ac="http://schemas.microsoft.com/office/spreadsheetml/2009/9/ac" r="382" ht="15.75" x14ac:dyDescent="0.25">
      <c r="A382" s="192"/>
      <c r="B382" s="193"/>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row>
    <row xmlns:x14ac="http://schemas.microsoft.com/office/spreadsheetml/2009/9/ac" r="383" ht="15.75" x14ac:dyDescent="0.25">
      <c r="A383" s="192"/>
      <c r="B383" s="193"/>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row>
    <row xmlns:x14ac="http://schemas.microsoft.com/office/spreadsheetml/2009/9/ac" r="384" ht="15.75" x14ac:dyDescent="0.25">
      <c r="A384" s="192"/>
      <c r="B384" s="193"/>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row>
    <row xmlns:x14ac="http://schemas.microsoft.com/office/spreadsheetml/2009/9/ac" r="385" ht="15.75" x14ac:dyDescent="0.25">
      <c r="A385" s="192"/>
      <c r="B385" s="193"/>
      <c r="C385" s="192"/>
      <c r="D385" s="192"/>
      <c r="E385" s="192"/>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row>
    <row xmlns:x14ac="http://schemas.microsoft.com/office/spreadsheetml/2009/9/ac" r="386" ht="15.75" x14ac:dyDescent="0.25">
      <c r="A386" s="192"/>
      <c r="B386" s="193"/>
      <c r="C386" s="192"/>
      <c r="D386" s="192"/>
      <c r="E386" s="192"/>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row>
    <row xmlns:x14ac="http://schemas.microsoft.com/office/spreadsheetml/2009/9/ac" r="387" ht="15.75" x14ac:dyDescent="0.25">
      <c r="A387" s="192"/>
      <c r="B387" s="193"/>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row>
    <row xmlns:x14ac="http://schemas.microsoft.com/office/spreadsheetml/2009/9/ac" r="388" ht="15.75" x14ac:dyDescent="0.25">
      <c r="A388" s="192"/>
      <c r="B388" s="193"/>
      <c r="C388" s="192"/>
      <c r="D388" s="192"/>
      <c r="E388" s="192"/>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row>
    <row xmlns:x14ac="http://schemas.microsoft.com/office/spreadsheetml/2009/9/ac" r="389" ht="15.75" x14ac:dyDescent="0.25">
      <c r="A389" s="192"/>
      <c r="B389" s="193"/>
      <c r="C389" s="192"/>
      <c r="D389" s="192"/>
      <c r="E389" s="192"/>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row>
    <row xmlns:x14ac="http://schemas.microsoft.com/office/spreadsheetml/2009/9/ac" r="390" ht="15.75" x14ac:dyDescent="0.25">
      <c r="A390" s="192"/>
      <c r="B390" s="193"/>
      <c r="C390" s="192"/>
      <c r="D390" s="192"/>
      <c r="E390" s="192"/>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row>
    <row xmlns:x14ac="http://schemas.microsoft.com/office/spreadsheetml/2009/9/ac" r="391" ht="15.75" x14ac:dyDescent="0.25">
      <c r="A391" s="192"/>
      <c r="B391" s="193"/>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row>
    <row xmlns:x14ac="http://schemas.microsoft.com/office/spreadsheetml/2009/9/ac" r="392" ht="15.75" x14ac:dyDescent="0.25">
      <c r="A392" s="192"/>
      <c r="B392" s="193"/>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row>
    <row xmlns:x14ac="http://schemas.microsoft.com/office/spreadsheetml/2009/9/ac" r="393" ht="15.75" x14ac:dyDescent="0.25">
      <c r="A393" s="192"/>
      <c r="B393" s="193"/>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row>
    <row xmlns:x14ac="http://schemas.microsoft.com/office/spreadsheetml/2009/9/ac" r="394" ht="15.75" x14ac:dyDescent="0.25">
      <c r="A394" s="192"/>
      <c r="B394" s="193"/>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row>
    <row xmlns:x14ac="http://schemas.microsoft.com/office/spreadsheetml/2009/9/ac" r="395" ht="15.75" x14ac:dyDescent="0.25">
      <c r="A395" s="192"/>
      <c r="B395" s="193"/>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row>
    <row xmlns:x14ac="http://schemas.microsoft.com/office/spreadsheetml/2009/9/ac" r="396" ht="15.75" x14ac:dyDescent="0.25">
      <c r="A396" s="192"/>
      <c r="B396" s="193"/>
      <c r="C396" s="192"/>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row>
    <row xmlns:x14ac="http://schemas.microsoft.com/office/spreadsheetml/2009/9/ac" r="397" ht="15.75" x14ac:dyDescent="0.25">
      <c r="A397" s="192"/>
      <c r="B397" s="193"/>
      <c r="C397" s="192"/>
      <c r="D397" s="192"/>
      <c r="E397" s="192"/>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row>
    <row xmlns:x14ac="http://schemas.microsoft.com/office/spreadsheetml/2009/9/ac" r="398" ht="15.75" x14ac:dyDescent="0.25">
      <c r="A398" s="192"/>
      <c r="B398" s="193"/>
      <c r="C398" s="192"/>
      <c r="D398" s="192"/>
      <c r="E398" s="192"/>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row>
    <row xmlns:x14ac="http://schemas.microsoft.com/office/spreadsheetml/2009/9/ac" r="399" ht="15.75" x14ac:dyDescent="0.25">
      <c r="A399" s="192"/>
      <c r="B399" s="193"/>
      <c r="C399" s="192"/>
      <c r="D399" s="192"/>
      <c r="E399" s="192"/>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row>
    <row xmlns:x14ac="http://schemas.microsoft.com/office/spreadsheetml/2009/9/ac" r="400" ht="15.75" x14ac:dyDescent="0.25">
      <c r="A400" s="192"/>
      <c r="B400" s="193"/>
      <c r="C400" s="192"/>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row>
    <row xmlns:x14ac="http://schemas.microsoft.com/office/spreadsheetml/2009/9/ac" r="401" ht="15.75" x14ac:dyDescent="0.25">
      <c r="A401" s="192"/>
      <c r="B401" s="193"/>
      <c r="C401" s="192"/>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row>
    <row xmlns:x14ac="http://schemas.microsoft.com/office/spreadsheetml/2009/9/ac" r="402" ht="15.75" x14ac:dyDescent="0.25">
      <c r="A402" s="192"/>
      <c r="B402" s="193"/>
      <c r="C402" s="192"/>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row>
    <row xmlns:x14ac="http://schemas.microsoft.com/office/spreadsheetml/2009/9/ac" r="403" ht="15.75" x14ac:dyDescent="0.25">
      <c r="A403" s="192"/>
      <c r="B403" s="193"/>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row>
    <row xmlns:x14ac="http://schemas.microsoft.com/office/spreadsheetml/2009/9/ac" r="404" ht="15.75" x14ac:dyDescent="0.25">
      <c r="A404" s="192"/>
      <c r="B404" s="193"/>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row>
    <row xmlns:x14ac="http://schemas.microsoft.com/office/spreadsheetml/2009/9/ac" r="405" ht="15.75" x14ac:dyDescent="0.25">
      <c r="A405" s="192"/>
      <c r="B405" s="193"/>
      <c r="C405" s="192"/>
      <c r="D405" s="192"/>
      <c r="E405" s="192"/>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row>
    <row xmlns:x14ac="http://schemas.microsoft.com/office/spreadsheetml/2009/9/ac" r="406" ht="15.75" x14ac:dyDescent="0.25">
      <c r="A406" s="192"/>
      <c r="B406" s="193"/>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row>
    <row xmlns:x14ac="http://schemas.microsoft.com/office/spreadsheetml/2009/9/ac" r="407" ht="15.75" x14ac:dyDescent="0.25">
      <c r="A407" s="192"/>
      <c r="B407" s="193"/>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row>
    <row xmlns:x14ac="http://schemas.microsoft.com/office/spreadsheetml/2009/9/ac" r="408" ht="15.75" x14ac:dyDescent="0.25">
      <c r="A408" s="192"/>
      <c r="B408" s="193"/>
      <c r="C408" s="192"/>
      <c r="D408" s="192"/>
      <c r="E408" s="192"/>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row>
    <row xmlns:x14ac="http://schemas.microsoft.com/office/spreadsheetml/2009/9/ac" r="409" ht="15.75" x14ac:dyDescent="0.25">
      <c r="A409" s="192"/>
      <c r="B409" s="193"/>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row>
    <row xmlns:x14ac="http://schemas.microsoft.com/office/spreadsheetml/2009/9/ac" r="410" ht="15.75" x14ac:dyDescent="0.25">
      <c r="A410" s="192"/>
      <c r="B410" s="193"/>
      <c r="C410" s="192"/>
      <c r="D410" s="192"/>
      <c r="E410" s="192"/>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row>
    <row xmlns:x14ac="http://schemas.microsoft.com/office/spreadsheetml/2009/9/ac" r="411" ht="15.75" x14ac:dyDescent="0.25">
      <c r="A411" s="192"/>
      <c r="B411" s="193"/>
      <c r="C411" s="192"/>
      <c r="D411" s="192"/>
      <c r="E411" s="192"/>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row>
    <row xmlns:x14ac="http://schemas.microsoft.com/office/spreadsheetml/2009/9/ac" r="412" ht="15.75" x14ac:dyDescent="0.25">
      <c r="A412" s="192"/>
      <c r="B412" s="193"/>
      <c r="C412" s="192"/>
      <c r="D412" s="192"/>
      <c r="E412" s="192"/>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row>
    <row xmlns:x14ac="http://schemas.microsoft.com/office/spreadsheetml/2009/9/ac" r="413" ht="15.75" x14ac:dyDescent="0.25">
      <c r="A413" s="192"/>
      <c r="B413" s="193"/>
      <c r="C413" s="192"/>
      <c r="D413" s="192"/>
      <c r="E413" s="192"/>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row>
    <row xmlns:x14ac="http://schemas.microsoft.com/office/spreadsheetml/2009/9/ac" r="414" ht="15.75" x14ac:dyDescent="0.25">
      <c r="A414" s="192"/>
      <c r="B414" s="193"/>
      <c r="C414" s="192"/>
      <c r="D414" s="192"/>
      <c r="E414" s="192"/>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row>
    <row xmlns:x14ac="http://schemas.microsoft.com/office/spreadsheetml/2009/9/ac" r="415" ht="15.75" x14ac:dyDescent="0.25">
      <c r="A415" s="192"/>
      <c r="B415" s="193"/>
      <c r="C415" s="192"/>
      <c r="D415" s="192"/>
      <c r="E415" s="192"/>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row>
    <row xmlns:x14ac="http://schemas.microsoft.com/office/spreadsheetml/2009/9/ac" r="416" ht="15.75" x14ac:dyDescent="0.25">
      <c r="A416" s="192"/>
      <c r="B416" s="193"/>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row>
    <row xmlns:x14ac="http://schemas.microsoft.com/office/spreadsheetml/2009/9/ac" r="417" ht="15.75" x14ac:dyDescent="0.25">
      <c r="A417" s="192"/>
      <c r="B417" s="193"/>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row>
    <row xmlns:x14ac="http://schemas.microsoft.com/office/spreadsheetml/2009/9/ac" r="418" ht="15.75" x14ac:dyDescent="0.25">
      <c r="A418" s="192"/>
      <c r="B418" s="193"/>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row>
    <row xmlns:x14ac="http://schemas.microsoft.com/office/spreadsheetml/2009/9/ac" r="419" ht="15.75" x14ac:dyDescent="0.25">
      <c r="A419" s="192"/>
      <c r="B419" s="193"/>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row>
    <row xmlns:x14ac="http://schemas.microsoft.com/office/spreadsheetml/2009/9/ac" r="420" ht="15.75" x14ac:dyDescent="0.25">
      <c r="A420" s="192"/>
      <c r="B420" s="193"/>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row>
    <row xmlns:x14ac="http://schemas.microsoft.com/office/spreadsheetml/2009/9/ac" r="421" ht="15.75" x14ac:dyDescent="0.25">
      <c r="A421" s="192"/>
      <c r="B421" s="193"/>
      <c r="C421" s="192"/>
      <c r="D421" s="192"/>
      <c r="E421" s="192"/>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row>
    <row xmlns:x14ac="http://schemas.microsoft.com/office/spreadsheetml/2009/9/ac" r="422" ht="15.75" x14ac:dyDescent="0.25">
      <c r="A422" s="192"/>
      <c r="B422" s="193"/>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row>
    <row xmlns:x14ac="http://schemas.microsoft.com/office/spreadsheetml/2009/9/ac" r="423" ht="15.75" x14ac:dyDescent="0.25">
      <c r="A423" s="192"/>
      <c r="B423" s="193"/>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row>
    <row xmlns:x14ac="http://schemas.microsoft.com/office/spreadsheetml/2009/9/ac" r="424" ht="15.75" x14ac:dyDescent="0.25">
      <c r="A424" s="192"/>
      <c r="B424" s="193"/>
      <c r="C424" s="192"/>
      <c r="D424" s="192"/>
      <c r="E424" s="192"/>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row>
    <row xmlns:x14ac="http://schemas.microsoft.com/office/spreadsheetml/2009/9/ac" r="425" ht="15.75" x14ac:dyDescent="0.25">
      <c r="A425" s="192"/>
      <c r="B425" s="193"/>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row>
    <row xmlns:x14ac="http://schemas.microsoft.com/office/spreadsheetml/2009/9/ac" r="426" ht="15.75" x14ac:dyDescent="0.25">
      <c r="A426" s="192"/>
      <c r="B426" s="193"/>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row>
    <row xmlns:x14ac="http://schemas.microsoft.com/office/spreadsheetml/2009/9/ac" r="427" ht="15.75" x14ac:dyDescent="0.25">
      <c r="A427" s="192"/>
      <c r="B427" s="193"/>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row>
    <row xmlns:x14ac="http://schemas.microsoft.com/office/spreadsheetml/2009/9/ac" r="428" ht="15.75" x14ac:dyDescent="0.25">
      <c r="A428" s="192"/>
      <c r="B428" s="193"/>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row>
    <row xmlns:x14ac="http://schemas.microsoft.com/office/spreadsheetml/2009/9/ac" r="429" ht="15.75" x14ac:dyDescent="0.25">
      <c r="A429" s="192"/>
      <c r="B429" s="193"/>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row>
    <row xmlns:x14ac="http://schemas.microsoft.com/office/spreadsheetml/2009/9/ac" r="430" ht="15.75" x14ac:dyDescent="0.25">
      <c r="A430" s="192"/>
      <c r="B430" s="193"/>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row>
    <row xmlns:x14ac="http://schemas.microsoft.com/office/spreadsheetml/2009/9/ac" r="431" ht="15.75" x14ac:dyDescent="0.25">
      <c r="A431" s="192"/>
      <c r="B431" s="193"/>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row>
    <row xmlns:x14ac="http://schemas.microsoft.com/office/spreadsheetml/2009/9/ac" r="432" ht="15.75" x14ac:dyDescent="0.25">
      <c r="A432" s="192"/>
      <c r="B432" s="193"/>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row>
    <row xmlns:x14ac="http://schemas.microsoft.com/office/spreadsheetml/2009/9/ac" r="433" ht="15.75" x14ac:dyDescent="0.25">
      <c r="A433" s="192"/>
      <c r="B433" s="193"/>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row>
    <row xmlns:x14ac="http://schemas.microsoft.com/office/spreadsheetml/2009/9/ac" r="434" ht="15.75" x14ac:dyDescent="0.25">
      <c r="A434" s="192"/>
      <c r="B434" s="193"/>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row>
    <row xmlns:x14ac="http://schemas.microsoft.com/office/spreadsheetml/2009/9/ac" r="435" ht="15.75" x14ac:dyDescent="0.25">
      <c r="A435" s="192"/>
      <c r="B435" s="193"/>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row>
    <row xmlns:x14ac="http://schemas.microsoft.com/office/spreadsheetml/2009/9/ac" r="436" ht="15.75" x14ac:dyDescent="0.25">
      <c r="A436" s="192"/>
      <c r="B436" s="193"/>
      <c r="C436" s="192"/>
      <c r="D436" s="192"/>
      <c r="E436" s="192"/>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row>
    <row xmlns:x14ac="http://schemas.microsoft.com/office/spreadsheetml/2009/9/ac" r="437" ht="15.75" x14ac:dyDescent="0.25">
      <c r="A437" s="192"/>
      <c r="B437" s="193"/>
      <c r="C437" s="192"/>
      <c r="D437" s="192"/>
      <c r="E437" s="192"/>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row>
    <row xmlns:x14ac="http://schemas.microsoft.com/office/spreadsheetml/2009/9/ac" r="438" ht="15.75" x14ac:dyDescent="0.25">
      <c r="A438" s="192"/>
      <c r="B438" s="193"/>
      <c r="C438" s="192"/>
      <c r="D438" s="192"/>
      <c r="E438" s="192"/>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row>
    <row xmlns:x14ac="http://schemas.microsoft.com/office/spreadsheetml/2009/9/ac" r="439" ht="15.75" x14ac:dyDescent="0.25">
      <c r="A439" s="192"/>
      <c r="B439" s="193"/>
      <c r="C439" s="192"/>
      <c r="D439" s="192"/>
      <c r="E439" s="192"/>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row>
    <row xmlns:x14ac="http://schemas.microsoft.com/office/spreadsheetml/2009/9/ac" r="440" ht="15.75" x14ac:dyDescent="0.25">
      <c r="A440" s="192"/>
      <c r="B440" s="193"/>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row>
    <row xmlns:x14ac="http://schemas.microsoft.com/office/spreadsheetml/2009/9/ac" r="441" ht="15.75" x14ac:dyDescent="0.25">
      <c r="A441" s="192"/>
      <c r="B441" s="193"/>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row>
    <row xmlns:x14ac="http://schemas.microsoft.com/office/spreadsheetml/2009/9/ac" r="442" ht="15.75" x14ac:dyDescent="0.25">
      <c r="A442" s="192"/>
      <c r="B442" s="193"/>
      <c r="C442" s="192"/>
      <c r="D442" s="192"/>
      <c r="E442" s="192"/>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row>
    <row xmlns:x14ac="http://schemas.microsoft.com/office/spreadsheetml/2009/9/ac" r="443" ht="15.75" x14ac:dyDescent="0.25">
      <c r="A443" s="192"/>
      <c r="B443" s="193"/>
      <c r="C443" s="192"/>
      <c r="D443" s="192"/>
      <c r="E443" s="192"/>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row>
    <row xmlns:x14ac="http://schemas.microsoft.com/office/spreadsheetml/2009/9/ac" r="444" ht="15.75" x14ac:dyDescent="0.25">
      <c r="A444" s="192"/>
      <c r="B444" s="193"/>
      <c r="C444" s="192"/>
      <c r="D444" s="192"/>
      <c r="E444" s="192"/>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row>
    <row xmlns:x14ac="http://schemas.microsoft.com/office/spreadsheetml/2009/9/ac" r="445" ht="15.75" x14ac:dyDescent="0.25">
      <c r="A445" s="192"/>
      <c r="B445" s="193"/>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row>
    <row xmlns:x14ac="http://schemas.microsoft.com/office/spreadsheetml/2009/9/ac" r="446" ht="15.75" x14ac:dyDescent="0.25">
      <c r="A446" s="192"/>
      <c r="B446" s="193"/>
      <c r="C446" s="192"/>
      <c r="D446" s="192"/>
      <c r="E446" s="192"/>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row>
    <row xmlns:x14ac="http://schemas.microsoft.com/office/spreadsheetml/2009/9/ac" r="447" ht="15.75" x14ac:dyDescent="0.25">
      <c r="A447" s="192"/>
      <c r="B447" s="193"/>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row>
    <row xmlns:x14ac="http://schemas.microsoft.com/office/spreadsheetml/2009/9/ac" r="448" ht="15.75" x14ac:dyDescent="0.25">
      <c r="A448" s="192"/>
      <c r="B448" s="193"/>
      <c r="C448" s="192"/>
      <c r="D448" s="192"/>
      <c r="E448" s="192"/>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row>
    <row xmlns:x14ac="http://schemas.microsoft.com/office/spreadsheetml/2009/9/ac" r="449" ht="15.75" x14ac:dyDescent="0.25">
      <c r="A449" s="192"/>
      <c r="B449" s="193"/>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row>
    <row xmlns:x14ac="http://schemas.microsoft.com/office/spreadsheetml/2009/9/ac" r="450" ht="15.75" x14ac:dyDescent="0.25">
      <c r="A450" s="192"/>
      <c r="B450" s="193"/>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row>
    <row xmlns:x14ac="http://schemas.microsoft.com/office/spreadsheetml/2009/9/ac" r="451" ht="15.75" x14ac:dyDescent="0.25">
      <c r="A451" s="192"/>
      <c r="B451" s="193"/>
      <c r="C451" s="192"/>
      <c r="D451" s="192"/>
      <c r="E451" s="192"/>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row>
    <row xmlns:x14ac="http://schemas.microsoft.com/office/spreadsheetml/2009/9/ac" r="452" ht="15.75" x14ac:dyDescent="0.25">
      <c r="A452" s="192"/>
      <c r="B452" s="193"/>
      <c r="C452" s="192"/>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row>
    <row xmlns:x14ac="http://schemas.microsoft.com/office/spreadsheetml/2009/9/ac" r="453" ht="15.75" x14ac:dyDescent="0.25">
      <c r="A453" s="192"/>
      <c r="B453" s="193"/>
      <c r="C453" s="192"/>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row>
    <row xmlns:x14ac="http://schemas.microsoft.com/office/spreadsheetml/2009/9/ac" r="454" ht="15.75" x14ac:dyDescent="0.25">
      <c r="A454" s="192"/>
      <c r="B454" s="193"/>
      <c r="C454" s="192"/>
      <c r="D454" s="192"/>
      <c r="E454" s="192"/>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row>
    <row xmlns:x14ac="http://schemas.microsoft.com/office/spreadsheetml/2009/9/ac" r="455" ht="15.75" x14ac:dyDescent="0.25">
      <c r="A455" s="192"/>
      <c r="B455" s="193"/>
      <c r="C455" s="192"/>
      <c r="D455" s="192"/>
      <c r="E455" s="192"/>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row>
    <row xmlns:x14ac="http://schemas.microsoft.com/office/spreadsheetml/2009/9/ac" r="456" ht="15.75" x14ac:dyDescent="0.25">
      <c r="A456" s="192"/>
      <c r="B456" s="193"/>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row>
    <row xmlns:x14ac="http://schemas.microsoft.com/office/spreadsheetml/2009/9/ac" r="457" ht="15.75" x14ac:dyDescent="0.25">
      <c r="A457" s="192"/>
      <c r="B457" s="193"/>
      <c r="C457" s="192"/>
      <c r="D457" s="192"/>
      <c r="E457" s="192"/>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row>
    <row xmlns:x14ac="http://schemas.microsoft.com/office/spreadsheetml/2009/9/ac" r="458" ht="15.75" x14ac:dyDescent="0.25">
      <c r="A458" s="192"/>
      <c r="B458" s="193"/>
      <c r="C458" s="192"/>
      <c r="D458" s="192"/>
      <c r="E458" s="192"/>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row>
    <row xmlns:x14ac="http://schemas.microsoft.com/office/spreadsheetml/2009/9/ac" r="459" ht="15.75" x14ac:dyDescent="0.25">
      <c r="A459" s="192"/>
      <c r="B459" s="193"/>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row>
    <row xmlns:x14ac="http://schemas.microsoft.com/office/spreadsheetml/2009/9/ac" r="460" ht="15.75" x14ac:dyDescent="0.25">
      <c r="A460" s="192"/>
      <c r="B460" s="193"/>
      <c r="C460" s="192"/>
      <c r="D460" s="192"/>
      <c r="E460" s="192"/>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row>
    <row xmlns:x14ac="http://schemas.microsoft.com/office/spreadsheetml/2009/9/ac" r="461" ht="15.75" x14ac:dyDescent="0.25">
      <c r="A461" s="192"/>
      <c r="B461" s="193"/>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row>
    <row xmlns:x14ac="http://schemas.microsoft.com/office/spreadsheetml/2009/9/ac" r="462" ht="15.75" x14ac:dyDescent="0.25">
      <c r="A462" s="192"/>
      <c r="B462" s="193"/>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row>
    <row xmlns:x14ac="http://schemas.microsoft.com/office/spreadsheetml/2009/9/ac" r="463" ht="15.75" x14ac:dyDescent="0.25">
      <c r="A463" s="192"/>
      <c r="B463" s="193"/>
      <c r="C463" s="192"/>
      <c r="D463" s="192"/>
      <c r="E463" s="192"/>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row>
    <row xmlns:x14ac="http://schemas.microsoft.com/office/spreadsheetml/2009/9/ac" r="464" ht="15.75" x14ac:dyDescent="0.25">
      <c r="A464" s="192"/>
      <c r="B464" s="193"/>
      <c r="C464" s="192"/>
      <c r="D464" s="192"/>
      <c r="E464" s="192"/>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row>
    <row xmlns:x14ac="http://schemas.microsoft.com/office/spreadsheetml/2009/9/ac" r="465" ht="15.75" x14ac:dyDescent="0.25">
      <c r="A465" s="192"/>
      <c r="B465" s="193"/>
      <c r="C465" s="192"/>
      <c r="D465" s="192"/>
      <c r="E465" s="192"/>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row>
    <row xmlns:x14ac="http://schemas.microsoft.com/office/spreadsheetml/2009/9/ac" r="466" ht="15.75" x14ac:dyDescent="0.25">
      <c r="A466" s="192"/>
      <c r="B466" s="193"/>
      <c r="C466" s="192"/>
      <c r="D466" s="192"/>
      <c r="E466" s="192"/>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row>
    <row xmlns:x14ac="http://schemas.microsoft.com/office/spreadsheetml/2009/9/ac" r="467" ht="15.75" x14ac:dyDescent="0.25">
      <c r="A467" s="192"/>
      <c r="B467" s="193"/>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row>
    <row xmlns:x14ac="http://schemas.microsoft.com/office/spreadsheetml/2009/9/ac" r="468" ht="15.75" x14ac:dyDescent="0.25">
      <c r="A468" s="192"/>
      <c r="B468" s="193"/>
      <c r="C468" s="192"/>
      <c r="D468" s="192"/>
      <c r="E468" s="192"/>
      <c r="F468" s="192"/>
      <c r="G468" s="192"/>
      <c r="H468" s="192"/>
      <c r="I468" s="192"/>
      <c r="J468" s="192"/>
      <c r="K468" s="192"/>
      <c r="L468" s="192"/>
      <c r="M468" s="192"/>
      <c r="N468" s="192"/>
      <c r="O468" s="192"/>
      <c r="P468" s="192"/>
      <c r="Q468" s="192"/>
      <c r="R468" s="192"/>
      <c r="S468" s="192"/>
      <c r="T468" s="192"/>
      <c r="U468" s="192"/>
      <c r="V468" s="192"/>
      <c r="W468" s="192"/>
      <c r="X468" s="192"/>
      <c r="Y468" s="192"/>
      <c r="Z468" s="192"/>
      <c r="AA468" s="192"/>
    </row>
    <row xmlns:x14ac="http://schemas.microsoft.com/office/spreadsheetml/2009/9/ac" r="469" ht="15.75" x14ac:dyDescent="0.25">
      <c r="A469" s="192"/>
      <c r="B469" s="193"/>
      <c r="C469" s="192"/>
      <c r="D469" s="192"/>
      <c r="E469" s="192"/>
      <c r="F469" s="192"/>
      <c r="G469" s="192"/>
      <c r="H469" s="192"/>
      <c r="I469" s="192"/>
      <c r="J469" s="192"/>
      <c r="K469" s="192"/>
      <c r="L469" s="192"/>
      <c r="M469" s="192"/>
      <c r="N469" s="192"/>
      <c r="O469" s="192"/>
      <c r="P469" s="192"/>
      <c r="Q469" s="192"/>
      <c r="R469" s="192"/>
      <c r="S469" s="192"/>
      <c r="T469" s="192"/>
      <c r="U469" s="192"/>
      <c r="V469" s="192"/>
      <c r="W469" s="192"/>
      <c r="X469" s="192"/>
      <c r="Y469" s="192"/>
      <c r="Z469" s="192"/>
      <c r="AA469" s="192"/>
    </row>
    <row xmlns:x14ac="http://schemas.microsoft.com/office/spreadsheetml/2009/9/ac" r="470" ht="15.75" x14ac:dyDescent="0.25">
      <c r="A470" s="192"/>
      <c r="B470" s="193"/>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row>
    <row xmlns:x14ac="http://schemas.microsoft.com/office/spreadsheetml/2009/9/ac" r="471" ht="15.75" x14ac:dyDescent="0.25">
      <c r="A471" s="192"/>
      <c r="B471" s="193"/>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row>
    <row xmlns:x14ac="http://schemas.microsoft.com/office/spreadsheetml/2009/9/ac" r="472" ht="15.75" x14ac:dyDescent="0.25">
      <c r="A472" s="192"/>
      <c r="B472" s="193"/>
      <c r="C472" s="192"/>
      <c r="D472" s="192"/>
      <c r="E472" s="192"/>
      <c r="F472" s="192"/>
      <c r="G472" s="192"/>
      <c r="H472" s="192"/>
      <c r="I472" s="192"/>
      <c r="J472" s="192"/>
      <c r="K472" s="192"/>
      <c r="L472" s="192"/>
      <c r="M472" s="192"/>
      <c r="N472" s="192"/>
      <c r="O472" s="192"/>
      <c r="P472" s="192"/>
      <c r="Q472" s="192"/>
      <c r="R472" s="192"/>
      <c r="S472" s="192"/>
      <c r="T472" s="192"/>
      <c r="U472" s="192"/>
      <c r="V472" s="192"/>
      <c r="W472" s="192"/>
      <c r="X472" s="192"/>
      <c r="Y472" s="192"/>
      <c r="Z472" s="192"/>
      <c r="AA472" s="192"/>
    </row>
    <row xmlns:x14ac="http://schemas.microsoft.com/office/spreadsheetml/2009/9/ac" r="473" ht="15.75" x14ac:dyDescent="0.25">
      <c r="A473" s="192"/>
      <c r="B473" s="193"/>
      <c r="C473" s="192"/>
      <c r="D473" s="192"/>
      <c r="E473" s="192"/>
      <c r="F473" s="192"/>
      <c r="G473" s="192"/>
      <c r="H473" s="192"/>
      <c r="I473" s="192"/>
      <c r="J473" s="192"/>
      <c r="K473" s="192"/>
      <c r="L473" s="192"/>
      <c r="M473" s="192"/>
      <c r="N473" s="192"/>
      <c r="O473" s="192"/>
      <c r="P473" s="192"/>
      <c r="Q473" s="192"/>
      <c r="R473" s="192"/>
      <c r="S473" s="192"/>
      <c r="T473" s="192"/>
      <c r="U473" s="192"/>
      <c r="V473" s="192"/>
      <c r="W473" s="192"/>
      <c r="X473" s="192"/>
      <c r="Y473" s="192"/>
      <c r="Z473" s="192"/>
      <c r="AA473" s="192"/>
    </row>
    <row xmlns:x14ac="http://schemas.microsoft.com/office/spreadsheetml/2009/9/ac" r="474" ht="15.75" x14ac:dyDescent="0.25">
      <c r="A474" s="192"/>
      <c r="B474" s="193"/>
      <c r="C474" s="192"/>
      <c r="D474" s="192"/>
      <c r="E474" s="192"/>
      <c r="F474" s="192"/>
      <c r="G474" s="192"/>
      <c r="H474" s="192"/>
      <c r="I474" s="192"/>
      <c r="J474" s="192"/>
      <c r="K474" s="192"/>
      <c r="L474" s="192"/>
      <c r="M474" s="192"/>
      <c r="N474" s="192"/>
      <c r="O474" s="192"/>
      <c r="P474" s="192"/>
      <c r="Q474" s="192"/>
      <c r="R474" s="192"/>
      <c r="S474" s="192"/>
      <c r="T474" s="192"/>
      <c r="U474" s="192"/>
      <c r="V474" s="192"/>
      <c r="W474" s="192"/>
      <c r="X474" s="192"/>
      <c r="Y474" s="192"/>
      <c r="Z474" s="192"/>
      <c r="AA474" s="192"/>
    </row>
    <row xmlns:x14ac="http://schemas.microsoft.com/office/spreadsheetml/2009/9/ac" r="475" ht="15.75" x14ac:dyDescent="0.25">
      <c r="A475" s="192"/>
      <c r="B475" s="193"/>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c r="AA475" s="192"/>
    </row>
    <row xmlns:x14ac="http://schemas.microsoft.com/office/spreadsheetml/2009/9/ac" r="476" ht="15.75" x14ac:dyDescent="0.25">
      <c r="A476" s="192"/>
      <c r="B476" s="193"/>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c r="AA476" s="192"/>
    </row>
    <row xmlns:x14ac="http://schemas.microsoft.com/office/spreadsheetml/2009/9/ac" r="477" ht="15.75" x14ac:dyDescent="0.25">
      <c r="A477" s="192"/>
      <c r="B477" s="193"/>
      <c r="C477" s="192"/>
      <c r="D477" s="192"/>
      <c r="E477" s="192"/>
      <c r="F477" s="192"/>
      <c r="G477" s="192"/>
      <c r="H477" s="192"/>
      <c r="I477" s="192"/>
      <c r="J477" s="192"/>
      <c r="K477" s="192"/>
      <c r="L477" s="192"/>
      <c r="M477" s="192"/>
      <c r="N477" s="192"/>
      <c r="O477" s="192"/>
      <c r="P477" s="192"/>
      <c r="Q477" s="192"/>
      <c r="R477" s="192"/>
      <c r="S477" s="192"/>
      <c r="T477" s="192"/>
      <c r="U477" s="192"/>
      <c r="V477" s="192"/>
      <c r="W477" s="192"/>
      <c r="X477" s="192"/>
      <c r="Y477" s="192"/>
      <c r="Z477" s="192"/>
      <c r="AA477" s="192"/>
    </row>
    <row xmlns:x14ac="http://schemas.microsoft.com/office/spreadsheetml/2009/9/ac" r="478" ht="15.75" x14ac:dyDescent="0.25">
      <c r="A478" s="192"/>
      <c r="B478" s="193"/>
      <c r="C478" s="192"/>
      <c r="D478" s="192"/>
      <c r="E478" s="192"/>
      <c r="F478" s="192"/>
      <c r="G478" s="192"/>
      <c r="H478" s="192"/>
      <c r="I478" s="192"/>
      <c r="J478" s="192"/>
      <c r="K478" s="192"/>
      <c r="L478" s="192"/>
      <c r="M478" s="192"/>
      <c r="N478" s="192"/>
      <c r="O478" s="192"/>
      <c r="P478" s="192"/>
      <c r="Q478" s="192"/>
      <c r="R478" s="192"/>
      <c r="S478" s="192"/>
      <c r="T478" s="192"/>
      <c r="U478" s="192"/>
      <c r="V478" s="192"/>
      <c r="W478" s="192"/>
      <c r="X478" s="192"/>
      <c r="Y478" s="192"/>
      <c r="Z478" s="192"/>
      <c r="AA478" s="192"/>
    </row>
    <row xmlns:x14ac="http://schemas.microsoft.com/office/spreadsheetml/2009/9/ac" r="479" ht="15.75" x14ac:dyDescent="0.25">
      <c r="A479" s="192"/>
      <c r="B479" s="193"/>
      <c r="C479" s="192"/>
      <c r="D479" s="192"/>
      <c r="E479" s="192"/>
      <c r="F479" s="192"/>
      <c r="G479" s="192"/>
      <c r="H479" s="192"/>
      <c r="I479" s="192"/>
      <c r="J479" s="192"/>
      <c r="K479" s="192"/>
      <c r="L479" s="192"/>
      <c r="M479" s="192"/>
      <c r="N479" s="192"/>
      <c r="O479" s="192"/>
      <c r="P479" s="192"/>
      <c r="Q479" s="192"/>
      <c r="R479" s="192"/>
      <c r="S479" s="192"/>
      <c r="T479" s="192"/>
      <c r="U479" s="192"/>
      <c r="V479" s="192"/>
      <c r="W479" s="192"/>
      <c r="X479" s="192"/>
      <c r="Y479" s="192"/>
      <c r="Z479" s="192"/>
      <c r="AA479" s="192"/>
    </row>
    <row xmlns:x14ac="http://schemas.microsoft.com/office/spreadsheetml/2009/9/ac" r="480" ht="15.75" x14ac:dyDescent="0.25">
      <c r="A480" s="192"/>
      <c r="B480" s="193"/>
      <c r="C480" s="192"/>
      <c r="D480" s="192"/>
      <c r="E480" s="192"/>
      <c r="F480" s="192"/>
      <c r="G480" s="192"/>
      <c r="H480" s="192"/>
      <c r="I480" s="192"/>
      <c r="J480" s="192"/>
      <c r="K480" s="192"/>
      <c r="L480" s="192"/>
      <c r="M480" s="192"/>
      <c r="N480" s="192"/>
      <c r="O480" s="192"/>
      <c r="P480" s="192"/>
      <c r="Q480" s="192"/>
      <c r="R480" s="192"/>
      <c r="S480" s="192"/>
      <c r="T480" s="192"/>
      <c r="U480" s="192"/>
      <c r="V480" s="192"/>
      <c r="W480" s="192"/>
      <c r="X480" s="192"/>
      <c r="Y480" s="192"/>
      <c r="Z480" s="192"/>
      <c r="AA480" s="192"/>
    </row>
    <row xmlns:x14ac="http://schemas.microsoft.com/office/spreadsheetml/2009/9/ac" r="481" ht="15.75" x14ac:dyDescent="0.25">
      <c r="A481" s="192"/>
      <c r="B481" s="193"/>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c r="AA481" s="192"/>
    </row>
    <row xmlns:x14ac="http://schemas.microsoft.com/office/spreadsheetml/2009/9/ac" r="482" ht="15.75" x14ac:dyDescent="0.25">
      <c r="A482" s="192"/>
      <c r="B482" s="193"/>
      <c r="C482" s="192"/>
      <c r="D482" s="192"/>
      <c r="E482" s="192"/>
      <c r="F482" s="192"/>
      <c r="G482" s="192"/>
      <c r="H482" s="192"/>
      <c r="I482" s="192"/>
      <c r="J482" s="192"/>
      <c r="K482" s="192"/>
      <c r="L482" s="192"/>
      <c r="M482" s="192"/>
      <c r="N482" s="192"/>
      <c r="O482" s="192"/>
      <c r="P482" s="192"/>
      <c r="Q482" s="192"/>
      <c r="R482" s="192"/>
      <c r="S482" s="192"/>
      <c r="T482" s="192"/>
      <c r="U482" s="192"/>
      <c r="V482" s="192"/>
      <c r="W482" s="192"/>
      <c r="X482" s="192"/>
      <c r="Y482" s="192"/>
      <c r="Z482" s="192"/>
      <c r="AA482" s="192"/>
    </row>
    <row xmlns:x14ac="http://schemas.microsoft.com/office/spreadsheetml/2009/9/ac" r="483" ht="15.75" x14ac:dyDescent="0.25">
      <c r="A483" s="192"/>
      <c r="B483" s="193"/>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row>
    <row xmlns:x14ac="http://schemas.microsoft.com/office/spreadsheetml/2009/9/ac" r="484" ht="15.75" x14ac:dyDescent="0.25">
      <c r="A484" s="192"/>
      <c r="B484" s="193"/>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c r="AA484" s="192"/>
    </row>
    <row xmlns:x14ac="http://schemas.microsoft.com/office/spreadsheetml/2009/9/ac" r="485" ht="15.75" x14ac:dyDescent="0.25">
      <c r="A485" s="192"/>
      <c r="B485" s="193"/>
      <c r="C485" s="192"/>
      <c r="D485" s="192"/>
      <c r="E485" s="192"/>
      <c r="F485" s="192"/>
      <c r="G485" s="192"/>
      <c r="H485" s="192"/>
      <c r="I485" s="192"/>
      <c r="J485" s="192"/>
      <c r="K485" s="192"/>
      <c r="L485" s="192"/>
      <c r="M485" s="192"/>
      <c r="N485" s="192"/>
      <c r="O485" s="192"/>
      <c r="P485" s="192"/>
      <c r="Q485" s="192"/>
      <c r="R485" s="192"/>
      <c r="S485" s="192"/>
      <c r="T485" s="192"/>
      <c r="U485" s="192"/>
      <c r="V485" s="192"/>
      <c r="W485" s="192"/>
      <c r="X485" s="192"/>
      <c r="Y485" s="192"/>
      <c r="Z485" s="192"/>
      <c r="AA485" s="192"/>
    </row>
    <row xmlns:x14ac="http://schemas.microsoft.com/office/spreadsheetml/2009/9/ac" r="486" ht="15.75" x14ac:dyDescent="0.25">
      <c r="A486" s="192"/>
      <c r="B486" s="193"/>
      <c r="C486" s="192"/>
      <c r="D486" s="192"/>
      <c r="E486" s="192"/>
      <c r="F486" s="192"/>
      <c r="G486" s="192"/>
      <c r="H486" s="192"/>
      <c r="I486" s="192"/>
      <c r="J486" s="192"/>
      <c r="K486" s="192"/>
      <c r="L486" s="192"/>
      <c r="M486" s="192"/>
      <c r="N486" s="192"/>
      <c r="O486" s="192"/>
      <c r="P486" s="192"/>
      <c r="Q486" s="192"/>
      <c r="R486" s="192"/>
      <c r="S486" s="192"/>
      <c r="T486" s="192"/>
      <c r="U486" s="192"/>
      <c r="V486" s="192"/>
      <c r="W486" s="192"/>
      <c r="X486" s="192"/>
      <c r="Y486" s="192"/>
      <c r="Z486" s="192"/>
      <c r="AA486" s="192"/>
    </row>
    <row xmlns:x14ac="http://schemas.microsoft.com/office/spreadsheetml/2009/9/ac" r="487" ht="15.75" x14ac:dyDescent="0.25">
      <c r="A487" s="192"/>
      <c r="B487" s="193"/>
      <c r="C487" s="192"/>
      <c r="D487" s="192"/>
      <c r="E487" s="192"/>
      <c r="F487" s="192"/>
      <c r="G487" s="192"/>
      <c r="H487" s="192"/>
      <c r="I487" s="192"/>
      <c r="J487" s="192"/>
      <c r="K487" s="192"/>
      <c r="L487" s="192"/>
      <c r="M487" s="192"/>
      <c r="N487" s="192"/>
      <c r="O487" s="192"/>
      <c r="P487" s="192"/>
      <c r="Q487" s="192"/>
      <c r="R487" s="192"/>
      <c r="S487" s="192"/>
      <c r="T487" s="192"/>
      <c r="U487" s="192"/>
      <c r="V487" s="192"/>
      <c r="W487" s="192"/>
      <c r="X487" s="192"/>
      <c r="Y487" s="192"/>
      <c r="Z487" s="192"/>
      <c r="AA487" s="192"/>
    </row>
    <row xmlns:x14ac="http://schemas.microsoft.com/office/spreadsheetml/2009/9/ac" r="488" ht="15.75" x14ac:dyDescent="0.25">
      <c r="A488" s="192"/>
      <c r="B488" s="193"/>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087B6-B67D-4DA3-A83E-3DAD351FABDC}">
  <sheetPr codeName="Sheet6">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125" style="200" customWidth="true"/>
    <col min="2" max="2" width="6.5" style="194" customWidth="true"/>
    <col min="3" max="3" width="14.125" style="201" customWidth="true"/>
    <col min="4" max="4" width="9.625" style="158" customWidth="true"/>
    <col min="5" max="5" width="8" style="202" customWidth="true"/>
    <col min="6" max="6" width="8" style="203" customWidth="true"/>
    <col min="7" max="7" width="8" style="204" customWidth="true"/>
    <col min="8" max="8" width="8" style="205" customWidth="true"/>
    <col min="9" max="9" width="8" style="199" customWidth="true"/>
    <col min="10" max="10" width="8" style="206" customWidth="true"/>
    <col min="11" max="11" width="8" style="207" customWidth="true"/>
    <col min="12" max="12" width="8" style="203" customWidth="true"/>
    <col min="13" max="13" width="8" style="208" customWidth="true"/>
    <col min="14" max="14" width="8" style="209" customWidth="true"/>
    <col min="15" max="19" width="8" style="158" customWidth="true"/>
    <col min="20" max="16384" width="9" style="158"/>
  </cols>
  <sheetData>
    <row xmlns:x14ac="http://schemas.microsoft.com/office/spreadsheetml/2009/9/ac" r="1" ht="20.25" customHeight="true" x14ac:dyDescent="0.2">
      <c r="A1" s="588" t="s">
        <v>374</v>
      </c>
      <c r="B1" s="589"/>
      <c r="C1" s="589"/>
      <c r="D1" s="589"/>
      <c r="E1" s="590" t="s">
        <v>51</v>
      </c>
      <c r="F1" s="591"/>
      <c r="G1" s="591"/>
      <c r="H1" s="591"/>
      <c r="I1" s="592"/>
      <c r="J1" s="593" t="s">
        <v>10</v>
      </c>
      <c r="K1" s="593"/>
      <c r="L1" s="593"/>
      <c r="M1" s="593"/>
      <c r="N1" s="593"/>
      <c r="O1" s="594" t="s">
        <v>11</v>
      </c>
      <c r="P1" s="595"/>
      <c r="Q1" s="595"/>
      <c r="R1" s="595"/>
      <c r="S1" s="596"/>
    </row>
    <row xmlns:x14ac="http://schemas.microsoft.com/office/spreadsheetml/2009/9/ac" r="2" x14ac:dyDescent="0.2">
      <c r="A2" s="589"/>
      <c r="B2" s="589"/>
      <c r="C2" s="589"/>
      <c r="D2" s="589"/>
      <c r="E2" s="219"/>
      <c r="F2" s="220"/>
      <c r="G2" s="221"/>
      <c r="H2" s="222"/>
      <c r="I2" s="223"/>
      <c r="J2" s="224"/>
      <c r="K2" s="220"/>
      <c r="L2" s="225"/>
      <c r="M2" s="222"/>
      <c r="N2" s="226"/>
      <c r="O2" s="219"/>
      <c r="P2" s="220"/>
      <c r="Q2" s="227"/>
      <c r="R2" s="222"/>
      <c r="S2" s="223"/>
    </row>
    <row xmlns:x14ac="http://schemas.microsoft.com/office/spreadsheetml/2009/9/ac" r="3" ht="134.25" customHeight="true" x14ac:dyDescent="0.2">
      <c r="A3" s="195" t="s">
        <v>9</v>
      </c>
      <c r="B3" s="196" t="s">
        <v>4</v>
      </c>
      <c r="C3" s="197" t="s">
        <v>8</v>
      </c>
      <c r="D3" s="198" t="s">
        <v>207</v>
      </c>
      <c r="E3" s="228" t="s">
        <v>25</v>
      </c>
      <c r="F3" s="229" t="s">
        <v>19</v>
      </c>
      <c r="G3" s="230" t="s">
        <v>188</v>
      </c>
      <c r="H3" s="231" t="s">
        <v>195</v>
      </c>
      <c r="I3" s="232" t="s">
        <v>37</v>
      </c>
      <c r="J3" s="233" t="s">
        <v>25</v>
      </c>
      <c r="K3" s="234" t="s">
        <v>19</v>
      </c>
      <c r="L3" s="235" t="s">
        <v>189</v>
      </c>
      <c r="M3" s="231" t="s">
        <v>195</v>
      </c>
      <c r="N3" s="236" t="s">
        <v>37</v>
      </c>
      <c r="O3" s="228" t="s">
        <v>25</v>
      </c>
      <c r="P3" s="229" t="s">
        <v>127</v>
      </c>
      <c r="Q3" s="237" t="s">
        <v>190</v>
      </c>
      <c r="R3" s="231" t="s">
        <v>195</v>
      </c>
      <c r="S3" s="232" t="s">
        <v>37</v>
      </c>
    </row>
    <row xmlns:x14ac="http://schemas.microsoft.com/office/spreadsheetml/2009/9/ac" r="4" x14ac:dyDescent="0.2">
      <c r="A4" s="344" t="str">
        <f>IF(ISBLANK(Regressions!A14), " ", Regressions!A14)</f>
        <v>Bangladesh</v>
      </c>
      <c r="B4" s="345">
        <f>IF(ISBLANK(Regressions!B14), " ", Regressions!B14)</f>
        <v>2000</v>
      </c>
      <c r="C4" s="346" t="str">
        <f>IF(ISBLANK(Regressions!C14), " ", Regressions!C14)</f>
        <v>National</v>
      </c>
      <c r="D4" s="347">
        <f>IF(ISBLANK(Regressions!D14), " ", Regressions!D14)</f>
        <v>46619296</v>
      </c>
      <c r="E4" s="238" t="e">
        <f>IF(ISNUMBER(Regressions!E14),ROUND(Regressions!E14, 1), NA())</f>
        <v>#N/A</v>
      </c>
      <c r="F4" s="348" t="e">
        <f>IF(ISNUMBER(Regressions!F14),ROUND(Regressions!F14, 1), NA())</f>
        <v>#N/A</v>
      </c>
      <c r="G4" s="239" t="e">
        <f>IF(ISNUMBER(Regressions!G14),ROUND(Regressions!G14, 1), NA())</f>
        <v>#N/A</v>
      </c>
      <c r="H4" s="349" t="e">
        <f>IF(ISNUMBER(Regressions!H14),ROUND(Regressions!H14, 1), NA())</f>
        <v>#N/A</v>
      </c>
      <c r="I4" s="240" t="e">
        <f>IF(ISNUMBER(Regressions!I14),ROUND(Regressions!I14, 1), NA())</f>
        <v>#N/A</v>
      </c>
      <c r="J4" s="350" t="e">
        <f>IF(ISNUMBER(Regressions!K14),ROUND(Regressions!K14, 1), NA())</f>
        <v>#N/A</v>
      </c>
      <c r="K4" s="348" t="e">
        <f>IF(ISNUMBER(Regressions!L14),ROUND(Regressions!L14, 1), NA())</f>
        <v>#N/A</v>
      </c>
      <c r="L4" s="241" t="e">
        <f>IF(ISNUMBER(Regressions!M14),ROUND(Regressions!M14, 1), NA())</f>
        <v>#N/A</v>
      </c>
      <c r="M4" s="349" t="e">
        <f>IF(ISNUMBER(Regressions!N14),ROUND(Regressions!N14, 1), NA())</f>
        <v>#N/A</v>
      </c>
      <c r="N4" s="240" t="e">
        <f>IF(ISNUMBER(Regressions!O14),ROUND(Regressions!O14, 1), NA())</f>
        <v>#N/A</v>
      </c>
      <c r="O4" s="350" t="e">
        <f>IF(ISNUMBER(Regressions!Q14),ROUND(Regressions!Q14, 1), NA())</f>
        <v>#N/A</v>
      </c>
      <c r="P4" s="348" t="e">
        <f>IF(ISNUMBER(Regressions!R14),ROUND(Regressions!R14, 1), NA())</f>
        <v>#N/A</v>
      </c>
      <c r="Q4" s="242" t="e">
        <f>IF(ISNUMBER(Regressions!S14),ROUND(Regressions!S14, 1), NA())</f>
        <v>#N/A</v>
      </c>
      <c r="R4" s="349" t="e">
        <f>IF(ISNUMBER(Regressions!T14),ROUND(Regressions!T14, 1), NA())</f>
        <v>#N/A</v>
      </c>
      <c r="S4" s="240" t="e">
        <f>IF(ISNUMBER(Regressions!U14),ROUND(Regressions!U14, 1), NA())</f>
        <v>#N/A</v>
      </c>
    </row>
    <row xmlns:x14ac="http://schemas.microsoft.com/office/spreadsheetml/2009/9/ac" r="5" x14ac:dyDescent="0.2">
      <c r="A5" s="344" t="str">
        <f>IF(ISBLANK(Regressions!A15), " ", Regressions!A15)</f>
        <v>Bangladesh</v>
      </c>
      <c r="B5" s="345">
        <f>IF(ISBLANK(Regressions!B15), " ", Regressions!B15)</f>
        <v>2001</v>
      </c>
      <c r="C5" s="351" t="str">
        <f>IF(ISBLANK(Regressions!C15), " ", Regressions!C15)</f>
        <v>National</v>
      </c>
      <c r="D5" s="347">
        <f>IF(ISBLANK(Regressions!D15), " ", Regressions!D15)</f>
        <v>46774236</v>
      </c>
      <c r="E5" s="238" t="e">
        <f>IF(ISNUMBER(Regressions!E15),ROUND(Regressions!E15, 1), NA())</f>
        <v>#N/A</v>
      </c>
      <c r="F5" s="348" t="e">
        <f>IF(ISNUMBER(Regressions!F15),ROUND(Regressions!F15, 1), NA())</f>
        <v>#N/A</v>
      </c>
      <c r="G5" s="239" t="e">
        <f>IF(ISNUMBER(Regressions!G15),ROUND(Regressions!G15, 1), NA())</f>
        <v>#N/A</v>
      </c>
      <c r="H5" s="349" t="e">
        <f>IF(ISNUMBER(Regressions!H15),ROUND(Regressions!H15, 1), NA())</f>
        <v>#N/A</v>
      </c>
      <c r="I5" s="240" t="e">
        <f>IF(ISNUMBER(Regressions!I15),ROUND(Regressions!I15, 1), NA())</f>
        <v>#N/A</v>
      </c>
      <c r="J5" s="350" t="e">
        <f>IF(ISNUMBER(Regressions!K15),ROUND(Regressions!K15, 1), NA())</f>
        <v>#N/A</v>
      </c>
      <c r="K5" s="348" t="e">
        <f>IF(ISNUMBER(Regressions!L15),ROUND(Regressions!L15, 1), NA())</f>
        <v>#N/A</v>
      </c>
      <c r="L5" s="241" t="e">
        <f>IF(ISNUMBER(Regressions!M15),ROUND(Regressions!M15, 1), NA())</f>
        <v>#N/A</v>
      </c>
      <c r="M5" s="349" t="e">
        <f>IF(ISNUMBER(Regressions!N15),ROUND(Regressions!N15, 1), NA())</f>
        <v>#N/A</v>
      </c>
      <c r="N5" s="240" t="e">
        <f>IF(ISNUMBER(Regressions!O15),ROUND(Regressions!O15, 1), NA())</f>
        <v>#N/A</v>
      </c>
      <c r="O5" s="350" t="e">
        <f>IF(ISNUMBER(Regressions!Q15),ROUND(Regressions!Q15, 1), NA())</f>
        <v>#N/A</v>
      </c>
      <c r="P5" s="348" t="e">
        <f>IF(ISNUMBER(Regressions!R15),ROUND(Regressions!R15, 1), NA())</f>
        <v>#N/A</v>
      </c>
      <c r="Q5" s="242" t="e">
        <f>IF(ISNUMBER(Regressions!S15),ROUND(Regressions!S15, 1), NA())</f>
        <v>#N/A</v>
      </c>
      <c r="R5" s="349" t="e">
        <f>IF(ISNUMBER(Regressions!T15),ROUND(Regressions!T15, 1), NA())</f>
        <v>#N/A</v>
      </c>
      <c r="S5" s="240" t="e">
        <f>IF(ISNUMBER(Regressions!U15),ROUND(Regressions!U15, 1), NA())</f>
        <v>#N/A</v>
      </c>
      <c r="T5" s="199"/>
      <c r="U5" s="199"/>
      <c r="V5" s="199"/>
      <c r="W5" s="199"/>
      <c r="X5" s="199"/>
      <c r="Y5" s="199"/>
      <c r="Z5" s="199"/>
      <c r="AA5" s="199"/>
    </row>
    <row xmlns:x14ac="http://schemas.microsoft.com/office/spreadsheetml/2009/9/ac" r="6" x14ac:dyDescent="0.2">
      <c r="A6" s="344" t="str">
        <f>IF(ISBLANK(Regressions!A16), " ", Regressions!A16)</f>
        <v>Bangladesh</v>
      </c>
      <c r="B6" s="345">
        <f>IF(ISBLANK(Regressions!B16), " ", Regressions!B16)</f>
        <v>2002</v>
      </c>
      <c r="C6" s="351" t="str">
        <f>IF(ISBLANK(Regressions!C16), " ", Regressions!C16)</f>
        <v>National</v>
      </c>
      <c r="D6" s="347">
        <f>IF(ISBLANK(Regressions!D16), " ", Regressions!D16)</f>
        <v>47145048</v>
      </c>
      <c r="E6" s="238" t="e">
        <f>IF(ISNUMBER(Regressions!E16),ROUND(Regressions!E16, 1), NA())</f>
        <v>#N/A</v>
      </c>
      <c r="F6" s="348" t="e">
        <f>IF(ISNUMBER(Regressions!F16),ROUND(Regressions!F16, 1), NA())</f>
        <v>#N/A</v>
      </c>
      <c r="G6" s="239" t="e">
        <f>IF(ISNUMBER(Regressions!G16),ROUND(Regressions!G16, 1), NA())</f>
        <v>#N/A</v>
      </c>
      <c r="H6" s="349" t="e">
        <f>IF(ISNUMBER(Regressions!H16),ROUND(Regressions!H16, 1), NA())</f>
        <v>#N/A</v>
      </c>
      <c r="I6" s="240" t="e">
        <f>IF(ISNUMBER(Regressions!I16),ROUND(Regressions!I16, 1), NA())</f>
        <v>#N/A</v>
      </c>
      <c r="J6" s="350" t="e">
        <f>IF(ISNUMBER(Regressions!K16),ROUND(Regressions!K16, 1), NA())</f>
        <v>#N/A</v>
      </c>
      <c r="K6" s="348" t="e">
        <f>IF(ISNUMBER(Regressions!L16),ROUND(Regressions!L16, 1), NA())</f>
        <v>#N/A</v>
      </c>
      <c r="L6" s="241" t="e">
        <f>IF(ISNUMBER(Regressions!M16),ROUND(Regressions!M16, 1), NA())</f>
        <v>#N/A</v>
      </c>
      <c r="M6" s="349" t="e">
        <f>IF(ISNUMBER(Regressions!N16),ROUND(Regressions!N16, 1), NA())</f>
        <v>#N/A</v>
      </c>
      <c r="N6" s="240" t="e">
        <f>IF(ISNUMBER(Regressions!O16),ROUND(Regressions!O16, 1), NA())</f>
        <v>#N/A</v>
      </c>
      <c r="O6" s="350" t="e">
        <f>IF(ISNUMBER(Regressions!Q16),ROUND(Regressions!Q16, 1), NA())</f>
        <v>#N/A</v>
      </c>
      <c r="P6" s="348" t="e">
        <f>IF(ISNUMBER(Regressions!R16),ROUND(Regressions!R16, 1), NA())</f>
        <v>#N/A</v>
      </c>
      <c r="Q6" s="242" t="e">
        <f>IF(ISNUMBER(Regressions!S16),ROUND(Regressions!S16, 1), NA())</f>
        <v>#N/A</v>
      </c>
      <c r="R6" s="349" t="e">
        <f>IF(ISNUMBER(Regressions!T16),ROUND(Regressions!T16, 1), NA())</f>
        <v>#N/A</v>
      </c>
      <c r="S6" s="240" t="e">
        <f>IF(ISNUMBER(Regressions!U16),ROUND(Regressions!U16, 1), NA())</f>
        <v>#N/A</v>
      </c>
      <c r="T6" s="199"/>
      <c r="U6" s="199"/>
      <c r="V6" s="199"/>
      <c r="W6" s="199"/>
      <c r="X6" s="199"/>
      <c r="Y6" s="199"/>
      <c r="Z6" s="199"/>
      <c r="AA6" s="199"/>
    </row>
    <row xmlns:x14ac="http://schemas.microsoft.com/office/spreadsheetml/2009/9/ac" r="7" x14ac:dyDescent="0.2">
      <c r="A7" s="344" t="str">
        <f>IF(ISBLANK(Regressions!A17), " ", Regressions!A17)</f>
        <v>Bangladesh</v>
      </c>
      <c r="B7" s="345">
        <f>IF(ISBLANK(Regressions!B17), " ", Regressions!B17)</f>
        <v>2003</v>
      </c>
      <c r="C7" s="351" t="str">
        <f>IF(ISBLANK(Regressions!C17), " ", Regressions!C17)</f>
        <v>National</v>
      </c>
      <c r="D7" s="347">
        <f>IF(ISBLANK(Regressions!D17), " ", Regressions!D17)</f>
        <v>47499080</v>
      </c>
      <c r="E7" s="238" t="e">
        <f>IF(ISNUMBER(Regressions!E17),ROUND(Regressions!E17, 1), NA())</f>
        <v>#N/A</v>
      </c>
      <c r="F7" s="348" t="e">
        <f>IF(ISNUMBER(Regressions!F17),ROUND(Regressions!F17, 1), NA())</f>
        <v>#N/A</v>
      </c>
      <c r="G7" s="239" t="e">
        <f>IF(ISNUMBER(Regressions!G17),ROUND(Regressions!G17, 1), NA())</f>
        <v>#N/A</v>
      </c>
      <c r="H7" s="349" t="e">
        <f>IF(ISNUMBER(Regressions!H17),ROUND(Regressions!H17, 1), NA())</f>
        <v>#N/A</v>
      </c>
      <c r="I7" s="240" t="e">
        <f>IF(ISNUMBER(Regressions!I17),ROUND(Regressions!I17, 1), NA())</f>
        <v>#N/A</v>
      </c>
      <c r="J7" s="350" t="e">
        <f>IF(ISNUMBER(Regressions!K17),ROUND(Regressions!K17, 1), NA())</f>
        <v>#N/A</v>
      </c>
      <c r="K7" s="348" t="e">
        <f>IF(ISNUMBER(Regressions!L17),ROUND(Regressions!L17, 1), NA())</f>
        <v>#N/A</v>
      </c>
      <c r="L7" s="241" t="e">
        <f>IF(ISNUMBER(Regressions!M17),ROUND(Regressions!M17, 1), NA())</f>
        <v>#N/A</v>
      </c>
      <c r="M7" s="349" t="e">
        <f>IF(ISNUMBER(Regressions!N17),ROUND(Regressions!N17, 1), NA())</f>
        <v>#N/A</v>
      </c>
      <c r="N7" s="240" t="e">
        <f>IF(ISNUMBER(Regressions!O17),ROUND(Regressions!O17, 1), NA())</f>
        <v>#N/A</v>
      </c>
      <c r="O7" s="350" t="e">
        <f>IF(ISNUMBER(Regressions!Q17),ROUND(Regressions!Q17, 1), NA())</f>
        <v>#N/A</v>
      </c>
      <c r="P7" s="348" t="e">
        <f>IF(ISNUMBER(Regressions!R17),ROUND(Regressions!R17, 1), NA())</f>
        <v>#N/A</v>
      </c>
      <c r="Q7" s="242" t="e">
        <f>IF(ISNUMBER(Regressions!S17),ROUND(Regressions!S17, 1), NA())</f>
        <v>#N/A</v>
      </c>
      <c r="R7" s="349" t="e">
        <f>IF(ISNUMBER(Regressions!T17),ROUND(Regressions!T17, 1), NA())</f>
        <v>#N/A</v>
      </c>
      <c r="S7" s="240" t="e">
        <f>IF(ISNUMBER(Regressions!U17),ROUND(Regressions!U17, 1), NA())</f>
        <v>#N/A</v>
      </c>
      <c r="T7" s="199"/>
      <c r="U7" s="199"/>
      <c r="V7" s="199"/>
      <c r="W7" s="199"/>
      <c r="X7" s="199"/>
      <c r="Y7" s="199"/>
      <c r="Z7" s="199"/>
      <c r="AA7" s="199"/>
    </row>
    <row xmlns:x14ac="http://schemas.microsoft.com/office/spreadsheetml/2009/9/ac" r="8" x14ac:dyDescent="0.2">
      <c r="A8" s="344" t="str">
        <f>IF(ISBLANK(Regressions!A18), " ", Regressions!A18)</f>
        <v>Bangladesh</v>
      </c>
      <c r="B8" s="345">
        <f>IF(ISBLANK(Regressions!B18), " ", Regressions!B18)</f>
        <v>2004</v>
      </c>
      <c r="C8" s="351" t="str">
        <f>IF(ISBLANK(Regressions!C18), " ", Regressions!C18)</f>
        <v>National</v>
      </c>
      <c r="D8" s="347">
        <f>IF(ISBLANK(Regressions!D18), " ", Regressions!D18)</f>
        <v>47850160</v>
      </c>
      <c r="E8" s="238">
        <f>IF(ISNUMBER(Regressions!E18),ROUND(Regressions!E18, 1), NA())</f>
        <v>73.8</v>
      </c>
      <c r="F8" s="348">
        <f>IF(ISNUMBER(Regressions!F18),ROUND(Regressions!F18, 1), NA())</f>
        <v>73.8</v>
      </c>
      <c r="G8" s="239">
        <f>IF(ISNUMBER(Regressions!G18),ROUND(Regressions!G18, 1), NA())</f>
        <v>60.9</v>
      </c>
      <c r="H8" s="349">
        <f>IF(ISNUMBER(Regressions!H18),ROUND(Regressions!H18, 1), NA())</f>
        <v>12.8</v>
      </c>
      <c r="I8" s="240">
        <f>IF(ISNUMBER(Regressions!I18),ROUND(Regressions!I18, 1), NA())</f>
        <v>26.2</v>
      </c>
      <c r="J8" s="350" t="e">
        <f>IF(ISNUMBER(Regressions!K18),ROUND(Regressions!K18, 1), NA())</f>
        <v>#N/A</v>
      </c>
      <c r="K8" s="348" t="e">
        <f>IF(ISNUMBER(Regressions!L18),ROUND(Regressions!L18, 1), NA())</f>
        <v>#N/A</v>
      </c>
      <c r="L8" s="241">
        <f>IF(ISNUMBER(Regressions!M18),ROUND(Regressions!M18, 1), NA())</f>
        <v>35.4</v>
      </c>
      <c r="M8" s="349" t="e">
        <f>IF(ISNUMBER(Regressions!N18),ROUND(Regressions!N18, 1), NA())</f>
        <v>#N/A</v>
      </c>
      <c r="N8" s="240" t="e">
        <f>IF(ISNUMBER(Regressions!O18),ROUND(Regressions!O18, 1), NA())</f>
        <v>#N/A</v>
      </c>
      <c r="O8" s="350" t="e">
        <f>IF(ISNUMBER(Regressions!Q18),ROUND(Regressions!Q18, 1), NA())</f>
        <v>#N/A</v>
      </c>
      <c r="P8" s="348" t="e">
        <f>IF(ISNUMBER(Regressions!R18),ROUND(Regressions!R18, 1), NA())</f>
        <v>#N/A</v>
      </c>
      <c r="Q8" s="242" t="e">
        <f>IF(ISNUMBER(Regressions!S18),ROUND(Regressions!S18, 1), NA())</f>
        <v>#N/A</v>
      </c>
      <c r="R8" s="349" t="e">
        <f>IF(ISNUMBER(Regressions!T18),ROUND(Regressions!T18, 1), NA())</f>
        <v>#N/A</v>
      </c>
      <c r="S8" s="240" t="e">
        <f>IF(ISNUMBER(Regressions!U18),ROUND(Regressions!U18, 1), NA())</f>
        <v>#N/A</v>
      </c>
      <c r="T8" s="199"/>
      <c r="U8" s="199"/>
      <c r="V8" s="199"/>
      <c r="W8" s="199"/>
      <c r="X8" s="199"/>
      <c r="Y8" s="199"/>
      <c r="Z8" s="199"/>
      <c r="AA8" s="199"/>
    </row>
    <row xmlns:x14ac="http://schemas.microsoft.com/office/spreadsheetml/2009/9/ac" r="9" x14ac:dyDescent="0.2">
      <c r="A9" s="344" t="str">
        <f>IF(ISBLANK(Regressions!A19), " ", Regressions!A19)</f>
        <v>Bangladesh</v>
      </c>
      <c r="B9" s="345">
        <f>IF(ISBLANK(Regressions!B19), " ", Regressions!B19)</f>
        <v>2005</v>
      </c>
      <c r="C9" s="351" t="str">
        <f>IF(ISBLANK(Regressions!C19), " ", Regressions!C19)</f>
        <v>National</v>
      </c>
      <c r="D9" s="347">
        <f>IF(ISBLANK(Regressions!D19), " ", Regressions!D19)</f>
        <v>48207388</v>
      </c>
      <c r="E9" s="238">
        <f>IF(ISNUMBER(Regressions!E19),ROUND(Regressions!E19, 1), NA())</f>
        <v>73.8</v>
      </c>
      <c r="F9" s="348">
        <f>IF(ISNUMBER(Regressions!F19),ROUND(Regressions!F19, 1), NA())</f>
        <v>73.8</v>
      </c>
      <c r="G9" s="239">
        <f>IF(ISNUMBER(Regressions!G19),ROUND(Regressions!G19, 1), NA())</f>
        <v>60.9</v>
      </c>
      <c r="H9" s="349">
        <f>IF(ISNUMBER(Regressions!H19),ROUND(Regressions!H19, 1), NA())</f>
        <v>12.8</v>
      </c>
      <c r="I9" s="240">
        <f>IF(ISNUMBER(Regressions!I19),ROUND(Regressions!I19, 1), NA())</f>
        <v>26.2</v>
      </c>
      <c r="J9" s="350" t="e">
        <f>IF(ISNUMBER(Regressions!K19),ROUND(Regressions!K19, 1), NA())</f>
        <v>#N/A</v>
      </c>
      <c r="K9" s="348" t="e">
        <f>IF(ISNUMBER(Regressions!L19),ROUND(Regressions!L19, 1), NA())</f>
        <v>#N/A</v>
      </c>
      <c r="L9" s="241">
        <f>IF(ISNUMBER(Regressions!M19),ROUND(Regressions!M19, 1), NA())</f>
        <v>35.4</v>
      </c>
      <c r="M9" s="349" t="e">
        <f>IF(ISNUMBER(Regressions!N19),ROUND(Regressions!N19, 1), NA())</f>
        <v>#N/A</v>
      </c>
      <c r="N9" s="240" t="e">
        <f>IF(ISNUMBER(Regressions!O19),ROUND(Regressions!O19, 1), NA())</f>
        <v>#N/A</v>
      </c>
      <c r="O9" s="350" t="e">
        <f>IF(ISNUMBER(Regressions!Q19),ROUND(Regressions!Q19, 1), NA())</f>
        <v>#N/A</v>
      </c>
      <c r="P9" s="348" t="e">
        <f>IF(ISNUMBER(Regressions!R19),ROUND(Regressions!R19, 1), NA())</f>
        <v>#N/A</v>
      </c>
      <c r="Q9" s="242" t="e">
        <f>IF(ISNUMBER(Regressions!S19),ROUND(Regressions!S19, 1), NA())</f>
        <v>#N/A</v>
      </c>
      <c r="R9" s="349" t="e">
        <f>IF(ISNUMBER(Regressions!T19),ROUND(Regressions!T19, 1), NA())</f>
        <v>#N/A</v>
      </c>
      <c r="S9" s="240" t="e">
        <f>IF(ISNUMBER(Regressions!U19),ROUND(Regressions!U19, 1), NA())</f>
        <v>#N/A</v>
      </c>
    </row>
    <row xmlns:x14ac="http://schemas.microsoft.com/office/spreadsheetml/2009/9/ac" r="10" x14ac:dyDescent="0.2">
      <c r="A10" s="344" t="str">
        <f>IF(ISBLANK(Regressions!A20), " ", Regressions!A20)</f>
        <v>Bangladesh</v>
      </c>
      <c r="B10" s="345">
        <f>IF(ISBLANK(Regressions!B20), " ", Regressions!B20)</f>
        <v>2006</v>
      </c>
      <c r="C10" s="351" t="str">
        <f>IF(ISBLANK(Regressions!C20), " ", Regressions!C20)</f>
        <v>National</v>
      </c>
      <c r="D10" s="347">
        <f>IF(ISBLANK(Regressions!D20), " ", Regressions!D20)</f>
        <v>48530224</v>
      </c>
      <c r="E10" s="238">
        <f>IF(ISNUMBER(Regressions!E20),ROUND(Regressions!E20, 1), NA())</f>
        <v>73.8</v>
      </c>
      <c r="F10" s="348">
        <f>IF(ISNUMBER(Regressions!F20),ROUND(Regressions!F20, 1), NA())</f>
        <v>73.8</v>
      </c>
      <c r="G10" s="239">
        <f>IF(ISNUMBER(Regressions!G20),ROUND(Regressions!G20, 1), NA())</f>
        <v>60.9</v>
      </c>
      <c r="H10" s="349">
        <f>IF(ISNUMBER(Regressions!H20),ROUND(Regressions!H20, 1), NA())</f>
        <v>12.8</v>
      </c>
      <c r="I10" s="240">
        <f>IF(ISNUMBER(Regressions!I20),ROUND(Regressions!I20, 1), NA())</f>
        <v>26.2</v>
      </c>
      <c r="J10" s="350" t="e">
        <f>IF(ISNUMBER(Regressions!K20),ROUND(Regressions!K20, 1), NA())</f>
        <v>#N/A</v>
      </c>
      <c r="K10" s="348" t="e">
        <f>IF(ISNUMBER(Regressions!L20),ROUND(Regressions!L20, 1), NA())</f>
        <v>#N/A</v>
      </c>
      <c r="L10" s="241">
        <f>IF(ISNUMBER(Regressions!M20),ROUND(Regressions!M20, 1), NA())</f>
        <v>35.4</v>
      </c>
      <c r="M10" s="349" t="e">
        <f>IF(ISNUMBER(Regressions!N20),ROUND(Regressions!N20, 1), NA())</f>
        <v>#N/A</v>
      </c>
      <c r="N10" s="240" t="e">
        <f>IF(ISNUMBER(Regressions!O20),ROUND(Regressions!O20, 1), NA())</f>
        <v>#N/A</v>
      </c>
      <c r="O10" s="350" t="e">
        <f>IF(ISNUMBER(Regressions!Q20),ROUND(Regressions!Q20, 1), NA())</f>
        <v>#N/A</v>
      </c>
      <c r="P10" s="348" t="e">
        <f>IF(ISNUMBER(Regressions!R20),ROUND(Regressions!R20, 1), NA())</f>
        <v>#N/A</v>
      </c>
      <c r="Q10" s="242" t="e">
        <f>IF(ISNUMBER(Regressions!S20),ROUND(Regressions!S20, 1), NA())</f>
        <v>#N/A</v>
      </c>
      <c r="R10" s="349" t="e">
        <f>IF(ISNUMBER(Regressions!T20),ROUND(Regressions!T20, 1), NA())</f>
        <v>#N/A</v>
      </c>
      <c r="S10" s="240" t="e">
        <f>IF(ISNUMBER(Regressions!U20),ROUND(Regressions!U20, 1), NA())</f>
        <v>#N/A</v>
      </c>
    </row>
    <row xmlns:x14ac="http://schemas.microsoft.com/office/spreadsheetml/2009/9/ac" r="11" x14ac:dyDescent="0.2">
      <c r="A11" s="344" t="str">
        <f>IF(ISBLANK(Regressions!A21), " ", Regressions!A21)</f>
        <v>Bangladesh</v>
      </c>
      <c r="B11" s="345">
        <f>IF(ISBLANK(Regressions!B21), " ", Regressions!B21)</f>
        <v>2007</v>
      </c>
      <c r="C11" s="351" t="str">
        <f>IF(ISBLANK(Regressions!C21), " ", Regressions!C21)</f>
        <v>National</v>
      </c>
      <c r="D11" s="347">
        <f>IF(ISBLANK(Regressions!D21), " ", Regressions!D21)</f>
        <v>48792756</v>
      </c>
      <c r="E11" s="238">
        <f>IF(ISNUMBER(Regressions!E21),ROUND(Regressions!E21, 1), NA())</f>
        <v>73.8</v>
      </c>
      <c r="F11" s="348">
        <f>IF(ISNUMBER(Regressions!F21),ROUND(Regressions!F21, 1), NA())</f>
        <v>73.8</v>
      </c>
      <c r="G11" s="239">
        <f>IF(ISNUMBER(Regressions!G21),ROUND(Regressions!G21, 1), NA())</f>
        <v>60.9</v>
      </c>
      <c r="H11" s="349">
        <f>IF(ISNUMBER(Regressions!H21),ROUND(Regressions!H21, 1), NA())</f>
        <v>12.8</v>
      </c>
      <c r="I11" s="240">
        <f>IF(ISNUMBER(Regressions!I21),ROUND(Regressions!I21, 1), NA())</f>
        <v>26.2</v>
      </c>
      <c r="J11" s="350" t="e">
        <f>IF(ISNUMBER(Regressions!K21),ROUND(Regressions!K21, 1), NA())</f>
        <v>#N/A</v>
      </c>
      <c r="K11" s="348" t="e">
        <f>IF(ISNUMBER(Regressions!L21),ROUND(Regressions!L21, 1), NA())</f>
        <v>#N/A</v>
      </c>
      <c r="L11" s="241">
        <f>IF(ISNUMBER(Regressions!M21),ROUND(Regressions!M21, 1), NA())</f>
        <v>35.4</v>
      </c>
      <c r="M11" s="349" t="e">
        <f>IF(ISNUMBER(Regressions!N21),ROUND(Regressions!N21, 1), NA())</f>
        <v>#N/A</v>
      </c>
      <c r="N11" s="240" t="e">
        <f>IF(ISNUMBER(Regressions!O21),ROUND(Regressions!O21, 1), NA())</f>
        <v>#N/A</v>
      </c>
      <c r="O11" s="350" t="e">
        <f>IF(ISNUMBER(Regressions!Q21),ROUND(Regressions!Q21, 1), NA())</f>
        <v>#N/A</v>
      </c>
      <c r="P11" s="348" t="e">
        <f>IF(ISNUMBER(Regressions!R21),ROUND(Regressions!R21, 1), NA())</f>
        <v>#N/A</v>
      </c>
      <c r="Q11" s="242" t="e">
        <f>IF(ISNUMBER(Regressions!S21),ROUND(Regressions!S21, 1), NA())</f>
        <v>#N/A</v>
      </c>
      <c r="R11" s="349" t="e">
        <f>IF(ISNUMBER(Regressions!T21),ROUND(Regressions!T21, 1), NA())</f>
        <v>#N/A</v>
      </c>
      <c r="S11" s="240" t="e">
        <f>IF(ISNUMBER(Regressions!U21),ROUND(Regressions!U21, 1), NA())</f>
        <v>#N/A</v>
      </c>
    </row>
    <row xmlns:x14ac="http://schemas.microsoft.com/office/spreadsheetml/2009/9/ac" r="12" x14ac:dyDescent="0.2">
      <c r="A12" s="344" t="str">
        <f>IF(ISBLANK(Regressions!A22), " ", Regressions!A22)</f>
        <v>Bangladesh</v>
      </c>
      <c r="B12" s="345">
        <f>IF(ISBLANK(Regressions!B22), " ", Regressions!B22)</f>
        <v>2008</v>
      </c>
      <c r="C12" s="351" t="str">
        <f>IF(ISBLANK(Regressions!C22), " ", Regressions!C22)</f>
        <v>National</v>
      </c>
      <c r="D12" s="347">
        <f>IF(ISBLANK(Regressions!D22), " ", Regressions!D22)</f>
        <v>49009000</v>
      </c>
      <c r="E12" s="238">
        <f>IF(ISNUMBER(Regressions!E22),ROUND(Regressions!E22, 1), NA())</f>
        <v>73.8</v>
      </c>
      <c r="F12" s="348">
        <f>IF(ISNUMBER(Regressions!F22),ROUND(Regressions!F22, 1), NA())</f>
        <v>73.8</v>
      </c>
      <c r="G12" s="239">
        <f>IF(ISNUMBER(Regressions!G22),ROUND(Regressions!G22, 1), NA())</f>
        <v>60.9</v>
      </c>
      <c r="H12" s="349">
        <f>IF(ISNUMBER(Regressions!H22),ROUND(Regressions!H22, 1), NA())</f>
        <v>12.8</v>
      </c>
      <c r="I12" s="240">
        <f>IF(ISNUMBER(Regressions!I22),ROUND(Regressions!I22, 1), NA())</f>
        <v>26.2</v>
      </c>
      <c r="J12" s="350">
        <f>IF(ISNUMBER(Regressions!K22),ROUND(Regressions!K22, 1), NA())</f>
        <v>94.4</v>
      </c>
      <c r="K12" s="348">
        <f>IF(ISNUMBER(Regressions!L22),ROUND(Regressions!L22, 1), NA())</f>
        <v>86.9</v>
      </c>
      <c r="L12" s="241">
        <f>IF(ISNUMBER(Regressions!M22),ROUND(Regressions!M22, 1), NA())</f>
        <v>35.4</v>
      </c>
      <c r="M12" s="349">
        <f>IF(ISNUMBER(Regressions!N22),ROUND(Regressions!N22, 1), NA())</f>
        <v>51.6</v>
      </c>
      <c r="N12" s="240">
        <f>IF(ISNUMBER(Regressions!O22),ROUND(Regressions!O22, 1), NA())</f>
        <v>13.1</v>
      </c>
      <c r="O12" s="350">
        <f>IF(ISNUMBER(Regressions!Q22),ROUND(Regressions!Q22, 1), NA())</f>
        <v>82.5</v>
      </c>
      <c r="P12" s="348">
        <f>IF(ISNUMBER(Regressions!R22),ROUND(Regressions!R22, 1), NA())</f>
        <v>81.7</v>
      </c>
      <c r="Q12" s="242">
        <f>IF(ISNUMBER(Regressions!S22),ROUND(Regressions!S22, 1), NA())</f>
        <v>7.3</v>
      </c>
      <c r="R12" s="349">
        <f>IF(ISNUMBER(Regressions!T22),ROUND(Regressions!T22, 1), NA())</f>
        <v>74.3</v>
      </c>
      <c r="S12" s="240">
        <f>IF(ISNUMBER(Regressions!U22),ROUND(Regressions!U22, 1), NA())</f>
        <v>18.3</v>
      </c>
    </row>
    <row xmlns:x14ac="http://schemas.microsoft.com/office/spreadsheetml/2009/9/ac" r="13" x14ac:dyDescent="0.2">
      <c r="A13" s="344" t="str">
        <f>IF(ISBLANK(Regressions!A23), " ", Regressions!A23)</f>
        <v>Bangladesh</v>
      </c>
      <c r="B13" s="345">
        <f>IF(ISBLANK(Regressions!B23), " ", Regressions!B23)</f>
        <v>2009</v>
      </c>
      <c r="C13" s="351" t="str">
        <f>IF(ISBLANK(Regressions!C23), " ", Regressions!C23)</f>
        <v>National</v>
      </c>
      <c r="D13" s="347">
        <f>IF(ISBLANK(Regressions!D23), " ", Regressions!D23)</f>
        <v>49094544</v>
      </c>
      <c r="E13" s="238">
        <f>IF(ISNUMBER(Regressions!E23),ROUND(Regressions!E23, 1), NA())</f>
        <v>75.5</v>
      </c>
      <c r="F13" s="348">
        <f>IF(ISNUMBER(Regressions!F23),ROUND(Regressions!F23, 1), NA())</f>
        <v>75.5</v>
      </c>
      <c r="G13" s="239">
        <f>IF(ISNUMBER(Regressions!G23),ROUND(Regressions!G23, 1), NA())</f>
        <v>62.9</v>
      </c>
      <c r="H13" s="349">
        <f>IF(ISNUMBER(Regressions!H23),ROUND(Regressions!H23, 1), NA())</f>
        <v>12.7</v>
      </c>
      <c r="I13" s="240">
        <f>IF(ISNUMBER(Regressions!I23),ROUND(Regressions!I23, 1), NA())</f>
        <v>24.5</v>
      </c>
      <c r="J13" s="350">
        <f>IF(ISNUMBER(Regressions!K23),ROUND(Regressions!K23, 1), NA())</f>
        <v>94.4</v>
      </c>
      <c r="K13" s="348">
        <f>IF(ISNUMBER(Regressions!L23),ROUND(Regressions!L23, 1), NA())</f>
        <v>86.9</v>
      </c>
      <c r="L13" s="241">
        <f>IF(ISNUMBER(Regressions!M23),ROUND(Regressions!M23, 1), NA())</f>
        <v>38.799999999999997</v>
      </c>
      <c r="M13" s="349">
        <f>IF(ISNUMBER(Regressions!N23),ROUND(Regressions!N23, 1), NA())</f>
        <v>48.2</v>
      </c>
      <c r="N13" s="240">
        <f>IF(ISNUMBER(Regressions!O23),ROUND(Regressions!O23, 1), NA())</f>
        <v>13.1</v>
      </c>
      <c r="O13" s="350">
        <f>IF(ISNUMBER(Regressions!Q23),ROUND(Regressions!Q23, 1), NA())</f>
        <v>82.5</v>
      </c>
      <c r="P13" s="348">
        <f>IF(ISNUMBER(Regressions!R23),ROUND(Regressions!R23, 1), NA())</f>
        <v>81.7</v>
      </c>
      <c r="Q13" s="242">
        <f>IF(ISNUMBER(Regressions!S23),ROUND(Regressions!S23, 1), NA())</f>
        <v>7.3</v>
      </c>
      <c r="R13" s="349">
        <f>IF(ISNUMBER(Regressions!T23),ROUND(Regressions!T23, 1), NA())</f>
        <v>74.3</v>
      </c>
      <c r="S13" s="240">
        <f>IF(ISNUMBER(Regressions!U23),ROUND(Regressions!U23, 1), NA())</f>
        <v>18.3</v>
      </c>
    </row>
    <row xmlns:x14ac="http://schemas.microsoft.com/office/spreadsheetml/2009/9/ac" r="14" x14ac:dyDescent="0.2">
      <c r="A14" s="344" t="str">
        <f>IF(ISBLANK(Regressions!A24), " ", Regressions!A24)</f>
        <v>Bangladesh</v>
      </c>
      <c r="B14" s="345">
        <f>IF(ISBLANK(Regressions!B24), " ", Regressions!B24)</f>
        <v>2010</v>
      </c>
      <c r="C14" s="351" t="str">
        <f>IF(ISBLANK(Regressions!C24), " ", Regressions!C24)</f>
        <v>National</v>
      </c>
      <c r="D14" s="347">
        <f>IF(ISBLANK(Regressions!D24), " ", Regressions!D24)</f>
        <v>49231268</v>
      </c>
      <c r="E14" s="238">
        <f>IF(ISNUMBER(Regressions!E24),ROUND(Regressions!E24, 1), NA())</f>
        <v>77.3</v>
      </c>
      <c r="F14" s="348">
        <f>IF(ISNUMBER(Regressions!F24),ROUND(Regressions!F24, 1), NA())</f>
        <v>77.3</v>
      </c>
      <c r="G14" s="239">
        <f>IF(ISNUMBER(Regressions!G24),ROUND(Regressions!G24, 1), NA())</f>
        <v>64.8</v>
      </c>
      <c r="H14" s="349">
        <f>IF(ISNUMBER(Regressions!H24),ROUND(Regressions!H24, 1), NA())</f>
        <v>12.5</v>
      </c>
      <c r="I14" s="240">
        <f>IF(ISNUMBER(Regressions!I24),ROUND(Regressions!I24, 1), NA())</f>
        <v>22.7</v>
      </c>
      <c r="J14" s="350">
        <f>IF(ISNUMBER(Regressions!K24),ROUND(Regressions!K24, 1), NA())</f>
        <v>94.4</v>
      </c>
      <c r="K14" s="348">
        <f>IF(ISNUMBER(Regressions!L24),ROUND(Regressions!L24, 1), NA())</f>
        <v>86.9</v>
      </c>
      <c r="L14" s="241">
        <f>IF(ISNUMBER(Regressions!M24),ROUND(Regressions!M24, 1), NA())</f>
        <v>42.2</v>
      </c>
      <c r="M14" s="349">
        <f>IF(ISNUMBER(Regressions!N24),ROUND(Regressions!N24, 1), NA())</f>
        <v>44.7</v>
      </c>
      <c r="N14" s="240">
        <f>IF(ISNUMBER(Regressions!O24),ROUND(Regressions!O24, 1), NA())</f>
        <v>13.1</v>
      </c>
      <c r="O14" s="350">
        <f>IF(ISNUMBER(Regressions!Q24),ROUND(Regressions!Q24, 1), NA())</f>
        <v>82.5</v>
      </c>
      <c r="P14" s="348">
        <f>IF(ISNUMBER(Regressions!R24),ROUND(Regressions!R24, 1), NA())</f>
        <v>81.7</v>
      </c>
      <c r="Q14" s="242">
        <f>IF(ISNUMBER(Regressions!S24),ROUND(Regressions!S24, 1), NA())</f>
        <v>7.3</v>
      </c>
      <c r="R14" s="349">
        <f>IF(ISNUMBER(Regressions!T24),ROUND(Regressions!T24, 1), NA())</f>
        <v>74.3</v>
      </c>
      <c r="S14" s="240">
        <f>IF(ISNUMBER(Regressions!U24),ROUND(Regressions!U24, 1), NA())</f>
        <v>18.3</v>
      </c>
    </row>
    <row xmlns:x14ac="http://schemas.microsoft.com/office/spreadsheetml/2009/9/ac" r="15" x14ac:dyDescent="0.2">
      <c r="A15" s="344" t="str">
        <f>IF(ISBLANK(Regressions!A25), " ", Regressions!A25)</f>
        <v>Bangladesh</v>
      </c>
      <c r="B15" s="345">
        <f>IF(ISBLANK(Regressions!B25), " ", Regressions!B25)</f>
        <v>2011</v>
      </c>
      <c r="C15" s="351" t="str">
        <f>IF(ISBLANK(Regressions!C25), " ", Regressions!C25)</f>
        <v>National</v>
      </c>
      <c r="D15" s="347">
        <f>IF(ISBLANK(Regressions!D25), " ", Regressions!D25)</f>
        <v>49362956</v>
      </c>
      <c r="E15" s="238">
        <f>IF(ISNUMBER(Regressions!E25),ROUND(Regressions!E25, 1), NA())</f>
        <v>79</v>
      </c>
      <c r="F15" s="348">
        <f>IF(ISNUMBER(Regressions!F25),ROUND(Regressions!F25, 1), NA())</f>
        <v>78.8</v>
      </c>
      <c r="G15" s="239">
        <f>IF(ISNUMBER(Regressions!G25),ROUND(Regressions!G25, 1), NA())</f>
        <v>66.7</v>
      </c>
      <c r="H15" s="349">
        <f>IF(ISNUMBER(Regressions!H25),ROUND(Regressions!H25, 1), NA())</f>
        <v>12.1</v>
      </c>
      <c r="I15" s="240">
        <f>IF(ISNUMBER(Regressions!I25),ROUND(Regressions!I25, 1), NA())</f>
        <v>21.2</v>
      </c>
      <c r="J15" s="350">
        <f>IF(ISNUMBER(Regressions!K25),ROUND(Regressions!K25, 1), NA())</f>
        <v>94.4</v>
      </c>
      <c r="K15" s="348">
        <f>IF(ISNUMBER(Regressions!L25),ROUND(Regressions!L25, 1), NA())</f>
        <v>86.9</v>
      </c>
      <c r="L15" s="241">
        <f>IF(ISNUMBER(Regressions!M25),ROUND(Regressions!M25, 1), NA())</f>
        <v>45.6</v>
      </c>
      <c r="M15" s="349">
        <f>IF(ISNUMBER(Regressions!N25),ROUND(Regressions!N25, 1), NA())</f>
        <v>41.3</v>
      </c>
      <c r="N15" s="240">
        <f>IF(ISNUMBER(Regressions!O25),ROUND(Regressions!O25, 1), NA())</f>
        <v>13.1</v>
      </c>
      <c r="O15" s="350">
        <f>IF(ISNUMBER(Regressions!Q25),ROUND(Regressions!Q25, 1), NA())</f>
        <v>82.5</v>
      </c>
      <c r="P15" s="348">
        <f>IF(ISNUMBER(Regressions!R25),ROUND(Regressions!R25, 1), NA())</f>
        <v>81.7</v>
      </c>
      <c r="Q15" s="242">
        <f>IF(ISNUMBER(Regressions!S25),ROUND(Regressions!S25, 1), NA())</f>
        <v>7.3</v>
      </c>
      <c r="R15" s="349">
        <f>IF(ISNUMBER(Regressions!T25),ROUND(Regressions!T25, 1), NA())</f>
        <v>74.3</v>
      </c>
      <c r="S15" s="240">
        <f>IF(ISNUMBER(Regressions!U25),ROUND(Regressions!U25, 1), NA())</f>
        <v>18.3</v>
      </c>
    </row>
    <row xmlns:x14ac="http://schemas.microsoft.com/office/spreadsheetml/2009/9/ac" r="16" x14ac:dyDescent="0.2">
      <c r="A16" s="344" t="str">
        <f>IF(ISBLANK(Regressions!A26), " ", Regressions!A26)</f>
        <v>Bangladesh</v>
      </c>
      <c r="B16" s="345">
        <f>IF(ISBLANK(Regressions!B26), " ", Regressions!B26)</f>
        <v>2012</v>
      </c>
      <c r="C16" s="351" t="str">
        <f>IF(ISBLANK(Regressions!C26), " ", Regressions!C26)</f>
        <v>National</v>
      </c>
      <c r="D16" s="347">
        <f>IF(ISBLANK(Regressions!D26), " ", Regressions!D26)</f>
        <v>49426180</v>
      </c>
      <c r="E16" s="238">
        <f>IF(ISNUMBER(Regressions!E26),ROUND(Regressions!E26, 1), NA())</f>
        <v>80.8</v>
      </c>
      <c r="F16" s="348">
        <f>IF(ISNUMBER(Regressions!F26),ROUND(Regressions!F26, 1), NA())</f>
        <v>80</v>
      </c>
      <c r="G16" s="239">
        <f>IF(ISNUMBER(Regressions!G26),ROUND(Regressions!G26, 1), NA())</f>
        <v>68.599999999999994</v>
      </c>
      <c r="H16" s="349">
        <f>IF(ISNUMBER(Regressions!H26),ROUND(Regressions!H26, 1), NA())</f>
        <v>11.4</v>
      </c>
      <c r="I16" s="240">
        <f>IF(ISNUMBER(Regressions!I26),ROUND(Regressions!I26, 1), NA())</f>
        <v>20</v>
      </c>
      <c r="J16" s="350">
        <f>IF(ISNUMBER(Regressions!K26),ROUND(Regressions!K26, 1), NA())</f>
        <v>94.4</v>
      </c>
      <c r="K16" s="348">
        <f>IF(ISNUMBER(Regressions!L26),ROUND(Regressions!L26, 1), NA())</f>
        <v>86.9</v>
      </c>
      <c r="L16" s="241">
        <f>IF(ISNUMBER(Regressions!M26),ROUND(Regressions!M26, 1), NA())</f>
        <v>49</v>
      </c>
      <c r="M16" s="349">
        <f>IF(ISNUMBER(Regressions!N26),ROUND(Regressions!N26, 1), NA())</f>
        <v>37.9</v>
      </c>
      <c r="N16" s="240">
        <f>IF(ISNUMBER(Regressions!O26),ROUND(Regressions!O26, 1), NA())</f>
        <v>13.1</v>
      </c>
      <c r="O16" s="350">
        <f>IF(ISNUMBER(Regressions!Q26),ROUND(Regressions!Q26, 1), NA())</f>
        <v>82.5</v>
      </c>
      <c r="P16" s="348">
        <f>IF(ISNUMBER(Regressions!R26),ROUND(Regressions!R26, 1), NA())</f>
        <v>81.7</v>
      </c>
      <c r="Q16" s="242">
        <f>IF(ISNUMBER(Regressions!S26),ROUND(Regressions!S26, 1), NA())</f>
        <v>7.3</v>
      </c>
      <c r="R16" s="349">
        <f>IF(ISNUMBER(Regressions!T26),ROUND(Regressions!T26, 1), NA())</f>
        <v>74.3</v>
      </c>
      <c r="S16" s="240">
        <f>IF(ISNUMBER(Regressions!U26),ROUND(Regressions!U26, 1), NA())</f>
        <v>18.3</v>
      </c>
    </row>
    <row xmlns:x14ac="http://schemas.microsoft.com/office/spreadsheetml/2009/9/ac" r="17" x14ac:dyDescent="0.2">
      <c r="A17" s="344" t="str">
        <f>IF(ISBLANK(Regressions!A27), " ", Regressions!A27)</f>
        <v>Bangladesh</v>
      </c>
      <c r="B17" s="345">
        <f>IF(ISBLANK(Regressions!B27), " ", Regressions!B27)</f>
        <v>2013</v>
      </c>
      <c r="C17" s="351" t="str">
        <f>IF(ISBLANK(Regressions!C27), " ", Regressions!C27)</f>
        <v>National</v>
      </c>
      <c r="D17" s="347">
        <f>IF(ISBLANK(Regressions!D27), " ", Regressions!D27)</f>
        <v>49347480</v>
      </c>
      <c r="E17" s="238">
        <f>IF(ISNUMBER(Regressions!E27),ROUND(Regressions!E27, 1), NA())</f>
        <v>82.5</v>
      </c>
      <c r="F17" s="348">
        <f>IF(ISNUMBER(Regressions!F27),ROUND(Regressions!F27, 1), NA())</f>
        <v>81.099999999999994</v>
      </c>
      <c r="G17" s="239">
        <f>IF(ISNUMBER(Regressions!G27),ROUND(Regressions!G27, 1), NA())</f>
        <v>70.5</v>
      </c>
      <c r="H17" s="349">
        <f>IF(ISNUMBER(Regressions!H27),ROUND(Regressions!H27, 1), NA())</f>
        <v>10.6</v>
      </c>
      <c r="I17" s="240">
        <f>IF(ISNUMBER(Regressions!I27),ROUND(Regressions!I27, 1), NA())</f>
        <v>18.899999999999999</v>
      </c>
      <c r="J17" s="350">
        <f>IF(ISNUMBER(Regressions!K27),ROUND(Regressions!K27, 1), NA())</f>
        <v>95.2</v>
      </c>
      <c r="K17" s="348">
        <f>IF(ISNUMBER(Regressions!L27),ROUND(Regressions!L27, 1), NA())</f>
        <v>89</v>
      </c>
      <c r="L17" s="241">
        <f>IF(ISNUMBER(Regressions!M27),ROUND(Regressions!M27, 1), NA())</f>
        <v>52.4</v>
      </c>
      <c r="M17" s="349">
        <f>IF(ISNUMBER(Regressions!N27),ROUND(Regressions!N27, 1), NA())</f>
        <v>36.5</v>
      </c>
      <c r="N17" s="240">
        <f>IF(ISNUMBER(Regressions!O27),ROUND(Regressions!O27, 1), NA())</f>
        <v>11</v>
      </c>
      <c r="O17" s="350">
        <f>IF(ISNUMBER(Regressions!Q27),ROUND(Regressions!Q27, 1), NA())</f>
        <v>85.3</v>
      </c>
      <c r="P17" s="348">
        <f>IF(ISNUMBER(Regressions!R27),ROUND(Regressions!R27, 1), NA())</f>
        <v>83.3</v>
      </c>
      <c r="Q17" s="242">
        <f>IF(ISNUMBER(Regressions!S27),ROUND(Regressions!S27, 1), NA())</f>
        <v>15.1</v>
      </c>
      <c r="R17" s="349">
        <f>IF(ISNUMBER(Regressions!T27),ROUND(Regressions!T27, 1), NA())</f>
        <v>68.3</v>
      </c>
      <c r="S17" s="240">
        <f>IF(ISNUMBER(Regressions!U27),ROUND(Regressions!U27, 1), NA())</f>
        <v>16.7</v>
      </c>
    </row>
    <row xmlns:x14ac="http://schemas.microsoft.com/office/spreadsheetml/2009/9/ac" r="18" x14ac:dyDescent="0.2">
      <c r="A18" s="344" t="str">
        <f>IF(ISBLANK(Regressions!A28), " ", Regressions!A28)</f>
        <v>Bangladesh</v>
      </c>
      <c r="B18" s="345">
        <f>IF(ISBLANK(Regressions!B28), " ", Regressions!B28)</f>
        <v>2014</v>
      </c>
      <c r="C18" s="351" t="str">
        <f>IF(ISBLANK(Regressions!C28), " ", Regressions!C28)</f>
        <v>National</v>
      </c>
      <c r="D18" s="347">
        <f>IF(ISBLANK(Regressions!D28), " ", Regressions!D28)</f>
        <v>49193336</v>
      </c>
      <c r="E18" s="238">
        <f>IF(ISNUMBER(Regressions!E28),ROUND(Regressions!E28, 1), NA())</f>
        <v>84.3</v>
      </c>
      <c r="F18" s="348">
        <f>IF(ISNUMBER(Regressions!F28),ROUND(Regressions!F28, 1), NA())</f>
        <v>82.2</v>
      </c>
      <c r="G18" s="239">
        <f>IF(ISNUMBER(Regressions!G28),ROUND(Regressions!G28, 1), NA())</f>
        <v>72.400000000000006</v>
      </c>
      <c r="H18" s="349">
        <f>IF(ISNUMBER(Regressions!H28),ROUND(Regressions!H28, 1), NA())</f>
        <v>9.8000000000000007</v>
      </c>
      <c r="I18" s="240">
        <f>IF(ISNUMBER(Regressions!I28),ROUND(Regressions!I28, 1), NA())</f>
        <v>17.8</v>
      </c>
      <c r="J18" s="350">
        <f>IF(ISNUMBER(Regressions!K28),ROUND(Regressions!K28, 1), NA())</f>
        <v>96</v>
      </c>
      <c r="K18" s="348">
        <f>IF(ISNUMBER(Regressions!L28),ROUND(Regressions!L28, 1), NA())</f>
        <v>91</v>
      </c>
      <c r="L18" s="241">
        <f>IF(ISNUMBER(Regressions!M28),ROUND(Regressions!M28, 1), NA())</f>
        <v>55.9</v>
      </c>
      <c r="M18" s="349">
        <f>IF(ISNUMBER(Regressions!N28),ROUND(Regressions!N28, 1), NA())</f>
        <v>35.1</v>
      </c>
      <c r="N18" s="240">
        <f>IF(ISNUMBER(Regressions!O28),ROUND(Regressions!O28, 1), NA())</f>
        <v>9</v>
      </c>
      <c r="O18" s="350">
        <f>IF(ISNUMBER(Regressions!Q28),ROUND(Regressions!Q28, 1), NA())</f>
        <v>88</v>
      </c>
      <c r="P18" s="348">
        <f>IF(ISNUMBER(Regressions!R28),ROUND(Regressions!R28, 1), NA())</f>
        <v>85</v>
      </c>
      <c r="Q18" s="242">
        <f>IF(ISNUMBER(Regressions!S28),ROUND(Regressions!S28, 1), NA())</f>
        <v>22.8</v>
      </c>
      <c r="R18" s="349">
        <f>IF(ISNUMBER(Regressions!T28),ROUND(Regressions!T28, 1), NA())</f>
        <v>62.2</v>
      </c>
      <c r="S18" s="240">
        <f>IF(ISNUMBER(Regressions!U28),ROUND(Regressions!U28, 1), NA())</f>
        <v>15</v>
      </c>
    </row>
    <row xmlns:x14ac="http://schemas.microsoft.com/office/spreadsheetml/2009/9/ac" r="19" x14ac:dyDescent="0.2">
      <c r="A19" s="344" t="str">
        <f>IF(ISBLANK(Regressions!A29), " ", Regressions!A29)</f>
        <v>Bangladesh</v>
      </c>
      <c r="B19" s="345">
        <f>IF(ISBLANK(Regressions!B29), " ", Regressions!B29)</f>
        <v>2015</v>
      </c>
      <c r="C19" s="351" t="str">
        <f>IF(ISBLANK(Regressions!C29), " ", Regressions!C29)</f>
        <v>National</v>
      </c>
      <c r="D19" s="347">
        <f>IF(ISBLANK(Regressions!D29), " ", Regressions!D29)</f>
        <v>48937684</v>
      </c>
      <c r="E19" s="238">
        <f>IF(ISNUMBER(Regressions!E29),ROUND(Regressions!E29, 1), NA())</f>
        <v>86</v>
      </c>
      <c r="F19" s="348">
        <f>IF(ISNUMBER(Regressions!F29),ROUND(Regressions!F29, 1), NA())</f>
        <v>83.4</v>
      </c>
      <c r="G19" s="239">
        <f>IF(ISNUMBER(Regressions!G29),ROUND(Regressions!G29, 1), NA())</f>
        <v>74.3</v>
      </c>
      <c r="H19" s="349">
        <f>IF(ISNUMBER(Regressions!H29),ROUND(Regressions!H29, 1), NA())</f>
        <v>9</v>
      </c>
      <c r="I19" s="240">
        <f>IF(ISNUMBER(Regressions!I29),ROUND(Regressions!I29, 1), NA())</f>
        <v>16.600000000000001</v>
      </c>
      <c r="J19" s="350">
        <f>IF(ISNUMBER(Regressions!K29),ROUND(Regressions!K29, 1), NA())</f>
        <v>96.8</v>
      </c>
      <c r="K19" s="348">
        <f>IF(ISNUMBER(Regressions!L29),ROUND(Regressions!L29, 1), NA())</f>
        <v>93</v>
      </c>
      <c r="L19" s="241">
        <f>IF(ISNUMBER(Regressions!M29),ROUND(Regressions!M29, 1), NA())</f>
        <v>59.3</v>
      </c>
      <c r="M19" s="349">
        <f>IF(ISNUMBER(Regressions!N29),ROUND(Regressions!N29, 1), NA())</f>
        <v>33.799999999999997</v>
      </c>
      <c r="N19" s="240">
        <f>IF(ISNUMBER(Regressions!O29),ROUND(Regressions!O29, 1), NA())</f>
        <v>7</v>
      </c>
      <c r="O19" s="350">
        <f>IF(ISNUMBER(Regressions!Q29),ROUND(Regressions!Q29, 1), NA())</f>
        <v>90.7</v>
      </c>
      <c r="P19" s="348">
        <f>IF(ISNUMBER(Regressions!R29),ROUND(Regressions!R29, 1), NA())</f>
        <v>86.7</v>
      </c>
      <c r="Q19" s="242">
        <f>IF(ISNUMBER(Regressions!S29),ROUND(Regressions!S29, 1), NA())</f>
        <v>30.5</v>
      </c>
      <c r="R19" s="349">
        <f>IF(ISNUMBER(Regressions!T29),ROUND(Regressions!T29, 1), NA())</f>
        <v>56.2</v>
      </c>
      <c r="S19" s="240">
        <f>IF(ISNUMBER(Regressions!U29),ROUND(Regressions!U29, 1), NA())</f>
        <v>13.3</v>
      </c>
    </row>
    <row xmlns:x14ac="http://schemas.microsoft.com/office/spreadsheetml/2009/9/ac" r="20" x14ac:dyDescent="0.2">
      <c r="A20" s="344" t="str">
        <f>IF(ISBLANK(Regressions!A30), " ", Regressions!A30)</f>
        <v>Bangladesh</v>
      </c>
      <c r="B20" s="345">
        <f>IF(ISBLANK(Regressions!B30), " ", Regressions!B30)</f>
        <v>2016</v>
      </c>
      <c r="C20" s="351" t="str">
        <f>IF(ISBLANK(Regressions!C30), " ", Regressions!C30)</f>
        <v>National</v>
      </c>
      <c r="D20" s="347">
        <f>IF(ISBLANK(Regressions!D30), " ", Regressions!D30)</f>
        <v>48553180</v>
      </c>
      <c r="E20" s="238">
        <f>IF(ISNUMBER(Regressions!E30),ROUND(Regressions!E30, 1), NA())</f>
        <v>87.8</v>
      </c>
      <c r="F20" s="348">
        <f>IF(ISNUMBER(Regressions!F30),ROUND(Regressions!F30, 1), NA())</f>
        <v>84.5</v>
      </c>
      <c r="G20" s="239">
        <f>IF(ISNUMBER(Regressions!G30),ROUND(Regressions!G30, 1), NA())</f>
        <v>76.3</v>
      </c>
      <c r="H20" s="349">
        <f>IF(ISNUMBER(Regressions!H30),ROUND(Regressions!H30, 1), NA())</f>
        <v>8.1999999999999993</v>
      </c>
      <c r="I20" s="240">
        <f>IF(ISNUMBER(Regressions!I30),ROUND(Regressions!I30, 1), NA())</f>
        <v>15.5</v>
      </c>
      <c r="J20" s="350">
        <f>IF(ISNUMBER(Regressions!K30),ROUND(Regressions!K30, 1), NA())</f>
        <v>97.6</v>
      </c>
      <c r="K20" s="348">
        <f>IF(ISNUMBER(Regressions!L30),ROUND(Regressions!L30, 1), NA())</f>
        <v>95.1</v>
      </c>
      <c r="L20" s="241">
        <f>IF(ISNUMBER(Regressions!M30),ROUND(Regressions!M30, 1), NA())</f>
        <v>62.7</v>
      </c>
      <c r="M20" s="349">
        <f>IF(ISNUMBER(Regressions!N30),ROUND(Regressions!N30, 1), NA())</f>
        <v>32.4</v>
      </c>
      <c r="N20" s="240">
        <f>IF(ISNUMBER(Regressions!O30),ROUND(Regressions!O30, 1), NA())</f>
        <v>4.9000000000000004</v>
      </c>
      <c r="O20" s="350">
        <f>IF(ISNUMBER(Regressions!Q30),ROUND(Regressions!Q30, 1), NA())</f>
        <v>93.5</v>
      </c>
      <c r="P20" s="348">
        <f>IF(ISNUMBER(Regressions!R30),ROUND(Regressions!R30, 1), NA())</f>
        <v>88.3</v>
      </c>
      <c r="Q20" s="242">
        <f>IF(ISNUMBER(Regressions!S30),ROUND(Regressions!S30, 1), NA())</f>
        <v>38.200000000000003</v>
      </c>
      <c r="R20" s="349">
        <f>IF(ISNUMBER(Regressions!T30),ROUND(Regressions!T30, 1), NA())</f>
        <v>50.1</v>
      </c>
      <c r="S20" s="240">
        <f>IF(ISNUMBER(Regressions!U30),ROUND(Regressions!U30, 1), NA())</f>
        <v>11.7</v>
      </c>
    </row>
    <row xmlns:x14ac="http://schemas.microsoft.com/office/spreadsheetml/2009/9/ac" r="21" x14ac:dyDescent="0.2">
      <c r="A21" s="344" t="str">
        <f>IF(ISBLANK(Regressions!A31), " ", Regressions!A31)</f>
        <v>Bangladesh</v>
      </c>
      <c r="B21" s="345">
        <f>IF(ISBLANK(Regressions!B31), " ", Regressions!B31)</f>
        <v>2017</v>
      </c>
      <c r="C21" s="351" t="str">
        <f>IF(ISBLANK(Regressions!C31), " ", Regressions!C31)</f>
        <v>National</v>
      </c>
      <c r="D21" s="347">
        <f>IF(ISBLANK(Regressions!D31), " ", Regressions!D31)</f>
        <v>48178248</v>
      </c>
      <c r="E21" s="238">
        <f>IF(ISNUMBER(Regressions!E31),ROUND(Regressions!E31, 1), NA())</f>
        <v>89.6</v>
      </c>
      <c r="F21" s="348">
        <f>IF(ISNUMBER(Regressions!F31),ROUND(Regressions!F31, 1), NA())</f>
        <v>85.6</v>
      </c>
      <c r="G21" s="239">
        <f>IF(ISNUMBER(Regressions!G31),ROUND(Regressions!G31, 1), NA())</f>
        <v>78.2</v>
      </c>
      <c r="H21" s="349">
        <f>IF(ISNUMBER(Regressions!H31),ROUND(Regressions!H31, 1), NA())</f>
        <v>7.5</v>
      </c>
      <c r="I21" s="240">
        <f>IF(ISNUMBER(Regressions!I31),ROUND(Regressions!I31, 1), NA())</f>
        <v>14.4</v>
      </c>
      <c r="J21" s="350">
        <f>IF(ISNUMBER(Regressions!K31),ROUND(Regressions!K31, 1), NA())</f>
        <v>98.5</v>
      </c>
      <c r="K21" s="348">
        <f>IF(ISNUMBER(Regressions!L31),ROUND(Regressions!L31, 1), NA())</f>
        <v>97.1</v>
      </c>
      <c r="L21" s="241">
        <f>IF(ISNUMBER(Regressions!M31),ROUND(Regressions!M31, 1), NA())</f>
        <v>66.099999999999994</v>
      </c>
      <c r="M21" s="349">
        <f>IF(ISNUMBER(Regressions!N31),ROUND(Regressions!N31, 1), NA())</f>
        <v>31</v>
      </c>
      <c r="N21" s="240">
        <f>IF(ISNUMBER(Regressions!O31),ROUND(Regressions!O31, 1), NA())</f>
        <v>2.9</v>
      </c>
      <c r="O21" s="350">
        <f>IF(ISNUMBER(Regressions!Q31),ROUND(Regressions!Q31, 1), NA())</f>
        <v>96.2</v>
      </c>
      <c r="P21" s="348">
        <f>IF(ISNUMBER(Regressions!R31),ROUND(Regressions!R31, 1), NA())</f>
        <v>90</v>
      </c>
      <c r="Q21" s="242">
        <f>IF(ISNUMBER(Regressions!S31),ROUND(Regressions!S31, 1), NA())</f>
        <v>45.9</v>
      </c>
      <c r="R21" s="349">
        <f>IF(ISNUMBER(Regressions!T31),ROUND(Regressions!T31, 1), NA())</f>
        <v>44.1</v>
      </c>
      <c r="S21" s="240">
        <f>IF(ISNUMBER(Regressions!U31),ROUND(Regressions!U31, 1), NA())</f>
        <v>10</v>
      </c>
    </row>
    <row xmlns:x14ac="http://schemas.microsoft.com/office/spreadsheetml/2009/9/ac" r="22" x14ac:dyDescent="0.2">
      <c r="A22" s="344" t="str">
        <f>IF(ISBLANK(Regressions!A32), " ", Regressions!A32)</f>
        <v>Bangladesh</v>
      </c>
      <c r="B22" s="345">
        <f>IF(ISBLANK(Regressions!B32), " ", Regressions!B32)</f>
        <v>2018</v>
      </c>
      <c r="C22" s="351" t="str">
        <f>IF(ISBLANK(Regressions!C32), " ", Regressions!C32)</f>
        <v>National</v>
      </c>
      <c r="D22" s="347">
        <f>IF(ISBLANK(Regressions!D32), " ", Regressions!D32)</f>
        <v>47746544</v>
      </c>
      <c r="E22" s="238">
        <f>IF(ISNUMBER(Regressions!E32),ROUND(Regressions!E32, 1), NA())</f>
        <v>91.3</v>
      </c>
      <c r="F22" s="348">
        <f>IF(ISNUMBER(Regressions!F32),ROUND(Regressions!F32, 1), NA())</f>
        <v>86.8</v>
      </c>
      <c r="G22" s="239">
        <f>IF(ISNUMBER(Regressions!G32),ROUND(Regressions!G32, 1), NA())</f>
        <v>80.099999999999994</v>
      </c>
      <c r="H22" s="349">
        <f>IF(ISNUMBER(Regressions!H32),ROUND(Regressions!H32, 1), NA())</f>
        <v>6.7</v>
      </c>
      <c r="I22" s="240">
        <f>IF(ISNUMBER(Regressions!I32),ROUND(Regressions!I32, 1), NA())</f>
        <v>13.2</v>
      </c>
      <c r="J22" s="350">
        <f>IF(ISNUMBER(Regressions!K32),ROUND(Regressions!K32, 1), NA())</f>
        <v>99.3</v>
      </c>
      <c r="K22" s="348">
        <f>IF(ISNUMBER(Regressions!L32),ROUND(Regressions!L32, 1), NA())</f>
        <v>99.1</v>
      </c>
      <c r="L22" s="241">
        <f>IF(ISNUMBER(Regressions!M32),ROUND(Regressions!M32, 1), NA())</f>
        <v>69.5</v>
      </c>
      <c r="M22" s="349">
        <f>IF(ISNUMBER(Regressions!N32),ROUND(Regressions!N32, 1), NA())</f>
        <v>29.6</v>
      </c>
      <c r="N22" s="240">
        <f>IF(ISNUMBER(Regressions!O32),ROUND(Regressions!O32, 1), NA())</f>
        <v>0.9</v>
      </c>
      <c r="O22" s="350">
        <f>IF(ISNUMBER(Regressions!Q32),ROUND(Regressions!Q32, 1), NA())</f>
        <v>98.9</v>
      </c>
      <c r="P22" s="348">
        <f>IF(ISNUMBER(Regressions!R32),ROUND(Regressions!R32, 1), NA())</f>
        <v>91.6</v>
      </c>
      <c r="Q22" s="242">
        <f>IF(ISNUMBER(Regressions!S32),ROUND(Regressions!S32, 1), NA())</f>
        <v>53.6</v>
      </c>
      <c r="R22" s="349">
        <f>IF(ISNUMBER(Regressions!T32),ROUND(Regressions!T32, 1), NA())</f>
        <v>38</v>
      </c>
      <c r="S22" s="240">
        <f>IF(ISNUMBER(Regressions!U32),ROUND(Regressions!U32, 1), NA())</f>
        <v>8.4</v>
      </c>
    </row>
    <row xmlns:x14ac="http://schemas.microsoft.com/office/spreadsheetml/2009/9/ac" r="23" x14ac:dyDescent="0.2">
      <c r="A23" s="344" t="str">
        <f>IF(ISBLANK(Regressions!A33), " ", Regressions!A33)</f>
        <v>Bangladesh</v>
      </c>
      <c r="B23" s="345">
        <f>IF(ISBLANK(Regressions!B33), " ", Regressions!B33)</f>
        <v>2019</v>
      </c>
      <c r="C23" s="351" t="str">
        <f>IF(ISBLANK(Regressions!C33), " ", Regressions!C33)</f>
        <v>National</v>
      </c>
      <c r="D23" s="347">
        <f>IF(ISBLANK(Regressions!D33), " ", Regressions!D33)</f>
        <v>47244600</v>
      </c>
      <c r="E23" s="238">
        <f>IF(ISNUMBER(Regressions!E33),ROUND(Regressions!E33, 1), NA())</f>
        <v>93.1</v>
      </c>
      <c r="F23" s="348">
        <f>IF(ISNUMBER(Regressions!F33),ROUND(Regressions!F33, 1), NA())</f>
        <v>87.9</v>
      </c>
      <c r="G23" s="239">
        <f>IF(ISNUMBER(Regressions!G33),ROUND(Regressions!G33, 1), NA())</f>
        <v>82</v>
      </c>
      <c r="H23" s="349">
        <f>IF(ISNUMBER(Regressions!H33),ROUND(Regressions!H33, 1), NA())</f>
        <v>5.9</v>
      </c>
      <c r="I23" s="240">
        <f>IF(ISNUMBER(Regressions!I33),ROUND(Regressions!I33, 1), NA())</f>
        <v>12.1</v>
      </c>
      <c r="J23" s="350">
        <f>IF(ISNUMBER(Regressions!K33),ROUND(Regressions!K33, 1), NA())</f>
        <v>100</v>
      </c>
      <c r="K23" s="348">
        <f>IF(ISNUMBER(Regressions!L33),ROUND(Regressions!L33, 1), NA())</f>
        <v>100</v>
      </c>
      <c r="L23" s="241">
        <f>IF(ISNUMBER(Regressions!M33),ROUND(Regressions!M33, 1), NA())</f>
        <v>72.900000000000006</v>
      </c>
      <c r="M23" s="349">
        <f>IF(ISNUMBER(Regressions!N33),ROUND(Regressions!N33, 1), NA())</f>
        <v>27.1</v>
      </c>
      <c r="N23" s="240">
        <f>IF(ISNUMBER(Regressions!O33),ROUND(Regressions!O33, 1), NA())</f>
        <v>0</v>
      </c>
      <c r="O23" s="350">
        <f>IF(ISNUMBER(Regressions!Q33),ROUND(Regressions!Q33, 1), NA())</f>
        <v>100</v>
      </c>
      <c r="P23" s="348">
        <f>IF(ISNUMBER(Regressions!R33),ROUND(Regressions!R33, 1), NA())</f>
        <v>93.3</v>
      </c>
      <c r="Q23" s="242">
        <f>IF(ISNUMBER(Regressions!S33),ROUND(Regressions!S33, 1), NA())</f>
        <v>61.3</v>
      </c>
      <c r="R23" s="349">
        <f>IF(ISNUMBER(Regressions!T33),ROUND(Regressions!T33, 1), NA())</f>
        <v>32</v>
      </c>
      <c r="S23" s="240">
        <f>IF(ISNUMBER(Regressions!U33),ROUND(Regressions!U33, 1), NA())</f>
        <v>6.7</v>
      </c>
    </row>
    <row xmlns:x14ac="http://schemas.microsoft.com/office/spreadsheetml/2009/9/ac" r="24" x14ac:dyDescent="0.2">
      <c r="A24" s="344" t="str">
        <f>IF(ISBLANK(Regressions!A34), " ", Regressions!A34)</f>
        <v>Bangladesh</v>
      </c>
      <c r="B24" s="345">
        <f>IF(ISBLANK(Regressions!B34), " ", Regressions!B34)</f>
        <v>2020</v>
      </c>
      <c r="C24" s="351" t="str">
        <f>IF(ISBLANK(Regressions!C34), " ", Regressions!C34)</f>
        <v>National</v>
      </c>
      <c r="D24" s="347">
        <f>IF(ISBLANK(Regressions!D34), " ", Regressions!D34)</f>
        <v>46738668</v>
      </c>
      <c r="E24" s="238">
        <f>IF(ISNUMBER(Regressions!E34),ROUND(Regressions!E34, 1), NA())</f>
        <v>94.8</v>
      </c>
      <c r="F24" s="348">
        <f>IF(ISNUMBER(Regressions!F34),ROUND(Regressions!F34, 1), NA())</f>
        <v>89</v>
      </c>
      <c r="G24" s="239">
        <f>IF(ISNUMBER(Regressions!G34),ROUND(Regressions!G34, 1), NA())</f>
        <v>83.9</v>
      </c>
      <c r="H24" s="349">
        <f>IF(ISNUMBER(Regressions!H34),ROUND(Regressions!H34, 1), NA())</f>
        <v>5.0999999999999996</v>
      </c>
      <c r="I24" s="240">
        <f>IF(ISNUMBER(Regressions!I34),ROUND(Regressions!I34, 1), NA())</f>
        <v>11</v>
      </c>
      <c r="J24" s="350">
        <f>IF(ISNUMBER(Regressions!K34),ROUND(Regressions!K34, 1), NA())</f>
        <v>100</v>
      </c>
      <c r="K24" s="348">
        <f>IF(ISNUMBER(Regressions!L34),ROUND(Regressions!L34, 1), NA())</f>
        <v>100</v>
      </c>
      <c r="L24" s="241">
        <f>IF(ISNUMBER(Regressions!M34),ROUND(Regressions!M34, 1), NA())</f>
        <v>76.3</v>
      </c>
      <c r="M24" s="349">
        <f>IF(ISNUMBER(Regressions!N34),ROUND(Regressions!N34, 1), NA())</f>
        <v>23.7</v>
      </c>
      <c r="N24" s="240">
        <f>IF(ISNUMBER(Regressions!O34),ROUND(Regressions!O34, 1), NA())</f>
        <v>0</v>
      </c>
      <c r="O24" s="350">
        <f>IF(ISNUMBER(Regressions!Q34),ROUND(Regressions!Q34, 1), NA())</f>
        <v>100</v>
      </c>
      <c r="P24" s="348">
        <f>IF(ISNUMBER(Regressions!R34),ROUND(Regressions!R34, 1), NA())</f>
        <v>94.9</v>
      </c>
      <c r="Q24" s="242">
        <f>IF(ISNUMBER(Regressions!S34),ROUND(Regressions!S34, 1), NA())</f>
        <v>69</v>
      </c>
      <c r="R24" s="349">
        <f>IF(ISNUMBER(Regressions!T34),ROUND(Regressions!T34, 1), NA())</f>
        <v>25.9</v>
      </c>
      <c r="S24" s="240">
        <f>IF(ISNUMBER(Regressions!U34),ROUND(Regressions!U34, 1), NA())</f>
        <v>5.0999999999999996</v>
      </c>
    </row>
    <row xmlns:x14ac="http://schemas.microsoft.com/office/spreadsheetml/2009/9/ac" r="25" x14ac:dyDescent="0.2">
      <c r="A25" s="402" t="str">
        <f>IF(ISBLANK(Regressions!A35), " ", Regressions!A35)</f>
        <v>Bangladesh</v>
      </c>
      <c r="B25" s="403">
        <f>IF(ISBLANK(Regressions!B35), " ", Regressions!B35)</f>
        <v>2021</v>
      </c>
      <c r="C25" s="404" t="str">
        <f>IF(ISBLANK(Regressions!C35), " ", Regressions!C35)</f>
        <v>National</v>
      </c>
      <c r="D25" s="405">
        <f>IF(ISBLANK(Regressions!D35), " ", Regressions!D35)</f>
        <v>46206700</v>
      </c>
      <c r="E25" s="408">
        <f>IF(ISNUMBER(Regressions!E35),ROUND(Regressions!E35, 1), NA())</f>
        <v>96.6</v>
      </c>
      <c r="F25" s="406">
        <f>IF(ISNUMBER(Regressions!F35),ROUND(Regressions!F35, 1), NA())</f>
        <v>90.2</v>
      </c>
      <c r="G25" s="409">
        <f>IF(ISNUMBER(Regressions!G35),ROUND(Regressions!G35, 1), NA())</f>
        <v>85.8</v>
      </c>
      <c r="H25" s="407">
        <f>IF(ISNUMBER(Regressions!H35),ROUND(Regressions!H35, 1), NA())</f>
        <v>4.3</v>
      </c>
      <c r="I25" s="410">
        <f>IF(ISNUMBER(Regressions!I35),ROUND(Regressions!I35, 1), NA())</f>
        <v>9.8000000000000007</v>
      </c>
      <c r="J25" s="408">
        <f>IF(ISNUMBER(Regressions!K35),ROUND(Regressions!K35, 1), NA())</f>
        <v>100</v>
      </c>
      <c r="K25" s="406">
        <f>IF(ISNUMBER(Regressions!L35),ROUND(Regressions!L35, 1), NA())</f>
        <v>100</v>
      </c>
      <c r="L25" s="411">
        <f>IF(ISNUMBER(Regressions!M35),ROUND(Regressions!M35, 1), NA())</f>
        <v>79.8</v>
      </c>
      <c r="M25" s="407">
        <f>IF(ISNUMBER(Regressions!N35),ROUND(Regressions!N35, 1), NA())</f>
        <v>20.2</v>
      </c>
      <c r="N25" s="410">
        <f>IF(ISNUMBER(Regressions!O35),ROUND(Regressions!O35, 1), NA())</f>
        <v>0</v>
      </c>
      <c r="O25" s="408">
        <f>IF(ISNUMBER(Regressions!Q35),ROUND(Regressions!Q35, 1), NA())</f>
        <v>100</v>
      </c>
      <c r="P25" s="406">
        <f>IF(ISNUMBER(Regressions!R35),ROUND(Regressions!R35, 1), NA())</f>
        <v>94.9</v>
      </c>
      <c r="Q25" s="412">
        <f>IF(ISNUMBER(Regressions!S35),ROUND(Regressions!S35, 1), NA())</f>
        <v>76.7</v>
      </c>
      <c r="R25" s="407">
        <f>IF(ISNUMBER(Regressions!T35),ROUND(Regressions!T35, 1), NA())</f>
        <v>18.2</v>
      </c>
      <c r="S25" s="410">
        <f>IF(ISNUMBER(Regressions!U35),ROUND(Regressions!U35, 1), NA())</f>
        <v>5.0999999999999996</v>
      </c>
      <c r="T25" s="401"/>
      <c r="U25" s="401"/>
      <c r="V25" s="401"/>
      <c r="W25" s="401"/>
      <c r="X25" s="401"/>
      <c r="Y25" s="401"/>
      <c r="Z25" s="401"/>
      <c r="AA25" s="401"/>
      <c r="AB25" s="401"/>
      <c r="AC25" s="401"/>
    </row>
    <row xmlns:x14ac="http://schemas.microsoft.com/office/spreadsheetml/2009/9/ac" r="26" x14ac:dyDescent="0.2">
      <c r="A26" s="344" t="str">
        <f>IF(ISBLANK(Regressions!A36), " ", Regressions!A36)</f>
        <v>Bangladesh</v>
      </c>
      <c r="B26" s="345">
        <f>IF(ISBLANK(Regressions!B36), " ", Regressions!B36)</f>
        <v>2022</v>
      </c>
      <c r="C26" s="351" t="str">
        <f>IF(ISBLANK(Regressions!C36), " ", Regressions!C36)</f>
        <v>National</v>
      </c>
      <c r="D26" s="347">
        <f>IF(ISBLANK(Regressions!D36), " ", Regressions!D36)</f>
        <v>45693092</v>
      </c>
      <c r="E26" s="238">
        <f>IF(ISNUMBER(Regressions!E36),ROUND(Regressions!E36, 1), NA())</f>
        <v>98.3</v>
      </c>
      <c r="F26" s="348">
        <f>IF(ISNUMBER(Regressions!F36),ROUND(Regressions!F36, 1), NA())</f>
        <v>91.3</v>
      </c>
      <c r="G26" s="239">
        <f>IF(ISNUMBER(Regressions!G36),ROUND(Regressions!G36, 1), NA())</f>
        <v>87.7</v>
      </c>
      <c r="H26" s="349">
        <f>IF(ISNUMBER(Regressions!H36),ROUND(Regressions!H36, 1), NA())</f>
        <v>3.6</v>
      </c>
      <c r="I26" s="240">
        <f>IF(ISNUMBER(Regressions!I36),ROUND(Regressions!I36, 1), NA())</f>
        <v>8.6999999999999993</v>
      </c>
      <c r="J26" s="350">
        <f>IF(ISNUMBER(Regressions!K36),ROUND(Regressions!K36, 1), NA())</f>
        <v>100</v>
      </c>
      <c r="K26" s="348">
        <f>IF(ISNUMBER(Regressions!L36),ROUND(Regressions!L36, 1), NA())</f>
        <v>100</v>
      </c>
      <c r="L26" s="241">
        <f>IF(ISNUMBER(Regressions!M36),ROUND(Regressions!M36, 1), NA())</f>
        <v>83.2</v>
      </c>
      <c r="M26" s="349">
        <f>IF(ISNUMBER(Regressions!N36),ROUND(Regressions!N36, 1), NA())</f>
        <v>16.8</v>
      </c>
      <c r="N26" s="240">
        <f>IF(ISNUMBER(Regressions!O36),ROUND(Regressions!O36, 1), NA())</f>
        <v>0</v>
      </c>
      <c r="O26" s="350">
        <f>IF(ISNUMBER(Regressions!Q36),ROUND(Regressions!Q36, 1), NA())</f>
        <v>100</v>
      </c>
      <c r="P26" s="348">
        <f>IF(ISNUMBER(Regressions!R36),ROUND(Regressions!R36, 1), NA())</f>
        <v>94.9</v>
      </c>
      <c r="Q26" s="242">
        <f>IF(ISNUMBER(Regressions!S36),ROUND(Regressions!S36, 1), NA())</f>
        <v>84.4</v>
      </c>
      <c r="R26" s="349">
        <f>IF(ISNUMBER(Regressions!T36),ROUND(Regressions!T36, 1), NA())</f>
        <v>10.5</v>
      </c>
      <c r="S26" s="240">
        <f>IF(ISNUMBER(Regressions!U36),ROUND(Regressions!U36, 1), NA())</f>
        <v>5.0999999999999996</v>
      </c>
    </row>
    <row xmlns:x14ac="http://schemas.microsoft.com/office/spreadsheetml/2009/9/ac" r="27" x14ac:dyDescent="0.2">
      <c r="A27" s="352" t="str">
        <f>IF(ISBLANK(Regressions!A37), " ", Regressions!A37)</f>
        <v>Bangladesh</v>
      </c>
      <c r="B27" s="353">
        <f>IF(ISBLANK(Regressions!B37), " ", Regressions!B37)</f>
        <v>2023</v>
      </c>
      <c r="C27" s="354" t="str">
        <f>IF(ISBLANK(Regressions!C37), " ", Regressions!C37)</f>
        <v>National</v>
      </c>
      <c r="D27" s="355">
        <f>IF(ISBLANK(Regressions!D37), " ", Regressions!D37)</f>
        <v>45220860</v>
      </c>
      <c r="E27" s="356">
        <f>IF(ISNUMBER(Regressions!E37),ROUND(Regressions!E37, 1), NA())</f>
        <v>98.3</v>
      </c>
      <c r="F27" s="357">
        <f>IF(ISNUMBER(Regressions!F37),ROUND(Regressions!F37, 1), NA())</f>
        <v>91.3</v>
      </c>
      <c r="G27" s="358">
        <f>IF(ISNUMBER(Regressions!G37),ROUND(Regressions!G37, 1), NA())</f>
        <v>89.7</v>
      </c>
      <c r="H27" s="359">
        <f>IF(ISNUMBER(Regressions!H37),ROUND(Regressions!H37, 1), NA())</f>
        <v>1.6</v>
      </c>
      <c r="I27" s="360">
        <f>IF(ISNUMBER(Regressions!I37),ROUND(Regressions!I37, 1), NA())</f>
        <v>8.6999999999999993</v>
      </c>
      <c r="J27" s="361">
        <f>IF(ISNUMBER(Regressions!K37),ROUND(Regressions!K37, 1), NA())</f>
        <v>100</v>
      </c>
      <c r="K27" s="357">
        <f>IF(ISNUMBER(Regressions!L37),ROUND(Regressions!L37, 1), NA())</f>
        <v>100</v>
      </c>
      <c r="L27" s="362">
        <f>IF(ISNUMBER(Regressions!M37),ROUND(Regressions!M37, 1), NA())</f>
        <v>86.6</v>
      </c>
      <c r="M27" s="359">
        <f>IF(ISNUMBER(Regressions!N37),ROUND(Regressions!N37, 1), NA())</f>
        <v>13.4</v>
      </c>
      <c r="N27" s="360">
        <f>IF(ISNUMBER(Regressions!O37),ROUND(Regressions!O37, 1), NA())</f>
        <v>0</v>
      </c>
      <c r="O27" s="361">
        <f>IF(ISNUMBER(Regressions!Q37),ROUND(Regressions!Q37, 1), NA())</f>
        <v>100</v>
      </c>
      <c r="P27" s="357">
        <f>IF(ISNUMBER(Regressions!R37),ROUND(Regressions!R37, 1), NA())</f>
        <v>94.9</v>
      </c>
      <c r="Q27" s="363">
        <f>IF(ISNUMBER(Regressions!S37),ROUND(Regressions!S37, 1), NA())</f>
        <v>92.2</v>
      </c>
      <c r="R27" s="359">
        <f>IF(ISNUMBER(Regressions!T37),ROUND(Regressions!T37, 1), NA())</f>
        <v>2.8</v>
      </c>
      <c r="S27" s="360">
        <f>IF(ISNUMBER(Regressions!U37),ROUND(Regressions!U37, 1), NA())</f>
        <v>5.0999999999999996</v>
      </c>
    </row>
    <row xmlns:x14ac="http://schemas.microsoft.com/office/spreadsheetml/2009/9/ac" r="28" hidden="true" x14ac:dyDescent="0.2">
      <c r="A28" s="344" t="str">
        <f>IF(ISBLANK(Regressions!A38), " ", Regressions!A38)</f>
        <v>Bangladesh</v>
      </c>
      <c r="B28" s="345">
        <f>IF(ISBLANK(Regressions!B38), " ", Regressions!B38)</f>
        <v>2024</v>
      </c>
      <c r="C28" s="351" t="str">
        <f>IF(ISBLANK(Regressions!C38), " ", Regressions!C38)</f>
        <v>National</v>
      </c>
      <c r="D28" s="347" t="str">
        <f>IF(ISBLANK(Regressions!D38), " ", Regressions!D38)</f>
        <v> </v>
      </c>
      <c r="E28" s="238" t="e">
        <f>IF(ISNUMBER(Regressions!E38),ROUND(Regressions!E38, 1), NA())</f>
        <v>#N/A</v>
      </c>
      <c r="F28" s="348" t="e">
        <f>IF(ISNUMBER(Regressions!F38),ROUND(Regressions!F38, 1), NA())</f>
        <v>#N/A</v>
      </c>
      <c r="G28" s="239" t="e">
        <f>IF(ISNUMBER(Regressions!G38),ROUND(Regressions!G38, 1), NA())</f>
        <v>#N/A</v>
      </c>
      <c r="H28" s="349" t="e">
        <f>IF(ISNUMBER(Regressions!H38),ROUND(Regressions!H38, 1), NA())</f>
        <v>#N/A</v>
      </c>
      <c r="I28" s="240" t="e">
        <f>IF(ISNUMBER(Regressions!I38),ROUND(Regressions!I38, 1), NA())</f>
        <v>#N/A</v>
      </c>
      <c r="J28" s="350" t="e">
        <f>IF(ISNUMBER(Regressions!K38),ROUND(Regressions!K38, 1), NA())</f>
        <v>#N/A</v>
      </c>
      <c r="K28" s="348" t="e">
        <f>IF(ISNUMBER(Regressions!L38),ROUND(Regressions!L38, 1), NA())</f>
        <v>#N/A</v>
      </c>
      <c r="L28" s="241" t="e">
        <f>IF(ISNUMBER(Regressions!M38),ROUND(Regressions!M38, 1), NA())</f>
        <v>#N/A</v>
      </c>
      <c r="M28" s="349" t="e">
        <f>IF(ISNUMBER(Regressions!N38),ROUND(Regressions!N38, 1), NA())</f>
        <v>#N/A</v>
      </c>
      <c r="N28" s="240" t="e">
        <f>IF(ISNUMBER(Regressions!O38),ROUND(Regressions!O38, 1), NA())</f>
        <v>#N/A</v>
      </c>
      <c r="O28" s="350" t="e">
        <f>IF(ISNUMBER(Regressions!Q38),ROUND(Regressions!Q38, 1), NA())</f>
        <v>#N/A</v>
      </c>
      <c r="P28" s="348" t="e">
        <f>IF(ISNUMBER(Regressions!R38),ROUND(Regressions!R38, 1), NA())</f>
        <v>#N/A</v>
      </c>
      <c r="Q28" s="242" t="e">
        <f>IF(ISNUMBER(Regressions!S38),ROUND(Regressions!S38, 1), NA())</f>
        <v>#N/A</v>
      </c>
      <c r="R28" s="349" t="e">
        <f>IF(ISNUMBER(Regressions!T38),ROUND(Regressions!T38, 1), NA())</f>
        <v>#N/A</v>
      </c>
      <c r="S28" s="240" t="e">
        <f>IF(ISNUMBER(Regressions!U38),ROUND(Regressions!U38, 1), NA())</f>
        <v>#N/A</v>
      </c>
    </row>
    <row xmlns:x14ac="http://schemas.microsoft.com/office/spreadsheetml/2009/9/ac" r="29" hidden="true" x14ac:dyDescent="0.2">
      <c r="A29" s="344" t="str">
        <f>IF(ISBLANK(Regressions!A39), " ", Regressions!A39)</f>
        <v>Bangladesh</v>
      </c>
      <c r="B29" s="345">
        <f>IF(ISBLANK(Regressions!B39), " ", Regressions!B39)</f>
        <v>2025</v>
      </c>
      <c r="C29" s="351" t="str">
        <f>IF(ISBLANK(Regressions!C39), " ", Regressions!C39)</f>
        <v>National</v>
      </c>
      <c r="D29" s="347" t="str">
        <f>IF(ISBLANK(Regressions!D39), " ", Regressions!D39)</f>
        <v> </v>
      </c>
      <c r="E29" s="238" t="e">
        <f>IF(ISNUMBER(Regressions!E39),ROUND(Regressions!E39, 1), NA())</f>
        <v>#N/A</v>
      </c>
      <c r="F29" s="348" t="e">
        <f>IF(ISNUMBER(Regressions!F39),ROUND(Regressions!F39, 1), NA())</f>
        <v>#N/A</v>
      </c>
      <c r="G29" s="239" t="e">
        <f>IF(ISNUMBER(Regressions!G39),ROUND(Regressions!G39, 1), NA())</f>
        <v>#N/A</v>
      </c>
      <c r="H29" s="349" t="e">
        <f>IF(ISNUMBER(Regressions!H39),ROUND(Regressions!H39, 1), NA())</f>
        <v>#N/A</v>
      </c>
      <c r="I29" s="240" t="e">
        <f>IF(ISNUMBER(Regressions!I39),ROUND(Regressions!I39, 1), NA())</f>
        <v>#N/A</v>
      </c>
      <c r="J29" s="350" t="e">
        <f>IF(ISNUMBER(Regressions!K39),ROUND(Regressions!K39, 1), NA())</f>
        <v>#N/A</v>
      </c>
      <c r="K29" s="348" t="e">
        <f>IF(ISNUMBER(Regressions!L39),ROUND(Regressions!L39, 1), NA())</f>
        <v>#N/A</v>
      </c>
      <c r="L29" s="241" t="e">
        <f>IF(ISNUMBER(Regressions!M39),ROUND(Regressions!M39, 1), NA())</f>
        <v>#N/A</v>
      </c>
      <c r="M29" s="349" t="e">
        <f>IF(ISNUMBER(Regressions!N39),ROUND(Regressions!N39, 1), NA())</f>
        <v>#N/A</v>
      </c>
      <c r="N29" s="240" t="e">
        <f>IF(ISNUMBER(Regressions!O39),ROUND(Regressions!O39, 1), NA())</f>
        <v>#N/A</v>
      </c>
      <c r="O29" s="350" t="e">
        <f>IF(ISNUMBER(Regressions!Q39),ROUND(Regressions!Q39, 1), NA())</f>
        <v>#N/A</v>
      </c>
      <c r="P29" s="348" t="e">
        <f>IF(ISNUMBER(Regressions!R39),ROUND(Regressions!R39, 1), NA())</f>
        <v>#N/A</v>
      </c>
      <c r="Q29" s="242" t="e">
        <f>IF(ISNUMBER(Regressions!S39),ROUND(Regressions!S39, 1), NA())</f>
        <v>#N/A</v>
      </c>
      <c r="R29" s="349" t="e">
        <f>IF(ISNUMBER(Regressions!T39),ROUND(Regressions!T39, 1), NA())</f>
        <v>#N/A</v>
      </c>
      <c r="S29" s="240" t="e">
        <f>IF(ISNUMBER(Regressions!U39),ROUND(Regressions!U39, 1), NA())</f>
        <v>#N/A</v>
      </c>
    </row>
    <row xmlns:x14ac="http://schemas.microsoft.com/office/spreadsheetml/2009/9/ac" r="30" hidden="true" x14ac:dyDescent="0.2">
      <c r="A30" s="344" t="str">
        <f>IF(ISBLANK(Regressions!A40), " ", Regressions!A40)</f>
        <v>Bangladesh</v>
      </c>
      <c r="B30" s="345">
        <f>IF(ISBLANK(Regressions!B40), " ", Regressions!B40)</f>
        <v>2026</v>
      </c>
      <c r="C30" s="351" t="str">
        <f>IF(ISBLANK(Regressions!C40), " ", Regressions!C40)</f>
        <v>National</v>
      </c>
      <c r="D30" s="347" t="str">
        <f>IF(ISBLANK(Regressions!D40), " ", Regressions!D40)</f>
        <v> </v>
      </c>
      <c r="E30" s="238" t="e">
        <f>IF(ISNUMBER(Regressions!E40),ROUND(Regressions!E40, 1), NA())</f>
        <v>#N/A</v>
      </c>
      <c r="F30" s="348" t="e">
        <f>IF(ISNUMBER(Regressions!F40),ROUND(Regressions!F40, 1), NA())</f>
        <v>#N/A</v>
      </c>
      <c r="G30" s="239" t="e">
        <f>IF(ISNUMBER(Regressions!G40),ROUND(Regressions!G40, 1), NA())</f>
        <v>#N/A</v>
      </c>
      <c r="H30" s="349" t="e">
        <f>IF(ISNUMBER(Regressions!H40),ROUND(Regressions!H40, 1), NA())</f>
        <v>#N/A</v>
      </c>
      <c r="I30" s="240" t="e">
        <f>IF(ISNUMBER(Regressions!I40),ROUND(Regressions!I40, 1), NA())</f>
        <v>#N/A</v>
      </c>
      <c r="J30" s="350" t="e">
        <f>IF(ISNUMBER(Regressions!K40),ROUND(Regressions!K40, 1), NA())</f>
        <v>#N/A</v>
      </c>
      <c r="K30" s="348" t="e">
        <f>IF(ISNUMBER(Regressions!L40),ROUND(Regressions!L40, 1), NA())</f>
        <v>#N/A</v>
      </c>
      <c r="L30" s="241" t="e">
        <f>IF(ISNUMBER(Regressions!M40),ROUND(Regressions!M40, 1), NA())</f>
        <v>#N/A</v>
      </c>
      <c r="M30" s="349" t="e">
        <f>IF(ISNUMBER(Regressions!N40),ROUND(Regressions!N40, 1), NA())</f>
        <v>#N/A</v>
      </c>
      <c r="N30" s="240" t="e">
        <f>IF(ISNUMBER(Regressions!O40),ROUND(Regressions!O40, 1), NA())</f>
        <v>#N/A</v>
      </c>
      <c r="O30" s="350" t="e">
        <f>IF(ISNUMBER(Regressions!Q40),ROUND(Regressions!Q40, 1), NA())</f>
        <v>#N/A</v>
      </c>
      <c r="P30" s="348" t="e">
        <f>IF(ISNUMBER(Regressions!R40),ROUND(Regressions!R40, 1), NA())</f>
        <v>#N/A</v>
      </c>
      <c r="Q30" s="242" t="e">
        <f>IF(ISNUMBER(Regressions!S40),ROUND(Regressions!S40, 1), NA())</f>
        <v>#N/A</v>
      </c>
      <c r="R30" s="349" t="e">
        <f>IF(ISNUMBER(Regressions!T40),ROUND(Regressions!T40, 1), NA())</f>
        <v>#N/A</v>
      </c>
      <c r="S30" s="240" t="e">
        <f>IF(ISNUMBER(Regressions!U40),ROUND(Regressions!U40, 1), NA())</f>
        <v>#N/A</v>
      </c>
    </row>
    <row xmlns:x14ac="http://schemas.microsoft.com/office/spreadsheetml/2009/9/ac" r="31" hidden="true" x14ac:dyDescent="0.2">
      <c r="A31" s="344" t="str">
        <f>IF(ISBLANK(Regressions!A41), " ", Regressions!A41)</f>
        <v>Bangladesh</v>
      </c>
      <c r="B31" s="345">
        <f>IF(ISBLANK(Regressions!B41), " ", Regressions!B41)</f>
        <v>2027</v>
      </c>
      <c r="C31" s="351" t="str">
        <f>IF(ISBLANK(Regressions!C41), " ", Regressions!C41)</f>
        <v>National</v>
      </c>
      <c r="D31" s="347" t="str">
        <f>IF(ISBLANK(Regressions!D41), " ", Regressions!D41)</f>
        <v> </v>
      </c>
      <c r="E31" s="238" t="e">
        <f>IF(ISNUMBER(Regressions!E41),ROUND(Regressions!E41, 1), NA())</f>
        <v>#N/A</v>
      </c>
      <c r="F31" s="348" t="e">
        <f>IF(ISNUMBER(Regressions!F41),ROUND(Regressions!F41, 1), NA())</f>
        <v>#N/A</v>
      </c>
      <c r="G31" s="239" t="e">
        <f>IF(ISNUMBER(Regressions!G41),ROUND(Regressions!G41, 1), NA())</f>
        <v>#N/A</v>
      </c>
      <c r="H31" s="349" t="e">
        <f>IF(ISNUMBER(Regressions!H41),ROUND(Regressions!H41, 1), NA())</f>
        <v>#N/A</v>
      </c>
      <c r="I31" s="240" t="e">
        <f>IF(ISNUMBER(Regressions!I41),ROUND(Regressions!I41, 1), NA())</f>
        <v>#N/A</v>
      </c>
      <c r="J31" s="350" t="e">
        <f>IF(ISNUMBER(Regressions!K41),ROUND(Regressions!K41, 1), NA())</f>
        <v>#N/A</v>
      </c>
      <c r="K31" s="348" t="e">
        <f>IF(ISNUMBER(Regressions!L41),ROUND(Regressions!L41, 1), NA())</f>
        <v>#N/A</v>
      </c>
      <c r="L31" s="241" t="e">
        <f>IF(ISNUMBER(Regressions!M41),ROUND(Regressions!M41, 1), NA())</f>
        <v>#N/A</v>
      </c>
      <c r="M31" s="349" t="e">
        <f>IF(ISNUMBER(Regressions!N41),ROUND(Regressions!N41, 1), NA())</f>
        <v>#N/A</v>
      </c>
      <c r="N31" s="240" t="e">
        <f>IF(ISNUMBER(Regressions!O41),ROUND(Regressions!O41, 1), NA())</f>
        <v>#N/A</v>
      </c>
      <c r="O31" s="350" t="e">
        <f>IF(ISNUMBER(Regressions!Q41),ROUND(Regressions!Q41, 1), NA())</f>
        <v>#N/A</v>
      </c>
      <c r="P31" s="348" t="e">
        <f>IF(ISNUMBER(Regressions!R41),ROUND(Regressions!R41, 1), NA())</f>
        <v>#N/A</v>
      </c>
      <c r="Q31" s="242" t="e">
        <f>IF(ISNUMBER(Regressions!S41),ROUND(Regressions!S41, 1), NA())</f>
        <v>#N/A</v>
      </c>
      <c r="R31" s="349" t="e">
        <f>IF(ISNUMBER(Regressions!T41),ROUND(Regressions!T41, 1), NA())</f>
        <v>#N/A</v>
      </c>
      <c r="S31" s="240" t="e">
        <f>IF(ISNUMBER(Regressions!U41),ROUND(Regressions!U41, 1), NA())</f>
        <v>#N/A</v>
      </c>
    </row>
    <row xmlns:x14ac="http://schemas.microsoft.com/office/spreadsheetml/2009/9/ac" r="32" hidden="true" x14ac:dyDescent="0.2">
      <c r="A32" s="344" t="str">
        <f>IF(ISBLANK(Regressions!A42), " ", Regressions!A42)</f>
        <v>Bangladesh</v>
      </c>
      <c r="B32" s="345">
        <f>IF(ISBLANK(Regressions!B42), " ", Regressions!B42)</f>
        <v>2028</v>
      </c>
      <c r="C32" s="351" t="str">
        <f>IF(ISBLANK(Regressions!C42), " ", Regressions!C42)</f>
        <v>National</v>
      </c>
      <c r="D32" s="347" t="str">
        <f>IF(ISBLANK(Regressions!D42), " ", Regressions!D42)</f>
        <v> </v>
      </c>
      <c r="E32" s="238" t="e">
        <f>IF(ISNUMBER(Regressions!E42),ROUND(Regressions!E42, 1), NA())</f>
        <v>#N/A</v>
      </c>
      <c r="F32" s="348" t="e">
        <f>IF(ISNUMBER(Regressions!F42),ROUND(Regressions!F42, 1), NA())</f>
        <v>#N/A</v>
      </c>
      <c r="G32" s="239" t="e">
        <f>IF(ISNUMBER(Regressions!G42),ROUND(Regressions!G42, 1), NA())</f>
        <v>#N/A</v>
      </c>
      <c r="H32" s="349" t="e">
        <f>IF(ISNUMBER(Regressions!H42),ROUND(Regressions!H42, 1), NA())</f>
        <v>#N/A</v>
      </c>
      <c r="I32" s="240" t="e">
        <f>IF(ISNUMBER(Regressions!I42),ROUND(Regressions!I42, 1), NA())</f>
        <v>#N/A</v>
      </c>
      <c r="J32" s="350" t="e">
        <f>IF(ISNUMBER(Regressions!K42),ROUND(Regressions!K42, 1), NA())</f>
        <v>#N/A</v>
      </c>
      <c r="K32" s="348" t="e">
        <f>IF(ISNUMBER(Regressions!L42),ROUND(Regressions!L42, 1), NA())</f>
        <v>#N/A</v>
      </c>
      <c r="L32" s="241" t="e">
        <f>IF(ISNUMBER(Regressions!M42),ROUND(Regressions!M42, 1), NA())</f>
        <v>#N/A</v>
      </c>
      <c r="M32" s="349" t="e">
        <f>IF(ISNUMBER(Regressions!N42),ROUND(Regressions!N42, 1), NA())</f>
        <v>#N/A</v>
      </c>
      <c r="N32" s="240" t="e">
        <f>IF(ISNUMBER(Regressions!O42),ROUND(Regressions!O42, 1), NA())</f>
        <v>#N/A</v>
      </c>
      <c r="O32" s="350" t="e">
        <f>IF(ISNUMBER(Regressions!Q42),ROUND(Regressions!Q42, 1), NA())</f>
        <v>#N/A</v>
      </c>
      <c r="P32" s="348" t="e">
        <f>IF(ISNUMBER(Regressions!R42),ROUND(Regressions!R42, 1), NA())</f>
        <v>#N/A</v>
      </c>
      <c r="Q32" s="242" t="e">
        <f>IF(ISNUMBER(Regressions!S42),ROUND(Regressions!S42, 1), NA())</f>
        <v>#N/A</v>
      </c>
      <c r="R32" s="349" t="e">
        <f>IF(ISNUMBER(Regressions!T42),ROUND(Regressions!T42, 1), NA())</f>
        <v>#N/A</v>
      </c>
      <c r="S32" s="240" t="e">
        <f>IF(ISNUMBER(Regressions!U42),ROUND(Regressions!U42, 1), NA())</f>
        <v>#N/A</v>
      </c>
    </row>
    <row xmlns:x14ac="http://schemas.microsoft.com/office/spreadsheetml/2009/9/ac" r="33" hidden="true" x14ac:dyDescent="0.2">
      <c r="A33" s="344" t="str">
        <f>IF(ISBLANK(Regressions!A43), " ", Regressions!A43)</f>
        <v>Bangladesh</v>
      </c>
      <c r="B33" s="345">
        <f>IF(ISBLANK(Regressions!B43), " ", Regressions!B43)</f>
        <v>2029</v>
      </c>
      <c r="C33" s="351" t="str">
        <f>IF(ISBLANK(Regressions!C43), " ", Regressions!C43)</f>
        <v>National</v>
      </c>
      <c r="D33" s="347" t="str">
        <f>IF(ISBLANK(Regressions!D43), " ", Regressions!D43)</f>
        <v> </v>
      </c>
      <c r="E33" s="238" t="e">
        <f>IF(ISNUMBER(Regressions!E43),ROUND(Regressions!E43, 1), NA())</f>
        <v>#N/A</v>
      </c>
      <c r="F33" s="348" t="e">
        <f>IF(ISNUMBER(Regressions!F43),ROUND(Regressions!F43, 1), NA())</f>
        <v>#N/A</v>
      </c>
      <c r="G33" s="239" t="e">
        <f>IF(ISNUMBER(Regressions!G43),ROUND(Regressions!G43, 1), NA())</f>
        <v>#N/A</v>
      </c>
      <c r="H33" s="349" t="e">
        <f>IF(ISNUMBER(Regressions!H43),ROUND(Regressions!H43, 1), NA())</f>
        <v>#N/A</v>
      </c>
      <c r="I33" s="240" t="e">
        <f>IF(ISNUMBER(Regressions!I43),ROUND(Regressions!I43, 1), NA())</f>
        <v>#N/A</v>
      </c>
      <c r="J33" s="350" t="e">
        <f>IF(ISNUMBER(Regressions!K43),ROUND(Regressions!K43, 1), NA())</f>
        <v>#N/A</v>
      </c>
      <c r="K33" s="348" t="e">
        <f>IF(ISNUMBER(Regressions!L43),ROUND(Regressions!L43, 1), NA())</f>
        <v>#N/A</v>
      </c>
      <c r="L33" s="241" t="e">
        <f>IF(ISNUMBER(Regressions!M43),ROUND(Regressions!M43, 1), NA())</f>
        <v>#N/A</v>
      </c>
      <c r="M33" s="349" t="e">
        <f>IF(ISNUMBER(Regressions!N43),ROUND(Regressions!N43, 1), NA())</f>
        <v>#N/A</v>
      </c>
      <c r="N33" s="240" t="e">
        <f>IF(ISNUMBER(Regressions!O43),ROUND(Regressions!O43, 1), NA())</f>
        <v>#N/A</v>
      </c>
      <c r="O33" s="350" t="e">
        <f>IF(ISNUMBER(Regressions!Q43),ROUND(Regressions!Q43, 1), NA())</f>
        <v>#N/A</v>
      </c>
      <c r="P33" s="348" t="e">
        <f>IF(ISNUMBER(Regressions!R43),ROUND(Regressions!R43, 1), NA())</f>
        <v>#N/A</v>
      </c>
      <c r="Q33" s="242" t="e">
        <f>IF(ISNUMBER(Regressions!S43),ROUND(Regressions!S43, 1), NA())</f>
        <v>#N/A</v>
      </c>
      <c r="R33" s="349" t="e">
        <f>IF(ISNUMBER(Regressions!T43),ROUND(Regressions!T43, 1), NA())</f>
        <v>#N/A</v>
      </c>
      <c r="S33" s="240" t="e">
        <f>IF(ISNUMBER(Regressions!U43),ROUND(Regressions!U43, 1), NA())</f>
        <v>#N/A</v>
      </c>
    </row>
    <row xmlns:x14ac="http://schemas.microsoft.com/office/spreadsheetml/2009/9/ac" r="34" hidden="true" x14ac:dyDescent="0.2">
      <c r="A34" s="344" t="str">
        <f>IF(ISBLANK(Regressions!A44), " ", Regressions!A44)</f>
        <v>Bangladesh</v>
      </c>
      <c r="B34" s="345">
        <f>IF(ISBLANK(Regressions!B44), " ", Regressions!B44)</f>
        <v>2030</v>
      </c>
      <c r="C34" s="351" t="str">
        <f>IF(ISBLANK(Regressions!C44), " ", Regressions!C44)</f>
        <v>National</v>
      </c>
      <c r="D34" s="347" t="str">
        <f>IF(ISBLANK(Regressions!D44), " ", Regressions!D44)</f>
        <v> </v>
      </c>
      <c r="E34" s="238" t="e">
        <f>IF(ISNUMBER(Regressions!E44),ROUND(Regressions!E44, 1), NA())</f>
        <v>#N/A</v>
      </c>
      <c r="F34" s="348" t="e">
        <f>IF(ISNUMBER(Regressions!F44),ROUND(Regressions!F44, 1), NA())</f>
        <v>#N/A</v>
      </c>
      <c r="G34" s="239" t="e">
        <f>IF(ISNUMBER(Regressions!G44),ROUND(Regressions!G44, 1), NA())</f>
        <v>#N/A</v>
      </c>
      <c r="H34" s="349" t="e">
        <f>IF(ISNUMBER(Regressions!H44),ROUND(Regressions!H44, 1), NA())</f>
        <v>#N/A</v>
      </c>
      <c r="I34" s="240" t="e">
        <f>IF(ISNUMBER(Regressions!I44),ROUND(Regressions!I44, 1), NA())</f>
        <v>#N/A</v>
      </c>
      <c r="J34" s="350" t="e">
        <f>IF(ISNUMBER(Regressions!K44),ROUND(Regressions!K44, 1), NA())</f>
        <v>#N/A</v>
      </c>
      <c r="K34" s="348" t="e">
        <f>IF(ISNUMBER(Regressions!L44),ROUND(Regressions!L44, 1), NA())</f>
        <v>#N/A</v>
      </c>
      <c r="L34" s="241" t="e">
        <f>IF(ISNUMBER(Regressions!M44),ROUND(Regressions!M44, 1), NA())</f>
        <v>#N/A</v>
      </c>
      <c r="M34" s="349" t="e">
        <f>IF(ISNUMBER(Regressions!N44),ROUND(Regressions!N44, 1), NA())</f>
        <v>#N/A</v>
      </c>
      <c r="N34" s="240" t="e">
        <f>IF(ISNUMBER(Regressions!O44),ROUND(Regressions!O44, 1), NA())</f>
        <v>#N/A</v>
      </c>
      <c r="O34" s="350" t="e">
        <f>IF(ISNUMBER(Regressions!Q44),ROUND(Regressions!Q44, 1), NA())</f>
        <v>#N/A</v>
      </c>
      <c r="P34" s="348" t="e">
        <f>IF(ISNUMBER(Regressions!R44),ROUND(Regressions!R44, 1), NA())</f>
        <v>#N/A</v>
      </c>
      <c r="Q34" s="242" t="e">
        <f>IF(ISNUMBER(Regressions!S44),ROUND(Regressions!S44, 1), NA())</f>
        <v>#N/A</v>
      </c>
      <c r="R34" s="349" t="e">
        <f>IF(ISNUMBER(Regressions!T44),ROUND(Regressions!T44, 1), NA())</f>
        <v>#N/A</v>
      </c>
      <c r="S34" s="240" t="e">
        <f>IF(ISNUMBER(Regressions!U44),ROUND(Regressions!U44, 1), NA())</f>
        <v>#N/A</v>
      </c>
    </row>
    <row xmlns:x14ac="http://schemas.microsoft.com/office/spreadsheetml/2009/9/ac" r="35" x14ac:dyDescent="0.2">
      <c r="A35" s="344" t="str">
        <f>IF(ISBLANK(Regressions!A45), " ", Regressions!A45)</f>
        <v>Bangladesh</v>
      </c>
      <c r="B35" s="345">
        <f>IF(ISBLANK(Regressions!B45), " ", Regressions!B45)</f>
        <v>2000</v>
      </c>
      <c r="C35" s="351" t="str">
        <f>IF(ISBLANK(Regressions!C45), " ", Regressions!C45)</f>
        <v>Urban</v>
      </c>
      <c r="D35" s="347">
        <f>IF(ISBLANK(Regressions!D45), " ", Regressions!D45)</f>
        <v>10997491.9975354</v>
      </c>
      <c r="E35" s="238" t="e">
        <f>IF(ISNUMBER(Regressions!E45),ROUND(Regressions!E45, 1), NA())</f>
        <v>#N/A</v>
      </c>
      <c r="F35" s="348" t="e">
        <f>IF(ISNUMBER(Regressions!F45),ROUND(Regressions!F45, 1), NA())</f>
        <v>#N/A</v>
      </c>
      <c r="G35" s="239" t="e">
        <f>IF(ISNUMBER(Regressions!G45),ROUND(Regressions!G45, 1), NA())</f>
        <v>#N/A</v>
      </c>
      <c r="H35" s="349" t="e">
        <f>IF(ISNUMBER(Regressions!H45),ROUND(Regressions!H45, 1), NA())</f>
        <v>#N/A</v>
      </c>
      <c r="I35" s="240" t="e">
        <f>IF(ISNUMBER(Regressions!I45),ROUND(Regressions!I45, 1), NA())</f>
        <v>#N/A</v>
      </c>
      <c r="J35" s="350">
        <f>IF(ISNUMBER(Regressions!K45),ROUND(Regressions!K45, 1), NA())</f>
        <v>99.7</v>
      </c>
      <c r="K35" s="348" t="e">
        <f>IF(ISNUMBER(Regressions!L45),ROUND(Regressions!L45, 1), NA())</f>
        <v>#N/A</v>
      </c>
      <c r="L35" s="241" t="e">
        <f>IF(ISNUMBER(Regressions!M45),ROUND(Regressions!M45, 1), NA())</f>
        <v>#N/A</v>
      </c>
      <c r="M35" s="349" t="e">
        <f>IF(ISNUMBER(Regressions!N45),ROUND(Regressions!N45, 1), NA())</f>
        <v>#N/A</v>
      </c>
      <c r="N35" s="240" t="e">
        <f>IF(ISNUMBER(Regressions!O45),ROUND(Regressions!O45, 1), NA())</f>
        <v>#N/A</v>
      </c>
      <c r="O35" s="350">
        <f>IF(ISNUMBER(Regressions!Q45),ROUND(Regressions!Q45, 1), NA())</f>
        <v>100</v>
      </c>
      <c r="P35" s="348" t="e">
        <f>IF(ISNUMBER(Regressions!R45),ROUND(Regressions!R45, 1), NA())</f>
        <v>#N/A</v>
      </c>
      <c r="Q35" s="242" t="e">
        <f>IF(ISNUMBER(Regressions!S45),ROUND(Regressions!S45, 1), NA())</f>
        <v>#N/A</v>
      </c>
      <c r="R35" s="349" t="e">
        <f>IF(ISNUMBER(Regressions!T45),ROUND(Regressions!T45, 1), NA())</f>
        <v>#N/A</v>
      </c>
      <c r="S35" s="240" t="e">
        <f>IF(ISNUMBER(Regressions!U45),ROUND(Regressions!U45, 1), NA())</f>
        <v>#N/A</v>
      </c>
    </row>
    <row xmlns:x14ac="http://schemas.microsoft.com/office/spreadsheetml/2009/9/ac" r="36" x14ac:dyDescent="0.2">
      <c r="A36" s="344" t="str">
        <f>IF(ISBLANK(Regressions!A46), " ", Regressions!A46)</f>
        <v>Bangladesh</v>
      </c>
      <c r="B36" s="345">
        <f>IF(ISBLANK(Regressions!B46), " ", Regressions!B46)</f>
        <v>2001</v>
      </c>
      <c r="C36" s="351" t="str">
        <f>IF(ISBLANK(Regressions!C46), " ", Regressions!C46)</f>
        <v>Urban</v>
      </c>
      <c r="D36" s="347">
        <f>IF(ISBLANK(Regressions!D46), " ", Regressions!D46)</f>
        <v>11270720.22059601</v>
      </c>
      <c r="E36" s="238" t="e">
        <f>IF(ISNUMBER(Regressions!E46),ROUND(Regressions!E46, 1), NA())</f>
        <v>#N/A</v>
      </c>
      <c r="F36" s="348" t="e">
        <f>IF(ISNUMBER(Regressions!F46),ROUND(Regressions!F46, 1), NA())</f>
        <v>#N/A</v>
      </c>
      <c r="G36" s="239" t="e">
        <f>IF(ISNUMBER(Regressions!G46),ROUND(Regressions!G46, 1), NA())</f>
        <v>#N/A</v>
      </c>
      <c r="H36" s="349" t="e">
        <f>IF(ISNUMBER(Regressions!H46),ROUND(Regressions!H46, 1), NA())</f>
        <v>#N/A</v>
      </c>
      <c r="I36" s="240" t="e">
        <f>IF(ISNUMBER(Regressions!I46),ROUND(Regressions!I46, 1), NA())</f>
        <v>#N/A</v>
      </c>
      <c r="J36" s="350">
        <f>IF(ISNUMBER(Regressions!K46),ROUND(Regressions!K46, 1), NA())</f>
        <v>99.7</v>
      </c>
      <c r="K36" s="348" t="e">
        <f>IF(ISNUMBER(Regressions!L46),ROUND(Regressions!L46, 1), NA())</f>
        <v>#N/A</v>
      </c>
      <c r="L36" s="241" t="e">
        <f>IF(ISNUMBER(Regressions!M46),ROUND(Regressions!M46, 1), NA())</f>
        <v>#N/A</v>
      </c>
      <c r="M36" s="349" t="e">
        <f>IF(ISNUMBER(Regressions!N46),ROUND(Regressions!N46, 1), NA())</f>
        <v>#N/A</v>
      </c>
      <c r="N36" s="240" t="e">
        <f>IF(ISNUMBER(Regressions!O46),ROUND(Regressions!O46, 1), NA())</f>
        <v>#N/A</v>
      </c>
      <c r="O36" s="350">
        <f>IF(ISNUMBER(Regressions!Q46),ROUND(Regressions!Q46, 1), NA())</f>
        <v>100</v>
      </c>
      <c r="P36" s="348" t="e">
        <f>IF(ISNUMBER(Regressions!R46),ROUND(Regressions!R46, 1), NA())</f>
        <v>#N/A</v>
      </c>
      <c r="Q36" s="242" t="e">
        <f>IF(ISNUMBER(Regressions!S46),ROUND(Regressions!S46, 1), NA())</f>
        <v>#N/A</v>
      </c>
      <c r="R36" s="349" t="e">
        <f>IF(ISNUMBER(Regressions!T46),ROUND(Regressions!T46, 1), NA())</f>
        <v>#N/A</v>
      </c>
      <c r="S36" s="240" t="e">
        <f>IF(ISNUMBER(Regressions!U46),ROUND(Regressions!U46, 1), NA())</f>
        <v>#N/A</v>
      </c>
    </row>
    <row xmlns:x14ac="http://schemas.microsoft.com/office/spreadsheetml/2009/9/ac" r="37" x14ac:dyDescent="0.2">
      <c r="A37" s="344" t="str">
        <f>IF(ISBLANK(Regressions!A47), " ", Regressions!A47)</f>
        <v>Bangladesh</v>
      </c>
      <c r="B37" s="345">
        <f>IF(ISBLANK(Regressions!B47), " ", Regressions!B47)</f>
        <v>2002</v>
      </c>
      <c r="C37" s="351" t="str">
        <f>IF(ISBLANK(Regressions!C47), " ", Regressions!C47)</f>
        <v>Urban</v>
      </c>
      <c r="D37" s="347">
        <f>IF(ISBLANK(Regressions!D47), " ", Regressions!D47)</f>
        <v>11671228.327467959</v>
      </c>
      <c r="E37" s="238" t="e">
        <f>IF(ISNUMBER(Regressions!E47),ROUND(Regressions!E47, 1), NA())</f>
        <v>#N/A</v>
      </c>
      <c r="F37" s="348" t="e">
        <f>IF(ISNUMBER(Regressions!F47),ROUND(Regressions!F47, 1), NA())</f>
        <v>#N/A</v>
      </c>
      <c r="G37" s="239" t="e">
        <f>IF(ISNUMBER(Regressions!G47),ROUND(Regressions!G47, 1), NA())</f>
        <v>#N/A</v>
      </c>
      <c r="H37" s="349" t="e">
        <f>IF(ISNUMBER(Regressions!H47),ROUND(Regressions!H47, 1), NA())</f>
        <v>#N/A</v>
      </c>
      <c r="I37" s="240" t="e">
        <f>IF(ISNUMBER(Regressions!I47),ROUND(Regressions!I47, 1), NA())</f>
        <v>#N/A</v>
      </c>
      <c r="J37" s="350">
        <f>IF(ISNUMBER(Regressions!K47),ROUND(Regressions!K47, 1), NA())</f>
        <v>99.7</v>
      </c>
      <c r="K37" s="348" t="e">
        <f>IF(ISNUMBER(Regressions!L47),ROUND(Regressions!L47, 1), NA())</f>
        <v>#N/A</v>
      </c>
      <c r="L37" s="241" t="e">
        <f>IF(ISNUMBER(Regressions!M47),ROUND(Regressions!M47, 1), NA())</f>
        <v>#N/A</v>
      </c>
      <c r="M37" s="349" t="e">
        <f>IF(ISNUMBER(Regressions!N47),ROUND(Regressions!N47, 1), NA())</f>
        <v>#N/A</v>
      </c>
      <c r="N37" s="240" t="e">
        <f>IF(ISNUMBER(Regressions!O47),ROUND(Regressions!O47, 1), NA())</f>
        <v>#N/A</v>
      </c>
      <c r="O37" s="350">
        <f>IF(ISNUMBER(Regressions!Q47),ROUND(Regressions!Q47, 1), NA())</f>
        <v>100</v>
      </c>
      <c r="P37" s="348" t="e">
        <f>IF(ISNUMBER(Regressions!R47),ROUND(Regressions!R47, 1), NA())</f>
        <v>#N/A</v>
      </c>
      <c r="Q37" s="242" t="e">
        <f>IF(ISNUMBER(Regressions!S47),ROUND(Regressions!S47, 1), NA())</f>
        <v>#N/A</v>
      </c>
      <c r="R37" s="349" t="e">
        <f>IF(ISNUMBER(Regressions!T47),ROUND(Regressions!T47, 1), NA())</f>
        <v>#N/A</v>
      </c>
      <c r="S37" s="240" t="e">
        <f>IF(ISNUMBER(Regressions!U47),ROUND(Regressions!U47, 1), NA())</f>
        <v>#N/A</v>
      </c>
    </row>
    <row xmlns:x14ac="http://schemas.microsoft.com/office/spreadsheetml/2009/9/ac" r="38" x14ac:dyDescent="0.2">
      <c r="A38" s="344" t="str">
        <f>IF(ISBLANK(Regressions!A48), " ", Regressions!A48)</f>
        <v>Bangladesh</v>
      </c>
      <c r="B38" s="345">
        <f>IF(ISBLANK(Regressions!B48), " ", Regressions!B48)</f>
        <v>2003</v>
      </c>
      <c r="C38" s="351" t="str">
        <f>IF(ISBLANK(Regressions!C48), " ", Regressions!C48)</f>
        <v>Urban</v>
      </c>
      <c r="D38" s="347">
        <f>IF(ISBLANK(Regressions!D48), " ", Regressions!D48)</f>
        <v>12078541.45907593</v>
      </c>
      <c r="E38" s="238" t="e">
        <f>IF(ISNUMBER(Regressions!E48),ROUND(Regressions!E48, 1), NA())</f>
        <v>#N/A</v>
      </c>
      <c r="F38" s="348" t="e">
        <f>IF(ISNUMBER(Regressions!F48),ROUND(Regressions!F48, 1), NA())</f>
        <v>#N/A</v>
      </c>
      <c r="G38" s="239" t="e">
        <f>IF(ISNUMBER(Regressions!G48),ROUND(Regressions!G48, 1), NA())</f>
        <v>#N/A</v>
      </c>
      <c r="H38" s="349" t="e">
        <f>IF(ISNUMBER(Regressions!H48),ROUND(Regressions!H48, 1), NA())</f>
        <v>#N/A</v>
      </c>
      <c r="I38" s="240" t="e">
        <f>IF(ISNUMBER(Regressions!I48),ROUND(Regressions!I48, 1), NA())</f>
        <v>#N/A</v>
      </c>
      <c r="J38" s="350">
        <f>IF(ISNUMBER(Regressions!K48),ROUND(Regressions!K48, 1), NA())</f>
        <v>99.7</v>
      </c>
      <c r="K38" s="348" t="e">
        <f>IF(ISNUMBER(Regressions!L48),ROUND(Regressions!L48, 1), NA())</f>
        <v>#N/A</v>
      </c>
      <c r="L38" s="241" t="e">
        <f>IF(ISNUMBER(Regressions!M48),ROUND(Regressions!M48, 1), NA())</f>
        <v>#N/A</v>
      </c>
      <c r="M38" s="349" t="e">
        <f>IF(ISNUMBER(Regressions!N48),ROUND(Regressions!N48, 1), NA())</f>
        <v>#N/A</v>
      </c>
      <c r="N38" s="240" t="e">
        <f>IF(ISNUMBER(Regressions!O48),ROUND(Regressions!O48, 1), NA())</f>
        <v>#N/A</v>
      </c>
      <c r="O38" s="350">
        <f>IF(ISNUMBER(Regressions!Q48),ROUND(Regressions!Q48, 1), NA())</f>
        <v>100</v>
      </c>
      <c r="P38" s="348" t="e">
        <f>IF(ISNUMBER(Regressions!R48),ROUND(Regressions!R48, 1), NA())</f>
        <v>#N/A</v>
      </c>
      <c r="Q38" s="242" t="e">
        <f>IF(ISNUMBER(Regressions!S48),ROUND(Regressions!S48, 1), NA())</f>
        <v>#N/A</v>
      </c>
      <c r="R38" s="349" t="e">
        <f>IF(ISNUMBER(Regressions!T48),ROUND(Regressions!T48, 1), NA())</f>
        <v>#N/A</v>
      </c>
      <c r="S38" s="240" t="e">
        <f>IF(ISNUMBER(Regressions!U48),ROUND(Regressions!U48, 1), NA())</f>
        <v>#N/A</v>
      </c>
    </row>
    <row xmlns:x14ac="http://schemas.microsoft.com/office/spreadsheetml/2009/9/ac" r="39" x14ac:dyDescent="0.2">
      <c r="A39" s="344" t="str">
        <f>IF(ISBLANK(Regressions!A49), " ", Regressions!A49)</f>
        <v>Bangladesh</v>
      </c>
      <c r="B39" s="345">
        <f>IF(ISBLANK(Regressions!B49), " ", Regressions!B49)</f>
        <v>2004</v>
      </c>
      <c r="C39" s="351" t="str">
        <f>IF(ISBLANK(Regressions!C49), " ", Regressions!C49)</f>
        <v>Urban</v>
      </c>
      <c r="D39" s="347">
        <f>IF(ISBLANK(Regressions!D49), " ", Regressions!D49)</f>
        <v>12495590.935728449</v>
      </c>
      <c r="E39" s="238" t="e">
        <f>IF(ISNUMBER(Regressions!E49),ROUND(Regressions!E49, 1), NA())</f>
        <v>#N/A</v>
      </c>
      <c r="F39" s="348" t="e">
        <f>IF(ISNUMBER(Regressions!F49),ROUND(Regressions!F49, 1), NA())</f>
        <v>#N/A</v>
      </c>
      <c r="G39" s="239" t="e">
        <f>IF(ISNUMBER(Regressions!G49),ROUND(Regressions!G49, 1), NA())</f>
        <v>#N/A</v>
      </c>
      <c r="H39" s="349" t="e">
        <f>IF(ISNUMBER(Regressions!H49),ROUND(Regressions!H49, 1), NA())</f>
        <v>#N/A</v>
      </c>
      <c r="I39" s="240" t="e">
        <f>IF(ISNUMBER(Regressions!I49),ROUND(Regressions!I49, 1), NA())</f>
        <v>#N/A</v>
      </c>
      <c r="J39" s="350">
        <f>IF(ISNUMBER(Regressions!K49),ROUND(Regressions!K49, 1), NA())</f>
        <v>99.7</v>
      </c>
      <c r="K39" s="348" t="e">
        <f>IF(ISNUMBER(Regressions!L49),ROUND(Regressions!L49, 1), NA())</f>
        <v>#N/A</v>
      </c>
      <c r="L39" s="241" t="e">
        <f>IF(ISNUMBER(Regressions!M49),ROUND(Regressions!M49, 1), NA())</f>
        <v>#N/A</v>
      </c>
      <c r="M39" s="349" t="e">
        <f>IF(ISNUMBER(Regressions!N49),ROUND(Regressions!N49, 1), NA())</f>
        <v>#N/A</v>
      </c>
      <c r="N39" s="240" t="e">
        <f>IF(ISNUMBER(Regressions!O49),ROUND(Regressions!O49, 1), NA())</f>
        <v>#N/A</v>
      </c>
      <c r="O39" s="350">
        <f>IF(ISNUMBER(Regressions!Q49),ROUND(Regressions!Q49, 1), NA())</f>
        <v>100</v>
      </c>
      <c r="P39" s="348" t="e">
        <f>IF(ISNUMBER(Regressions!R49),ROUND(Regressions!R49, 1), NA())</f>
        <v>#N/A</v>
      </c>
      <c r="Q39" s="242" t="e">
        <f>IF(ISNUMBER(Regressions!S49),ROUND(Regressions!S49, 1), NA())</f>
        <v>#N/A</v>
      </c>
      <c r="R39" s="349" t="e">
        <f>IF(ISNUMBER(Regressions!T49),ROUND(Regressions!T49, 1), NA())</f>
        <v>#N/A</v>
      </c>
      <c r="S39" s="240" t="e">
        <f>IF(ISNUMBER(Regressions!U49),ROUND(Regressions!U49, 1), NA())</f>
        <v>#N/A</v>
      </c>
    </row>
    <row xmlns:x14ac="http://schemas.microsoft.com/office/spreadsheetml/2009/9/ac" r="40" x14ac:dyDescent="0.2">
      <c r="A40" s="344" t="str">
        <f>IF(ISBLANK(Regressions!A50), " ", Regressions!A50)</f>
        <v>Bangladesh</v>
      </c>
      <c r="B40" s="345">
        <f>IF(ISBLANK(Regressions!B50), " ", Regressions!B50)</f>
        <v>2005</v>
      </c>
      <c r="C40" s="351" t="str">
        <f>IF(ISBLANK(Regressions!C50), " ", Regressions!C50)</f>
        <v>Urban</v>
      </c>
      <c r="D40" s="347">
        <f>IF(ISBLANK(Regressions!D50), " ", Regressions!D50)</f>
        <v>12923918.656275859</v>
      </c>
      <c r="E40" s="238" t="e">
        <f>IF(ISNUMBER(Regressions!E50),ROUND(Regressions!E50, 1), NA())</f>
        <v>#N/A</v>
      </c>
      <c r="F40" s="348" t="e">
        <f>IF(ISNUMBER(Regressions!F50),ROUND(Regressions!F50, 1), NA())</f>
        <v>#N/A</v>
      </c>
      <c r="G40" s="239" t="e">
        <f>IF(ISNUMBER(Regressions!G50),ROUND(Regressions!G50, 1), NA())</f>
        <v>#N/A</v>
      </c>
      <c r="H40" s="349" t="e">
        <f>IF(ISNUMBER(Regressions!H50),ROUND(Regressions!H50, 1), NA())</f>
        <v>#N/A</v>
      </c>
      <c r="I40" s="240" t="e">
        <f>IF(ISNUMBER(Regressions!I50),ROUND(Regressions!I50, 1), NA())</f>
        <v>#N/A</v>
      </c>
      <c r="J40" s="350">
        <f>IF(ISNUMBER(Regressions!K50),ROUND(Regressions!K50, 1), NA())</f>
        <v>99.7</v>
      </c>
      <c r="K40" s="348" t="e">
        <f>IF(ISNUMBER(Regressions!L50),ROUND(Regressions!L50, 1), NA())</f>
        <v>#N/A</v>
      </c>
      <c r="L40" s="241" t="e">
        <f>IF(ISNUMBER(Regressions!M50),ROUND(Regressions!M50, 1), NA())</f>
        <v>#N/A</v>
      </c>
      <c r="M40" s="349" t="e">
        <f>IF(ISNUMBER(Regressions!N50),ROUND(Regressions!N50, 1), NA())</f>
        <v>#N/A</v>
      </c>
      <c r="N40" s="240" t="e">
        <f>IF(ISNUMBER(Regressions!O50),ROUND(Regressions!O50, 1), NA())</f>
        <v>#N/A</v>
      </c>
      <c r="O40" s="350">
        <f>IF(ISNUMBER(Regressions!Q50),ROUND(Regressions!Q50, 1), NA())</f>
        <v>100</v>
      </c>
      <c r="P40" s="348" t="e">
        <f>IF(ISNUMBER(Regressions!R50),ROUND(Regressions!R50, 1), NA())</f>
        <v>#N/A</v>
      </c>
      <c r="Q40" s="242" t="e">
        <f>IF(ISNUMBER(Regressions!S50),ROUND(Regressions!S50, 1), NA())</f>
        <v>#N/A</v>
      </c>
      <c r="R40" s="349" t="e">
        <f>IF(ISNUMBER(Regressions!T50),ROUND(Regressions!T50, 1), NA())</f>
        <v>#N/A</v>
      </c>
      <c r="S40" s="240" t="e">
        <f>IF(ISNUMBER(Regressions!U50),ROUND(Regressions!U50, 1), NA())</f>
        <v>#N/A</v>
      </c>
    </row>
    <row xmlns:x14ac="http://schemas.microsoft.com/office/spreadsheetml/2009/9/ac" r="41" x14ac:dyDescent="0.2">
      <c r="A41" s="344" t="str">
        <f>IF(ISBLANK(Regressions!A51), " ", Regressions!A51)</f>
        <v>Bangladesh</v>
      </c>
      <c r="B41" s="345">
        <f>IF(ISBLANK(Regressions!B51), " ", Regressions!B51)</f>
        <v>2006</v>
      </c>
      <c r="C41" s="351" t="str">
        <f>IF(ISBLANK(Regressions!C51), " ", Regressions!C51)</f>
        <v>Urban</v>
      </c>
      <c r="D41" s="347">
        <f>IF(ISBLANK(Regressions!D51), " ", Regressions!D51)</f>
        <v>13354061.83434662</v>
      </c>
      <c r="E41" s="238" t="e">
        <f>IF(ISNUMBER(Regressions!E51),ROUND(Regressions!E51, 1), NA())</f>
        <v>#N/A</v>
      </c>
      <c r="F41" s="348" t="e">
        <f>IF(ISNUMBER(Regressions!F51),ROUND(Regressions!F51, 1), NA())</f>
        <v>#N/A</v>
      </c>
      <c r="G41" s="239" t="e">
        <f>IF(ISNUMBER(Regressions!G51),ROUND(Regressions!G51, 1), NA())</f>
        <v>#N/A</v>
      </c>
      <c r="H41" s="349" t="e">
        <f>IF(ISNUMBER(Regressions!H51),ROUND(Regressions!H51, 1), NA())</f>
        <v>#N/A</v>
      </c>
      <c r="I41" s="240" t="e">
        <f>IF(ISNUMBER(Regressions!I51),ROUND(Regressions!I51, 1), NA())</f>
        <v>#N/A</v>
      </c>
      <c r="J41" s="350">
        <f>IF(ISNUMBER(Regressions!K51),ROUND(Regressions!K51, 1), NA())</f>
        <v>99.7</v>
      </c>
      <c r="K41" s="348" t="e">
        <f>IF(ISNUMBER(Regressions!L51),ROUND(Regressions!L51, 1), NA())</f>
        <v>#N/A</v>
      </c>
      <c r="L41" s="241" t="e">
        <f>IF(ISNUMBER(Regressions!M51),ROUND(Regressions!M51, 1), NA())</f>
        <v>#N/A</v>
      </c>
      <c r="M41" s="349" t="e">
        <f>IF(ISNUMBER(Regressions!N51),ROUND(Regressions!N51, 1), NA())</f>
        <v>#N/A</v>
      </c>
      <c r="N41" s="240" t="e">
        <f>IF(ISNUMBER(Regressions!O51),ROUND(Regressions!O51, 1), NA())</f>
        <v>#N/A</v>
      </c>
      <c r="O41" s="350">
        <f>IF(ISNUMBER(Regressions!Q51),ROUND(Regressions!Q51, 1), NA())</f>
        <v>100</v>
      </c>
      <c r="P41" s="348" t="e">
        <f>IF(ISNUMBER(Regressions!R51),ROUND(Regressions!R51, 1), NA())</f>
        <v>#N/A</v>
      </c>
      <c r="Q41" s="242" t="e">
        <f>IF(ISNUMBER(Regressions!S51),ROUND(Regressions!S51, 1), NA())</f>
        <v>#N/A</v>
      </c>
      <c r="R41" s="349" t="e">
        <f>IF(ISNUMBER(Regressions!T51),ROUND(Regressions!T51, 1), NA())</f>
        <v>#N/A</v>
      </c>
      <c r="S41" s="240" t="e">
        <f>IF(ISNUMBER(Regressions!U51),ROUND(Regressions!U51, 1), NA())</f>
        <v>#N/A</v>
      </c>
    </row>
    <row xmlns:x14ac="http://schemas.microsoft.com/office/spreadsheetml/2009/9/ac" r="42" x14ac:dyDescent="0.2">
      <c r="A42" s="344" t="str">
        <f>IF(ISBLANK(Regressions!A52), " ", Regressions!A52)</f>
        <v>Bangladesh</v>
      </c>
      <c r="B42" s="345">
        <f>IF(ISBLANK(Regressions!B52), " ", Regressions!B52)</f>
        <v>2007</v>
      </c>
      <c r="C42" s="351" t="str">
        <f>IF(ISBLANK(Regressions!C52), " ", Regressions!C52)</f>
        <v>Urban</v>
      </c>
      <c r="D42" s="347">
        <f>IF(ISBLANK(Regressions!D52), " ", Regressions!D52)</f>
        <v>13777610.27347412</v>
      </c>
      <c r="E42" s="238" t="e">
        <f>IF(ISNUMBER(Regressions!E52),ROUND(Regressions!E52, 1), NA())</f>
        <v>#N/A</v>
      </c>
      <c r="F42" s="348" t="e">
        <f>IF(ISNUMBER(Regressions!F52),ROUND(Regressions!F52, 1), NA())</f>
        <v>#N/A</v>
      </c>
      <c r="G42" s="239" t="e">
        <f>IF(ISNUMBER(Regressions!G52),ROUND(Regressions!G52, 1), NA())</f>
        <v>#N/A</v>
      </c>
      <c r="H42" s="349" t="e">
        <f>IF(ISNUMBER(Regressions!H52),ROUND(Regressions!H52, 1), NA())</f>
        <v>#N/A</v>
      </c>
      <c r="I42" s="240" t="e">
        <f>IF(ISNUMBER(Regressions!I52),ROUND(Regressions!I52, 1), NA())</f>
        <v>#N/A</v>
      </c>
      <c r="J42" s="350">
        <f>IF(ISNUMBER(Regressions!K52),ROUND(Regressions!K52, 1), NA())</f>
        <v>99.7</v>
      </c>
      <c r="K42" s="348" t="e">
        <f>IF(ISNUMBER(Regressions!L52),ROUND(Regressions!L52, 1), NA())</f>
        <v>#N/A</v>
      </c>
      <c r="L42" s="241" t="e">
        <f>IF(ISNUMBER(Regressions!M52),ROUND(Regressions!M52, 1), NA())</f>
        <v>#N/A</v>
      </c>
      <c r="M42" s="349" t="e">
        <f>IF(ISNUMBER(Regressions!N52),ROUND(Regressions!N52, 1), NA())</f>
        <v>#N/A</v>
      </c>
      <c r="N42" s="240" t="e">
        <f>IF(ISNUMBER(Regressions!O52),ROUND(Regressions!O52, 1), NA())</f>
        <v>#N/A</v>
      </c>
      <c r="O42" s="350">
        <f>IF(ISNUMBER(Regressions!Q52),ROUND(Regressions!Q52, 1), NA())</f>
        <v>100</v>
      </c>
      <c r="P42" s="348" t="e">
        <f>IF(ISNUMBER(Regressions!R52),ROUND(Regressions!R52, 1), NA())</f>
        <v>#N/A</v>
      </c>
      <c r="Q42" s="242" t="e">
        <f>IF(ISNUMBER(Regressions!S52),ROUND(Regressions!S52, 1), NA())</f>
        <v>#N/A</v>
      </c>
      <c r="R42" s="349" t="e">
        <f>IF(ISNUMBER(Regressions!T52),ROUND(Regressions!T52, 1), NA())</f>
        <v>#N/A</v>
      </c>
      <c r="S42" s="240" t="e">
        <f>IF(ISNUMBER(Regressions!U52),ROUND(Regressions!U52, 1), NA())</f>
        <v>#N/A</v>
      </c>
    </row>
    <row xmlns:x14ac="http://schemas.microsoft.com/office/spreadsheetml/2009/9/ac" r="43" x14ac:dyDescent="0.2">
      <c r="A43" s="344" t="str">
        <f>IF(ISBLANK(Regressions!A53), " ", Regressions!A53)</f>
        <v>Bangladesh</v>
      </c>
      <c r="B43" s="345">
        <f>IF(ISBLANK(Regressions!B53), " ", Regressions!B53)</f>
        <v>2008</v>
      </c>
      <c r="C43" s="351" t="str">
        <f>IF(ISBLANK(Regressions!C53), " ", Regressions!C53)</f>
        <v>Urban</v>
      </c>
      <c r="D43" s="347">
        <f>IF(ISBLANK(Regressions!D53), " ", Regressions!D53)</f>
        <v>14196927.32191086</v>
      </c>
      <c r="E43" s="238" t="e">
        <f>IF(ISNUMBER(Regressions!E53),ROUND(Regressions!E53, 1), NA())</f>
        <v>#N/A</v>
      </c>
      <c r="F43" s="348" t="e">
        <f>IF(ISNUMBER(Regressions!F53),ROUND(Regressions!F53, 1), NA())</f>
        <v>#N/A</v>
      </c>
      <c r="G43" s="239" t="e">
        <f>IF(ISNUMBER(Regressions!G53),ROUND(Regressions!G53, 1), NA())</f>
        <v>#N/A</v>
      </c>
      <c r="H43" s="349" t="e">
        <f>IF(ISNUMBER(Regressions!H53),ROUND(Regressions!H53, 1), NA())</f>
        <v>#N/A</v>
      </c>
      <c r="I43" s="240" t="e">
        <f>IF(ISNUMBER(Regressions!I53),ROUND(Regressions!I53, 1), NA())</f>
        <v>#N/A</v>
      </c>
      <c r="J43" s="350">
        <f>IF(ISNUMBER(Regressions!K53),ROUND(Regressions!K53, 1), NA())</f>
        <v>99.7</v>
      </c>
      <c r="K43" s="348" t="e">
        <f>IF(ISNUMBER(Regressions!L53),ROUND(Regressions!L53, 1), NA())</f>
        <v>#N/A</v>
      </c>
      <c r="L43" s="241" t="e">
        <f>IF(ISNUMBER(Regressions!M53),ROUND(Regressions!M53, 1), NA())</f>
        <v>#N/A</v>
      </c>
      <c r="M43" s="349" t="e">
        <f>IF(ISNUMBER(Regressions!N53),ROUND(Regressions!N53, 1), NA())</f>
        <v>#N/A</v>
      </c>
      <c r="N43" s="240" t="e">
        <f>IF(ISNUMBER(Regressions!O53),ROUND(Regressions!O53, 1), NA())</f>
        <v>#N/A</v>
      </c>
      <c r="O43" s="350">
        <f>IF(ISNUMBER(Regressions!Q53),ROUND(Regressions!Q53, 1), NA())</f>
        <v>100</v>
      </c>
      <c r="P43" s="348" t="e">
        <f>IF(ISNUMBER(Regressions!R53),ROUND(Regressions!R53, 1), NA())</f>
        <v>#N/A</v>
      </c>
      <c r="Q43" s="242" t="e">
        <f>IF(ISNUMBER(Regressions!S53),ROUND(Regressions!S53, 1), NA())</f>
        <v>#N/A</v>
      </c>
      <c r="R43" s="349" t="e">
        <f>IF(ISNUMBER(Regressions!T53),ROUND(Regressions!T53, 1), NA())</f>
        <v>#N/A</v>
      </c>
      <c r="S43" s="240" t="e">
        <f>IF(ISNUMBER(Regressions!U53),ROUND(Regressions!U53, 1), NA())</f>
        <v>#N/A</v>
      </c>
    </row>
    <row xmlns:x14ac="http://schemas.microsoft.com/office/spreadsheetml/2009/9/ac" r="44" x14ac:dyDescent="0.2">
      <c r="A44" s="344" t="str">
        <f>IF(ISBLANK(Regressions!A54), " ", Regressions!A54)</f>
        <v>Bangladesh</v>
      </c>
      <c r="B44" s="345">
        <f>IF(ISBLANK(Regressions!B54), " ", Regressions!B54)</f>
        <v>2009</v>
      </c>
      <c r="C44" s="351" t="str">
        <f>IF(ISBLANK(Regressions!C54), " ", Regressions!C54)</f>
        <v>Urban</v>
      </c>
      <c r="D44" s="347">
        <f>IF(ISBLANK(Regressions!D54), " ", Regressions!D54)</f>
        <v>14585497.89717041</v>
      </c>
      <c r="E44" s="238" t="e">
        <f>IF(ISNUMBER(Regressions!E54),ROUND(Regressions!E54, 1), NA())</f>
        <v>#N/A</v>
      </c>
      <c r="F44" s="348" t="e">
        <f>IF(ISNUMBER(Regressions!F54),ROUND(Regressions!F54, 1), NA())</f>
        <v>#N/A</v>
      </c>
      <c r="G44" s="239" t="e">
        <f>IF(ISNUMBER(Regressions!G54),ROUND(Regressions!G54, 1), NA())</f>
        <v>#N/A</v>
      </c>
      <c r="H44" s="349" t="e">
        <f>IF(ISNUMBER(Regressions!H54),ROUND(Regressions!H54, 1), NA())</f>
        <v>#N/A</v>
      </c>
      <c r="I44" s="240" t="e">
        <f>IF(ISNUMBER(Regressions!I54),ROUND(Regressions!I54, 1), NA())</f>
        <v>#N/A</v>
      </c>
      <c r="J44" s="350">
        <f>IF(ISNUMBER(Regressions!K54),ROUND(Regressions!K54, 1), NA())</f>
        <v>99.7</v>
      </c>
      <c r="K44" s="348" t="e">
        <f>IF(ISNUMBER(Regressions!L54),ROUND(Regressions!L54, 1), NA())</f>
        <v>#N/A</v>
      </c>
      <c r="L44" s="241" t="e">
        <f>IF(ISNUMBER(Regressions!M54),ROUND(Regressions!M54, 1), NA())</f>
        <v>#N/A</v>
      </c>
      <c r="M44" s="349" t="e">
        <f>IF(ISNUMBER(Regressions!N54),ROUND(Regressions!N54, 1), NA())</f>
        <v>#N/A</v>
      </c>
      <c r="N44" s="240" t="e">
        <f>IF(ISNUMBER(Regressions!O54),ROUND(Regressions!O54, 1), NA())</f>
        <v>#N/A</v>
      </c>
      <c r="O44" s="350">
        <f>IF(ISNUMBER(Regressions!Q54),ROUND(Regressions!Q54, 1), NA())</f>
        <v>100</v>
      </c>
      <c r="P44" s="348" t="e">
        <f>IF(ISNUMBER(Regressions!R54),ROUND(Regressions!R54, 1), NA())</f>
        <v>#N/A</v>
      </c>
      <c r="Q44" s="242" t="e">
        <f>IF(ISNUMBER(Regressions!S54),ROUND(Regressions!S54, 1), NA())</f>
        <v>#N/A</v>
      </c>
      <c r="R44" s="349" t="e">
        <f>IF(ISNUMBER(Regressions!T54),ROUND(Regressions!T54, 1), NA())</f>
        <v>#N/A</v>
      </c>
      <c r="S44" s="240" t="e">
        <f>IF(ISNUMBER(Regressions!U54),ROUND(Regressions!U54, 1), NA())</f>
        <v>#N/A</v>
      </c>
    </row>
    <row xmlns:x14ac="http://schemas.microsoft.com/office/spreadsheetml/2009/9/ac" r="45" x14ac:dyDescent="0.2">
      <c r="A45" s="344" t="str">
        <f>IF(ISBLANK(Regressions!A55), " ", Regressions!A55)</f>
        <v>Bangladesh</v>
      </c>
      <c r="B45" s="345">
        <f>IF(ISBLANK(Regressions!B55), " ", Regressions!B55)</f>
        <v>2010</v>
      </c>
      <c r="C45" s="351" t="str">
        <f>IF(ISBLANK(Regressions!C55), " ", Regressions!C55)</f>
        <v>Urban</v>
      </c>
      <c r="D45" s="347">
        <f>IF(ISBLANK(Regressions!D55), " ", Regressions!D55)</f>
        <v>14996828.80557533</v>
      </c>
      <c r="E45" s="238" t="e">
        <f>IF(ISNUMBER(Regressions!E55),ROUND(Regressions!E55, 1), NA())</f>
        <v>#N/A</v>
      </c>
      <c r="F45" s="348" t="e">
        <f>IF(ISNUMBER(Regressions!F55),ROUND(Regressions!F55, 1), NA())</f>
        <v>#N/A</v>
      </c>
      <c r="G45" s="239" t="e">
        <f>IF(ISNUMBER(Regressions!G55),ROUND(Regressions!G55, 1), NA())</f>
        <v>#N/A</v>
      </c>
      <c r="H45" s="349" t="e">
        <f>IF(ISNUMBER(Regressions!H55),ROUND(Regressions!H55, 1), NA())</f>
        <v>#N/A</v>
      </c>
      <c r="I45" s="240" t="e">
        <f>IF(ISNUMBER(Regressions!I55),ROUND(Regressions!I55, 1), NA())</f>
        <v>#N/A</v>
      </c>
      <c r="J45" s="350">
        <f>IF(ISNUMBER(Regressions!K55),ROUND(Regressions!K55, 1), NA())</f>
        <v>99.7</v>
      </c>
      <c r="K45" s="348" t="e">
        <f>IF(ISNUMBER(Regressions!L55),ROUND(Regressions!L55, 1), NA())</f>
        <v>#N/A</v>
      </c>
      <c r="L45" s="241" t="e">
        <f>IF(ISNUMBER(Regressions!M55),ROUND(Regressions!M55, 1), NA())</f>
        <v>#N/A</v>
      </c>
      <c r="M45" s="349" t="e">
        <f>IF(ISNUMBER(Regressions!N55),ROUND(Regressions!N55, 1), NA())</f>
        <v>#N/A</v>
      </c>
      <c r="N45" s="240" t="e">
        <f>IF(ISNUMBER(Regressions!O55),ROUND(Regressions!O55, 1), NA())</f>
        <v>#N/A</v>
      </c>
      <c r="O45" s="350">
        <f>IF(ISNUMBER(Regressions!Q55),ROUND(Regressions!Q55, 1), NA())</f>
        <v>100</v>
      </c>
      <c r="P45" s="348" t="e">
        <f>IF(ISNUMBER(Regressions!R55),ROUND(Regressions!R55, 1), NA())</f>
        <v>#N/A</v>
      </c>
      <c r="Q45" s="242" t="e">
        <f>IF(ISNUMBER(Regressions!S55),ROUND(Regressions!S55, 1), NA())</f>
        <v>#N/A</v>
      </c>
      <c r="R45" s="349" t="e">
        <f>IF(ISNUMBER(Regressions!T55),ROUND(Regressions!T55, 1), NA())</f>
        <v>#N/A</v>
      </c>
      <c r="S45" s="240" t="e">
        <f>IF(ISNUMBER(Regressions!U55),ROUND(Regressions!U55, 1), NA())</f>
        <v>#N/A</v>
      </c>
    </row>
    <row xmlns:x14ac="http://schemas.microsoft.com/office/spreadsheetml/2009/9/ac" r="46" x14ac:dyDescent="0.2">
      <c r="A46" s="344" t="str">
        <f>IF(ISBLANK(Regressions!A56), " ", Regressions!A56)</f>
        <v>Bangladesh</v>
      </c>
      <c r="B46" s="345">
        <f>IF(ISBLANK(Regressions!B56), " ", Regressions!B56)</f>
        <v>2011</v>
      </c>
      <c r="C46" s="351" t="str">
        <f>IF(ISBLANK(Regressions!C56), " ", Regressions!C56)</f>
        <v>Urban</v>
      </c>
      <c r="D46" s="347">
        <f>IF(ISBLANK(Regressions!D56), " ", Regressions!D56)</f>
        <v>15413583.199304741</v>
      </c>
      <c r="E46" s="238" t="e">
        <f>IF(ISNUMBER(Regressions!E56),ROUND(Regressions!E56, 1), NA())</f>
        <v>#N/A</v>
      </c>
      <c r="F46" s="348" t="e">
        <f>IF(ISNUMBER(Regressions!F56),ROUND(Regressions!F56, 1), NA())</f>
        <v>#N/A</v>
      </c>
      <c r="G46" s="239" t="e">
        <f>IF(ISNUMBER(Regressions!G56),ROUND(Regressions!G56, 1), NA())</f>
        <v>#N/A</v>
      </c>
      <c r="H46" s="349" t="e">
        <f>IF(ISNUMBER(Regressions!H56),ROUND(Regressions!H56, 1), NA())</f>
        <v>#N/A</v>
      </c>
      <c r="I46" s="240" t="e">
        <f>IF(ISNUMBER(Regressions!I56),ROUND(Regressions!I56, 1), NA())</f>
        <v>#N/A</v>
      </c>
      <c r="J46" s="350">
        <f>IF(ISNUMBER(Regressions!K56),ROUND(Regressions!K56, 1), NA())</f>
        <v>99.7</v>
      </c>
      <c r="K46" s="348" t="e">
        <f>IF(ISNUMBER(Regressions!L56),ROUND(Regressions!L56, 1), NA())</f>
        <v>#N/A</v>
      </c>
      <c r="L46" s="241" t="e">
        <f>IF(ISNUMBER(Regressions!M56),ROUND(Regressions!M56, 1), NA())</f>
        <v>#N/A</v>
      </c>
      <c r="M46" s="349" t="e">
        <f>IF(ISNUMBER(Regressions!N56),ROUND(Regressions!N56, 1), NA())</f>
        <v>#N/A</v>
      </c>
      <c r="N46" s="240" t="e">
        <f>IF(ISNUMBER(Regressions!O56),ROUND(Regressions!O56, 1), NA())</f>
        <v>#N/A</v>
      </c>
      <c r="O46" s="350">
        <f>IF(ISNUMBER(Regressions!Q56),ROUND(Regressions!Q56, 1), NA())</f>
        <v>100</v>
      </c>
      <c r="P46" s="348" t="e">
        <f>IF(ISNUMBER(Regressions!R56),ROUND(Regressions!R56, 1), NA())</f>
        <v>#N/A</v>
      </c>
      <c r="Q46" s="242" t="e">
        <f>IF(ISNUMBER(Regressions!S56),ROUND(Regressions!S56, 1), NA())</f>
        <v>#N/A</v>
      </c>
      <c r="R46" s="349" t="e">
        <f>IF(ISNUMBER(Regressions!T56),ROUND(Regressions!T56, 1), NA())</f>
        <v>#N/A</v>
      </c>
      <c r="S46" s="240" t="e">
        <f>IF(ISNUMBER(Regressions!U56),ROUND(Regressions!U56, 1), NA())</f>
        <v>#N/A</v>
      </c>
    </row>
    <row xmlns:x14ac="http://schemas.microsoft.com/office/spreadsheetml/2009/9/ac" r="47" x14ac:dyDescent="0.2">
      <c r="A47" s="344" t="str">
        <f>IF(ISBLANK(Regressions!A57), " ", Regressions!A57)</f>
        <v>Bangladesh</v>
      </c>
      <c r="B47" s="345">
        <f>IF(ISBLANK(Regressions!B57), " ", Regressions!B57)</f>
        <v>2012</v>
      </c>
      <c r="C47" s="351" t="str">
        <f>IF(ISBLANK(Regressions!C57), " ", Regressions!C57)</f>
        <v>Urban</v>
      </c>
      <c r="D47" s="347">
        <f>IF(ISBLANK(Regressions!D57), " ", Regressions!D57)</f>
        <v>15812917.782483671</v>
      </c>
      <c r="E47" s="238" t="e">
        <f>IF(ISNUMBER(Regressions!E57),ROUND(Regressions!E57, 1), NA())</f>
        <v>#N/A</v>
      </c>
      <c r="F47" s="348" t="e">
        <f>IF(ISNUMBER(Regressions!F57),ROUND(Regressions!F57, 1), NA())</f>
        <v>#N/A</v>
      </c>
      <c r="G47" s="239" t="e">
        <f>IF(ISNUMBER(Regressions!G57),ROUND(Regressions!G57, 1), NA())</f>
        <v>#N/A</v>
      </c>
      <c r="H47" s="349" t="e">
        <f>IF(ISNUMBER(Regressions!H57),ROUND(Regressions!H57, 1), NA())</f>
        <v>#N/A</v>
      </c>
      <c r="I47" s="240" t="e">
        <f>IF(ISNUMBER(Regressions!I57),ROUND(Regressions!I57, 1), NA())</f>
        <v>#N/A</v>
      </c>
      <c r="J47" s="350">
        <f>IF(ISNUMBER(Regressions!K57),ROUND(Regressions!K57, 1), NA())</f>
        <v>99.7</v>
      </c>
      <c r="K47" s="348" t="e">
        <f>IF(ISNUMBER(Regressions!L57),ROUND(Regressions!L57, 1), NA())</f>
        <v>#N/A</v>
      </c>
      <c r="L47" s="241" t="e">
        <f>IF(ISNUMBER(Regressions!M57),ROUND(Regressions!M57, 1), NA())</f>
        <v>#N/A</v>
      </c>
      <c r="M47" s="349" t="e">
        <f>IF(ISNUMBER(Regressions!N57),ROUND(Regressions!N57, 1), NA())</f>
        <v>#N/A</v>
      </c>
      <c r="N47" s="240" t="e">
        <f>IF(ISNUMBER(Regressions!O57),ROUND(Regressions!O57, 1), NA())</f>
        <v>#N/A</v>
      </c>
      <c r="O47" s="350">
        <f>IF(ISNUMBER(Regressions!Q57),ROUND(Regressions!Q57, 1), NA())</f>
        <v>100</v>
      </c>
      <c r="P47" s="348" t="e">
        <f>IF(ISNUMBER(Regressions!R57),ROUND(Regressions!R57, 1), NA())</f>
        <v>#N/A</v>
      </c>
      <c r="Q47" s="242" t="e">
        <f>IF(ISNUMBER(Regressions!S57),ROUND(Regressions!S57, 1), NA())</f>
        <v>#N/A</v>
      </c>
      <c r="R47" s="349" t="e">
        <f>IF(ISNUMBER(Regressions!T57),ROUND(Regressions!T57, 1), NA())</f>
        <v>#N/A</v>
      </c>
      <c r="S47" s="240" t="e">
        <f>IF(ISNUMBER(Regressions!U57),ROUND(Regressions!U57, 1), NA())</f>
        <v>#N/A</v>
      </c>
    </row>
    <row xmlns:x14ac="http://schemas.microsoft.com/office/spreadsheetml/2009/9/ac" r="48" x14ac:dyDescent="0.2">
      <c r="A48" s="344" t="str">
        <f>IF(ISBLANK(Regressions!A58), " ", Regressions!A58)</f>
        <v>Bangladesh</v>
      </c>
      <c r="B48" s="345">
        <f>IF(ISBLANK(Regressions!B58), " ", Regressions!B58)</f>
        <v>2013</v>
      </c>
      <c r="C48" s="351" t="str">
        <f>IF(ISBLANK(Regressions!C58), " ", Regressions!C58)</f>
        <v>Urban</v>
      </c>
      <c r="D48" s="347">
        <f>IF(ISBLANK(Regressions!D58), " ", Regressions!D58)</f>
        <v>16167221.9096283</v>
      </c>
      <c r="E48" s="238" t="e">
        <f>IF(ISNUMBER(Regressions!E58),ROUND(Regressions!E58, 1), NA())</f>
        <v>#N/A</v>
      </c>
      <c r="F48" s="348" t="e">
        <f>IF(ISNUMBER(Regressions!F58),ROUND(Regressions!F58, 1), NA())</f>
        <v>#N/A</v>
      </c>
      <c r="G48" s="239" t="e">
        <f>IF(ISNUMBER(Regressions!G58),ROUND(Regressions!G58, 1), NA())</f>
        <v>#N/A</v>
      </c>
      <c r="H48" s="349" t="e">
        <f>IF(ISNUMBER(Regressions!H58),ROUND(Regressions!H58, 1), NA())</f>
        <v>#N/A</v>
      </c>
      <c r="I48" s="240" t="e">
        <f>IF(ISNUMBER(Regressions!I58),ROUND(Regressions!I58, 1), NA())</f>
        <v>#N/A</v>
      </c>
      <c r="J48" s="350">
        <f>IF(ISNUMBER(Regressions!K58),ROUND(Regressions!K58, 1), NA())</f>
        <v>99.7</v>
      </c>
      <c r="K48" s="348" t="e">
        <f>IF(ISNUMBER(Regressions!L58),ROUND(Regressions!L58, 1), NA())</f>
        <v>#N/A</v>
      </c>
      <c r="L48" s="241" t="e">
        <f>IF(ISNUMBER(Regressions!M58),ROUND(Regressions!M58, 1), NA())</f>
        <v>#N/A</v>
      </c>
      <c r="M48" s="349" t="e">
        <f>IF(ISNUMBER(Regressions!N58),ROUND(Regressions!N58, 1), NA())</f>
        <v>#N/A</v>
      </c>
      <c r="N48" s="240" t="e">
        <f>IF(ISNUMBER(Regressions!O58),ROUND(Regressions!O58, 1), NA())</f>
        <v>#N/A</v>
      </c>
      <c r="O48" s="350">
        <f>IF(ISNUMBER(Regressions!Q58),ROUND(Regressions!Q58, 1), NA())</f>
        <v>100</v>
      </c>
      <c r="P48" s="348" t="e">
        <f>IF(ISNUMBER(Regressions!R58),ROUND(Regressions!R58, 1), NA())</f>
        <v>#N/A</v>
      </c>
      <c r="Q48" s="242" t="e">
        <f>IF(ISNUMBER(Regressions!S58),ROUND(Regressions!S58, 1), NA())</f>
        <v>#N/A</v>
      </c>
      <c r="R48" s="349" t="e">
        <f>IF(ISNUMBER(Regressions!T58),ROUND(Regressions!T58, 1), NA())</f>
        <v>#N/A</v>
      </c>
      <c r="S48" s="240" t="e">
        <f>IF(ISNUMBER(Regressions!U58),ROUND(Regressions!U58, 1), NA())</f>
        <v>#N/A</v>
      </c>
    </row>
    <row xmlns:x14ac="http://schemas.microsoft.com/office/spreadsheetml/2009/9/ac" r="49" x14ac:dyDescent="0.2">
      <c r="A49" s="344" t="str">
        <f>IF(ISBLANK(Regressions!A59), " ", Regressions!A59)</f>
        <v>Bangladesh</v>
      </c>
      <c r="B49" s="345">
        <f>IF(ISBLANK(Regressions!B59), " ", Regressions!B59)</f>
        <v>2014</v>
      </c>
      <c r="C49" s="351" t="str">
        <f>IF(ISBLANK(Regressions!C59), " ", Regressions!C59)</f>
        <v>Urban</v>
      </c>
      <c r="D49" s="347">
        <f>IF(ISBLANK(Regressions!D59), " ", Regressions!D59)</f>
        <v>16496985.152536931</v>
      </c>
      <c r="E49" s="238">
        <f>IF(ISNUMBER(Regressions!E59),ROUND(Regressions!E59, 1), NA())</f>
        <v>97.9</v>
      </c>
      <c r="F49" s="348">
        <f>IF(ISNUMBER(Regressions!F59),ROUND(Regressions!F59, 1), NA())</f>
        <v>97.6</v>
      </c>
      <c r="G49" s="239">
        <f>IF(ISNUMBER(Regressions!G59),ROUND(Regressions!G59, 1), NA())</f>
        <v>84.7</v>
      </c>
      <c r="H49" s="349">
        <f>IF(ISNUMBER(Regressions!H59),ROUND(Regressions!H59, 1), NA())</f>
        <v>12.8</v>
      </c>
      <c r="I49" s="240">
        <f>IF(ISNUMBER(Regressions!I59),ROUND(Regressions!I59, 1), NA())</f>
        <v>2.4</v>
      </c>
      <c r="J49" s="350">
        <f>IF(ISNUMBER(Regressions!K59),ROUND(Regressions!K59, 1), NA())</f>
        <v>99.7</v>
      </c>
      <c r="K49" s="348">
        <f>IF(ISNUMBER(Regressions!L59),ROUND(Regressions!L59, 1), NA())</f>
        <v>99.3</v>
      </c>
      <c r="L49" s="241">
        <f>IF(ISNUMBER(Regressions!M59),ROUND(Regressions!M59, 1), NA())</f>
        <v>49.7</v>
      </c>
      <c r="M49" s="349">
        <f>IF(ISNUMBER(Regressions!N59),ROUND(Regressions!N59, 1), NA())</f>
        <v>49.7</v>
      </c>
      <c r="N49" s="240">
        <f>IF(ISNUMBER(Regressions!O59),ROUND(Regressions!O59, 1), NA())</f>
        <v>0.7</v>
      </c>
      <c r="O49" s="350">
        <f>IF(ISNUMBER(Regressions!Q59),ROUND(Regressions!Q59, 1), NA())</f>
        <v>100</v>
      </c>
      <c r="P49" s="348">
        <f>IF(ISNUMBER(Regressions!R59),ROUND(Regressions!R59, 1), NA())</f>
        <v>95.5</v>
      </c>
      <c r="Q49" s="242">
        <f>IF(ISNUMBER(Regressions!S59),ROUND(Regressions!S59, 1), NA())</f>
        <v>47.2</v>
      </c>
      <c r="R49" s="349">
        <f>IF(ISNUMBER(Regressions!T59),ROUND(Regressions!T59, 1), NA())</f>
        <v>48.3</v>
      </c>
      <c r="S49" s="240">
        <f>IF(ISNUMBER(Regressions!U59),ROUND(Regressions!U59, 1), NA())</f>
        <v>4.5</v>
      </c>
    </row>
    <row xmlns:x14ac="http://schemas.microsoft.com/office/spreadsheetml/2009/9/ac" r="50" x14ac:dyDescent="0.2">
      <c r="A50" s="344" t="str">
        <f>IF(ISBLANK(Regressions!A60), " ", Regressions!A60)</f>
        <v>Bangladesh</v>
      </c>
      <c r="B50" s="345">
        <f>IF(ISBLANK(Regressions!B60), " ", Regressions!B60)</f>
        <v>2015</v>
      </c>
      <c r="C50" s="351" t="str">
        <f>IF(ISBLANK(Regressions!C60), " ", Regressions!C60)</f>
        <v>Urban</v>
      </c>
      <c r="D50" s="347">
        <f>IF(ISBLANK(Regressions!D60), " ", Regressions!D60)</f>
        <v>16789539.969597779</v>
      </c>
      <c r="E50" s="238">
        <f>IF(ISNUMBER(Regressions!E60),ROUND(Regressions!E60, 1), NA())</f>
        <v>97.9</v>
      </c>
      <c r="F50" s="348">
        <f>IF(ISNUMBER(Regressions!F60),ROUND(Regressions!F60, 1), NA())</f>
        <v>97.6</v>
      </c>
      <c r="G50" s="239">
        <f>IF(ISNUMBER(Regressions!G60),ROUND(Regressions!G60, 1), NA())</f>
        <v>84.7</v>
      </c>
      <c r="H50" s="349">
        <f>IF(ISNUMBER(Regressions!H60),ROUND(Regressions!H60, 1), NA())</f>
        <v>12.8</v>
      </c>
      <c r="I50" s="240">
        <f>IF(ISNUMBER(Regressions!I60),ROUND(Regressions!I60, 1), NA())</f>
        <v>2.4</v>
      </c>
      <c r="J50" s="350">
        <f>IF(ISNUMBER(Regressions!K60),ROUND(Regressions!K60, 1), NA())</f>
        <v>99.7</v>
      </c>
      <c r="K50" s="348">
        <f>IF(ISNUMBER(Regressions!L60),ROUND(Regressions!L60, 1), NA())</f>
        <v>99.3</v>
      </c>
      <c r="L50" s="241">
        <f>IF(ISNUMBER(Regressions!M60),ROUND(Regressions!M60, 1), NA())</f>
        <v>49.7</v>
      </c>
      <c r="M50" s="349">
        <f>IF(ISNUMBER(Regressions!N60),ROUND(Regressions!N60, 1), NA())</f>
        <v>49.7</v>
      </c>
      <c r="N50" s="240">
        <f>IF(ISNUMBER(Regressions!O60),ROUND(Regressions!O60, 1), NA())</f>
        <v>0.7</v>
      </c>
      <c r="O50" s="350">
        <f>IF(ISNUMBER(Regressions!Q60),ROUND(Regressions!Q60, 1), NA())</f>
        <v>100</v>
      </c>
      <c r="P50" s="348">
        <f>IF(ISNUMBER(Regressions!R60),ROUND(Regressions!R60, 1), NA())</f>
        <v>95.5</v>
      </c>
      <c r="Q50" s="242">
        <f>IF(ISNUMBER(Regressions!S60),ROUND(Regressions!S60, 1), NA())</f>
        <v>47.2</v>
      </c>
      <c r="R50" s="349">
        <f>IF(ISNUMBER(Regressions!T60),ROUND(Regressions!T60, 1), NA())</f>
        <v>48.3</v>
      </c>
      <c r="S50" s="240">
        <f>IF(ISNUMBER(Regressions!U60),ROUND(Regressions!U60, 1), NA())</f>
        <v>4.5</v>
      </c>
    </row>
    <row xmlns:x14ac="http://schemas.microsoft.com/office/spreadsheetml/2009/9/ac" r="51" x14ac:dyDescent="0.2">
      <c r="A51" s="344" t="str">
        <f>IF(ISBLANK(Regressions!A61), " ", Regressions!A61)</f>
        <v>Bangladesh</v>
      </c>
      <c r="B51" s="345">
        <f>IF(ISBLANK(Regressions!B61), " ", Regressions!B61)</f>
        <v>2016</v>
      </c>
      <c r="C51" s="351" t="str">
        <f>IF(ISBLANK(Regressions!C61), " ", Regressions!C61)</f>
        <v>Urban</v>
      </c>
      <c r="D51" s="347">
        <f>IF(ISBLANK(Regressions!D61), " ", Regressions!D61)</f>
        <v>17033912.228303529</v>
      </c>
      <c r="E51" s="238">
        <f>IF(ISNUMBER(Regressions!E61),ROUND(Regressions!E61, 1), NA())</f>
        <v>97.9</v>
      </c>
      <c r="F51" s="348">
        <f>IF(ISNUMBER(Regressions!F61),ROUND(Regressions!F61, 1), NA())</f>
        <v>97.6</v>
      </c>
      <c r="G51" s="239">
        <f>IF(ISNUMBER(Regressions!G61),ROUND(Regressions!G61, 1), NA())</f>
        <v>84.7</v>
      </c>
      <c r="H51" s="349">
        <f>IF(ISNUMBER(Regressions!H61),ROUND(Regressions!H61, 1), NA())</f>
        <v>12.8</v>
      </c>
      <c r="I51" s="240">
        <f>IF(ISNUMBER(Regressions!I61),ROUND(Regressions!I61, 1), NA())</f>
        <v>2.4</v>
      </c>
      <c r="J51" s="350">
        <f>IF(ISNUMBER(Regressions!K61),ROUND(Regressions!K61, 1), NA())</f>
        <v>99.7</v>
      </c>
      <c r="K51" s="348">
        <f>IF(ISNUMBER(Regressions!L61),ROUND(Regressions!L61, 1), NA())</f>
        <v>99.3</v>
      </c>
      <c r="L51" s="241">
        <f>IF(ISNUMBER(Regressions!M61),ROUND(Regressions!M61, 1), NA())</f>
        <v>49.7</v>
      </c>
      <c r="M51" s="349">
        <f>IF(ISNUMBER(Regressions!N61),ROUND(Regressions!N61, 1), NA())</f>
        <v>49.7</v>
      </c>
      <c r="N51" s="240">
        <f>IF(ISNUMBER(Regressions!O61),ROUND(Regressions!O61, 1), NA())</f>
        <v>0.7</v>
      </c>
      <c r="O51" s="350">
        <f>IF(ISNUMBER(Regressions!Q61),ROUND(Regressions!Q61, 1), NA())</f>
        <v>100</v>
      </c>
      <c r="P51" s="348">
        <f>IF(ISNUMBER(Regressions!R61),ROUND(Regressions!R61, 1), NA())</f>
        <v>95.5</v>
      </c>
      <c r="Q51" s="242">
        <f>IF(ISNUMBER(Regressions!S61),ROUND(Regressions!S61, 1), NA())</f>
        <v>47.2</v>
      </c>
      <c r="R51" s="349">
        <f>IF(ISNUMBER(Regressions!T61),ROUND(Regressions!T61, 1), NA())</f>
        <v>48.3</v>
      </c>
      <c r="S51" s="240">
        <f>IF(ISNUMBER(Regressions!U61),ROUND(Regressions!U61, 1), NA())</f>
        <v>4.5</v>
      </c>
    </row>
    <row xmlns:x14ac="http://schemas.microsoft.com/office/spreadsheetml/2009/9/ac" r="52" x14ac:dyDescent="0.2">
      <c r="A52" s="344" t="str">
        <f>IF(ISBLANK(Regressions!A62), " ", Regressions!A62)</f>
        <v>Bangladesh</v>
      </c>
      <c r="B52" s="345">
        <f>IF(ISBLANK(Regressions!B62), " ", Regressions!B62)</f>
        <v>2017</v>
      </c>
      <c r="C52" s="351" t="str">
        <f>IF(ISBLANK(Regressions!C62), " ", Regressions!C62)</f>
        <v>Urban</v>
      </c>
      <c r="D52" s="347">
        <f>IF(ISBLANK(Regressions!D62), " ", Regressions!D62)</f>
        <v>17275756.99119873</v>
      </c>
      <c r="E52" s="238">
        <f>IF(ISNUMBER(Regressions!E62),ROUND(Regressions!E62, 1), NA())</f>
        <v>97.9</v>
      </c>
      <c r="F52" s="348">
        <f>IF(ISNUMBER(Regressions!F62),ROUND(Regressions!F62, 1), NA())</f>
        <v>97.6</v>
      </c>
      <c r="G52" s="239">
        <f>IF(ISNUMBER(Regressions!G62),ROUND(Regressions!G62, 1), NA())</f>
        <v>84.7</v>
      </c>
      <c r="H52" s="349">
        <f>IF(ISNUMBER(Regressions!H62),ROUND(Regressions!H62, 1), NA())</f>
        <v>12.8</v>
      </c>
      <c r="I52" s="240">
        <f>IF(ISNUMBER(Regressions!I62),ROUND(Regressions!I62, 1), NA())</f>
        <v>2.4</v>
      </c>
      <c r="J52" s="350">
        <f>IF(ISNUMBER(Regressions!K62),ROUND(Regressions!K62, 1), NA())</f>
        <v>99.7</v>
      </c>
      <c r="K52" s="348">
        <f>IF(ISNUMBER(Regressions!L62),ROUND(Regressions!L62, 1), NA())</f>
        <v>99.3</v>
      </c>
      <c r="L52" s="241">
        <f>IF(ISNUMBER(Regressions!M62),ROUND(Regressions!M62, 1), NA())</f>
        <v>49.7</v>
      </c>
      <c r="M52" s="349">
        <f>IF(ISNUMBER(Regressions!N62),ROUND(Regressions!N62, 1), NA())</f>
        <v>49.7</v>
      </c>
      <c r="N52" s="240">
        <f>IF(ISNUMBER(Regressions!O62),ROUND(Regressions!O62, 1), NA())</f>
        <v>0.7</v>
      </c>
      <c r="O52" s="350">
        <f>IF(ISNUMBER(Regressions!Q62),ROUND(Regressions!Q62, 1), NA())</f>
        <v>100</v>
      </c>
      <c r="P52" s="348">
        <f>IF(ISNUMBER(Regressions!R62),ROUND(Regressions!R62, 1), NA())</f>
        <v>95.5</v>
      </c>
      <c r="Q52" s="242">
        <f>IF(ISNUMBER(Regressions!S62),ROUND(Regressions!S62, 1), NA())</f>
        <v>47.2</v>
      </c>
      <c r="R52" s="349">
        <f>IF(ISNUMBER(Regressions!T62),ROUND(Regressions!T62, 1), NA())</f>
        <v>48.3</v>
      </c>
      <c r="S52" s="240">
        <f>IF(ISNUMBER(Regressions!U62),ROUND(Regressions!U62, 1), NA())</f>
        <v>4.5</v>
      </c>
    </row>
    <row xmlns:x14ac="http://schemas.microsoft.com/office/spreadsheetml/2009/9/ac" r="53" x14ac:dyDescent="0.2">
      <c r="A53" s="344" t="str">
        <f>IF(ISBLANK(Regressions!A63), " ", Regressions!A63)</f>
        <v>Bangladesh</v>
      </c>
      <c r="B53" s="345">
        <f>IF(ISBLANK(Regressions!B63), " ", Regressions!B63)</f>
        <v>2018</v>
      </c>
      <c r="C53" s="351" t="str">
        <f>IF(ISBLANK(Regressions!C63), " ", Regressions!C63)</f>
        <v>Urban</v>
      </c>
      <c r="D53" s="347">
        <f>IF(ISBLANK(Regressions!D63), " ", Regressions!D63)</f>
        <v>17490513.983508911</v>
      </c>
      <c r="E53" s="238">
        <f>IF(ISNUMBER(Regressions!E63),ROUND(Regressions!E63, 1), NA())</f>
        <v>97.9</v>
      </c>
      <c r="F53" s="348">
        <f>IF(ISNUMBER(Regressions!F63),ROUND(Regressions!F63, 1), NA())</f>
        <v>97.6</v>
      </c>
      <c r="G53" s="239">
        <f>IF(ISNUMBER(Regressions!G63),ROUND(Regressions!G63, 1), NA())</f>
        <v>84.7</v>
      </c>
      <c r="H53" s="349">
        <f>IF(ISNUMBER(Regressions!H63),ROUND(Regressions!H63, 1), NA())</f>
        <v>12.8</v>
      </c>
      <c r="I53" s="240">
        <f>IF(ISNUMBER(Regressions!I63),ROUND(Regressions!I63, 1), NA())</f>
        <v>2.4</v>
      </c>
      <c r="J53" s="350">
        <f>IF(ISNUMBER(Regressions!K63),ROUND(Regressions!K63, 1), NA())</f>
        <v>99.7</v>
      </c>
      <c r="K53" s="348">
        <f>IF(ISNUMBER(Regressions!L63),ROUND(Regressions!L63, 1), NA())</f>
        <v>99.3</v>
      </c>
      <c r="L53" s="241">
        <f>IF(ISNUMBER(Regressions!M63),ROUND(Regressions!M63, 1), NA())</f>
        <v>49.7</v>
      </c>
      <c r="M53" s="349">
        <f>IF(ISNUMBER(Regressions!N63),ROUND(Regressions!N63, 1), NA())</f>
        <v>49.7</v>
      </c>
      <c r="N53" s="240">
        <f>IF(ISNUMBER(Regressions!O63),ROUND(Regressions!O63, 1), NA())</f>
        <v>0.7</v>
      </c>
      <c r="O53" s="350">
        <f>IF(ISNUMBER(Regressions!Q63),ROUND(Regressions!Q63, 1), NA())</f>
        <v>100</v>
      </c>
      <c r="P53" s="348">
        <f>IF(ISNUMBER(Regressions!R63),ROUND(Regressions!R63, 1), NA())</f>
        <v>95.5</v>
      </c>
      <c r="Q53" s="242">
        <f>IF(ISNUMBER(Regressions!S63),ROUND(Regressions!S63, 1), NA())</f>
        <v>47.2</v>
      </c>
      <c r="R53" s="349">
        <f>IF(ISNUMBER(Regressions!T63),ROUND(Regressions!T63, 1), NA())</f>
        <v>48.3</v>
      </c>
      <c r="S53" s="240">
        <f>IF(ISNUMBER(Regressions!U63),ROUND(Regressions!U63, 1), NA())</f>
        <v>4.5</v>
      </c>
    </row>
    <row xmlns:x14ac="http://schemas.microsoft.com/office/spreadsheetml/2009/9/ac" r="54" x14ac:dyDescent="0.2">
      <c r="A54" s="344" t="str">
        <f>IF(ISBLANK(Regressions!A64), " ", Regressions!A64)</f>
        <v>Bangladesh</v>
      </c>
      <c r="B54" s="345">
        <f>IF(ISBLANK(Regressions!B64), " ", Regressions!B64)</f>
        <v>2019</v>
      </c>
      <c r="C54" s="351" t="str">
        <f>IF(ISBLANK(Regressions!C64), " ", Regressions!C64)</f>
        <v>Urban</v>
      </c>
      <c r="D54" s="347">
        <f>IF(ISBLANK(Regressions!D64), " ", Regressions!D64)</f>
        <v>17671842.053283699</v>
      </c>
      <c r="E54" s="238">
        <f>IF(ISNUMBER(Regressions!E64),ROUND(Regressions!E64, 1), NA())</f>
        <v>97.9</v>
      </c>
      <c r="F54" s="348">
        <f>IF(ISNUMBER(Regressions!F64),ROUND(Regressions!F64, 1), NA())</f>
        <v>97.6</v>
      </c>
      <c r="G54" s="239">
        <f>IF(ISNUMBER(Regressions!G64),ROUND(Regressions!G64, 1), NA())</f>
        <v>84.7</v>
      </c>
      <c r="H54" s="349">
        <f>IF(ISNUMBER(Regressions!H64),ROUND(Regressions!H64, 1), NA())</f>
        <v>12.8</v>
      </c>
      <c r="I54" s="240">
        <f>IF(ISNUMBER(Regressions!I64),ROUND(Regressions!I64, 1), NA())</f>
        <v>2.4</v>
      </c>
      <c r="J54" s="350">
        <f>IF(ISNUMBER(Regressions!K64),ROUND(Regressions!K64, 1), NA())</f>
        <v>99.7</v>
      </c>
      <c r="K54" s="348">
        <f>IF(ISNUMBER(Regressions!L64),ROUND(Regressions!L64, 1), NA())</f>
        <v>99.3</v>
      </c>
      <c r="L54" s="241">
        <f>IF(ISNUMBER(Regressions!M64),ROUND(Regressions!M64, 1), NA())</f>
        <v>49.7</v>
      </c>
      <c r="M54" s="349">
        <f>IF(ISNUMBER(Regressions!N64),ROUND(Regressions!N64, 1), NA())</f>
        <v>49.7</v>
      </c>
      <c r="N54" s="240">
        <f>IF(ISNUMBER(Regressions!O64),ROUND(Regressions!O64, 1), NA())</f>
        <v>0.7</v>
      </c>
      <c r="O54" s="350">
        <f>IF(ISNUMBER(Regressions!Q64),ROUND(Regressions!Q64, 1), NA())</f>
        <v>100</v>
      </c>
      <c r="P54" s="348">
        <f>IF(ISNUMBER(Regressions!R64),ROUND(Regressions!R64, 1), NA())</f>
        <v>95.5</v>
      </c>
      <c r="Q54" s="242">
        <f>IF(ISNUMBER(Regressions!S64),ROUND(Regressions!S64, 1), NA())</f>
        <v>47.2</v>
      </c>
      <c r="R54" s="349">
        <f>IF(ISNUMBER(Regressions!T64),ROUND(Regressions!T64, 1), NA())</f>
        <v>48.3</v>
      </c>
      <c r="S54" s="240">
        <f>IF(ISNUMBER(Regressions!U64),ROUND(Regressions!U64, 1), NA())</f>
        <v>4.5</v>
      </c>
    </row>
    <row xmlns:x14ac="http://schemas.microsoft.com/office/spreadsheetml/2009/9/ac" r="55" ht="13.5" customHeight="true" x14ac:dyDescent="0.2">
      <c r="A55" s="344" t="str">
        <f>IF(ISBLANK(Regressions!A65), " ", Regressions!A65)</f>
        <v>Bangladesh</v>
      </c>
      <c r="B55" s="345">
        <f>IF(ISBLANK(Regressions!B65), " ", Regressions!B65)</f>
        <v>2020</v>
      </c>
      <c r="C55" s="351" t="str">
        <f>IF(ISBLANK(Regressions!C65), " ", Regressions!C65)</f>
        <v>Urban</v>
      </c>
      <c r="D55" s="347">
        <f>IF(ISBLANK(Regressions!D65), " ", Regressions!D65)</f>
        <v>17843420.41228592</v>
      </c>
      <c r="E55" s="238">
        <f>IF(ISNUMBER(Regressions!E65),ROUND(Regressions!E65, 1), NA())</f>
        <v>97.9</v>
      </c>
      <c r="F55" s="348">
        <f>IF(ISNUMBER(Regressions!F65),ROUND(Regressions!F65, 1), NA())</f>
        <v>97.6</v>
      </c>
      <c r="G55" s="239">
        <f>IF(ISNUMBER(Regressions!G65),ROUND(Regressions!G65, 1), NA())</f>
        <v>84.7</v>
      </c>
      <c r="H55" s="349">
        <f>IF(ISNUMBER(Regressions!H65),ROUND(Regressions!H65, 1), NA())</f>
        <v>12.8</v>
      </c>
      <c r="I55" s="240">
        <f>IF(ISNUMBER(Regressions!I65),ROUND(Regressions!I65, 1), NA())</f>
        <v>2.4</v>
      </c>
      <c r="J55" s="350">
        <f>IF(ISNUMBER(Regressions!K65),ROUND(Regressions!K65, 1), NA())</f>
        <v>99.7</v>
      </c>
      <c r="K55" s="348">
        <f>IF(ISNUMBER(Regressions!L65),ROUND(Regressions!L65, 1), NA())</f>
        <v>99.3</v>
      </c>
      <c r="L55" s="241">
        <f>IF(ISNUMBER(Regressions!M65),ROUND(Regressions!M65, 1), NA())</f>
        <v>49.7</v>
      </c>
      <c r="M55" s="349">
        <f>IF(ISNUMBER(Regressions!N65),ROUND(Regressions!N65, 1), NA())</f>
        <v>49.7</v>
      </c>
      <c r="N55" s="240">
        <f>IF(ISNUMBER(Regressions!O65),ROUND(Regressions!O65, 1), NA())</f>
        <v>0.7</v>
      </c>
      <c r="O55" s="350">
        <f>IF(ISNUMBER(Regressions!Q65),ROUND(Regressions!Q65, 1), NA())</f>
        <v>100</v>
      </c>
      <c r="P55" s="348">
        <f>IF(ISNUMBER(Regressions!R65),ROUND(Regressions!R65, 1), NA())</f>
        <v>95.5</v>
      </c>
      <c r="Q55" s="242">
        <f>IF(ISNUMBER(Regressions!S65),ROUND(Regressions!S65, 1), NA())</f>
        <v>47.2</v>
      </c>
      <c r="R55" s="349">
        <f>IF(ISNUMBER(Regressions!T65),ROUND(Regressions!T65, 1), NA())</f>
        <v>48.3</v>
      </c>
      <c r="S55" s="240">
        <f>IF(ISNUMBER(Regressions!U65),ROUND(Regressions!U65, 1), NA())</f>
        <v>4.5</v>
      </c>
    </row>
    <row xmlns:x14ac="http://schemas.microsoft.com/office/spreadsheetml/2009/9/ac" r="56" x14ac:dyDescent="0.2">
      <c r="A56" s="402" t="str">
        <f>IF(ISBLANK(Regressions!A66), " ", Regressions!A66)</f>
        <v>Bangladesh</v>
      </c>
      <c r="B56" s="403">
        <f>IF(ISBLANK(Regressions!B66), " ", Regressions!B66)</f>
        <v>2021</v>
      </c>
      <c r="C56" s="404" t="str">
        <f>IF(ISBLANK(Regressions!C66), " ", Regressions!C66)</f>
        <v>Urban</v>
      </c>
      <c r="D56" s="405">
        <f>IF(ISBLANK(Regressions!D66), " ", Regressions!D66)</f>
        <v>17995660.987167358</v>
      </c>
      <c r="E56" s="408">
        <f>IF(ISNUMBER(Regressions!E66),ROUND(Regressions!E66, 1), NA())</f>
        <v>97.9</v>
      </c>
      <c r="F56" s="406">
        <f>IF(ISNUMBER(Regressions!F66),ROUND(Regressions!F66, 1), NA())</f>
        <v>97.6</v>
      </c>
      <c r="G56" s="409">
        <f>IF(ISNUMBER(Regressions!G66),ROUND(Regressions!G66, 1), NA())</f>
        <v>84.7</v>
      </c>
      <c r="H56" s="407">
        <f>IF(ISNUMBER(Regressions!H66),ROUND(Regressions!H66, 1), NA())</f>
        <v>12.8</v>
      </c>
      <c r="I56" s="410">
        <f>IF(ISNUMBER(Regressions!I66),ROUND(Regressions!I66, 1), NA())</f>
        <v>2.4</v>
      </c>
      <c r="J56" s="408">
        <f>IF(ISNUMBER(Regressions!K66),ROUND(Regressions!K66, 1), NA())</f>
        <v>99.7</v>
      </c>
      <c r="K56" s="406">
        <f>IF(ISNUMBER(Regressions!L66),ROUND(Regressions!L66, 1), NA())</f>
        <v>99.3</v>
      </c>
      <c r="L56" s="411">
        <f>IF(ISNUMBER(Regressions!M66),ROUND(Regressions!M66, 1), NA())</f>
        <v>49.7</v>
      </c>
      <c r="M56" s="407">
        <f>IF(ISNUMBER(Regressions!N66),ROUND(Regressions!N66, 1), NA())</f>
        <v>49.7</v>
      </c>
      <c r="N56" s="410">
        <f>IF(ISNUMBER(Regressions!O66),ROUND(Regressions!O66, 1), NA())</f>
        <v>0.7</v>
      </c>
      <c r="O56" s="408">
        <f>IF(ISNUMBER(Regressions!Q66),ROUND(Regressions!Q66, 1), NA())</f>
        <v>100</v>
      </c>
      <c r="P56" s="406">
        <f>IF(ISNUMBER(Regressions!R66),ROUND(Regressions!R66, 1), NA())</f>
        <v>95.5</v>
      </c>
      <c r="Q56" s="412">
        <f>IF(ISNUMBER(Regressions!S66),ROUND(Regressions!S66, 1), NA())</f>
        <v>47.2</v>
      </c>
      <c r="R56" s="407">
        <f>IF(ISNUMBER(Regressions!T66),ROUND(Regressions!T66, 1), NA())</f>
        <v>48.3</v>
      </c>
      <c r="S56" s="410">
        <f>IF(ISNUMBER(Regressions!U66),ROUND(Regressions!U66, 1), NA())</f>
        <v>4.5</v>
      </c>
      <c r="T56" s="401"/>
      <c r="U56" s="401"/>
      <c r="V56" s="401"/>
      <c r="W56" s="401"/>
      <c r="X56" s="401"/>
      <c r="Y56" s="401"/>
      <c r="Z56" s="401"/>
      <c r="AA56" s="401"/>
      <c r="AB56" s="401"/>
      <c r="AC56" s="401"/>
    </row>
    <row xmlns:x14ac="http://schemas.microsoft.com/office/spreadsheetml/2009/9/ac" r="57" x14ac:dyDescent="0.2">
      <c r="A57" s="344" t="str">
        <f>IF(ISBLANK(Regressions!A67), " ", Regressions!A67)</f>
        <v>Bangladesh</v>
      </c>
      <c r="B57" s="345">
        <f>IF(ISBLANK(Regressions!B67), " ", Regressions!B67)</f>
        <v>2022</v>
      </c>
      <c r="C57" s="351" t="str">
        <f>IF(ISBLANK(Regressions!C67), " ", Regressions!C67)</f>
        <v>Urban</v>
      </c>
      <c r="D57" s="347">
        <f>IF(ISBLANK(Regressions!D67), " ", Regressions!D67)</f>
        <v>18145183.094787601</v>
      </c>
      <c r="E57" s="238">
        <f>IF(ISNUMBER(Regressions!E67),ROUND(Regressions!E67, 1), NA())</f>
        <v>97.9</v>
      </c>
      <c r="F57" s="348">
        <f>IF(ISNUMBER(Regressions!F67),ROUND(Regressions!F67, 1), NA())</f>
        <v>97.6</v>
      </c>
      <c r="G57" s="239">
        <f>IF(ISNUMBER(Regressions!G67),ROUND(Regressions!G67, 1), NA())</f>
        <v>84.7</v>
      </c>
      <c r="H57" s="349">
        <f>IF(ISNUMBER(Regressions!H67),ROUND(Regressions!H67, 1), NA())</f>
        <v>12.8</v>
      </c>
      <c r="I57" s="240">
        <f>IF(ISNUMBER(Regressions!I67),ROUND(Regressions!I67, 1), NA())</f>
        <v>2.4</v>
      </c>
      <c r="J57" s="350">
        <f>IF(ISNUMBER(Regressions!K67),ROUND(Regressions!K67, 1), NA())</f>
        <v>99.7</v>
      </c>
      <c r="K57" s="348">
        <f>IF(ISNUMBER(Regressions!L67),ROUND(Regressions!L67, 1), NA())</f>
        <v>99.3</v>
      </c>
      <c r="L57" s="241">
        <f>IF(ISNUMBER(Regressions!M67),ROUND(Regressions!M67, 1), NA())</f>
        <v>49.7</v>
      </c>
      <c r="M57" s="349">
        <f>IF(ISNUMBER(Regressions!N67),ROUND(Regressions!N67, 1), NA())</f>
        <v>49.7</v>
      </c>
      <c r="N57" s="240">
        <f>IF(ISNUMBER(Regressions!O67),ROUND(Regressions!O67, 1), NA())</f>
        <v>0.7</v>
      </c>
      <c r="O57" s="350">
        <f>IF(ISNUMBER(Regressions!Q67),ROUND(Regressions!Q67, 1), NA())</f>
        <v>100</v>
      </c>
      <c r="P57" s="348">
        <f>IF(ISNUMBER(Regressions!R67),ROUND(Regressions!R67, 1), NA())</f>
        <v>95.5</v>
      </c>
      <c r="Q57" s="242">
        <f>IF(ISNUMBER(Regressions!S67),ROUND(Regressions!S67, 1), NA())</f>
        <v>47.2</v>
      </c>
      <c r="R57" s="349">
        <f>IF(ISNUMBER(Regressions!T67),ROUND(Regressions!T67, 1), NA())</f>
        <v>48.3</v>
      </c>
      <c r="S57" s="240">
        <f>IF(ISNUMBER(Regressions!U67),ROUND(Regressions!U67, 1), NA())</f>
        <v>4.5</v>
      </c>
    </row>
    <row xmlns:x14ac="http://schemas.microsoft.com/office/spreadsheetml/2009/9/ac" r="58" x14ac:dyDescent="0.2">
      <c r="A58" s="352" t="str">
        <f>IF(ISBLANK(Regressions!A68), " ", Regressions!A68)</f>
        <v>Bangladesh</v>
      </c>
      <c r="B58" s="353">
        <f>IF(ISBLANK(Regressions!B68), " ", Regressions!B68)</f>
        <v>2023</v>
      </c>
      <c r="C58" s="354" t="str">
        <f>IF(ISBLANK(Regressions!C68), " ", Regressions!C68)</f>
        <v>Urban</v>
      </c>
      <c r="D58" s="355">
        <f>IF(ISBLANK(Regressions!D68), " ", Regressions!D68)</f>
        <v>18302238.474595651</v>
      </c>
      <c r="E58" s="356" t="e">
        <f>IF(ISNUMBER(Regressions!E68),ROUND(Regressions!E68, 1), NA())</f>
        <v>#N/A</v>
      </c>
      <c r="F58" s="357" t="e">
        <f>IF(ISNUMBER(Regressions!F68),ROUND(Regressions!F68, 1), NA())</f>
        <v>#N/A</v>
      </c>
      <c r="G58" s="358" t="e">
        <f>IF(ISNUMBER(Regressions!G68),ROUND(Regressions!G68, 1), NA())</f>
        <v>#N/A</v>
      </c>
      <c r="H58" s="359" t="e">
        <f>IF(ISNUMBER(Regressions!H68),ROUND(Regressions!H68, 1), NA())</f>
        <v>#N/A</v>
      </c>
      <c r="I58" s="360" t="e">
        <f>IF(ISNUMBER(Regressions!I68),ROUND(Regressions!I68, 1), NA())</f>
        <v>#N/A</v>
      </c>
      <c r="J58" s="361">
        <f>IF(ISNUMBER(Regressions!K68),ROUND(Regressions!K68, 1), NA())</f>
        <v>99.7</v>
      </c>
      <c r="K58" s="357" t="e">
        <f>IF(ISNUMBER(Regressions!L68),ROUND(Regressions!L68, 1), NA())</f>
        <v>#N/A</v>
      </c>
      <c r="L58" s="362" t="e">
        <f>IF(ISNUMBER(Regressions!M68),ROUND(Regressions!M68, 1), NA())</f>
        <v>#N/A</v>
      </c>
      <c r="M58" s="359" t="e">
        <f>IF(ISNUMBER(Regressions!N68),ROUND(Regressions!N68, 1), NA())</f>
        <v>#N/A</v>
      </c>
      <c r="N58" s="360" t="e">
        <f>IF(ISNUMBER(Regressions!O68),ROUND(Regressions!O68, 1), NA())</f>
        <v>#N/A</v>
      </c>
      <c r="O58" s="361">
        <f>IF(ISNUMBER(Regressions!Q68),ROUND(Regressions!Q68, 1), NA())</f>
        <v>100</v>
      </c>
      <c r="P58" s="357" t="e">
        <f>IF(ISNUMBER(Regressions!R68),ROUND(Regressions!R68, 1), NA())</f>
        <v>#N/A</v>
      </c>
      <c r="Q58" s="363" t="e">
        <f>IF(ISNUMBER(Regressions!S68),ROUND(Regressions!S68, 1), NA())</f>
        <v>#N/A</v>
      </c>
      <c r="R58" s="359" t="e">
        <f>IF(ISNUMBER(Regressions!T68),ROUND(Regressions!T68, 1), NA())</f>
        <v>#N/A</v>
      </c>
      <c r="S58" s="360" t="e">
        <f>IF(ISNUMBER(Regressions!U68),ROUND(Regressions!U68, 1), NA())</f>
        <v>#N/A</v>
      </c>
    </row>
    <row xmlns:x14ac="http://schemas.microsoft.com/office/spreadsheetml/2009/9/ac" r="59" hidden="true" x14ac:dyDescent="0.2">
      <c r="A59" s="344" t="str">
        <f>IF(ISBLANK(Regressions!A69), " ", Regressions!A69)</f>
        <v>Bangladesh</v>
      </c>
      <c r="B59" s="345">
        <f>IF(ISBLANK(Regressions!B69), " ", Regressions!B69)</f>
        <v>2024</v>
      </c>
      <c r="C59" s="351" t="str">
        <f>IF(ISBLANK(Regressions!C69), " ", Regressions!C69)</f>
        <v>Urban</v>
      </c>
      <c r="D59" s="347" t="str">
        <f>IF(ISBLANK(Regressions!D69), " ", Regressions!D69)</f>
        <v> </v>
      </c>
      <c r="E59" s="238" t="e">
        <f>IF(ISNUMBER(Regressions!E69),ROUND(Regressions!E69, 1), NA())</f>
        <v>#N/A</v>
      </c>
      <c r="F59" s="348" t="e">
        <f>IF(ISNUMBER(Regressions!F69),ROUND(Regressions!F69, 1), NA())</f>
        <v>#N/A</v>
      </c>
      <c r="G59" s="239" t="e">
        <f>IF(ISNUMBER(Regressions!G69),ROUND(Regressions!G69, 1), NA())</f>
        <v>#N/A</v>
      </c>
      <c r="H59" s="349" t="e">
        <f>IF(ISNUMBER(Regressions!H69),ROUND(Regressions!H69, 1), NA())</f>
        <v>#N/A</v>
      </c>
      <c r="I59" s="240" t="e">
        <f>IF(ISNUMBER(Regressions!I69),ROUND(Regressions!I69, 1), NA())</f>
        <v>#N/A</v>
      </c>
      <c r="J59" s="350" t="e">
        <f>IF(ISNUMBER(Regressions!K69),ROUND(Regressions!K69, 1), NA())</f>
        <v>#N/A</v>
      </c>
      <c r="K59" s="348" t="e">
        <f>IF(ISNUMBER(Regressions!L69),ROUND(Regressions!L69, 1), NA())</f>
        <v>#N/A</v>
      </c>
      <c r="L59" s="241" t="e">
        <f>IF(ISNUMBER(Regressions!M69),ROUND(Regressions!M69, 1), NA())</f>
        <v>#N/A</v>
      </c>
      <c r="M59" s="349" t="e">
        <f>IF(ISNUMBER(Regressions!N69),ROUND(Regressions!N69, 1), NA())</f>
        <v>#N/A</v>
      </c>
      <c r="N59" s="240" t="e">
        <f>IF(ISNUMBER(Regressions!O69),ROUND(Regressions!O69, 1), NA())</f>
        <v>#N/A</v>
      </c>
      <c r="O59" s="350" t="e">
        <f>IF(ISNUMBER(Regressions!Q69),ROUND(Regressions!Q69, 1), NA())</f>
        <v>#N/A</v>
      </c>
      <c r="P59" s="348" t="e">
        <f>IF(ISNUMBER(Regressions!R69),ROUND(Regressions!R69, 1), NA())</f>
        <v>#N/A</v>
      </c>
      <c r="Q59" s="242" t="e">
        <f>IF(ISNUMBER(Regressions!S69),ROUND(Regressions!S69, 1), NA())</f>
        <v>#N/A</v>
      </c>
      <c r="R59" s="349" t="e">
        <f>IF(ISNUMBER(Regressions!T69),ROUND(Regressions!T69, 1), NA())</f>
        <v>#N/A</v>
      </c>
      <c r="S59" s="240" t="e">
        <f>IF(ISNUMBER(Regressions!U69),ROUND(Regressions!U69, 1), NA())</f>
        <v>#N/A</v>
      </c>
    </row>
    <row xmlns:x14ac="http://schemas.microsoft.com/office/spreadsheetml/2009/9/ac" r="60" hidden="true" x14ac:dyDescent="0.2">
      <c r="A60" s="344" t="str">
        <f>IF(ISBLANK(Regressions!A70), " ", Regressions!A70)</f>
        <v>Bangladesh</v>
      </c>
      <c r="B60" s="345">
        <f>IF(ISBLANK(Regressions!B70), " ", Regressions!B70)</f>
        <v>2025</v>
      </c>
      <c r="C60" s="351" t="str">
        <f>IF(ISBLANK(Regressions!C70), " ", Regressions!C70)</f>
        <v>Urban</v>
      </c>
      <c r="D60" s="347" t="str">
        <f>IF(ISBLANK(Regressions!D70), " ", Regressions!D70)</f>
        <v> </v>
      </c>
      <c r="E60" s="238" t="e">
        <f>IF(ISNUMBER(Regressions!E70),ROUND(Regressions!E70, 1), NA())</f>
        <v>#N/A</v>
      </c>
      <c r="F60" s="348" t="e">
        <f>IF(ISNUMBER(Regressions!F70),ROUND(Regressions!F70, 1), NA())</f>
        <v>#N/A</v>
      </c>
      <c r="G60" s="239" t="e">
        <f>IF(ISNUMBER(Regressions!G70),ROUND(Regressions!G70, 1), NA())</f>
        <v>#N/A</v>
      </c>
      <c r="H60" s="349" t="e">
        <f>IF(ISNUMBER(Regressions!H70),ROUND(Regressions!H70, 1), NA())</f>
        <v>#N/A</v>
      </c>
      <c r="I60" s="240" t="e">
        <f>IF(ISNUMBER(Regressions!I70),ROUND(Regressions!I70, 1), NA())</f>
        <v>#N/A</v>
      </c>
      <c r="J60" s="350" t="e">
        <f>IF(ISNUMBER(Regressions!K70),ROUND(Regressions!K70, 1), NA())</f>
        <v>#N/A</v>
      </c>
      <c r="K60" s="348" t="e">
        <f>IF(ISNUMBER(Regressions!L70),ROUND(Regressions!L70, 1), NA())</f>
        <v>#N/A</v>
      </c>
      <c r="L60" s="241" t="e">
        <f>IF(ISNUMBER(Regressions!M70),ROUND(Regressions!M70, 1), NA())</f>
        <v>#N/A</v>
      </c>
      <c r="M60" s="349" t="e">
        <f>IF(ISNUMBER(Regressions!N70),ROUND(Regressions!N70, 1), NA())</f>
        <v>#N/A</v>
      </c>
      <c r="N60" s="240" t="e">
        <f>IF(ISNUMBER(Regressions!O70),ROUND(Regressions!O70, 1), NA())</f>
        <v>#N/A</v>
      </c>
      <c r="O60" s="350" t="e">
        <f>IF(ISNUMBER(Regressions!Q70),ROUND(Regressions!Q70, 1), NA())</f>
        <v>#N/A</v>
      </c>
      <c r="P60" s="348" t="e">
        <f>IF(ISNUMBER(Regressions!R70),ROUND(Regressions!R70, 1), NA())</f>
        <v>#N/A</v>
      </c>
      <c r="Q60" s="242" t="e">
        <f>IF(ISNUMBER(Regressions!S70),ROUND(Regressions!S70, 1), NA())</f>
        <v>#N/A</v>
      </c>
      <c r="R60" s="349" t="e">
        <f>IF(ISNUMBER(Regressions!T70),ROUND(Regressions!T70, 1), NA())</f>
        <v>#N/A</v>
      </c>
      <c r="S60" s="240" t="e">
        <f>IF(ISNUMBER(Regressions!U70),ROUND(Regressions!U70, 1), NA())</f>
        <v>#N/A</v>
      </c>
    </row>
    <row xmlns:x14ac="http://schemas.microsoft.com/office/spreadsheetml/2009/9/ac" r="61" hidden="true" x14ac:dyDescent="0.2">
      <c r="A61" s="344" t="str">
        <f>IF(ISBLANK(Regressions!A71), " ", Regressions!A71)</f>
        <v>Bangladesh</v>
      </c>
      <c r="B61" s="345">
        <f>IF(ISBLANK(Regressions!B71), " ", Regressions!B71)</f>
        <v>2026</v>
      </c>
      <c r="C61" s="351" t="str">
        <f>IF(ISBLANK(Regressions!C71), " ", Regressions!C71)</f>
        <v>Urban</v>
      </c>
      <c r="D61" s="347" t="str">
        <f>IF(ISBLANK(Regressions!D71), " ", Regressions!D71)</f>
        <v> </v>
      </c>
      <c r="E61" s="238" t="e">
        <f>IF(ISNUMBER(Regressions!E71),ROUND(Regressions!E71, 1), NA())</f>
        <v>#N/A</v>
      </c>
      <c r="F61" s="348" t="e">
        <f>IF(ISNUMBER(Regressions!F71),ROUND(Regressions!F71, 1), NA())</f>
        <v>#N/A</v>
      </c>
      <c r="G61" s="239" t="e">
        <f>IF(ISNUMBER(Regressions!G71),ROUND(Regressions!G71, 1), NA())</f>
        <v>#N/A</v>
      </c>
      <c r="H61" s="349" t="e">
        <f>IF(ISNUMBER(Regressions!H71),ROUND(Regressions!H71, 1), NA())</f>
        <v>#N/A</v>
      </c>
      <c r="I61" s="240" t="e">
        <f>IF(ISNUMBER(Regressions!I71),ROUND(Regressions!I71, 1), NA())</f>
        <v>#N/A</v>
      </c>
      <c r="J61" s="350" t="e">
        <f>IF(ISNUMBER(Regressions!K71),ROUND(Regressions!K71, 1), NA())</f>
        <v>#N/A</v>
      </c>
      <c r="K61" s="348" t="e">
        <f>IF(ISNUMBER(Regressions!L71),ROUND(Regressions!L71, 1), NA())</f>
        <v>#N/A</v>
      </c>
      <c r="L61" s="241" t="e">
        <f>IF(ISNUMBER(Regressions!M71),ROUND(Regressions!M71, 1), NA())</f>
        <v>#N/A</v>
      </c>
      <c r="M61" s="349" t="e">
        <f>IF(ISNUMBER(Regressions!N71),ROUND(Regressions!N71, 1), NA())</f>
        <v>#N/A</v>
      </c>
      <c r="N61" s="240" t="e">
        <f>IF(ISNUMBER(Regressions!O71),ROUND(Regressions!O71, 1), NA())</f>
        <v>#N/A</v>
      </c>
      <c r="O61" s="350" t="e">
        <f>IF(ISNUMBER(Regressions!Q71),ROUND(Regressions!Q71, 1), NA())</f>
        <v>#N/A</v>
      </c>
      <c r="P61" s="348" t="e">
        <f>IF(ISNUMBER(Regressions!R71),ROUND(Regressions!R71, 1), NA())</f>
        <v>#N/A</v>
      </c>
      <c r="Q61" s="242" t="e">
        <f>IF(ISNUMBER(Regressions!S71),ROUND(Regressions!S71, 1), NA())</f>
        <v>#N/A</v>
      </c>
      <c r="R61" s="349" t="e">
        <f>IF(ISNUMBER(Regressions!T71),ROUND(Regressions!T71, 1), NA())</f>
        <v>#N/A</v>
      </c>
      <c r="S61" s="240" t="e">
        <f>IF(ISNUMBER(Regressions!U71),ROUND(Regressions!U71, 1), NA())</f>
        <v>#N/A</v>
      </c>
    </row>
    <row xmlns:x14ac="http://schemas.microsoft.com/office/spreadsheetml/2009/9/ac" r="62" hidden="true" x14ac:dyDescent="0.2">
      <c r="A62" s="344" t="str">
        <f>IF(ISBLANK(Regressions!A72), " ", Regressions!A72)</f>
        <v>Bangladesh</v>
      </c>
      <c r="B62" s="345">
        <f>IF(ISBLANK(Regressions!B72), " ", Regressions!B72)</f>
        <v>2027</v>
      </c>
      <c r="C62" s="351" t="str">
        <f>IF(ISBLANK(Regressions!C72), " ", Regressions!C72)</f>
        <v>Urban</v>
      </c>
      <c r="D62" s="347" t="str">
        <f>IF(ISBLANK(Regressions!D72), " ", Regressions!D72)</f>
        <v> </v>
      </c>
      <c r="E62" s="238" t="e">
        <f>IF(ISNUMBER(Regressions!E72),ROUND(Regressions!E72, 1), NA())</f>
        <v>#N/A</v>
      </c>
      <c r="F62" s="348" t="e">
        <f>IF(ISNUMBER(Regressions!F72),ROUND(Regressions!F72, 1), NA())</f>
        <v>#N/A</v>
      </c>
      <c r="G62" s="239" t="e">
        <f>IF(ISNUMBER(Regressions!G72),ROUND(Regressions!G72, 1), NA())</f>
        <v>#N/A</v>
      </c>
      <c r="H62" s="349" t="e">
        <f>IF(ISNUMBER(Regressions!H72),ROUND(Regressions!H72, 1), NA())</f>
        <v>#N/A</v>
      </c>
      <c r="I62" s="240" t="e">
        <f>IF(ISNUMBER(Regressions!I72),ROUND(Regressions!I72, 1), NA())</f>
        <v>#N/A</v>
      </c>
      <c r="J62" s="350" t="e">
        <f>IF(ISNUMBER(Regressions!K72),ROUND(Regressions!K72, 1), NA())</f>
        <v>#N/A</v>
      </c>
      <c r="K62" s="348" t="e">
        <f>IF(ISNUMBER(Regressions!L72),ROUND(Regressions!L72, 1), NA())</f>
        <v>#N/A</v>
      </c>
      <c r="L62" s="241" t="e">
        <f>IF(ISNUMBER(Regressions!M72),ROUND(Regressions!M72, 1), NA())</f>
        <v>#N/A</v>
      </c>
      <c r="M62" s="349" t="e">
        <f>IF(ISNUMBER(Regressions!N72),ROUND(Regressions!N72, 1), NA())</f>
        <v>#N/A</v>
      </c>
      <c r="N62" s="240" t="e">
        <f>IF(ISNUMBER(Regressions!O72),ROUND(Regressions!O72, 1), NA())</f>
        <v>#N/A</v>
      </c>
      <c r="O62" s="350" t="e">
        <f>IF(ISNUMBER(Regressions!Q72),ROUND(Regressions!Q72, 1), NA())</f>
        <v>#N/A</v>
      </c>
      <c r="P62" s="348" t="e">
        <f>IF(ISNUMBER(Regressions!R72),ROUND(Regressions!R72, 1), NA())</f>
        <v>#N/A</v>
      </c>
      <c r="Q62" s="242" t="e">
        <f>IF(ISNUMBER(Regressions!S72),ROUND(Regressions!S72, 1), NA())</f>
        <v>#N/A</v>
      </c>
      <c r="R62" s="349" t="e">
        <f>IF(ISNUMBER(Regressions!T72),ROUND(Regressions!T72, 1), NA())</f>
        <v>#N/A</v>
      </c>
      <c r="S62" s="240" t="e">
        <f>IF(ISNUMBER(Regressions!U72),ROUND(Regressions!U72, 1), NA())</f>
        <v>#N/A</v>
      </c>
    </row>
    <row xmlns:x14ac="http://schemas.microsoft.com/office/spreadsheetml/2009/9/ac" r="63" hidden="true" x14ac:dyDescent="0.2">
      <c r="A63" s="344" t="str">
        <f>IF(ISBLANK(Regressions!A73), " ", Regressions!A73)</f>
        <v>Bangladesh</v>
      </c>
      <c r="B63" s="345">
        <f>IF(ISBLANK(Regressions!B73), " ", Regressions!B73)</f>
        <v>2028</v>
      </c>
      <c r="C63" s="351" t="str">
        <f>IF(ISBLANK(Regressions!C73), " ", Regressions!C73)</f>
        <v>Urban</v>
      </c>
      <c r="D63" s="347" t="str">
        <f>IF(ISBLANK(Regressions!D73), " ", Regressions!D73)</f>
        <v> </v>
      </c>
      <c r="E63" s="238" t="e">
        <f>IF(ISNUMBER(Regressions!E73),ROUND(Regressions!E73, 1), NA())</f>
        <v>#N/A</v>
      </c>
      <c r="F63" s="348" t="e">
        <f>IF(ISNUMBER(Regressions!F73),ROUND(Regressions!F73, 1), NA())</f>
        <v>#N/A</v>
      </c>
      <c r="G63" s="239" t="e">
        <f>IF(ISNUMBER(Regressions!G73),ROUND(Regressions!G73, 1), NA())</f>
        <v>#N/A</v>
      </c>
      <c r="H63" s="349" t="e">
        <f>IF(ISNUMBER(Regressions!H73),ROUND(Regressions!H73, 1), NA())</f>
        <v>#N/A</v>
      </c>
      <c r="I63" s="240" t="e">
        <f>IF(ISNUMBER(Regressions!I73),ROUND(Regressions!I73, 1), NA())</f>
        <v>#N/A</v>
      </c>
      <c r="J63" s="350" t="e">
        <f>IF(ISNUMBER(Regressions!K73),ROUND(Regressions!K73, 1), NA())</f>
        <v>#N/A</v>
      </c>
      <c r="K63" s="348" t="e">
        <f>IF(ISNUMBER(Regressions!L73),ROUND(Regressions!L73, 1), NA())</f>
        <v>#N/A</v>
      </c>
      <c r="L63" s="241" t="e">
        <f>IF(ISNUMBER(Regressions!M73),ROUND(Regressions!M73, 1), NA())</f>
        <v>#N/A</v>
      </c>
      <c r="M63" s="349" t="e">
        <f>IF(ISNUMBER(Regressions!N73),ROUND(Regressions!N73, 1), NA())</f>
        <v>#N/A</v>
      </c>
      <c r="N63" s="240" t="e">
        <f>IF(ISNUMBER(Regressions!O73),ROUND(Regressions!O73, 1), NA())</f>
        <v>#N/A</v>
      </c>
      <c r="O63" s="350" t="e">
        <f>IF(ISNUMBER(Regressions!Q73),ROUND(Regressions!Q73, 1), NA())</f>
        <v>#N/A</v>
      </c>
      <c r="P63" s="348" t="e">
        <f>IF(ISNUMBER(Regressions!R73),ROUND(Regressions!R73, 1), NA())</f>
        <v>#N/A</v>
      </c>
      <c r="Q63" s="242" t="e">
        <f>IF(ISNUMBER(Regressions!S73),ROUND(Regressions!S73, 1), NA())</f>
        <v>#N/A</v>
      </c>
      <c r="R63" s="349" t="e">
        <f>IF(ISNUMBER(Regressions!T73),ROUND(Regressions!T73, 1), NA())</f>
        <v>#N/A</v>
      </c>
      <c r="S63" s="240" t="e">
        <f>IF(ISNUMBER(Regressions!U73),ROUND(Regressions!U73, 1), NA())</f>
        <v>#N/A</v>
      </c>
    </row>
    <row xmlns:x14ac="http://schemas.microsoft.com/office/spreadsheetml/2009/9/ac" r="64" hidden="true" x14ac:dyDescent="0.2">
      <c r="A64" s="344" t="str">
        <f>IF(ISBLANK(Regressions!A74), " ", Regressions!A74)</f>
        <v>Bangladesh</v>
      </c>
      <c r="B64" s="345">
        <f>IF(ISBLANK(Regressions!B74), " ", Regressions!B74)</f>
        <v>2029</v>
      </c>
      <c r="C64" s="351" t="str">
        <f>IF(ISBLANK(Regressions!C74), " ", Regressions!C74)</f>
        <v>Urban</v>
      </c>
      <c r="D64" s="347" t="str">
        <f>IF(ISBLANK(Regressions!D74), " ", Regressions!D74)</f>
        <v> </v>
      </c>
      <c r="E64" s="238" t="e">
        <f>IF(ISNUMBER(Regressions!E74),ROUND(Regressions!E74, 1), NA())</f>
        <v>#N/A</v>
      </c>
      <c r="F64" s="348" t="e">
        <f>IF(ISNUMBER(Regressions!F74),ROUND(Regressions!F74, 1), NA())</f>
        <v>#N/A</v>
      </c>
      <c r="G64" s="239" t="e">
        <f>IF(ISNUMBER(Regressions!G74),ROUND(Regressions!G74, 1), NA())</f>
        <v>#N/A</v>
      </c>
      <c r="H64" s="349" t="e">
        <f>IF(ISNUMBER(Regressions!H74),ROUND(Regressions!H74, 1), NA())</f>
        <v>#N/A</v>
      </c>
      <c r="I64" s="240" t="e">
        <f>IF(ISNUMBER(Regressions!I74),ROUND(Regressions!I74, 1), NA())</f>
        <v>#N/A</v>
      </c>
      <c r="J64" s="350" t="e">
        <f>IF(ISNUMBER(Regressions!K74),ROUND(Regressions!K74, 1), NA())</f>
        <v>#N/A</v>
      </c>
      <c r="K64" s="348" t="e">
        <f>IF(ISNUMBER(Regressions!L74),ROUND(Regressions!L74, 1), NA())</f>
        <v>#N/A</v>
      </c>
      <c r="L64" s="241" t="e">
        <f>IF(ISNUMBER(Regressions!M74),ROUND(Regressions!M74, 1), NA())</f>
        <v>#N/A</v>
      </c>
      <c r="M64" s="349" t="e">
        <f>IF(ISNUMBER(Regressions!N74),ROUND(Regressions!N74, 1), NA())</f>
        <v>#N/A</v>
      </c>
      <c r="N64" s="240" t="e">
        <f>IF(ISNUMBER(Regressions!O74),ROUND(Regressions!O74, 1), NA())</f>
        <v>#N/A</v>
      </c>
      <c r="O64" s="350" t="e">
        <f>IF(ISNUMBER(Regressions!Q74),ROUND(Regressions!Q74, 1), NA())</f>
        <v>#N/A</v>
      </c>
      <c r="P64" s="348" t="e">
        <f>IF(ISNUMBER(Regressions!R74),ROUND(Regressions!R74, 1), NA())</f>
        <v>#N/A</v>
      </c>
      <c r="Q64" s="242" t="e">
        <f>IF(ISNUMBER(Regressions!S74),ROUND(Regressions!S74, 1), NA())</f>
        <v>#N/A</v>
      </c>
      <c r="R64" s="349" t="e">
        <f>IF(ISNUMBER(Regressions!T74),ROUND(Regressions!T74, 1), NA())</f>
        <v>#N/A</v>
      </c>
      <c r="S64" s="240" t="e">
        <f>IF(ISNUMBER(Regressions!U74),ROUND(Regressions!U74, 1), NA())</f>
        <v>#N/A</v>
      </c>
    </row>
    <row xmlns:x14ac="http://schemas.microsoft.com/office/spreadsheetml/2009/9/ac" r="65" hidden="true" x14ac:dyDescent="0.2">
      <c r="A65" s="344" t="str">
        <f>IF(ISBLANK(Regressions!A75), " ", Regressions!A75)</f>
        <v>Bangladesh</v>
      </c>
      <c r="B65" s="345">
        <f>IF(ISBLANK(Regressions!B75), " ", Regressions!B75)</f>
        <v>2030</v>
      </c>
      <c r="C65" s="351" t="str">
        <f>IF(ISBLANK(Regressions!C75), " ", Regressions!C75)</f>
        <v>Urban</v>
      </c>
      <c r="D65" s="347" t="str">
        <f>IF(ISBLANK(Regressions!D75), " ", Regressions!D75)</f>
        <v> </v>
      </c>
      <c r="E65" s="238" t="e">
        <f>IF(ISNUMBER(Regressions!E75),ROUND(Regressions!E75, 1), NA())</f>
        <v>#N/A</v>
      </c>
      <c r="F65" s="348" t="e">
        <f>IF(ISNUMBER(Regressions!F75),ROUND(Regressions!F75, 1), NA())</f>
        <v>#N/A</v>
      </c>
      <c r="G65" s="239" t="e">
        <f>IF(ISNUMBER(Regressions!G75),ROUND(Regressions!G75, 1), NA())</f>
        <v>#N/A</v>
      </c>
      <c r="H65" s="349" t="e">
        <f>IF(ISNUMBER(Regressions!H75),ROUND(Regressions!H75, 1), NA())</f>
        <v>#N/A</v>
      </c>
      <c r="I65" s="240" t="e">
        <f>IF(ISNUMBER(Regressions!I75),ROUND(Regressions!I75, 1), NA())</f>
        <v>#N/A</v>
      </c>
      <c r="J65" s="350" t="e">
        <f>IF(ISNUMBER(Regressions!K75),ROUND(Regressions!K75, 1), NA())</f>
        <v>#N/A</v>
      </c>
      <c r="K65" s="348" t="e">
        <f>IF(ISNUMBER(Regressions!L75),ROUND(Regressions!L75, 1), NA())</f>
        <v>#N/A</v>
      </c>
      <c r="L65" s="241" t="e">
        <f>IF(ISNUMBER(Regressions!M75),ROUND(Regressions!M75, 1), NA())</f>
        <v>#N/A</v>
      </c>
      <c r="M65" s="349" t="e">
        <f>IF(ISNUMBER(Regressions!N75),ROUND(Regressions!N75, 1), NA())</f>
        <v>#N/A</v>
      </c>
      <c r="N65" s="240" t="e">
        <f>IF(ISNUMBER(Regressions!O75),ROUND(Regressions!O75, 1), NA())</f>
        <v>#N/A</v>
      </c>
      <c r="O65" s="350" t="e">
        <f>IF(ISNUMBER(Regressions!Q75),ROUND(Regressions!Q75, 1), NA())</f>
        <v>#N/A</v>
      </c>
      <c r="P65" s="348" t="e">
        <f>IF(ISNUMBER(Regressions!R75),ROUND(Regressions!R75, 1), NA())</f>
        <v>#N/A</v>
      </c>
      <c r="Q65" s="242" t="e">
        <f>IF(ISNUMBER(Regressions!S75),ROUND(Regressions!S75, 1), NA())</f>
        <v>#N/A</v>
      </c>
      <c r="R65" s="349" t="e">
        <f>IF(ISNUMBER(Regressions!T75),ROUND(Regressions!T75, 1), NA())</f>
        <v>#N/A</v>
      </c>
      <c r="S65" s="240" t="e">
        <f>IF(ISNUMBER(Regressions!U75),ROUND(Regressions!U75, 1), NA())</f>
        <v>#N/A</v>
      </c>
    </row>
    <row xmlns:x14ac="http://schemas.microsoft.com/office/spreadsheetml/2009/9/ac" r="66" x14ac:dyDescent="0.2">
      <c r="A66" s="344" t="str">
        <f>IF(ISBLANK(Regressions!A76), " ", Regressions!A76)</f>
        <v>Bangladesh</v>
      </c>
      <c r="B66" s="345">
        <f>IF(ISBLANK(Regressions!B76), " ", Regressions!B76)</f>
        <v>2000</v>
      </c>
      <c r="C66" s="351" t="str">
        <f>IF(ISBLANK(Regressions!C76), " ", Regressions!C76)</f>
        <v>Rural</v>
      </c>
      <c r="D66" s="347">
        <f>IF(ISBLANK(Regressions!D76), " ", Regressions!D76)</f>
        <v>35621804.0024646</v>
      </c>
      <c r="E66" s="238" t="e">
        <f>IF(ISNUMBER(Regressions!E76),ROUND(Regressions!E76, 1), NA())</f>
        <v>#N/A</v>
      </c>
      <c r="F66" s="348" t="e">
        <f>IF(ISNUMBER(Regressions!F76),ROUND(Regressions!F76, 1), NA())</f>
        <v>#N/A</v>
      </c>
      <c r="G66" s="239" t="e">
        <f>IF(ISNUMBER(Regressions!G76),ROUND(Regressions!G76, 1), NA())</f>
        <v>#N/A</v>
      </c>
      <c r="H66" s="349" t="e">
        <f>IF(ISNUMBER(Regressions!H76),ROUND(Regressions!H76, 1), NA())</f>
        <v>#N/A</v>
      </c>
      <c r="I66" s="240" t="e">
        <f>IF(ISNUMBER(Regressions!I76),ROUND(Regressions!I76, 1), NA())</f>
        <v>#N/A</v>
      </c>
      <c r="J66" s="350" t="e">
        <f>IF(ISNUMBER(Regressions!K76),ROUND(Regressions!K76, 1), NA())</f>
        <v>#N/A</v>
      </c>
      <c r="K66" s="348" t="e">
        <f>IF(ISNUMBER(Regressions!L76),ROUND(Regressions!L76, 1), NA())</f>
        <v>#N/A</v>
      </c>
      <c r="L66" s="241" t="e">
        <f>IF(ISNUMBER(Regressions!M76),ROUND(Regressions!M76, 1), NA())</f>
        <v>#N/A</v>
      </c>
      <c r="M66" s="349" t="e">
        <f>IF(ISNUMBER(Regressions!N76),ROUND(Regressions!N76, 1), NA())</f>
        <v>#N/A</v>
      </c>
      <c r="N66" s="240" t="e">
        <f>IF(ISNUMBER(Regressions!O76),ROUND(Regressions!O76, 1), NA())</f>
        <v>#N/A</v>
      </c>
      <c r="O66" s="350" t="e">
        <f>IF(ISNUMBER(Regressions!Q76),ROUND(Regressions!Q76, 1), NA())</f>
        <v>#N/A</v>
      </c>
      <c r="P66" s="348" t="e">
        <f>IF(ISNUMBER(Regressions!R76),ROUND(Regressions!R76, 1), NA())</f>
        <v>#N/A</v>
      </c>
      <c r="Q66" s="242" t="e">
        <f>IF(ISNUMBER(Regressions!S76),ROUND(Regressions!S76, 1), NA())</f>
        <v>#N/A</v>
      </c>
      <c r="R66" s="349" t="e">
        <f>IF(ISNUMBER(Regressions!T76),ROUND(Regressions!T76, 1), NA())</f>
        <v>#N/A</v>
      </c>
      <c r="S66" s="240" t="e">
        <f>IF(ISNUMBER(Regressions!U76),ROUND(Regressions!U76, 1), NA())</f>
        <v>#N/A</v>
      </c>
    </row>
    <row xmlns:x14ac="http://schemas.microsoft.com/office/spreadsheetml/2009/9/ac" r="67" x14ac:dyDescent="0.2">
      <c r="A67" s="344" t="str">
        <f>IF(ISBLANK(Regressions!A77), " ", Regressions!A77)</f>
        <v>Bangladesh</v>
      </c>
      <c r="B67" s="345">
        <f>IF(ISBLANK(Regressions!B77), " ", Regressions!B77)</f>
        <v>2001</v>
      </c>
      <c r="C67" s="351" t="str">
        <f>IF(ISBLANK(Regressions!C77), " ", Regressions!C77)</f>
        <v>Rural</v>
      </c>
      <c r="D67" s="347">
        <f>IF(ISBLANK(Regressions!D77), " ", Regressions!D77)</f>
        <v>35503515.779403992</v>
      </c>
      <c r="E67" s="238" t="e">
        <f>IF(ISNUMBER(Regressions!E77),ROUND(Regressions!E77, 1), NA())</f>
        <v>#N/A</v>
      </c>
      <c r="F67" s="348" t="e">
        <f>IF(ISNUMBER(Regressions!F77),ROUND(Regressions!F77, 1), NA())</f>
        <v>#N/A</v>
      </c>
      <c r="G67" s="239" t="e">
        <f>IF(ISNUMBER(Regressions!G77),ROUND(Regressions!G77, 1), NA())</f>
        <v>#N/A</v>
      </c>
      <c r="H67" s="349" t="e">
        <f>IF(ISNUMBER(Regressions!H77),ROUND(Regressions!H77, 1), NA())</f>
        <v>#N/A</v>
      </c>
      <c r="I67" s="240" t="e">
        <f>IF(ISNUMBER(Regressions!I77),ROUND(Regressions!I77, 1), NA())</f>
        <v>#N/A</v>
      </c>
      <c r="J67" s="350" t="e">
        <f>IF(ISNUMBER(Regressions!K77),ROUND(Regressions!K77, 1), NA())</f>
        <v>#N/A</v>
      </c>
      <c r="K67" s="348" t="e">
        <f>IF(ISNUMBER(Regressions!L77),ROUND(Regressions!L77, 1), NA())</f>
        <v>#N/A</v>
      </c>
      <c r="L67" s="241" t="e">
        <f>IF(ISNUMBER(Regressions!M77),ROUND(Regressions!M77, 1), NA())</f>
        <v>#N/A</v>
      </c>
      <c r="M67" s="349" t="e">
        <f>IF(ISNUMBER(Regressions!N77),ROUND(Regressions!N77, 1), NA())</f>
        <v>#N/A</v>
      </c>
      <c r="N67" s="240" t="e">
        <f>IF(ISNUMBER(Regressions!O77),ROUND(Regressions!O77, 1), NA())</f>
        <v>#N/A</v>
      </c>
      <c r="O67" s="350" t="e">
        <f>IF(ISNUMBER(Regressions!Q77),ROUND(Regressions!Q77, 1), NA())</f>
        <v>#N/A</v>
      </c>
      <c r="P67" s="348" t="e">
        <f>IF(ISNUMBER(Regressions!R77),ROUND(Regressions!R77, 1), NA())</f>
        <v>#N/A</v>
      </c>
      <c r="Q67" s="242" t="e">
        <f>IF(ISNUMBER(Regressions!S77),ROUND(Regressions!S77, 1), NA())</f>
        <v>#N/A</v>
      </c>
      <c r="R67" s="349" t="e">
        <f>IF(ISNUMBER(Regressions!T77),ROUND(Regressions!T77, 1), NA())</f>
        <v>#N/A</v>
      </c>
      <c r="S67" s="240" t="e">
        <f>IF(ISNUMBER(Regressions!U77),ROUND(Regressions!U77, 1), NA())</f>
        <v>#N/A</v>
      </c>
    </row>
    <row xmlns:x14ac="http://schemas.microsoft.com/office/spreadsheetml/2009/9/ac" r="68" x14ac:dyDescent="0.2">
      <c r="A68" s="344" t="str">
        <f>IF(ISBLANK(Regressions!A78), " ", Regressions!A78)</f>
        <v>Bangladesh</v>
      </c>
      <c r="B68" s="345">
        <f>IF(ISBLANK(Regressions!B78), " ", Regressions!B78)</f>
        <v>2002</v>
      </c>
      <c r="C68" s="351" t="str">
        <f>IF(ISBLANK(Regressions!C78), " ", Regressions!C78)</f>
        <v>Rural</v>
      </c>
      <c r="D68" s="347">
        <f>IF(ISBLANK(Regressions!D78), " ", Regressions!D78)</f>
        <v>35473819.672532037</v>
      </c>
      <c r="E68" s="238" t="e">
        <f>IF(ISNUMBER(Regressions!E78),ROUND(Regressions!E78, 1), NA())</f>
        <v>#N/A</v>
      </c>
      <c r="F68" s="348" t="e">
        <f>IF(ISNUMBER(Regressions!F78),ROUND(Regressions!F78, 1), NA())</f>
        <v>#N/A</v>
      </c>
      <c r="G68" s="239" t="e">
        <f>IF(ISNUMBER(Regressions!G78),ROUND(Regressions!G78, 1), NA())</f>
        <v>#N/A</v>
      </c>
      <c r="H68" s="349" t="e">
        <f>IF(ISNUMBER(Regressions!H78),ROUND(Regressions!H78, 1), NA())</f>
        <v>#N/A</v>
      </c>
      <c r="I68" s="240" t="e">
        <f>IF(ISNUMBER(Regressions!I78),ROUND(Regressions!I78, 1), NA())</f>
        <v>#N/A</v>
      </c>
      <c r="J68" s="350" t="e">
        <f>IF(ISNUMBER(Regressions!K78),ROUND(Regressions!K78, 1), NA())</f>
        <v>#N/A</v>
      </c>
      <c r="K68" s="348" t="e">
        <f>IF(ISNUMBER(Regressions!L78),ROUND(Regressions!L78, 1), NA())</f>
        <v>#N/A</v>
      </c>
      <c r="L68" s="241" t="e">
        <f>IF(ISNUMBER(Regressions!M78),ROUND(Regressions!M78, 1), NA())</f>
        <v>#N/A</v>
      </c>
      <c r="M68" s="349" t="e">
        <f>IF(ISNUMBER(Regressions!N78),ROUND(Regressions!N78, 1), NA())</f>
        <v>#N/A</v>
      </c>
      <c r="N68" s="240" t="e">
        <f>IF(ISNUMBER(Regressions!O78),ROUND(Regressions!O78, 1), NA())</f>
        <v>#N/A</v>
      </c>
      <c r="O68" s="350" t="e">
        <f>IF(ISNUMBER(Regressions!Q78),ROUND(Regressions!Q78, 1), NA())</f>
        <v>#N/A</v>
      </c>
      <c r="P68" s="348" t="e">
        <f>IF(ISNUMBER(Regressions!R78),ROUND(Regressions!R78, 1), NA())</f>
        <v>#N/A</v>
      </c>
      <c r="Q68" s="242" t="e">
        <f>IF(ISNUMBER(Regressions!S78),ROUND(Regressions!S78, 1), NA())</f>
        <v>#N/A</v>
      </c>
      <c r="R68" s="349" t="e">
        <f>IF(ISNUMBER(Regressions!T78),ROUND(Regressions!T78, 1), NA())</f>
        <v>#N/A</v>
      </c>
      <c r="S68" s="240" t="e">
        <f>IF(ISNUMBER(Regressions!U78),ROUND(Regressions!U78, 1), NA())</f>
        <v>#N/A</v>
      </c>
    </row>
    <row xmlns:x14ac="http://schemas.microsoft.com/office/spreadsheetml/2009/9/ac" r="69" x14ac:dyDescent="0.2">
      <c r="A69" s="344" t="str">
        <f>IF(ISBLANK(Regressions!A79), " ", Regressions!A79)</f>
        <v>Bangladesh</v>
      </c>
      <c r="B69" s="345">
        <f>IF(ISBLANK(Regressions!B79), " ", Regressions!B79)</f>
        <v>2003</v>
      </c>
      <c r="C69" s="351" t="str">
        <f>IF(ISBLANK(Regressions!C79), " ", Regressions!C79)</f>
        <v>Rural</v>
      </c>
      <c r="D69" s="347">
        <f>IF(ISBLANK(Regressions!D79), " ", Regressions!D79)</f>
        <v>35420538.540924072</v>
      </c>
      <c r="E69" s="238" t="e">
        <f>IF(ISNUMBER(Regressions!E79),ROUND(Regressions!E79, 1), NA())</f>
        <v>#N/A</v>
      </c>
      <c r="F69" s="348" t="e">
        <f>IF(ISNUMBER(Regressions!F79),ROUND(Regressions!F79, 1), NA())</f>
        <v>#N/A</v>
      </c>
      <c r="G69" s="239" t="e">
        <f>IF(ISNUMBER(Regressions!G79),ROUND(Regressions!G79, 1), NA())</f>
        <v>#N/A</v>
      </c>
      <c r="H69" s="349" t="e">
        <f>IF(ISNUMBER(Regressions!H79),ROUND(Regressions!H79, 1), NA())</f>
        <v>#N/A</v>
      </c>
      <c r="I69" s="240" t="e">
        <f>IF(ISNUMBER(Regressions!I79),ROUND(Regressions!I79, 1), NA())</f>
        <v>#N/A</v>
      </c>
      <c r="J69" s="350" t="e">
        <f>IF(ISNUMBER(Regressions!K79),ROUND(Regressions!K79, 1), NA())</f>
        <v>#N/A</v>
      </c>
      <c r="K69" s="348" t="e">
        <f>IF(ISNUMBER(Regressions!L79),ROUND(Regressions!L79, 1), NA())</f>
        <v>#N/A</v>
      </c>
      <c r="L69" s="241" t="e">
        <f>IF(ISNUMBER(Regressions!M79),ROUND(Regressions!M79, 1), NA())</f>
        <v>#N/A</v>
      </c>
      <c r="M69" s="349" t="e">
        <f>IF(ISNUMBER(Regressions!N79),ROUND(Regressions!N79, 1), NA())</f>
        <v>#N/A</v>
      </c>
      <c r="N69" s="240" t="e">
        <f>IF(ISNUMBER(Regressions!O79),ROUND(Regressions!O79, 1), NA())</f>
        <v>#N/A</v>
      </c>
      <c r="O69" s="350" t="e">
        <f>IF(ISNUMBER(Regressions!Q79),ROUND(Regressions!Q79, 1), NA())</f>
        <v>#N/A</v>
      </c>
      <c r="P69" s="348" t="e">
        <f>IF(ISNUMBER(Regressions!R79),ROUND(Regressions!R79, 1), NA())</f>
        <v>#N/A</v>
      </c>
      <c r="Q69" s="242" t="e">
        <f>IF(ISNUMBER(Regressions!S79),ROUND(Regressions!S79, 1), NA())</f>
        <v>#N/A</v>
      </c>
      <c r="R69" s="349" t="e">
        <f>IF(ISNUMBER(Regressions!T79),ROUND(Regressions!T79, 1), NA())</f>
        <v>#N/A</v>
      </c>
      <c r="S69" s="240" t="e">
        <f>IF(ISNUMBER(Regressions!U79),ROUND(Regressions!U79, 1), NA())</f>
        <v>#N/A</v>
      </c>
    </row>
    <row xmlns:x14ac="http://schemas.microsoft.com/office/spreadsheetml/2009/9/ac" r="70" x14ac:dyDescent="0.2">
      <c r="A70" s="344" t="str">
        <f>IF(ISBLANK(Regressions!A80), " ", Regressions!A80)</f>
        <v>Bangladesh</v>
      </c>
      <c r="B70" s="345">
        <f>IF(ISBLANK(Regressions!B80), " ", Regressions!B80)</f>
        <v>2004</v>
      </c>
      <c r="C70" s="351" t="str">
        <f>IF(ISBLANK(Regressions!C80), " ", Regressions!C80)</f>
        <v>Rural</v>
      </c>
      <c r="D70" s="347">
        <f>IF(ISBLANK(Regressions!D80), " ", Regressions!D80)</f>
        <v>35354569.064271547</v>
      </c>
      <c r="E70" s="238" t="e">
        <f>IF(ISNUMBER(Regressions!E80),ROUND(Regressions!E80, 1), NA())</f>
        <v>#N/A</v>
      </c>
      <c r="F70" s="348" t="e">
        <f>IF(ISNUMBER(Regressions!F80),ROUND(Regressions!F80, 1), NA())</f>
        <v>#N/A</v>
      </c>
      <c r="G70" s="239" t="e">
        <f>IF(ISNUMBER(Regressions!G80),ROUND(Regressions!G80, 1), NA())</f>
        <v>#N/A</v>
      </c>
      <c r="H70" s="349" t="e">
        <f>IF(ISNUMBER(Regressions!H80),ROUND(Regressions!H80, 1), NA())</f>
        <v>#N/A</v>
      </c>
      <c r="I70" s="240" t="e">
        <f>IF(ISNUMBER(Regressions!I80),ROUND(Regressions!I80, 1), NA())</f>
        <v>#N/A</v>
      </c>
      <c r="J70" s="350" t="e">
        <f>IF(ISNUMBER(Regressions!K80),ROUND(Regressions!K80, 1), NA())</f>
        <v>#N/A</v>
      </c>
      <c r="K70" s="348" t="e">
        <f>IF(ISNUMBER(Regressions!L80),ROUND(Regressions!L80, 1), NA())</f>
        <v>#N/A</v>
      </c>
      <c r="L70" s="241" t="e">
        <f>IF(ISNUMBER(Regressions!M80),ROUND(Regressions!M80, 1), NA())</f>
        <v>#N/A</v>
      </c>
      <c r="M70" s="349" t="e">
        <f>IF(ISNUMBER(Regressions!N80),ROUND(Regressions!N80, 1), NA())</f>
        <v>#N/A</v>
      </c>
      <c r="N70" s="240" t="e">
        <f>IF(ISNUMBER(Regressions!O80),ROUND(Regressions!O80, 1), NA())</f>
        <v>#N/A</v>
      </c>
      <c r="O70" s="350" t="e">
        <f>IF(ISNUMBER(Regressions!Q80),ROUND(Regressions!Q80, 1), NA())</f>
        <v>#N/A</v>
      </c>
      <c r="P70" s="348" t="e">
        <f>IF(ISNUMBER(Regressions!R80),ROUND(Regressions!R80, 1), NA())</f>
        <v>#N/A</v>
      </c>
      <c r="Q70" s="242" t="e">
        <f>IF(ISNUMBER(Regressions!S80),ROUND(Regressions!S80, 1), NA())</f>
        <v>#N/A</v>
      </c>
      <c r="R70" s="349" t="e">
        <f>IF(ISNUMBER(Regressions!T80),ROUND(Regressions!T80, 1), NA())</f>
        <v>#N/A</v>
      </c>
      <c r="S70" s="240" t="e">
        <f>IF(ISNUMBER(Regressions!U80),ROUND(Regressions!U80, 1), NA())</f>
        <v>#N/A</v>
      </c>
    </row>
    <row xmlns:x14ac="http://schemas.microsoft.com/office/spreadsheetml/2009/9/ac" r="71" x14ac:dyDescent="0.2">
      <c r="A71" s="344" t="str">
        <f>IF(ISBLANK(Regressions!A81), " ", Regressions!A81)</f>
        <v>Bangladesh</v>
      </c>
      <c r="B71" s="345">
        <f>IF(ISBLANK(Regressions!B81), " ", Regressions!B81)</f>
        <v>2005</v>
      </c>
      <c r="C71" s="351" t="str">
        <f>IF(ISBLANK(Regressions!C81), " ", Regressions!C81)</f>
        <v>Rural</v>
      </c>
      <c r="D71" s="347">
        <f>IF(ISBLANK(Regressions!D81), " ", Regressions!D81)</f>
        <v>35283469.343724139</v>
      </c>
      <c r="E71" s="238" t="e">
        <f>IF(ISNUMBER(Regressions!E81),ROUND(Regressions!E81, 1), NA())</f>
        <v>#N/A</v>
      </c>
      <c r="F71" s="348" t="e">
        <f>IF(ISNUMBER(Regressions!F81),ROUND(Regressions!F81, 1), NA())</f>
        <v>#N/A</v>
      </c>
      <c r="G71" s="239" t="e">
        <f>IF(ISNUMBER(Regressions!G81),ROUND(Regressions!G81, 1), NA())</f>
        <v>#N/A</v>
      </c>
      <c r="H71" s="349" t="e">
        <f>IF(ISNUMBER(Regressions!H81),ROUND(Regressions!H81, 1), NA())</f>
        <v>#N/A</v>
      </c>
      <c r="I71" s="240" t="e">
        <f>IF(ISNUMBER(Regressions!I81),ROUND(Regressions!I81, 1), NA())</f>
        <v>#N/A</v>
      </c>
      <c r="J71" s="350" t="e">
        <f>IF(ISNUMBER(Regressions!K81),ROUND(Regressions!K81, 1), NA())</f>
        <v>#N/A</v>
      </c>
      <c r="K71" s="348" t="e">
        <f>IF(ISNUMBER(Regressions!L81),ROUND(Regressions!L81, 1), NA())</f>
        <v>#N/A</v>
      </c>
      <c r="L71" s="241" t="e">
        <f>IF(ISNUMBER(Regressions!M81),ROUND(Regressions!M81, 1), NA())</f>
        <v>#N/A</v>
      </c>
      <c r="M71" s="349" t="e">
        <f>IF(ISNUMBER(Regressions!N81),ROUND(Regressions!N81, 1), NA())</f>
        <v>#N/A</v>
      </c>
      <c r="N71" s="240" t="e">
        <f>IF(ISNUMBER(Regressions!O81),ROUND(Regressions!O81, 1), NA())</f>
        <v>#N/A</v>
      </c>
      <c r="O71" s="350" t="e">
        <f>IF(ISNUMBER(Regressions!Q81),ROUND(Regressions!Q81, 1), NA())</f>
        <v>#N/A</v>
      </c>
      <c r="P71" s="348" t="e">
        <f>IF(ISNUMBER(Regressions!R81),ROUND(Regressions!R81, 1), NA())</f>
        <v>#N/A</v>
      </c>
      <c r="Q71" s="242" t="e">
        <f>IF(ISNUMBER(Regressions!S81),ROUND(Regressions!S81, 1), NA())</f>
        <v>#N/A</v>
      </c>
      <c r="R71" s="349" t="e">
        <f>IF(ISNUMBER(Regressions!T81),ROUND(Regressions!T81, 1), NA())</f>
        <v>#N/A</v>
      </c>
      <c r="S71" s="240" t="e">
        <f>IF(ISNUMBER(Regressions!U81),ROUND(Regressions!U81, 1), NA())</f>
        <v>#N/A</v>
      </c>
    </row>
    <row xmlns:x14ac="http://schemas.microsoft.com/office/spreadsheetml/2009/9/ac" r="72" x14ac:dyDescent="0.2">
      <c r="A72" s="344" t="str">
        <f>IF(ISBLANK(Regressions!A82), " ", Regressions!A82)</f>
        <v>Bangladesh</v>
      </c>
      <c r="B72" s="345">
        <f>IF(ISBLANK(Regressions!B82), " ", Regressions!B82)</f>
        <v>2006</v>
      </c>
      <c r="C72" s="351" t="str">
        <f>IF(ISBLANK(Regressions!C82), " ", Regressions!C82)</f>
        <v>Rural</v>
      </c>
      <c r="D72" s="347">
        <f>IF(ISBLANK(Regressions!D82), " ", Regressions!D82)</f>
        <v>35176162.165653378</v>
      </c>
      <c r="E72" s="238" t="e">
        <f>IF(ISNUMBER(Regressions!E82),ROUND(Regressions!E82, 1), NA())</f>
        <v>#N/A</v>
      </c>
      <c r="F72" s="348" t="e">
        <f>IF(ISNUMBER(Regressions!F82),ROUND(Regressions!F82, 1), NA())</f>
        <v>#N/A</v>
      </c>
      <c r="G72" s="239" t="e">
        <f>IF(ISNUMBER(Regressions!G82),ROUND(Regressions!G82, 1), NA())</f>
        <v>#N/A</v>
      </c>
      <c r="H72" s="349" t="e">
        <f>IF(ISNUMBER(Regressions!H82),ROUND(Regressions!H82, 1), NA())</f>
        <v>#N/A</v>
      </c>
      <c r="I72" s="240" t="e">
        <f>IF(ISNUMBER(Regressions!I82),ROUND(Regressions!I82, 1), NA())</f>
        <v>#N/A</v>
      </c>
      <c r="J72" s="350" t="e">
        <f>IF(ISNUMBER(Regressions!K82),ROUND(Regressions!K82, 1), NA())</f>
        <v>#N/A</v>
      </c>
      <c r="K72" s="348" t="e">
        <f>IF(ISNUMBER(Regressions!L82),ROUND(Regressions!L82, 1), NA())</f>
        <v>#N/A</v>
      </c>
      <c r="L72" s="241" t="e">
        <f>IF(ISNUMBER(Regressions!M82),ROUND(Regressions!M82, 1), NA())</f>
        <v>#N/A</v>
      </c>
      <c r="M72" s="349" t="e">
        <f>IF(ISNUMBER(Regressions!N82),ROUND(Regressions!N82, 1), NA())</f>
        <v>#N/A</v>
      </c>
      <c r="N72" s="240" t="e">
        <f>IF(ISNUMBER(Regressions!O82),ROUND(Regressions!O82, 1), NA())</f>
        <v>#N/A</v>
      </c>
      <c r="O72" s="350" t="e">
        <f>IF(ISNUMBER(Regressions!Q82),ROUND(Regressions!Q82, 1), NA())</f>
        <v>#N/A</v>
      </c>
      <c r="P72" s="348" t="e">
        <f>IF(ISNUMBER(Regressions!R82),ROUND(Regressions!R82, 1), NA())</f>
        <v>#N/A</v>
      </c>
      <c r="Q72" s="242" t="e">
        <f>IF(ISNUMBER(Regressions!S82),ROUND(Regressions!S82, 1), NA())</f>
        <v>#N/A</v>
      </c>
      <c r="R72" s="349" t="e">
        <f>IF(ISNUMBER(Regressions!T82),ROUND(Regressions!T82, 1), NA())</f>
        <v>#N/A</v>
      </c>
      <c r="S72" s="240" t="e">
        <f>IF(ISNUMBER(Regressions!U82),ROUND(Regressions!U82, 1), NA())</f>
        <v>#N/A</v>
      </c>
    </row>
    <row xmlns:x14ac="http://schemas.microsoft.com/office/spreadsheetml/2009/9/ac" r="73" x14ac:dyDescent="0.2">
      <c r="A73" s="344" t="str">
        <f>IF(ISBLANK(Regressions!A83), " ", Regressions!A83)</f>
        <v>Bangladesh</v>
      </c>
      <c r="B73" s="345">
        <f>IF(ISBLANK(Regressions!B83), " ", Regressions!B83)</f>
        <v>2007</v>
      </c>
      <c r="C73" s="351" t="str">
        <f>IF(ISBLANK(Regressions!C83), " ", Regressions!C83)</f>
        <v>Rural</v>
      </c>
      <c r="D73" s="347">
        <f>IF(ISBLANK(Regressions!D83), " ", Regressions!D83)</f>
        <v>35015145.72652588</v>
      </c>
      <c r="E73" s="238" t="e">
        <f>IF(ISNUMBER(Regressions!E83),ROUND(Regressions!E83, 1), NA())</f>
        <v>#N/A</v>
      </c>
      <c r="F73" s="348" t="e">
        <f>IF(ISNUMBER(Regressions!F83),ROUND(Regressions!F83, 1), NA())</f>
        <v>#N/A</v>
      </c>
      <c r="G73" s="239" t="e">
        <f>IF(ISNUMBER(Regressions!G83),ROUND(Regressions!G83, 1), NA())</f>
        <v>#N/A</v>
      </c>
      <c r="H73" s="349" t="e">
        <f>IF(ISNUMBER(Regressions!H83),ROUND(Regressions!H83, 1), NA())</f>
        <v>#N/A</v>
      </c>
      <c r="I73" s="240" t="e">
        <f>IF(ISNUMBER(Regressions!I83),ROUND(Regressions!I83, 1), NA())</f>
        <v>#N/A</v>
      </c>
      <c r="J73" s="350" t="e">
        <f>IF(ISNUMBER(Regressions!K83),ROUND(Regressions!K83, 1), NA())</f>
        <v>#N/A</v>
      </c>
      <c r="K73" s="348" t="e">
        <f>IF(ISNUMBER(Regressions!L83),ROUND(Regressions!L83, 1), NA())</f>
        <v>#N/A</v>
      </c>
      <c r="L73" s="241" t="e">
        <f>IF(ISNUMBER(Regressions!M83),ROUND(Regressions!M83, 1), NA())</f>
        <v>#N/A</v>
      </c>
      <c r="M73" s="349" t="e">
        <f>IF(ISNUMBER(Regressions!N83),ROUND(Regressions!N83, 1), NA())</f>
        <v>#N/A</v>
      </c>
      <c r="N73" s="240" t="e">
        <f>IF(ISNUMBER(Regressions!O83),ROUND(Regressions!O83, 1), NA())</f>
        <v>#N/A</v>
      </c>
      <c r="O73" s="350" t="e">
        <f>IF(ISNUMBER(Regressions!Q83),ROUND(Regressions!Q83, 1), NA())</f>
        <v>#N/A</v>
      </c>
      <c r="P73" s="348" t="e">
        <f>IF(ISNUMBER(Regressions!R83),ROUND(Regressions!R83, 1), NA())</f>
        <v>#N/A</v>
      </c>
      <c r="Q73" s="242" t="e">
        <f>IF(ISNUMBER(Regressions!S83),ROUND(Regressions!S83, 1), NA())</f>
        <v>#N/A</v>
      </c>
      <c r="R73" s="349" t="e">
        <f>IF(ISNUMBER(Regressions!T83),ROUND(Regressions!T83, 1), NA())</f>
        <v>#N/A</v>
      </c>
      <c r="S73" s="240" t="e">
        <f>IF(ISNUMBER(Regressions!U83),ROUND(Regressions!U83, 1), NA())</f>
        <v>#N/A</v>
      </c>
    </row>
    <row xmlns:x14ac="http://schemas.microsoft.com/office/spreadsheetml/2009/9/ac" r="74" x14ac:dyDescent="0.2">
      <c r="A74" s="344" t="str">
        <f>IF(ISBLANK(Regressions!A84), " ", Regressions!A84)</f>
        <v>Bangladesh</v>
      </c>
      <c r="B74" s="345">
        <f>IF(ISBLANK(Regressions!B84), " ", Regressions!B84)</f>
        <v>2008</v>
      </c>
      <c r="C74" s="351" t="str">
        <f>IF(ISBLANK(Regressions!C84), " ", Regressions!C84)</f>
        <v>Rural</v>
      </c>
      <c r="D74" s="347">
        <f>IF(ISBLANK(Regressions!D84), " ", Regressions!D84)</f>
        <v>34812072.678089142</v>
      </c>
      <c r="E74" s="238" t="e">
        <f>IF(ISNUMBER(Regressions!E84),ROUND(Regressions!E84, 1), NA())</f>
        <v>#N/A</v>
      </c>
      <c r="F74" s="348" t="e">
        <f>IF(ISNUMBER(Regressions!F84),ROUND(Regressions!F84, 1), NA())</f>
        <v>#N/A</v>
      </c>
      <c r="G74" s="239" t="e">
        <f>IF(ISNUMBER(Regressions!G84),ROUND(Regressions!G84, 1), NA())</f>
        <v>#N/A</v>
      </c>
      <c r="H74" s="349" t="e">
        <f>IF(ISNUMBER(Regressions!H84),ROUND(Regressions!H84, 1), NA())</f>
        <v>#N/A</v>
      </c>
      <c r="I74" s="240" t="e">
        <f>IF(ISNUMBER(Regressions!I84),ROUND(Regressions!I84, 1), NA())</f>
        <v>#N/A</v>
      </c>
      <c r="J74" s="350" t="e">
        <f>IF(ISNUMBER(Regressions!K84),ROUND(Regressions!K84, 1), NA())</f>
        <v>#N/A</v>
      </c>
      <c r="K74" s="348" t="e">
        <f>IF(ISNUMBER(Regressions!L84),ROUND(Regressions!L84, 1), NA())</f>
        <v>#N/A</v>
      </c>
      <c r="L74" s="241" t="e">
        <f>IF(ISNUMBER(Regressions!M84),ROUND(Regressions!M84, 1), NA())</f>
        <v>#N/A</v>
      </c>
      <c r="M74" s="349" t="e">
        <f>IF(ISNUMBER(Regressions!N84),ROUND(Regressions!N84, 1), NA())</f>
        <v>#N/A</v>
      </c>
      <c r="N74" s="240" t="e">
        <f>IF(ISNUMBER(Regressions!O84),ROUND(Regressions!O84, 1), NA())</f>
        <v>#N/A</v>
      </c>
      <c r="O74" s="350" t="e">
        <f>IF(ISNUMBER(Regressions!Q84),ROUND(Regressions!Q84, 1), NA())</f>
        <v>#N/A</v>
      </c>
      <c r="P74" s="348" t="e">
        <f>IF(ISNUMBER(Regressions!R84),ROUND(Regressions!R84, 1), NA())</f>
        <v>#N/A</v>
      </c>
      <c r="Q74" s="242" t="e">
        <f>IF(ISNUMBER(Regressions!S84),ROUND(Regressions!S84, 1), NA())</f>
        <v>#N/A</v>
      </c>
      <c r="R74" s="349" t="e">
        <f>IF(ISNUMBER(Regressions!T84),ROUND(Regressions!T84, 1), NA())</f>
        <v>#N/A</v>
      </c>
      <c r="S74" s="240" t="e">
        <f>IF(ISNUMBER(Regressions!U84),ROUND(Regressions!U84, 1), NA())</f>
        <v>#N/A</v>
      </c>
    </row>
    <row xmlns:x14ac="http://schemas.microsoft.com/office/spreadsheetml/2009/9/ac" r="75" x14ac:dyDescent="0.2">
      <c r="A75" s="344" t="str">
        <f>IF(ISBLANK(Regressions!A85), " ", Regressions!A85)</f>
        <v>Bangladesh</v>
      </c>
      <c r="B75" s="345">
        <f>IF(ISBLANK(Regressions!B85), " ", Regressions!B85)</f>
        <v>2009</v>
      </c>
      <c r="C75" s="351" t="str">
        <f>IF(ISBLANK(Regressions!C85), " ", Regressions!C85)</f>
        <v>Rural</v>
      </c>
      <c r="D75" s="347">
        <f>IF(ISBLANK(Regressions!D85), " ", Regressions!D85)</f>
        <v>34509046.10282959</v>
      </c>
      <c r="E75" s="238" t="e">
        <f>IF(ISNUMBER(Regressions!E85),ROUND(Regressions!E85, 1), NA())</f>
        <v>#N/A</v>
      </c>
      <c r="F75" s="348" t="e">
        <f>IF(ISNUMBER(Regressions!F85),ROUND(Regressions!F85, 1), NA())</f>
        <v>#N/A</v>
      </c>
      <c r="G75" s="239" t="e">
        <f>IF(ISNUMBER(Regressions!G85),ROUND(Regressions!G85, 1), NA())</f>
        <v>#N/A</v>
      </c>
      <c r="H75" s="349" t="e">
        <f>IF(ISNUMBER(Regressions!H85),ROUND(Regressions!H85, 1), NA())</f>
        <v>#N/A</v>
      </c>
      <c r="I75" s="240" t="e">
        <f>IF(ISNUMBER(Regressions!I85),ROUND(Regressions!I85, 1), NA())</f>
        <v>#N/A</v>
      </c>
      <c r="J75" s="350" t="e">
        <f>IF(ISNUMBER(Regressions!K85),ROUND(Regressions!K85, 1), NA())</f>
        <v>#N/A</v>
      </c>
      <c r="K75" s="348" t="e">
        <f>IF(ISNUMBER(Regressions!L85),ROUND(Regressions!L85, 1), NA())</f>
        <v>#N/A</v>
      </c>
      <c r="L75" s="241" t="e">
        <f>IF(ISNUMBER(Regressions!M85),ROUND(Regressions!M85, 1), NA())</f>
        <v>#N/A</v>
      </c>
      <c r="M75" s="349" t="e">
        <f>IF(ISNUMBER(Regressions!N85),ROUND(Regressions!N85, 1), NA())</f>
        <v>#N/A</v>
      </c>
      <c r="N75" s="240" t="e">
        <f>IF(ISNUMBER(Regressions!O85),ROUND(Regressions!O85, 1), NA())</f>
        <v>#N/A</v>
      </c>
      <c r="O75" s="350" t="e">
        <f>IF(ISNUMBER(Regressions!Q85),ROUND(Regressions!Q85, 1), NA())</f>
        <v>#N/A</v>
      </c>
      <c r="P75" s="348" t="e">
        <f>IF(ISNUMBER(Regressions!R85),ROUND(Regressions!R85, 1), NA())</f>
        <v>#N/A</v>
      </c>
      <c r="Q75" s="242" t="e">
        <f>IF(ISNUMBER(Regressions!S85),ROUND(Regressions!S85, 1), NA())</f>
        <v>#N/A</v>
      </c>
      <c r="R75" s="349" t="e">
        <f>IF(ISNUMBER(Regressions!T85),ROUND(Regressions!T85, 1), NA())</f>
        <v>#N/A</v>
      </c>
      <c r="S75" s="240" t="e">
        <f>IF(ISNUMBER(Regressions!U85),ROUND(Regressions!U85, 1), NA())</f>
        <v>#N/A</v>
      </c>
    </row>
    <row xmlns:x14ac="http://schemas.microsoft.com/office/spreadsheetml/2009/9/ac" r="76" x14ac:dyDescent="0.2">
      <c r="A76" s="344" t="str">
        <f>IF(ISBLANK(Regressions!A86), " ", Regressions!A86)</f>
        <v>Bangladesh</v>
      </c>
      <c r="B76" s="345">
        <f>IF(ISBLANK(Regressions!B86), " ", Regressions!B86)</f>
        <v>2010</v>
      </c>
      <c r="C76" s="351" t="str">
        <f>IF(ISBLANK(Regressions!C86), " ", Regressions!C86)</f>
        <v>Rural</v>
      </c>
      <c r="D76" s="347">
        <f>IF(ISBLANK(Regressions!D86), " ", Regressions!D86)</f>
        <v>34234439.194424666</v>
      </c>
      <c r="E76" s="238" t="e">
        <f>IF(ISNUMBER(Regressions!E86),ROUND(Regressions!E86, 1), NA())</f>
        <v>#N/A</v>
      </c>
      <c r="F76" s="348" t="e">
        <f>IF(ISNUMBER(Regressions!F86),ROUND(Regressions!F86, 1), NA())</f>
        <v>#N/A</v>
      </c>
      <c r="G76" s="239" t="e">
        <f>IF(ISNUMBER(Regressions!G86),ROUND(Regressions!G86, 1), NA())</f>
        <v>#N/A</v>
      </c>
      <c r="H76" s="349" t="e">
        <f>IF(ISNUMBER(Regressions!H86),ROUND(Regressions!H86, 1), NA())</f>
        <v>#N/A</v>
      </c>
      <c r="I76" s="240" t="e">
        <f>IF(ISNUMBER(Regressions!I86),ROUND(Regressions!I86, 1), NA())</f>
        <v>#N/A</v>
      </c>
      <c r="J76" s="350" t="e">
        <f>IF(ISNUMBER(Regressions!K86),ROUND(Regressions!K86, 1), NA())</f>
        <v>#N/A</v>
      </c>
      <c r="K76" s="348" t="e">
        <f>IF(ISNUMBER(Regressions!L86),ROUND(Regressions!L86, 1), NA())</f>
        <v>#N/A</v>
      </c>
      <c r="L76" s="241" t="e">
        <f>IF(ISNUMBER(Regressions!M86),ROUND(Regressions!M86, 1), NA())</f>
        <v>#N/A</v>
      </c>
      <c r="M76" s="349" t="e">
        <f>IF(ISNUMBER(Regressions!N86),ROUND(Regressions!N86, 1), NA())</f>
        <v>#N/A</v>
      </c>
      <c r="N76" s="240" t="e">
        <f>IF(ISNUMBER(Regressions!O86),ROUND(Regressions!O86, 1), NA())</f>
        <v>#N/A</v>
      </c>
      <c r="O76" s="350" t="e">
        <f>IF(ISNUMBER(Regressions!Q86),ROUND(Regressions!Q86, 1), NA())</f>
        <v>#N/A</v>
      </c>
      <c r="P76" s="348" t="e">
        <f>IF(ISNUMBER(Regressions!R86),ROUND(Regressions!R86, 1), NA())</f>
        <v>#N/A</v>
      </c>
      <c r="Q76" s="242" t="e">
        <f>IF(ISNUMBER(Regressions!S86),ROUND(Regressions!S86, 1), NA())</f>
        <v>#N/A</v>
      </c>
      <c r="R76" s="349" t="e">
        <f>IF(ISNUMBER(Regressions!T86),ROUND(Regressions!T86, 1), NA())</f>
        <v>#N/A</v>
      </c>
      <c r="S76" s="240" t="e">
        <f>IF(ISNUMBER(Regressions!U86),ROUND(Regressions!U86, 1), NA())</f>
        <v>#N/A</v>
      </c>
    </row>
    <row xmlns:x14ac="http://schemas.microsoft.com/office/spreadsheetml/2009/9/ac" r="77" x14ac:dyDescent="0.2">
      <c r="A77" s="344" t="str">
        <f>IF(ISBLANK(Regressions!A87), " ", Regressions!A87)</f>
        <v>Bangladesh</v>
      </c>
      <c r="B77" s="345">
        <f>IF(ISBLANK(Regressions!B87), " ", Regressions!B87)</f>
        <v>2011</v>
      </c>
      <c r="C77" s="351" t="str">
        <f>IF(ISBLANK(Regressions!C87), " ", Regressions!C87)</f>
        <v>Rural</v>
      </c>
      <c r="D77" s="347">
        <f>IF(ISBLANK(Regressions!D87), " ", Regressions!D87)</f>
        <v>33949372.80069527</v>
      </c>
      <c r="E77" s="238" t="e">
        <f>IF(ISNUMBER(Regressions!E87),ROUND(Regressions!E87, 1), NA())</f>
        <v>#N/A</v>
      </c>
      <c r="F77" s="348" t="e">
        <f>IF(ISNUMBER(Regressions!F87),ROUND(Regressions!F87, 1), NA())</f>
        <v>#N/A</v>
      </c>
      <c r="G77" s="239" t="e">
        <f>IF(ISNUMBER(Regressions!G87),ROUND(Regressions!G87, 1), NA())</f>
        <v>#N/A</v>
      </c>
      <c r="H77" s="349" t="e">
        <f>IF(ISNUMBER(Regressions!H87),ROUND(Regressions!H87, 1), NA())</f>
        <v>#N/A</v>
      </c>
      <c r="I77" s="240" t="e">
        <f>IF(ISNUMBER(Regressions!I87),ROUND(Regressions!I87, 1), NA())</f>
        <v>#N/A</v>
      </c>
      <c r="J77" s="350" t="e">
        <f>IF(ISNUMBER(Regressions!K87),ROUND(Regressions!K87, 1), NA())</f>
        <v>#N/A</v>
      </c>
      <c r="K77" s="348" t="e">
        <f>IF(ISNUMBER(Regressions!L87),ROUND(Regressions!L87, 1), NA())</f>
        <v>#N/A</v>
      </c>
      <c r="L77" s="241" t="e">
        <f>IF(ISNUMBER(Regressions!M87),ROUND(Regressions!M87, 1), NA())</f>
        <v>#N/A</v>
      </c>
      <c r="M77" s="349" t="e">
        <f>IF(ISNUMBER(Regressions!N87),ROUND(Regressions!N87, 1), NA())</f>
        <v>#N/A</v>
      </c>
      <c r="N77" s="240" t="e">
        <f>IF(ISNUMBER(Regressions!O87),ROUND(Regressions!O87, 1), NA())</f>
        <v>#N/A</v>
      </c>
      <c r="O77" s="350" t="e">
        <f>IF(ISNUMBER(Regressions!Q87),ROUND(Regressions!Q87, 1), NA())</f>
        <v>#N/A</v>
      </c>
      <c r="P77" s="348" t="e">
        <f>IF(ISNUMBER(Regressions!R87),ROUND(Regressions!R87, 1), NA())</f>
        <v>#N/A</v>
      </c>
      <c r="Q77" s="242" t="e">
        <f>IF(ISNUMBER(Regressions!S87),ROUND(Regressions!S87, 1), NA())</f>
        <v>#N/A</v>
      </c>
      <c r="R77" s="349" t="e">
        <f>IF(ISNUMBER(Regressions!T87),ROUND(Regressions!T87, 1), NA())</f>
        <v>#N/A</v>
      </c>
      <c r="S77" s="240" t="e">
        <f>IF(ISNUMBER(Regressions!U87),ROUND(Regressions!U87, 1), NA())</f>
        <v>#N/A</v>
      </c>
    </row>
    <row xmlns:x14ac="http://schemas.microsoft.com/office/spreadsheetml/2009/9/ac" r="78" x14ac:dyDescent="0.2">
      <c r="A78" s="344" t="str">
        <f>IF(ISBLANK(Regressions!A88), " ", Regressions!A88)</f>
        <v>Bangladesh</v>
      </c>
      <c r="B78" s="345">
        <f>IF(ISBLANK(Regressions!B88), " ", Regressions!B88)</f>
        <v>2012</v>
      </c>
      <c r="C78" s="351" t="str">
        <f>IF(ISBLANK(Regressions!C88), " ", Regressions!C88)</f>
        <v>Rural</v>
      </c>
      <c r="D78" s="347">
        <f>IF(ISBLANK(Regressions!D88), " ", Regressions!D88)</f>
        <v>33613262.217516333</v>
      </c>
      <c r="E78" s="238" t="e">
        <f>IF(ISNUMBER(Regressions!E88),ROUND(Regressions!E88, 1), NA())</f>
        <v>#N/A</v>
      </c>
      <c r="F78" s="348" t="e">
        <f>IF(ISNUMBER(Regressions!F88),ROUND(Regressions!F88, 1), NA())</f>
        <v>#N/A</v>
      </c>
      <c r="G78" s="239" t="e">
        <f>IF(ISNUMBER(Regressions!G88),ROUND(Regressions!G88, 1), NA())</f>
        <v>#N/A</v>
      </c>
      <c r="H78" s="349" t="e">
        <f>IF(ISNUMBER(Regressions!H88),ROUND(Regressions!H88, 1), NA())</f>
        <v>#N/A</v>
      </c>
      <c r="I78" s="240" t="e">
        <f>IF(ISNUMBER(Regressions!I88),ROUND(Regressions!I88, 1), NA())</f>
        <v>#N/A</v>
      </c>
      <c r="J78" s="350" t="e">
        <f>IF(ISNUMBER(Regressions!K88),ROUND(Regressions!K88, 1), NA())</f>
        <v>#N/A</v>
      </c>
      <c r="K78" s="348" t="e">
        <f>IF(ISNUMBER(Regressions!L88),ROUND(Regressions!L88, 1), NA())</f>
        <v>#N/A</v>
      </c>
      <c r="L78" s="241" t="e">
        <f>IF(ISNUMBER(Regressions!M88),ROUND(Regressions!M88, 1), NA())</f>
        <v>#N/A</v>
      </c>
      <c r="M78" s="349" t="e">
        <f>IF(ISNUMBER(Regressions!N88),ROUND(Regressions!N88, 1), NA())</f>
        <v>#N/A</v>
      </c>
      <c r="N78" s="240" t="e">
        <f>IF(ISNUMBER(Regressions!O88),ROUND(Regressions!O88, 1), NA())</f>
        <v>#N/A</v>
      </c>
      <c r="O78" s="350" t="e">
        <f>IF(ISNUMBER(Regressions!Q88),ROUND(Regressions!Q88, 1), NA())</f>
        <v>#N/A</v>
      </c>
      <c r="P78" s="348" t="e">
        <f>IF(ISNUMBER(Regressions!R88),ROUND(Regressions!R88, 1), NA())</f>
        <v>#N/A</v>
      </c>
      <c r="Q78" s="242" t="e">
        <f>IF(ISNUMBER(Regressions!S88),ROUND(Regressions!S88, 1), NA())</f>
        <v>#N/A</v>
      </c>
      <c r="R78" s="349" t="e">
        <f>IF(ISNUMBER(Regressions!T88),ROUND(Regressions!T88, 1), NA())</f>
        <v>#N/A</v>
      </c>
      <c r="S78" s="240" t="e">
        <f>IF(ISNUMBER(Regressions!U88),ROUND(Regressions!U88, 1), NA())</f>
        <v>#N/A</v>
      </c>
    </row>
    <row xmlns:x14ac="http://schemas.microsoft.com/office/spreadsheetml/2009/9/ac" r="79" x14ac:dyDescent="0.2">
      <c r="A79" s="344" t="str">
        <f>IF(ISBLANK(Regressions!A89), " ", Regressions!A89)</f>
        <v>Bangladesh</v>
      </c>
      <c r="B79" s="345">
        <f>IF(ISBLANK(Regressions!B89), " ", Regressions!B89)</f>
        <v>2013</v>
      </c>
      <c r="C79" s="351" t="str">
        <f>IF(ISBLANK(Regressions!C89), " ", Regressions!C89)</f>
        <v>Rural</v>
      </c>
      <c r="D79" s="347">
        <f>IF(ISBLANK(Regressions!D89), " ", Regressions!D89)</f>
        <v>33180258.090371709</v>
      </c>
      <c r="E79" s="238" t="e">
        <f>IF(ISNUMBER(Regressions!E89),ROUND(Regressions!E89, 1), NA())</f>
        <v>#N/A</v>
      </c>
      <c r="F79" s="348" t="e">
        <f>IF(ISNUMBER(Regressions!F89),ROUND(Regressions!F89, 1), NA())</f>
        <v>#N/A</v>
      </c>
      <c r="G79" s="239" t="e">
        <f>IF(ISNUMBER(Regressions!G89),ROUND(Regressions!G89, 1), NA())</f>
        <v>#N/A</v>
      </c>
      <c r="H79" s="349" t="e">
        <f>IF(ISNUMBER(Regressions!H89),ROUND(Regressions!H89, 1), NA())</f>
        <v>#N/A</v>
      </c>
      <c r="I79" s="240" t="e">
        <f>IF(ISNUMBER(Regressions!I89),ROUND(Regressions!I89, 1), NA())</f>
        <v>#N/A</v>
      </c>
      <c r="J79" s="350" t="e">
        <f>IF(ISNUMBER(Regressions!K89),ROUND(Regressions!K89, 1), NA())</f>
        <v>#N/A</v>
      </c>
      <c r="K79" s="348" t="e">
        <f>IF(ISNUMBER(Regressions!L89),ROUND(Regressions!L89, 1), NA())</f>
        <v>#N/A</v>
      </c>
      <c r="L79" s="241" t="e">
        <f>IF(ISNUMBER(Regressions!M89),ROUND(Regressions!M89, 1), NA())</f>
        <v>#N/A</v>
      </c>
      <c r="M79" s="349" t="e">
        <f>IF(ISNUMBER(Regressions!N89),ROUND(Regressions!N89, 1), NA())</f>
        <v>#N/A</v>
      </c>
      <c r="N79" s="240" t="e">
        <f>IF(ISNUMBER(Regressions!O89),ROUND(Regressions!O89, 1), NA())</f>
        <v>#N/A</v>
      </c>
      <c r="O79" s="350" t="e">
        <f>IF(ISNUMBER(Regressions!Q89),ROUND(Regressions!Q89, 1), NA())</f>
        <v>#N/A</v>
      </c>
      <c r="P79" s="348" t="e">
        <f>IF(ISNUMBER(Regressions!R89),ROUND(Regressions!R89, 1), NA())</f>
        <v>#N/A</v>
      </c>
      <c r="Q79" s="242" t="e">
        <f>IF(ISNUMBER(Regressions!S89),ROUND(Regressions!S89, 1), NA())</f>
        <v>#N/A</v>
      </c>
      <c r="R79" s="349" t="e">
        <f>IF(ISNUMBER(Regressions!T89),ROUND(Regressions!T89, 1), NA())</f>
        <v>#N/A</v>
      </c>
      <c r="S79" s="240" t="e">
        <f>IF(ISNUMBER(Regressions!U89),ROUND(Regressions!U89, 1), NA())</f>
        <v>#N/A</v>
      </c>
    </row>
    <row xmlns:x14ac="http://schemas.microsoft.com/office/spreadsheetml/2009/9/ac" r="80" x14ac:dyDescent="0.2">
      <c r="A80" s="344" t="str">
        <f>IF(ISBLANK(Regressions!A90), " ", Regressions!A90)</f>
        <v>Bangladesh</v>
      </c>
      <c r="B80" s="345">
        <f>IF(ISBLANK(Regressions!B90), " ", Regressions!B90)</f>
        <v>2014</v>
      </c>
      <c r="C80" s="351" t="str">
        <f>IF(ISBLANK(Regressions!C90), " ", Regressions!C90)</f>
        <v>Rural</v>
      </c>
      <c r="D80" s="347">
        <f>IF(ISBLANK(Regressions!D90), " ", Regressions!D90)</f>
        <v>32696350.847463079</v>
      </c>
      <c r="E80" s="238">
        <f>IF(ISNUMBER(Regressions!E90),ROUND(Regressions!E90, 1), NA())</f>
        <v>98.1</v>
      </c>
      <c r="F80" s="348">
        <f>IF(ISNUMBER(Regressions!F90),ROUND(Regressions!F90, 1), NA())</f>
        <v>96.4</v>
      </c>
      <c r="G80" s="239">
        <f>IF(ISNUMBER(Regressions!G90),ROUND(Regressions!G90, 1), NA())</f>
        <v>89.7</v>
      </c>
      <c r="H80" s="349">
        <f>IF(ISNUMBER(Regressions!H90),ROUND(Regressions!H90, 1), NA())</f>
        <v>6.7</v>
      </c>
      <c r="I80" s="240">
        <f>IF(ISNUMBER(Regressions!I90),ROUND(Regressions!I90, 1), NA())</f>
        <v>3.6</v>
      </c>
      <c r="J80" s="350">
        <f>IF(ISNUMBER(Regressions!K90),ROUND(Regressions!K90, 1), NA())</f>
        <v>99</v>
      </c>
      <c r="K80" s="348">
        <f>IF(ISNUMBER(Regressions!L90),ROUND(Regressions!L90, 1), NA())</f>
        <v>99</v>
      </c>
      <c r="L80" s="241">
        <f>IF(ISNUMBER(Regressions!M90),ROUND(Regressions!M90, 1), NA())</f>
        <v>50</v>
      </c>
      <c r="M80" s="349">
        <f>IF(ISNUMBER(Regressions!N90),ROUND(Regressions!N90, 1), NA())</f>
        <v>49</v>
      </c>
      <c r="N80" s="240">
        <f>IF(ISNUMBER(Regressions!O90),ROUND(Regressions!O90, 1), NA())</f>
        <v>1</v>
      </c>
      <c r="O80" s="350">
        <f>IF(ISNUMBER(Regressions!Q90),ROUND(Regressions!Q90, 1), NA())</f>
        <v>96.7</v>
      </c>
      <c r="P80" s="348">
        <f>IF(ISNUMBER(Regressions!R90),ROUND(Regressions!R90, 1), NA())</f>
        <v>88.9</v>
      </c>
      <c r="Q80" s="242">
        <f>IF(ISNUMBER(Regressions!S90),ROUND(Regressions!S90, 1), NA())</f>
        <v>47.8</v>
      </c>
      <c r="R80" s="349">
        <f>IF(ISNUMBER(Regressions!T90),ROUND(Regressions!T90, 1), NA())</f>
        <v>41.1</v>
      </c>
      <c r="S80" s="240">
        <f>IF(ISNUMBER(Regressions!U90),ROUND(Regressions!U90, 1), NA())</f>
        <v>11.1</v>
      </c>
    </row>
    <row xmlns:x14ac="http://schemas.microsoft.com/office/spreadsheetml/2009/9/ac" r="81" x14ac:dyDescent="0.2">
      <c r="A81" s="344" t="str">
        <f>IF(ISBLANK(Regressions!A91), " ", Regressions!A91)</f>
        <v>Bangladesh</v>
      </c>
      <c r="B81" s="345">
        <f>IF(ISBLANK(Regressions!B91), " ", Regressions!B91)</f>
        <v>2015</v>
      </c>
      <c r="C81" s="351" t="str">
        <f>IF(ISBLANK(Regressions!C91), " ", Regressions!C91)</f>
        <v>Rural</v>
      </c>
      <c r="D81" s="347">
        <f>IF(ISBLANK(Regressions!D91), " ", Regressions!D91)</f>
        <v>32148144.030402221</v>
      </c>
      <c r="E81" s="238">
        <f>IF(ISNUMBER(Regressions!E91),ROUND(Regressions!E91, 1), NA())</f>
        <v>98.1</v>
      </c>
      <c r="F81" s="348">
        <f>IF(ISNUMBER(Regressions!F91),ROUND(Regressions!F91, 1), NA())</f>
        <v>96.4</v>
      </c>
      <c r="G81" s="239">
        <f>IF(ISNUMBER(Regressions!G91),ROUND(Regressions!G91, 1), NA())</f>
        <v>89.7</v>
      </c>
      <c r="H81" s="349">
        <f>IF(ISNUMBER(Regressions!H91),ROUND(Regressions!H91, 1), NA())</f>
        <v>6.7</v>
      </c>
      <c r="I81" s="240">
        <f>IF(ISNUMBER(Regressions!I91),ROUND(Regressions!I91, 1), NA())</f>
        <v>3.6</v>
      </c>
      <c r="J81" s="350">
        <f>IF(ISNUMBER(Regressions!K91),ROUND(Regressions!K91, 1), NA())</f>
        <v>99</v>
      </c>
      <c r="K81" s="348">
        <f>IF(ISNUMBER(Regressions!L91),ROUND(Regressions!L91, 1), NA())</f>
        <v>99</v>
      </c>
      <c r="L81" s="241">
        <f>IF(ISNUMBER(Regressions!M91),ROUND(Regressions!M91, 1), NA())</f>
        <v>50</v>
      </c>
      <c r="M81" s="349">
        <f>IF(ISNUMBER(Regressions!N91),ROUND(Regressions!N91, 1), NA())</f>
        <v>49</v>
      </c>
      <c r="N81" s="240">
        <f>IF(ISNUMBER(Regressions!O91),ROUND(Regressions!O91, 1), NA())</f>
        <v>1</v>
      </c>
      <c r="O81" s="350">
        <f>IF(ISNUMBER(Regressions!Q91),ROUND(Regressions!Q91, 1), NA())</f>
        <v>96.7</v>
      </c>
      <c r="P81" s="348">
        <f>IF(ISNUMBER(Regressions!R91),ROUND(Regressions!R91, 1), NA())</f>
        <v>88.9</v>
      </c>
      <c r="Q81" s="242">
        <f>IF(ISNUMBER(Regressions!S91),ROUND(Regressions!S91, 1), NA())</f>
        <v>47.8</v>
      </c>
      <c r="R81" s="349">
        <f>IF(ISNUMBER(Regressions!T91),ROUND(Regressions!T91, 1), NA())</f>
        <v>41.1</v>
      </c>
      <c r="S81" s="240">
        <f>IF(ISNUMBER(Regressions!U91),ROUND(Regressions!U91, 1), NA())</f>
        <v>11.1</v>
      </c>
    </row>
    <row xmlns:x14ac="http://schemas.microsoft.com/office/spreadsheetml/2009/9/ac" r="82" x14ac:dyDescent="0.2">
      <c r="A82" s="344" t="str">
        <f>IF(ISBLANK(Regressions!A92), " ", Regressions!A92)</f>
        <v>Bangladesh</v>
      </c>
      <c r="B82" s="345">
        <f>IF(ISBLANK(Regressions!B92), " ", Regressions!B92)</f>
        <v>2016</v>
      </c>
      <c r="C82" s="351" t="str">
        <f>IF(ISBLANK(Regressions!C92), " ", Regressions!C92)</f>
        <v>Rural</v>
      </c>
      <c r="D82" s="347">
        <f>IF(ISBLANK(Regressions!D92), " ", Regressions!D92)</f>
        <v>31519267.771696471</v>
      </c>
      <c r="E82" s="238">
        <f>IF(ISNUMBER(Regressions!E92),ROUND(Regressions!E92, 1), NA())</f>
        <v>98.1</v>
      </c>
      <c r="F82" s="348">
        <f>IF(ISNUMBER(Regressions!F92),ROUND(Regressions!F92, 1), NA())</f>
        <v>96.4</v>
      </c>
      <c r="G82" s="239">
        <f>IF(ISNUMBER(Regressions!G92),ROUND(Regressions!G92, 1), NA())</f>
        <v>89.7</v>
      </c>
      <c r="H82" s="349">
        <f>IF(ISNUMBER(Regressions!H92),ROUND(Regressions!H92, 1), NA())</f>
        <v>6.7</v>
      </c>
      <c r="I82" s="240">
        <f>IF(ISNUMBER(Regressions!I92),ROUND(Regressions!I92, 1), NA())</f>
        <v>3.6</v>
      </c>
      <c r="J82" s="350">
        <f>IF(ISNUMBER(Regressions!K92),ROUND(Regressions!K92, 1), NA())</f>
        <v>99</v>
      </c>
      <c r="K82" s="348">
        <f>IF(ISNUMBER(Regressions!L92),ROUND(Regressions!L92, 1), NA())</f>
        <v>99</v>
      </c>
      <c r="L82" s="241">
        <f>IF(ISNUMBER(Regressions!M92),ROUND(Regressions!M92, 1), NA())</f>
        <v>50</v>
      </c>
      <c r="M82" s="349">
        <f>IF(ISNUMBER(Regressions!N92),ROUND(Regressions!N92, 1), NA())</f>
        <v>49</v>
      </c>
      <c r="N82" s="240">
        <f>IF(ISNUMBER(Regressions!O92),ROUND(Regressions!O92, 1), NA())</f>
        <v>1</v>
      </c>
      <c r="O82" s="350">
        <f>IF(ISNUMBER(Regressions!Q92),ROUND(Regressions!Q92, 1), NA())</f>
        <v>96.7</v>
      </c>
      <c r="P82" s="348">
        <f>IF(ISNUMBER(Regressions!R92),ROUND(Regressions!R92, 1), NA())</f>
        <v>88.9</v>
      </c>
      <c r="Q82" s="242">
        <f>IF(ISNUMBER(Regressions!S92),ROUND(Regressions!S92, 1), NA())</f>
        <v>47.8</v>
      </c>
      <c r="R82" s="349">
        <f>IF(ISNUMBER(Regressions!T92),ROUND(Regressions!T92, 1), NA())</f>
        <v>41.1</v>
      </c>
      <c r="S82" s="240">
        <f>IF(ISNUMBER(Regressions!U92),ROUND(Regressions!U92, 1), NA())</f>
        <v>11.1</v>
      </c>
    </row>
    <row xmlns:x14ac="http://schemas.microsoft.com/office/spreadsheetml/2009/9/ac" r="83" x14ac:dyDescent="0.2">
      <c r="A83" s="344" t="str">
        <f>IF(ISBLANK(Regressions!A93), " ", Regressions!A93)</f>
        <v>Bangladesh</v>
      </c>
      <c r="B83" s="345">
        <f>IF(ISBLANK(Regressions!B93), " ", Regressions!B93)</f>
        <v>2017</v>
      </c>
      <c r="C83" s="351" t="str">
        <f>IF(ISBLANK(Regressions!C93), " ", Regressions!C93)</f>
        <v>Rural</v>
      </c>
      <c r="D83" s="347">
        <f>IF(ISBLANK(Regressions!D93), " ", Regressions!D93)</f>
        <v>30902491.00880127</v>
      </c>
      <c r="E83" s="238">
        <f>IF(ISNUMBER(Regressions!E93),ROUND(Regressions!E93, 1), NA())</f>
        <v>98.1</v>
      </c>
      <c r="F83" s="348">
        <f>IF(ISNUMBER(Regressions!F93),ROUND(Regressions!F93, 1), NA())</f>
        <v>96.4</v>
      </c>
      <c r="G83" s="239">
        <f>IF(ISNUMBER(Regressions!G93),ROUND(Regressions!G93, 1), NA())</f>
        <v>89.7</v>
      </c>
      <c r="H83" s="349">
        <f>IF(ISNUMBER(Regressions!H93),ROUND(Regressions!H93, 1), NA())</f>
        <v>6.7</v>
      </c>
      <c r="I83" s="240">
        <f>IF(ISNUMBER(Regressions!I93),ROUND(Regressions!I93, 1), NA())</f>
        <v>3.6</v>
      </c>
      <c r="J83" s="350">
        <f>IF(ISNUMBER(Regressions!K93),ROUND(Regressions!K93, 1), NA())</f>
        <v>99</v>
      </c>
      <c r="K83" s="348">
        <f>IF(ISNUMBER(Regressions!L93),ROUND(Regressions!L93, 1), NA())</f>
        <v>99</v>
      </c>
      <c r="L83" s="241">
        <f>IF(ISNUMBER(Regressions!M93),ROUND(Regressions!M93, 1), NA())</f>
        <v>50</v>
      </c>
      <c r="M83" s="349">
        <f>IF(ISNUMBER(Regressions!N93),ROUND(Regressions!N93, 1), NA())</f>
        <v>49</v>
      </c>
      <c r="N83" s="240">
        <f>IF(ISNUMBER(Regressions!O93),ROUND(Regressions!O93, 1), NA())</f>
        <v>1</v>
      </c>
      <c r="O83" s="350">
        <f>IF(ISNUMBER(Regressions!Q93),ROUND(Regressions!Q93, 1), NA())</f>
        <v>96.7</v>
      </c>
      <c r="P83" s="348">
        <f>IF(ISNUMBER(Regressions!R93),ROUND(Regressions!R93, 1), NA())</f>
        <v>88.9</v>
      </c>
      <c r="Q83" s="242">
        <f>IF(ISNUMBER(Regressions!S93),ROUND(Regressions!S93, 1), NA())</f>
        <v>47.8</v>
      </c>
      <c r="R83" s="349">
        <f>IF(ISNUMBER(Regressions!T93),ROUND(Regressions!T93, 1), NA())</f>
        <v>41.1</v>
      </c>
      <c r="S83" s="240">
        <f>IF(ISNUMBER(Regressions!U93),ROUND(Regressions!U93, 1), NA())</f>
        <v>11.1</v>
      </c>
    </row>
    <row xmlns:x14ac="http://schemas.microsoft.com/office/spreadsheetml/2009/9/ac" r="84" x14ac:dyDescent="0.2">
      <c r="A84" s="344" t="str">
        <f>IF(ISBLANK(Regressions!A94), " ", Regressions!A94)</f>
        <v>Bangladesh</v>
      </c>
      <c r="B84" s="345">
        <f>IF(ISBLANK(Regressions!B94), " ", Regressions!B94)</f>
        <v>2018</v>
      </c>
      <c r="C84" s="351" t="str">
        <f>IF(ISBLANK(Regressions!C94), " ", Regressions!C94)</f>
        <v>Rural</v>
      </c>
      <c r="D84" s="347">
        <f>IF(ISBLANK(Regressions!D94), " ", Regressions!D94)</f>
        <v>30256030.016491089</v>
      </c>
      <c r="E84" s="238">
        <f>IF(ISNUMBER(Regressions!E94),ROUND(Regressions!E94, 1), NA())</f>
        <v>98.1</v>
      </c>
      <c r="F84" s="348">
        <f>IF(ISNUMBER(Regressions!F94),ROUND(Regressions!F94, 1), NA())</f>
        <v>96.4</v>
      </c>
      <c r="G84" s="239">
        <f>IF(ISNUMBER(Regressions!G94),ROUND(Regressions!G94, 1), NA())</f>
        <v>89.7</v>
      </c>
      <c r="H84" s="349">
        <f>IF(ISNUMBER(Regressions!H94),ROUND(Regressions!H94, 1), NA())</f>
        <v>6.7</v>
      </c>
      <c r="I84" s="240">
        <f>IF(ISNUMBER(Regressions!I94),ROUND(Regressions!I94, 1), NA())</f>
        <v>3.6</v>
      </c>
      <c r="J84" s="350">
        <f>IF(ISNUMBER(Regressions!K94),ROUND(Regressions!K94, 1), NA())</f>
        <v>99</v>
      </c>
      <c r="K84" s="348">
        <f>IF(ISNUMBER(Regressions!L94),ROUND(Regressions!L94, 1), NA())</f>
        <v>99</v>
      </c>
      <c r="L84" s="241">
        <f>IF(ISNUMBER(Regressions!M94),ROUND(Regressions!M94, 1), NA())</f>
        <v>50</v>
      </c>
      <c r="M84" s="349">
        <f>IF(ISNUMBER(Regressions!N94),ROUND(Regressions!N94, 1), NA())</f>
        <v>49</v>
      </c>
      <c r="N84" s="240">
        <f>IF(ISNUMBER(Regressions!O94),ROUND(Regressions!O94, 1), NA())</f>
        <v>1</v>
      </c>
      <c r="O84" s="350">
        <f>IF(ISNUMBER(Regressions!Q94),ROUND(Regressions!Q94, 1), NA())</f>
        <v>96.7</v>
      </c>
      <c r="P84" s="348">
        <f>IF(ISNUMBER(Regressions!R94),ROUND(Regressions!R94, 1), NA())</f>
        <v>88.9</v>
      </c>
      <c r="Q84" s="242">
        <f>IF(ISNUMBER(Regressions!S94),ROUND(Regressions!S94, 1), NA())</f>
        <v>47.8</v>
      </c>
      <c r="R84" s="349">
        <f>IF(ISNUMBER(Regressions!T94),ROUND(Regressions!T94, 1), NA())</f>
        <v>41.1</v>
      </c>
      <c r="S84" s="240">
        <f>IF(ISNUMBER(Regressions!U94),ROUND(Regressions!U94, 1), NA())</f>
        <v>11.1</v>
      </c>
    </row>
    <row xmlns:x14ac="http://schemas.microsoft.com/office/spreadsheetml/2009/9/ac" r="85" x14ac:dyDescent="0.2">
      <c r="A85" s="344" t="str">
        <f>IF(ISBLANK(Regressions!A95), " ", Regressions!A95)</f>
        <v>Bangladesh</v>
      </c>
      <c r="B85" s="345">
        <f>IF(ISBLANK(Regressions!B95), " ", Regressions!B95)</f>
        <v>2019</v>
      </c>
      <c r="C85" s="351" t="str">
        <f>IF(ISBLANK(Regressions!C95), " ", Regressions!C95)</f>
        <v>Rural</v>
      </c>
      <c r="D85" s="347">
        <f>IF(ISBLANK(Regressions!D95), " ", Regressions!D95)</f>
        <v>29572757.946716301</v>
      </c>
      <c r="E85" s="238">
        <f>IF(ISNUMBER(Regressions!E95),ROUND(Regressions!E95, 1), NA())</f>
        <v>98.1</v>
      </c>
      <c r="F85" s="348">
        <f>IF(ISNUMBER(Regressions!F95),ROUND(Regressions!F95, 1), NA())</f>
        <v>96.4</v>
      </c>
      <c r="G85" s="239">
        <f>IF(ISNUMBER(Regressions!G95),ROUND(Regressions!G95, 1), NA())</f>
        <v>89.7</v>
      </c>
      <c r="H85" s="349">
        <f>IF(ISNUMBER(Regressions!H95),ROUND(Regressions!H95, 1), NA())</f>
        <v>6.7</v>
      </c>
      <c r="I85" s="240">
        <f>IF(ISNUMBER(Regressions!I95),ROUND(Regressions!I95, 1), NA())</f>
        <v>3.6</v>
      </c>
      <c r="J85" s="350">
        <f>IF(ISNUMBER(Regressions!K95),ROUND(Regressions!K95, 1), NA())</f>
        <v>99</v>
      </c>
      <c r="K85" s="348">
        <f>IF(ISNUMBER(Regressions!L95),ROUND(Regressions!L95, 1), NA())</f>
        <v>99</v>
      </c>
      <c r="L85" s="241">
        <f>IF(ISNUMBER(Regressions!M95),ROUND(Regressions!M95, 1), NA())</f>
        <v>50</v>
      </c>
      <c r="M85" s="349">
        <f>IF(ISNUMBER(Regressions!N95),ROUND(Regressions!N95, 1), NA())</f>
        <v>49</v>
      </c>
      <c r="N85" s="240">
        <f>IF(ISNUMBER(Regressions!O95),ROUND(Regressions!O95, 1), NA())</f>
        <v>1</v>
      </c>
      <c r="O85" s="350">
        <f>IF(ISNUMBER(Regressions!Q95),ROUND(Regressions!Q95, 1), NA())</f>
        <v>96.7</v>
      </c>
      <c r="P85" s="348">
        <f>IF(ISNUMBER(Regressions!R95),ROUND(Regressions!R95, 1), NA())</f>
        <v>88.9</v>
      </c>
      <c r="Q85" s="242">
        <f>IF(ISNUMBER(Regressions!S95),ROUND(Regressions!S95, 1), NA())</f>
        <v>47.8</v>
      </c>
      <c r="R85" s="349">
        <f>IF(ISNUMBER(Regressions!T95),ROUND(Regressions!T95, 1), NA())</f>
        <v>41.1</v>
      </c>
      <c r="S85" s="240">
        <f>IF(ISNUMBER(Regressions!U95),ROUND(Regressions!U95, 1), NA())</f>
        <v>11.1</v>
      </c>
    </row>
    <row xmlns:x14ac="http://schemas.microsoft.com/office/spreadsheetml/2009/9/ac" r="86" x14ac:dyDescent="0.2">
      <c r="A86" s="344" t="str">
        <f>IF(ISBLANK(Regressions!A96), " ", Regressions!A96)</f>
        <v>Bangladesh</v>
      </c>
      <c r="B86" s="345">
        <f>IF(ISBLANK(Regressions!B96), " ", Regressions!B96)</f>
        <v>2020</v>
      </c>
      <c r="C86" s="351" t="str">
        <f>IF(ISBLANK(Regressions!C96), " ", Regressions!C96)</f>
        <v>Rural</v>
      </c>
      <c r="D86" s="347">
        <f>IF(ISBLANK(Regressions!D96), " ", Regressions!D96)</f>
        <v>28895247.58771408</v>
      </c>
      <c r="E86" s="238">
        <f>IF(ISNUMBER(Regressions!E96),ROUND(Regressions!E96, 1), NA())</f>
        <v>98.1</v>
      </c>
      <c r="F86" s="348">
        <f>IF(ISNUMBER(Regressions!F96),ROUND(Regressions!F96, 1), NA())</f>
        <v>96.4</v>
      </c>
      <c r="G86" s="239">
        <f>IF(ISNUMBER(Regressions!G96),ROUND(Regressions!G96, 1), NA())</f>
        <v>89.7</v>
      </c>
      <c r="H86" s="349">
        <f>IF(ISNUMBER(Regressions!H96),ROUND(Regressions!H96, 1), NA())</f>
        <v>6.7</v>
      </c>
      <c r="I86" s="240">
        <f>IF(ISNUMBER(Regressions!I96),ROUND(Regressions!I96, 1), NA())</f>
        <v>3.6</v>
      </c>
      <c r="J86" s="350">
        <f>IF(ISNUMBER(Regressions!K96),ROUND(Regressions!K96, 1), NA())</f>
        <v>99</v>
      </c>
      <c r="K86" s="348">
        <f>IF(ISNUMBER(Regressions!L96),ROUND(Regressions!L96, 1), NA())</f>
        <v>99</v>
      </c>
      <c r="L86" s="241">
        <f>IF(ISNUMBER(Regressions!M96),ROUND(Regressions!M96, 1), NA())</f>
        <v>50</v>
      </c>
      <c r="M86" s="349">
        <f>IF(ISNUMBER(Regressions!N96),ROUND(Regressions!N96, 1), NA())</f>
        <v>49</v>
      </c>
      <c r="N86" s="240">
        <f>IF(ISNUMBER(Regressions!O96),ROUND(Regressions!O96, 1), NA())</f>
        <v>1</v>
      </c>
      <c r="O86" s="350">
        <f>IF(ISNUMBER(Regressions!Q96),ROUND(Regressions!Q96, 1), NA())</f>
        <v>96.7</v>
      </c>
      <c r="P86" s="348">
        <f>IF(ISNUMBER(Regressions!R96),ROUND(Regressions!R96, 1), NA())</f>
        <v>88.9</v>
      </c>
      <c r="Q86" s="242">
        <f>IF(ISNUMBER(Regressions!S96),ROUND(Regressions!S96, 1), NA())</f>
        <v>47.8</v>
      </c>
      <c r="R86" s="349">
        <f>IF(ISNUMBER(Regressions!T96),ROUND(Regressions!T96, 1), NA())</f>
        <v>41.1</v>
      </c>
      <c r="S86" s="240">
        <f>IF(ISNUMBER(Regressions!U96),ROUND(Regressions!U96, 1), NA())</f>
        <v>11.1</v>
      </c>
    </row>
    <row xmlns:x14ac="http://schemas.microsoft.com/office/spreadsheetml/2009/9/ac" r="87" x14ac:dyDescent="0.2">
      <c r="A87" s="402" t="str">
        <f>IF(ISBLANK(Regressions!A97), " ", Regressions!A97)</f>
        <v>Bangladesh</v>
      </c>
      <c r="B87" s="403">
        <f>IF(ISBLANK(Regressions!B97), " ", Regressions!B97)</f>
        <v>2021</v>
      </c>
      <c r="C87" s="404" t="str">
        <f>IF(ISBLANK(Regressions!C97), " ", Regressions!C97)</f>
        <v>Rural</v>
      </c>
      <c r="D87" s="405">
        <f>IF(ISBLANK(Regressions!D97), " ", Regressions!D97)</f>
        <v>28211039.012832642</v>
      </c>
      <c r="E87" s="408">
        <f>IF(ISNUMBER(Regressions!E97),ROUND(Regressions!E97, 1), NA())</f>
        <v>98.1</v>
      </c>
      <c r="F87" s="406">
        <f>IF(ISNUMBER(Regressions!F97),ROUND(Regressions!F97, 1), NA())</f>
        <v>96.4</v>
      </c>
      <c r="G87" s="409">
        <f>IF(ISNUMBER(Regressions!G97),ROUND(Regressions!G97, 1), NA())</f>
        <v>89.7</v>
      </c>
      <c r="H87" s="407">
        <f>IF(ISNUMBER(Regressions!H97),ROUND(Regressions!H97, 1), NA())</f>
        <v>6.7</v>
      </c>
      <c r="I87" s="410">
        <f>IF(ISNUMBER(Regressions!I97),ROUND(Regressions!I97, 1), NA())</f>
        <v>3.6</v>
      </c>
      <c r="J87" s="408">
        <f>IF(ISNUMBER(Regressions!K97),ROUND(Regressions!K97, 1), NA())</f>
        <v>99</v>
      </c>
      <c r="K87" s="406">
        <f>IF(ISNUMBER(Regressions!L97),ROUND(Regressions!L97, 1), NA())</f>
        <v>99</v>
      </c>
      <c r="L87" s="411">
        <f>IF(ISNUMBER(Regressions!M97),ROUND(Regressions!M97, 1), NA())</f>
        <v>50</v>
      </c>
      <c r="M87" s="407">
        <f>IF(ISNUMBER(Regressions!N97),ROUND(Regressions!N97, 1), NA())</f>
        <v>49</v>
      </c>
      <c r="N87" s="410">
        <f>IF(ISNUMBER(Regressions!O97),ROUND(Regressions!O97, 1), NA())</f>
        <v>1</v>
      </c>
      <c r="O87" s="408">
        <f>IF(ISNUMBER(Regressions!Q97),ROUND(Regressions!Q97, 1), NA())</f>
        <v>96.7</v>
      </c>
      <c r="P87" s="406">
        <f>IF(ISNUMBER(Regressions!R97),ROUND(Regressions!R97, 1), NA())</f>
        <v>88.9</v>
      </c>
      <c r="Q87" s="412">
        <f>IF(ISNUMBER(Regressions!S97),ROUND(Regressions!S97, 1), NA())</f>
        <v>47.8</v>
      </c>
      <c r="R87" s="407">
        <f>IF(ISNUMBER(Regressions!T97),ROUND(Regressions!T97, 1), NA())</f>
        <v>41.1</v>
      </c>
      <c r="S87" s="410">
        <f>IF(ISNUMBER(Regressions!U97),ROUND(Regressions!U97, 1), NA())</f>
        <v>11.1</v>
      </c>
      <c r="T87" s="401"/>
      <c r="U87" s="401"/>
      <c r="V87" s="401"/>
      <c r="W87" s="401"/>
      <c r="X87" s="401"/>
      <c r="Y87" s="401"/>
      <c r="Z87" s="401"/>
      <c r="AA87" s="401"/>
      <c r="AB87" s="401"/>
      <c r="AC87" s="401"/>
    </row>
    <row xmlns:x14ac="http://schemas.microsoft.com/office/spreadsheetml/2009/9/ac" r="88" x14ac:dyDescent="0.2">
      <c r="A88" s="344" t="str">
        <f>IF(ISBLANK(Regressions!A98), " ", Regressions!A98)</f>
        <v>Bangladesh</v>
      </c>
      <c r="B88" s="345">
        <f>IF(ISBLANK(Regressions!B98), " ", Regressions!B98)</f>
        <v>2022</v>
      </c>
      <c r="C88" s="351" t="str">
        <f>IF(ISBLANK(Regressions!C98), " ", Regressions!C98)</f>
        <v>Rural</v>
      </c>
      <c r="D88" s="347">
        <f>IF(ISBLANK(Regressions!D98), " ", Regressions!D98)</f>
        <v>27547908.905212399</v>
      </c>
      <c r="E88" s="238">
        <f>IF(ISNUMBER(Regressions!E98),ROUND(Regressions!E98, 1), NA())</f>
        <v>98.1</v>
      </c>
      <c r="F88" s="348">
        <f>IF(ISNUMBER(Regressions!F98),ROUND(Regressions!F98, 1), NA())</f>
        <v>96.4</v>
      </c>
      <c r="G88" s="239">
        <f>IF(ISNUMBER(Regressions!G98),ROUND(Regressions!G98, 1), NA())</f>
        <v>89.7</v>
      </c>
      <c r="H88" s="349">
        <f>IF(ISNUMBER(Regressions!H98),ROUND(Regressions!H98, 1), NA())</f>
        <v>6.7</v>
      </c>
      <c r="I88" s="240">
        <f>IF(ISNUMBER(Regressions!I98),ROUND(Regressions!I98, 1), NA())</f>
        <v>3.6</v>
      </c>
      <c r="J88" s="350">
        <f>IF(ISNUMBER(Regressions!K98),ROUND(Regressions!K98, 1), NA())</f>
        <v>99</v>
      </c>
      <c r="K88" s="348">
        <f>IF(ISNUMBER(Regressions!L98),ROUND(Regressions!L98, 1), NA())</f>
        <v>99</v>
      </c>
      <c r="L88" s="241">
        <f>IF(ISNUMBER(Regressions!M98),ROUND(Regressions!M98, 1), NA())</f>
        <v>50</v>
      </c>
      <c r="M88" s="349">
        <f>IF(ISNUMBER(Regressions!N98),ROUND(Regressions!N98, 1), NA())</f>
        <v>49</v>
      </c>
      <c r="N88" s="240">
        <f>IF(ISNUMBER(Regressions!O98),ROUND(Regressions!O98, 1), NA())</f>
        <v>1</v>
      </c>
      <c r="O88" s="350">
        <f>IF(ISNUMBER(Regressions!Q98),ROUND(Regressions!Q98, 1), NA())</f>
        <v>96.7</v>
      </c>
      <c r="P88" s="348">
        <f>IF(ISNUMBER(Regressions!R98),ROUND(Regressions!R98, 1), NA())</f>
        <v>88.9</v>
      </c>
      <c r="Q88" s="242">
        <f>IF(ISNUMBER(Regressions!S98),ROUND(Regressions!S98, 1), NA())</f>
        <v>47.8</v>
      </c>
      <c r="R88" s="349">
        <f>IF(ISNUMBER(Regressions!T98),ROUND(Regressions!T98, 1), NA())</f>
        <v>41.1</v>
      </c>
      <c r="S88" s="240">
        <f>IF(ISNUMBER(Regressions!U98),ROUND(Regressions!U98, 1), NA())</f>
        <v>11.1</v>
      </c>
    </row>
    <row xmlns:x14ac="http://schemas.microsoft.com/office/spreadsheetml/2009/9/ac" r="89" x14ac:dyDescent="0.2">
      <c r="A89" s="352" t="str">
        <f>IF(ISBLANK(Regressions!A99), " ", Regressions!A99)</f>
        <v>Bangladesh</v>
      </c>
      <c r="B89" s="353">
        <f>IF(ISBLANK(Regressions!B99), " ", Regressions!B99)</f>
        <v>2023</v>
      </c>
      <c r="C89" s="354" t="str">
        <f>IF(ISBLANK(Regressions!C99), " ", Regressions!C99)</f>
        <v>Rural</v>
      </c>
      <c r="D89" s="355">
        <f>IF(ISBLANK(Regressions!D99), " ", Regressions!D99)</f>
        <v>26918621.52540436</v>
      </c>
      <c r="E89" s="356" t="e">
        <f>IF(ISNUMBER(Regressions!E99),ROUND(Regressions!E99, 1), NA())</f>
        <v>#N/A</v>
      </c>
      <c r="F89" s="357" t="e">
        <f>IF(ISNUMBER(Regressions!F99),ROUND(Regressions!F99, 1), NA())</f>
        <v>#N/A</v>
      </c>
      <c r="G89" s="358" t="e">
        <f>IF(ISNUMBER(Regressions!G99),ROUND(Regressions!G99, 1), NA())</f>
        <v>#N/A</v>
      </c>
      <c r="H89" s="359" t="e">
        <f>IF(ISNUMBER(Regressions!H99),ROUND(Regressions!H99, 1), NA())</f>
        <v>#N/A</v>
      </c>
      <c r="I89" s="360" t="e">
        <f>IF(ISNUMBER(Regressions!I99),ROUND(Regressions!I99, 1), NA())</f>
        <v>#N/A</v>
      </c>
      <c r="J89" s="361" t="e">
        <f>IF(ISNUMBER(Regressions!K99),ROUND(Regressions!K99, 1), NA())</f>
        <v>#N/A</v>
      </c>
      <c r="K89" s="357" t="e">
        <f>IF(ISNUMBER(Regressions!L99),ROUND(Regressions!L99, 1), NA())</f>
        <v>#N/A</v>
      </c>
      <c r="L89" s="362" t="e">
        <f>IF(ISNUMBER(Regressions!M99),ROUND(Regressions!M99, 1), NA())</f>
        <v>#N/A</v>
      </c>
      <c r="M89" s="359" t="e">
        <f>IF(ISNUMBER(Regressions!N99),ROUND(Regressions!N99, 1), NA())</f>
        <v>#N/A</v>
      </c>
      <c r="N89" s="360" t="e">
        <f>IF(ISNUMBER(Regressions!O99),ROUND(Regressions!O99, 1), NA())</f>
        <v>#N/A</v>
      </c>
      <c r="O89" s="361" t="e">
        <f>IF(ISNUMBER(Regressions!Q99),ROUND(Regressions!Q99, 1), NA())</f>
        <v>#N/A</v>
      </c>
      <c r="P89" s="357" t="e">
        <f>IF(ISNUMBER(Regressions!R99),ROUND(Regressions!R99, 1), NA())</f>
        <v>#N/A</v>
      </c>
      <c r="Q89" s="363" t="e">
        <f>IF(ISNUMBER(Regressions!S99),ROUND(Regressions!S99, 1), NA())</f>
        <v>#N/A</v>
      </c>
      <c r="R89" s="359" t="e">
        <f>IF(ISNUMBER(Regressions!T99),ROUND(Regressions!T99, 1), NA())</f>
        <v>#N/A</v>
      </c>
      <c r="S89" s="360" t="e">
        <f>IF(ISNUMBER(Regressions!U99),ROUND(Regressions!U99, 1), NA())</f>
        <v>#N/A</v>
      </c>
    </row>
    <row xmlns:x14ac="http://schemas.microsoft.com/office/spreadsheetml/2009/9/ac" r="90" hidden="true" x14ac:dyDescent="0.2">
      <c r="A90" s="344" t="str">
        <f>IF(ISBLANK(Regressions!A100), " ", Regressions!A100)</f>
        <v>Bangladesh</v>
      </c>
      <c r="B90" s="345">
        <f>IF(ISBLANK(Regressions!B100), " ", Regressions!B100)</f>
        <v>2024</v>
      </c>
      <c r="C90" s="351" t="str">
        <f>IF(ISBLANK(Regressions!C100), " ", Regressions!C100)</f>
        <v>Rural</v>
      </c>
      <c r="D90" s="347" t="str">
        <f>IF(ISBLANK(Regressions!D100), " ", Regressions!D100)</f>
        <v> </v>
      </c>
      <c r="E90" s="238" t="e">
        <f>IF(ISNUMBER(Regressions!E100),ROUND(Regressions!E100, 1), NA())</f>
        <v>#N/A</v>
      </c>
      <c r="F90" s="348" t="e">
        <f>IF(ISNUMBER(Regressions!F100),ROUND(Regressions!F100, 1), NA())</f>
        <v>#N/A</v>
      </c>
      <c r="G90" s="239" t="e">
        <f>IF(ISNUMBER(Regressions!G100),ROUND(Regressions!G100, 1), NA())</f>
        <v>#N/A</v>
      </c>
      <c r="H90" s="349" t="e">
        <f>IF(ISNUMBER(Regressions!H100),ROUND(Regressions!H100, 1), NA())</f>
        <v>#N/A</v>
      </c>
      <c r="I90" s="240" t="e">
        <f>IF(ISNUMBER(Regressions!I100),ROUND(Regressions!I100, 1), NA())</f>
        <v>#N/A</v>
      </c>
      <c r="J90" s="350" t="e">
        <f>IF(ISNUMBER(Regressions!K100),ROUND(Regressions!K100, 1), NA())</f>
        <v>#N/A</v>
      </c>
      <c r="K90" s="348" t="e">
        <f>IF(ISNUMBER(Regressions!L100),ROUND(Regressions!L100, 1), NA())</f>
        <v>#N/A</v>
      </c>
      <c r="L90" s="241" t="e">
        <f>IF(ISNUMBER(Regressions!M100),ROUND(Regressions!M100, 1), NA())</f>
        <v>#N/A</v>
      </c>
      <c r="M90" s="349" t="e">
        <f>IF(ISNUMBER(Regressions!N100),ROUND(Regressions!N100, 1), NA())</f>
        <v>#N/A</v>
      </c>
      <c r="N90" s="240" t="e">
        <f>IF(ISNUMBER(Regressions!O100),ROUND(Regressions!O100, 1), NA())</f>
        <v>#N/A</v>
      </c>
      <c r="O90" s="350" t="e">
        <f>IF(ISNUMBER(Regressions!Q100),ROUND(Regressions!Q100, 1), NA())</f>
        <v>#N/A</v>
      </c>
      <c r="P90" s="348" t="e">
        <f>IF(ISNUMBER(Regressions!R100),ROUND(Regressions!R100, 1), NA())</f>
        <v>#N/A</v>
      </c>
      <c r="Q90" s="242" t="e">
        <f>IF(ISNUMBER(Regressions!S100),ROUND(Regressions!S100, 1), NA())</f>
        <v>#N/A</v>
      </c>
      <c r="R90" s="349" t="e">
        <f>IF(ISNUMBER(Regressions!T100),ROUND(Regressions!T100, 1), NA())</f>
        <v>#N/A</v>
      </c>
      <c r="S90" s="240" t="e">
        <f>IF(ISNUMBER(Regressions!U100),ROUND(Regressions!U100, 1), NA())</f>
        <v>#N/A</v>
      </c>
    </row>
    <row xmlns:x14ac="http://schemas.microsoft.com/office/spreadsheetml/2009/9/ac" r="91" hidden="true" x14ac:dyDescent="0.2">
      <c r="A91" s="344" t="str">
        <f>IF(ISBLANK(Regressions!A101), " ", Regressions!A101)</f>
        <v>Bangladesh</v>
      </c>
      <c r="B91" s="345">
        <f>IF(ISBLANK(Regressions!B101), " ", Regressions!B101)</f>
        <v>2025</v>
      </c>
      <c r="C91" s="351" t="str">
        <f>IF(ISBLANK(Regressions!C101), " ", Regressions!C101)</f>
        <v>Rural</v>
      </c>
      <c r="D91" s="347" t="str">
        <f>IF(ISBLANK(Regressions!D101), " ", Regressions!D101)</f>
        <v> </v>
      </c>
      <c r="E91" s="238" t="e">
        <f>IF(ISNUMBER(Regressions!E101),ROUND(Regressions!E101, 1), NA())</f>
        <v>#N/A</v>
      </c>
      <c r="F91" s="348" t="e">
        <f>IF(ISNUMBER(Regressions!F101),ROUND(Regressions!F101, 1), NA())</f>
        <v>#N/A</v>
      </c>
      <c r="G91" s="239" t="e">
        <f>IF(ISNUMBER(Regressions!G101),ROUND(Regressions!G101, 1), NA())</f>
        <v>#N/A</v>
      </c>
      <c r="H91" s="349" t="e">
        <f>IF(ISNUMBER(Regressions!H101),ROUND(Regressions!H101, 1), NA())</f>
        <v>#N/A</v>
      </c>
      <c r="I91" s="240" t="e">
        <f>IF(ISNUMBER(Regressions!I101),ROUND(Regressions!I101, 1), NA())</f>
        <v>#N/A</v>
      </c>
      <c r="J91" s="350" t="e">
        <f>IF(ISNUMBER(Regressions!K101),ROUND(Regressions!K101, 1), NA())</f>
        <v>#N/A</v>
      </c>
      <c r="K91" s="348" t="e">
        <f>IF(ISNUMBER(Regressions!L101),ROUND(Regressions!L101, 1), NA())</f>
        <v>#N/A</v>
      </c>
      <c r="L91" s="241" t="e">
        <f>IF(ISNUMBER(Regressions!M101),ROUND(Regressions!M101, 1), NA())</f>
        <v>#N/A</v>
      </c>
      <c r="M91" s="349" t="e">
        <f>IF(ISNUMBER(Regressions!N101),ROUND(Regressions!N101, 1), NA())</f>
        <v>#N/A</v>
      </c>
      <c r="N91" s="240" t="e">
        <f>IF(ISNUMBER(Regressions!O101),ROUND(Regressions!O101, 1), NA())</f>
        <v>#N/A</v>
      </c>
      <c r="O91" s="350" t="e">
        <f>IF(ISNUMBER(Regressions!Q101),ROUND(Regressions!Q101, 1), NA())</f>
        <v>#N/A</v>
      </c>
      <c r="P91" s="348" t="e">
        <f>IF(ISNUMBER(Regressions!R101),ROUND(Regressions!R101, 1), NA())</f>
        <v>#N/A</v>
      </c>
      <c r="Q91" s="242" t="e">
        <f>IF(ISNUMBER(Regressions!S101),ROUND(Regressions!S101, 1), NA())</f>
        <v>#N/A</v>
      </c>
      <c r="R91" s="349" t="e">
        <f>IF(ISNUMBER(Regressions!T101),ROUND(Regressions!T101, 1), NA())</f>
        <v>#N/A</v>
      </c>
      <c r="S91" s="240" t="e">
        <f>IF(ISNUMBER(Regressions!U101),ROUND(Regressions!U101, 1), NA())</f>
        <v>#N/A</v>
      </c>
    </row>
    <row xmlns:x14ac="http://schemas.microsoft.com/office/spreadsheetml/2009/9/ac" r="92" hidden="true" x14ac:dyDescent="0.2">
      <c r="A92" s="344" t="str">
        <f>IF(ISBLANK(Regressions!A102), " ", Regressions!A102)</f>
        <v>Bangladesh</v>
      </c>
      <c r="B92" s="345">
        <f>IF(ISBLANK(Regressions!B102), " ", Regressions!B102)</f>
        <v>2026</v>
      </c>
      <c r="C92" s="351" t="str">
        <f>IF(ISBLANK(Regressions!C102), " ", Regressions!C102)</f>
        <v>Rural</v>
      </c>
      <c r="D92" s="347" t="str">
        <f>IF(ISBLANK(Regressions!D102), " ", Regressions!D102)</f>
        <v> </v>
      </c>
      <c r="E92" s="238" t="e">
        <f>IF(ISNUMBER(Regressions!E102),ROUND(Regressions!E102, 1), NA())</f>
        <v>#N/A</v>
      </c>
      <c r="F92" s="348" t="e">
        <f>IF(ISNUMBER(Regressions!F102),ROUND(Regressions!F102, 1), NA())</f>
        <v>#N/A</v>
      </c>
      <c r="G92" s="239" t="e">
        <f>IF(ISNUMBER(Regressions!G102),ROUND(Regressions!G102, 1), NA())</f>
        <v>#N/A</v>
      </c>
      <c r="H92" s="349" t="e">
        <f>IF(ISNUMBER(Regressions!H102),ROUND(Regressions!H102, 1), NA())</f>
        <v>#N/A</v>
      </c>
      <c r="I92" s="240" t="e">
        <f>IF(ISNUMBER(Regressions!I102),ROUND(Regressions!I102, 1), NA())</f>
        <v>#N/A</v>
      </c>
      <c r="J92" s="350" t="e">
        <f>IF(ISNUMBER(Regressions!K102),ROUND(Regressions!K102, 1), NA())</f>
        <v>#N/A</v>
      </c>
      <c r="K92" s="348" t="e">
        <f>IF(ISNUMBER(Regressions!L102),ROUND(Regressions!L102, 1), NA())</f>
        <v>#N/A</v>
      </c>
      <c r="L92" s="241" t="e">
        <f>IF(ISNUMBER(Regressions!M102),ROUND(Regressions!M102, 1), NA())</f>
        <v>#N/A</v>
      </c>
      <c r="M92" s="349" t="e">
        <f>IF(ISNUMBER(Regressions!N102),ROUND(Regressions!N102, 1), NA())</f>
        <v>#N/A</v>
      </c>
      <c r="N92" s="240" t="e">
        <f>IF(ISNUMBER(Regressions!O102),ROUND(Regressions!O102, 1), NA())</f>
        <v>#N/A</v>
      </c>
      <c r="O92" s="350" t="e">
        <f>IF(ISNUMBER(Regressions!Q102),ROUND(Regressions!Q102, 1), NA())</f>
        <v>#N/A</v>
      </c>
      <c r="P92" s="348" t="e">
        <f>IF(ISNUMBER(Regressions!R102),ROUND(Regressions!R102, 1), NA())</f>
        <v>#N/A</v>
      </c>
      <c r="Q92" s="242" t="e">
        <f>IF(ISNUMBER(Regressions!S102),ROUND(Regressions!S102, 1), NA())</f>
        <v>#N/A</v>
      </c>
      <c r="R92" s="349" t="e">
        <f>IF(ISNUMBER(Regressions!T102),ROUND(Regressions!T102, 1), NA())</f>
        <v>#N/A</v>
      </c>
      <c r="S92" s="240" t="e">
        <f>IF(ISNUMBER(Regressions!U102),ROUND(Regressions!U102, 1), NA())</f>
        <v>#N/A</v>
      </c>
    </row>
    <row xmlns:x14ac="http://schemas.microsoft.com/office/spreadsheetml/2009/9/ac" r="93" hidden="true" x14ac:dyDescent="0.2">
      <c r="A93" s="344" t="str">
        <f>IF(ISBLANK(Regressions!A103), " ", Regressions!A103)</f>
        <v>Bangladesh</v>
      </c>
      <c r="B93" s="345">
        <f>IF(ISBLANK(Regressions!B103), " ", Regressions!B103)</f>
        <v>2027</v>
      </c>
      <c r="C93" s="351" t="str">
        <f>IF(ISBLANK(Regressions!C103), " ", Regressions!C103)</f>
        <v>Rural</v>
      </c>
      <c r="D93" s="347" t="str">
        <f>IF(ISBLANK(Regressions!D103), " ", Regressions!D103)</f>
        <v> </v>
      </c>
      <c r="E93" s="238" t="e">
        <f>IF(ISNUMBER(Regressions!E103),ROUND(Regressions!E103, 1), NA())</f>
        <v>#N/A</v>
      </c>
      <c r="F93" s="348" t="e">
        <f>IF(ISNUMBER(Regressions!F103),ROUND(Regressions!F103, 1), NA())</f>
        <v>#N/A</v>
      </c>
      <c r="G93" s="239" t="e">
        <f>IF(ISNUMBER(Regressions!G103),ROUND(Regressions!G103, 1), NA())</f>
        <v>#N/A</v>
      </c>
      <c r="H93" s="349" t="e">
        <f>IF(ISNUMBER(Regressions!H103),ROUND(Regressions!H103, 1), NA())</f>
        <v>#N/A</v>
      </c>
      <c r="I93" s="240" t="e">
        <f>IF(ISNUMBER(Regressions!I103),ROUND(Regressions!I103, 1), NA())</f>
        <v>#N/A</v>
      </c>
      <c r="J93" s="350" t="e">
        <f>IF(ISNUMBER(Regressions!K103),ROUND(Regressions!K103, 1), NA())</f>
        <v>#N/A</v>
      </c>
      <c r="K93" s="348" t="e">
        <f>IF(ISNUMBER(Regressions!L103),ROUND(Regressions!L103, 1), NA())</f>
        <v>#N/A</v>
      </c>
      <c r="L93" s="241" t="e">
        <f>IF(ISNUMBER(Regressions!M103),ROUND(Regressions!M103, 1), NA())</f>
        <v>#N/A</v>
      </c>
      <c r="M93" s="349" t="e">
        <f>IF(ISNUMBER(Regressions!N103),ROUND(Regressions!N103, 1), NA())</f>
        <v>#N/A</v>
      </c>
      <c r="N93" s="240" t="e">
        <f>IF(ISNUMBER(Regressions!O103),ROUND(Regressions!O103, 1), NA())</f>
        <v>#N/A</v>
      </c>
      <c r="O93" s="350" t="e">
        <f>IF(ISNUMBER(Regressions!Q103),ROUND(Regressions!Q103, 1), NA())</f>
        <v>#N/A</v>
      </c>
      <c r="P93" s="348" t="e">
        <f>IF(ISNUMBER(Regressions!R103),ROUND(Regressions!R103, 1), NA())</f>
        <v>#N/A</v>
      </c>
      <c r="Q93" s="242" t="e">
        <f>IF(ISNUMBER(Regressions!S103),ROUND(Regressions!S103, 1), NA())</f>
        <v>#N/A</v>
      </c>
      <c r="R93" s="349" t="e">
        <f>IF(ISNUMBER(Regressions!T103),ROUND(Regressions!T103, 1), NA())</f>
        <v>#N/A</v>
      </c>
      <c r="S93" s="240" t="e">
        <f>IF(ISNUMBER(Regressions!U103),ROUND(Regressions!U103, 1), NA())</f>
        <v>#N/A</v>
      </c>
    </row>
    <row xmlns:x14ac="http://schemas.microsoft.com/office/spreadsheetml/2009/9/ac" r="94" hidden="true" x14ac:dyDescent="0.2">
      <c r="A94" s="344" t="str">
        <f>IF(ISBLANK(Regressions!A104), " ", Regressions!A104)</f>
        <v>Bangladesh</v>
      </c>
      <c r="B94" s="345">
        <f>IF(ISBLANK(Regressions!B104), " ", Regressions!B104)</f>
        <v>2028</v>
      </c>
      <c r="C94" s="351" t="str">
        <f>IF(ISBLANK(Regressions!C104), " ", Regressions!C104)</f>
        <v>Rural</v>
      </c>
      <c r="D94" s="347" t="str">
        <f>IF(ISBLANK(Regressions!D104), " ", Regressions!D104)</f>
        <v> </v>
      </c>
      <c r="E94" s="238" t="e">
        <f>IF(ISNUMBER(Regressions!E104),ROUND(Regressions!E104, 1), NA())</f>
        <v>#N/A</v>
      </c>
      <c r="F94" s="348" t="e">
        <f>IF(ISNUMBER(Regressions!F104),ROUND(Regressions!F104, 1), NA())</f>
        <v>#N/A</v>
      </c>
      <c r="G94" s="239" t="e">
        <f>IF(ISNUMBER(Regressions!G104),ROUND(Regressions!G104, 1), NA())</f>
        <v>#N/A</v>
      </c>
      <c r="H94" s="349" t="e">
        <f>IF(ISNUMBER(Regressions!H104),ROUND(Regressions!H104, 1), NA())</f>
        <v>#N/A</v>
      </c>
      <c r="I94" s="240" t="e">
        <f>IF(ISNUMBER(Regressions!I104),ROUND(Regressions!I104, 1), NA())</f>
        <v>#N/A</v>
      </c>
      <c r="J94" s="350" t="e">
        <f>IF(ISNUMBER(Regressions!K104),ROUND(Regressions!K104, 1), NA())</f>
        <v>#N/A</v>
      </c>
      <c r="K94" s="348" t="e">
        <f>IF(ISNUMBER(Regressions!L104),ROUND(Regressions!L104, 1), NA())</f>
        <v>#N/A</v>
      </c>
      <c r="L94" s="241" t="e">
        <f>IF(ISNUMBER(Regressions!M104),ROUND(Regressions!M104, 1), NA())</f>
        <v>#N/A</v>
      </c>
      <c r="M94" s="349" t="e">
        <f>IF(ISNUMBER(Regressions!N104),ROUND(Regressions!N104, 1), NA())</f>
        <v>#N/A</v>
      </c>
      <c r="N94" s="240" t="e">
        <f>IF(ISNUMBER(Regressions!O104),ROUND(Regressions!O104, 1), NA())</f>
        <v>#N/A</v>
      </c>
      <c r="O94" s="350" t="e">
        <f>IF(ISNUMBER(Regressions!Q104),ROUND(Regressions!Q104, 1), NA())</f>
        <v>#N/A</v>
      </c>
      <c r="P94" s="348" t="e">
        <f>IF(ISNUMBER(Regressions!R104),ROUND(Regressions!R104, 1), NA())</f>
        <v>#N/A</v>
      </c>
      <c r="Q94" s="242" t="e">
        <f>IF(ISNUMBER(Regressions!S104),ROUND(Regressions!S104, 1), NA())</f>
        <v>#N/A</v>
      </c>
      <c r="R94" s="349" t="e">
        <f>IF(ISNUMBER(Regressions!T104),ROUND(Regressions!T104, 1), NA())</f>
        <v>#N/A</v>
      </c>
      <c r="S94" s="240" t="e">
        <f>IF(ISNUMBER(Regressions!U104),ROUND(Regressions!U104, 1), NA())</f>
        <v>#N/A</v>
      </c>
    </row>
    <row xmlns:x14ac="http://schemas.microsoft.com/office/spreadsheetml/2009/9/ac" r="95" hidden="true" x14ac:dyDescent="0.2">
      <c r="A95" s="344" t="str">
        <f>IF(ISBLANK(Regressions!A105), " ", Regressions!A105)</f>
        <v>Bangladesh</v>
      </c>
      <c r="B95" s="345">
        <f>IF(ISBLANK(Regressions!B105), " ", Regressions!B105)</f>
        <v>2029</v>
      </c>
      <c r="C95" s="351" t="str">
        <f>IF(ISBLANK(Regressions!C105), " ", Regressions!C105)</f>
        <v>Rural</v>
      </c>
      <c r="D95" s="347" t="str">
        <f>IF(ISBLANK(Regressions!D105), " ", Regressions!D105)</f>
        <v> </v>
      </c>
      <c r="E95" s="238" t="e">
        <f>IF(ISNUMBER(Regressions!E105),ROUND(Regressions!E105, 1), NA())</f>
        <v>#N/A</v>
      </c>
      <c r="F95" s="348" t="e">
        <f>IF(ISNUMBER(Regressions!F105),ROUND(Regressions!F105, 1), NA())</f>
        <v>#N/A</v>
      </c>
      <c r="G95" s="239" t="e">
        <f>IF(ISNUMBER(Regressions!G105),ROUND(Regressions!G105, 1), NA())</f>
        <v>#N/A</v>
      </c>
      <c r="H95" s="349" t="e">
        <f>IF(ISNUMBER(Regressions!H105),ROUND(Regressions!H105, 1), NA())</f>
        <v>#N/A</v>
      </c>
      <c r="I95" s="240" t="e">
        <f>IF(ISNUMBER(Regressions!I105),ROUND(Regressions!I105, 1), NA())</f>
        <v>#N/A</v>
      </c>
      <c r="J95" s="350" t="e">
        <f>IF(ISNUMBER(Regressions!K105),ROUND(Regressions!K105, 1), NA())</f>
        <v>#N/A</v>
      </c>
      <c r="K95" s="348" t="e">
        <f>IF(ISNUMBER(Regressions!L105),ROUND(Regressions!L105, 1), NA())</f>
        <v>#N/A</v>
      </c>
      <c r="L95" s="241" t="e">
        <f>IF(ISNUMBER(Regressions!M105),ROUND(Regressions!M105, 1), NA())</f>
        <v>#N/A</v>
      </c>
      <c r="M95" s="349" t="e">
        <f>IF(ISNUMBER(Regressions!N105),ROUND(Regressions!N105, 1), NA())</f>
        <v>#N/A</v>
      </c>
      <c r="N95" s="240" t="e">
        <f>IF(ISNUMBER(Regressions!O105),ROUND(Regressions!O105, 1), NA())</f>
        <v>#N/A</v>
      </c>
      <c r="O95" s="350" t="e">
        <f>IF(ISNUMBER(Regressions!Q105),ROUND(Regressions!Q105, 1), NA())</f>
        <v>#N/A</v>
      </c>
      <c r="P95" s="348" t="e">
        <f>IF(ISNUMBER(Regressions!R105),ROUND(Regressions!R105, 1), NA())</f>
        <v>#N/A</v>
      </c>
      <c r="Q95" s="242" t="e">
        <f>IF(ISNUMBER(Regressions!S105),ROUND(Regressions!S105, 1), NA())</f>
        <v>#N/A</v>
      </c>
      <c r="R95" s="349" t="e">
        <f>IF(ISNUMBER(Regressions!T105),ROUND(Regressions!T105, 1), NA())</f>
        <v>#N/A</v>
      </c>
      <c r="S95" s="240" t="e">
        <f>IF(ISNUMBER(Regressions!U105),ROUND(Regressions!U105, 1), NA())</f>
        <v>#N/A</v>
      </c>
    </row>
    <row xmlns:x14ac="http://schemas.microsoft.com/office/spreadsheetml/2009/9/ac" r="96" hidden="true" x14ac:dyDescent="0.2">
      <c r="A96" s="344" t="str">
        <f>IF(ISBLANK(Regressions!A106), " ", Regressions!A106)</f>
        <v>Bangladesh</v>
      </c>
      <c r="B96" s="345">
        <f>IF(ISBLANK(Regressions!B106), " ", Regressions!B106)</f>
        <v>2030</v>
      </c>
      <c r="C96" s="351" t="str">
        <f>IF(ISBLANK(Regressions!C106), " ", Regressions!C106)</f>
        <v>Rural</v>
      </c>
      <c r="D96" s="347" t="str">
        <f>IF(ISBLANK(Regressions!D106), " ", Regressions!D106)</f>
        <v> </v>
      </c>
      <c r="E96" s="238" t="e">
        <f>IF(ISNUMBER(Regressions!E106),ROUND(Regressions!E106, 1), NA())</f>
        <v>#N/A</v>
      </c>
      <c r="F96" s="348" t="e">
        <f>IF(ISNUMBER(Regressions!F106),ROUND(Regressions!F106, 1), NA())</f>
        <v>#N/A</v>
      </c>
      <c r="G96" s="239" t="e">
        <f>IF(ISNUMBER(Regressions!G106),ROUND(Regressions!G106, 1), NA())</f>
        <v>#N/A</v>
      </c>
      <c r="H96" s="349" t="e">
        <f>IF(ISNUMBER(Regressions!H106),ROUND(Regressions!H106, 1), NA())</f>
        <v>#N/A</v>
      </c>
      <c r="I96" s="240" t="e">
        <f>IF(ISNUMBER(Regressions!I106),ROUND(Regressions!I106, 1), NA())</f>
        <v>#N/A</v>
      </c>
      <c r="J96" s="350" t="e">
        <f>IF(ISNUMBER(Regressions!K106),ROUND(Regressions!K106, 1), NA())</f>
        <v>#N/A</v>
      </c>
      <c r="K96" s="348" t="e">
        <f>IF(ISNUMBER(Regressions!L106),ROUND(Regressions!L106, 1), NA())</f>
        <v>#N/A</v>
      </c>
      <c r="L96" s="241" t="e">
        <f>IF(ISNUMBER(Regressions!M106),ROUND(Regressions!M106, 1), NA())</f>
        <v>#N/A</v>
      </c>
      <c r="M96" s="349" t="e">
        <f>IF(ISNUMBER(Regressions!N106),ROUND(Regressions!N106, 1), NA())</f>
        <v>#N/A</v>
      </c>
      <c r="N96" s="240" t="e">
        <f>IF(ISNUMBER(Regressions!O106),ROUND(Regressions!O106, 1), NA())</f>
        <v>#N/A</v>
      </c>
      <c r="O96" s="350" t="e">
        <f>IF(ISNUMBER(Regressions!Q106),ROUND(Regressions!Q106, 1), NA())</f>
        <v>#N/A</v>
      </c>
      <c r="P96" s="348" t="e">
        <f>IF(ISNUMBER(Regressions!R106),ROUND(Regressions!R106, 1), NA())</f>
        <v>#N/A</v>
      </c>
      <c r="Q96" s="242" t="e">
        <f>IF(ISNUMBER(Regressions!S106),ROUND(Regressions!S106, 1), NA())</f>
        <v>#N/A</v>
      </c>
      <c r="R96" s="349" t="e">
        <f>IF(ISNUMBER(Regressions!T106),ROUND(Regressions!T106, 1), NA())</f>
        <v>#N/A</v>
      </c>
      <c r="S96" s="240" t="e">
        <f>IF(ISNUMBER(Regressions!U106),ROUND(Regressions!U106, 1), NA())</f>
        <v>#N/A</v>
      </c>
    </row>
    <row xmlns:x14ac="http://schemas.microsoft.com/office/spreadsheetml/2009/9/ac" r="97" x14ac:dyDescent="0.2">
      <c r="A97" s="344" t="str">
        <f>IF(ISBLANK(Regressions!A107), " ", Regressions!A107)</f>
        <v>Bangladesh</v>
      </c>
      <c r="B97" s="345">
        <f>IF(ISBLANK(Regressions!B107), " ", Regressions!B107)</f>
        <v>2000</v>
      </c>
      <c r="C97" s="351" t="str">
        <f>IF(ISBLANK(Regressions!C107), " ", Regressions!C107)</f>
        <v>Pre-primary</v>
      </c>
      <c r="D97" s="347">
        <f>IF(ISBLANK(Regressions!D107), " ", Regressions!D107)</f>
        <v>9655554</v>
      </c>
      <c r="E97" s="238" t="e">
        <f>IF(ISNUMBER(Regressions!E107),ROUND(Regressions!E107, 1), NA())</f>
        <v>#N/A</v>
      </c>
      <c r="F97" s="348" t="e">
        <f>IF(ISNUMBER(Regressions!F107),ROUND(Regressions!F107, 1), NA())</f>
        <v>#N/A</v>
      </c>
      <c r="G97" s="239" t="e">
        <f>IF(ISNUMBER(Regressions!G107),ROUND(Regressions!G107, 1), NA())</f>
        <v>#N/A</v>
      </c>
      <c r="H97" s="349" t="e">
        <f>IF(ISNUMBER(Regressions!H107),ROUND(Regressions!H107, 1), NA())</f>
        <v>#N/A</v>
      </c>
      <c r="I97" s="240" t="e">
        <f>IF(ISNUMBER(Regressions!I107),ROUND(Regressions!I107, 1), NA())</f>
        <v>#N/A</v>
      </c>
      <c r="J97" s="350" t="e">
        <f>IF(ISNUMBER(Regressions!K107),ROUND(Regressions!K107, 1), NA())</f>
        <v>#N/A</v>
      </c>
      <c r="K97" s="348" t="e">
        <f>IF(ISNUMBER(Regressions!L107),ROUND(Regressions!L107, 1), NA())</f>
        <v>#N/A</v>
      </c>
      <c r="L97" s="241" t="e">
        <f>IF(ISNUMBER(Regressions!M107),ROUND(Regressions!M107, 1), NA())</f>
        <v>#N/A</v>
      </c>
      <c r="M97" s="349" t="e">
        <f>IF(ISNUMBER(Regressions!N107),ROUND(Regressions!N107, 1), NA())</f>
        <v>#N/A</v>
      </c>
      <c r="N97" s="240" t="e">
        <f>IF(ISNUMBER(Regressions!O107),ROUND(Regressions!O107, 1), NA())</f>
        <v>#N/A</v>
      </c>
      <c r="O97" s="350" t="e">
        <f>IF(ISNUMBER(Regressions!Q107),ROUND(Regressions!Q107, 1), NA())</f>
        <v>#N/A</v>
      </c>
      <c r="P97" s="348" t="e">
        <f>IF(ISNUMBER(Regressions!R107),ROUND(Regressions!R107, 1), NA())</f>
        <v>#N/A</v>
      </c>
      <c r="Q97" s="242" t="e">
        <f>IF(ISNUMBER(Regressions!S107),ROUND(Regressions!S107, 1), NA())</f>
        <v>#N/A</v>
      </c>
      <c r="R97" s="349" t="e">
        <f>IF(ISNUMBER(Regressions!T107),ROUND(Regressions!T107, 1), NA())</f>
        <v>#N/A</v>
      </c>
      <c r="S97" s="240" t="e">
        <f>IF(ISNUMBER(Regressions!U107),ROUND(Regressions!U107, 1), NA())</f>
        <v>#N/A</v>
      </c>
    </row>
    <row xmlns:x14ac="http://schemas.microsoft.com/office/spreadsheetml/2009/9/ac" r="98" x14ac:dyDescent="0.2">
      <c r="A98" s="344" t="str">
        <f>IF(ISBLANK(Regressions!A108), " ", Regressions!A108)</f>
        <v>Bangladesh</v>
      </c>
      <c r="B98" s="345">
        <f>IF(ISBLANK(Regressions!B108), " ", Regressions!B108)</f>
        <v>2001</v>
      </c>
      <c r="C98" s="351" t="str">
        <f>IF(ISBLANK(Regressions!C108), " ", Regressions!C108)</f>
        <v>Pre-primary</v>
      </c>
      <c r="D98" s="347">
        <f>IF(ISBLANK(Regressions!D108), " ", Regressions!D108)</f>
        <v>9778245</v>
      </c>
      <c r="E98" s="238" t="e">
        <f>IF(ISNUMBER(Regressions!E108),ROUND(Regressions!E108, 1), NA())</f>
        <v>#N/A</v>
      </c>
      <c r="F98" s="348" t="e">
        <f>IF(ISNUMBER(Regressions!F108),ROUND(Regressions!F108, 1), NA())</f>
        <v>#N/A</v>
      </c>
      <c r="G98" s="239" t="e">
        <f>IF(ISNUMBER(Regressions!G108),ROUND(Regressions!G108, 1), NA())</f>
        <v>#N/A</v>
      </c>
      <c r="H98" s="349" t="e">
        <f>IF(ISNUMBER(Regressions!H108),ROUND(Regressions!H108, 1), NA())</f>
        <v>#N/A</v>
      </c>
      <c r="I98" s="240" t="e">
        <f>IF(ISNUMBER(Regressions!I108),ROUND(Regressions!I108, 1), NA())</f>
        <v>#N/A</v>
      </c>
      <c r="J98" s="350" t="e">
        <f>IF(ISNUMBER(Regressions!K108),ROUND(Regressions!K108, 1), NA())</f>
        <v>#N/A</v>
      </c>
      <c r="K98" s="348" t="e">
        <f>IF(ISNUMBER(Regressions!L108),ROUND(Regressions!L108, 1), NA())</f>
        <v>#N/A</v>
      </c>
      <c r="L98" s="241" t="e">
        <f>IF(ISNUMBER(Regressions!M108),ROUND(Regressions!M108, 1), NA())</f>
        <v>#N/A</v>
      </c>
      <c r="M98" s="349" t="e">
        <f>IF(ISNUMBER(Regressions!N108),ROUND(Regressions!N108, 1), NA())</f>
        <v>#N/A</v>
      </c>
      <c r="N98" s="240" t="e">
        <f>IF(ISNUMBER(Regressions!O108),ROUND(Regressions!O108, 1), NA())</f>
        <v>#N/A</v>
      </c>
      <c r="O98" s="350" t="e">
        <f>IF(ISNUMBER(Regressions!Q108),ROUND(Regressions!Q108, 1), NA())</f>
        <v>#N/A</v>
      </c>
      <c r="P98" s="348" t="e">
        <f>IF(ISNUMBER(Regressions!R108),ROUND(Regressions!R108, 1), NA())</f>
        <v>#N/A</v>
      </c>
      <c r="Q98" s="242" t="e">
        <f>IF(ISNUMBER(Regressions!S108),ROUND(Regressions!S108, 1), NA())</f>
        <v>#N/A</v>
      </c>
      <c r="R98" s="349" t="e">
        <f>IF(ISNUMBER(Regressions!T108),ROUND(Regressions!T108, 1), NA())</f>
        <v>#N/A</v>
      </c>
      <c r="S98" s="240" t="e">
        <f>IF(ISNUMBER(Regressions!U108),ROUND(Regressions!U108, 1), NA())</f>
        <v>#N/A</v>
      </c>
    </row>
    <row xmlns:x14ac="http://schemas.microsoft.com/office/spreadsheetml/2009/9/ac" r="99" x14ac:dyDescent="0.2">
      <c r="A99" s="344" t="str">
        <f>IF(ISBLANK(Regressions!A109), " ", Regressions!A109)</f>
        <v>Bangladesh</v>
      </c>
      <c r="B99" s="345">
        <f>IF(ISBLANK(Regressions!B109), " ", Regressions!B109)</f>
        <v>2002</v>
      </c>
      <c r="C99" s="351" t="str">
        <f>IF(ISBLANK(Regressions!C109), " ", Regressions!C109)</f>
        <v>Pre-primary</v>
      </c>
      <c r="D99" s="347">
        <f>IF(ISBLANK(Regressions!D109), " ", Regressions!D109)</f>
        <v>9937432</v>
      </c>
      <c r="E99" s="238" t="e">
        <f>IF(ISNUMBER(Regressions!E109),ROUND(Regressions!E109, 1), NA())</f>
        <v>#N/A</v>
      </c>
      <c r="F99" s="348" t="e">
        <f>IF(ISNUMBER(Regressions!F109),ROUND(Regressions!F109, 1), NA())</f>
        <v>#N/A</v>
      </c>
      <c r="G99" s="239" t="e">
        <f>IF(ISNUMBER(Regressions!G109),ROUND(Regressions!G109, 1), NA())</f>
        <v>#N/A</v>
      </c>
      <c r="H99" s="349" t="e">
        <f>IF(ISNUMBER(Regressions!H109),ROUND(Regressions!H109, 1), NA())</f>
        <v>#N/A</v>
      </c>
      <c r="I99" s="240" t="e">
        <f>IF(ISNUMBER(Regressions!I109),ROUND(Regressions!I109, 1), NA())</f>
        <v>#N/A</v>
      </c>
      <c r="J99" s="350" t="e">
        <f>IF(ISNUMBER(Regressions!K109),ROUND(Regressions!K109, 1), NA())</f>
        <v>#N/A</v>
      </c>
      <c r="K99" s="348" t="e">
        <f>IF(ISNUMBER(Regressions!L109),ROUND(Regressions!L109, 1), NA())</f>
        <v>#N/A</v>
      </c>
      <c r="L99" s="241" t="e">
        <f>IF(ISNUMBER(Regressions!M109),ROUND(Regressions!M109, 1), NA())</f>
        <v>#N/A</v>
      </c>
      <c r="M99" s="349" t="e">
        <f>IF(ISNUMBER(Regressions!N109),ROUND(Regressions!N109, 1), NA())</f>
        <v>#N/A</v>
      </c>
      <c r="N99" s="240" t="e">
        <f>IF(ISNUMBER(Regressions!O109),ROUND(Regressions!O109, 1), NA())</f>
        <v>#N/A</v>
      </c>
      <c r="O99" s="350" t="e">
        <f>IF(ISNUMBER(Regressions!Q109),ROUND(Regressions!Q109, 1), NA())</f>
        <v>#N/A</v>
      </c>
      <c r="P99" s="348" t="e">
        <f>IF(ISNUMBER(Regressions!R109),ROUND(Regressions!R109, 1), NA())</f>
        <v>#N/A</v>
      </c>
      <c r="Q99" s="242" t="e">
        <f>IF(ISNUMBER(Regressions!S109),ROUND(Regressions!S109, 1), NA())</f>
        <v>#N/A</v>
      </c>
      <c r="R99" s="349" t="e">
        <f>IF(ISNUMBER(Regressions!T109),ROUND(Regressions!T109, 1), NA())</f>
        <v>#N/A</v>
      </c>
      <c r="S99" s="240" t="e">
        <f>IF(ISNUMBER(Regressions!U109),ROUND(Regressions!U109, 1), NA())</f>
        <v>#N/A</v>
      </c>
    </row>
    <row xmlns:x14ac="http://schemas.microsoft.com/office/spreadsheetml/2009/9/ac" r="100" x14ac:dyDescent="0.2">
      <c r="A100" s="344" t="str">
        <f>IF(ISBLANK(Regressions!A110), " ", Regressions!A110)</f>
        <v>Bangladesh</v>
      </c>
      <c r="B100" s="345">
        <f>IF(ISBLANK(Regressions!B110), " ", Regressions!B110)</f>
        <v>2003</v>
      </c>
      <c r="C100" s="351" t="str">
        <f>IF(ISBLANK(Regressions!C110), " ", Regressions!C110)</f>
        <v>Pre-primary</v>
      </c>
      <c r="D100" s="347">
        <f>IF(ISBLANK(Regressions!D110), " ", Regressions!D110)</f>
        <v>10100966</v>
      </c>
      <c r="E100" s="238" t="e">
        <f>IF(ISNUMBER(Regressions!E110),ROUND(Regressions!E110, 1), NA())</f>
        <v>#N/A</v>
      </c>
      <c r="F100" s="348" t="e">
        <f>IF(ISNUMBER(Regressions!F110),ROUND(Regressions!F110, 1), NA())</f>
        <v>#N/A</v>
      </c>
      <c r="G100" s="239" t="e">
        <f>IF(ISNUMBER(Regressions!G110),ROUND(Regressions!G110, 1), NA())</f>
        <v>#N/A</v>
      </c>
      <c r="H100" s="349" t="e">
        <f>IF(ISNUMBER(Regressions!H110),ROUND(Regressions!H110, 1), NA())</f>
        <v>#N/A</v>
      </c>
      <c r="I100" s="240" t="e">
        <f>IF(ISNUMBER(Regressions!I110),ROUND(Regressions!I110, 1), NA())</f>
        <v>#N/A</v>
      </c>
      <c r="J100" s="350" t="e">
        <f>IF(ISNUMBER(Regressions!K110),ROUND(Regressions!K110, 1), NA())</f>
        <v>#N/A</v>
      </c>
      <c r="K100" s="348" t="e">
        <f>IF(ISNUMBER(Regressions!L110),ROUND(Regressions!L110, 1), NA())</f>
        <v>#N/A</v>
      </c>
      <c r="L100" s="241" t="e">
        <f>IF(ISNUMBER(Regressions!M110),ROUND(Regressions!M110, 1), NA())</f>
        <v>#N/A</v>
      </c>
      <c r="M100" s="349" t="e">
        <f>IF(ISNUMBER(Regressions!N110),ROUND(Regressions!N110, 1), NA())</f>
        <v>#N/A</v>
      </c>
      <c r="N100" s="240" t="e">
        <f>IF(ISNUMBER(Regressions!O110),ROUND(Regressions!O110, 1), NA())</f>
        <v>#N/A</v>
      </c>
      <c r="O100" s="350" t="e">
        <f>IF(ISNUMBER(Regressions!Q110),ROUND(Regressions!Q110, 1), NA())</f>
        <v>#N/A</v>
      </c>
      <c r="P100" s="348" t="e">
        <f>IF(ISNUMBER(Regressions!R110),ROUND(Regressions!R110, 1), NA())</f>
        <v>#N/A</v>
      </c>
      <c r="Q100" s="242" t="e">
        <f>IF(ISNUMBER(Regressions!S110),ROUND(Regressions!S110, 1), NA())</f>
        <v>#N/A</v>
      </c>
      <c r="R100" s="349" t="e">
        <f>IF(ISNUMBER(Regressions!T110),ROUND(Regressions!T110, 1), NA())</f>
        <v>#N/A</v>
      </c>
      <c r="S100" s="240" t="e">
        <f>IF(ISNUMBER(Regressions!U110),ROUND(Regressions!U110, 1), NA())</f>
        <v>#N/A</v>
      </c>
    </row>
    <row xmlns:x14ac="http://schemas.microsoft.com/office/spreadsheetml/2009/9/ac" r="101" x14ac:dyDescent="0.2">
      <c r="A101" s="344" t="str">
        <f>IF(ISBLANK(Regressions!A111), " ", Regressions!A111)</f>
        <v>Bangladesh</v>
      </c>
      <c r="B101" s="345">
        <f>IF(ISBLANK(Regressions!B111), " ", Regressions!B111)</f>
        <v>2004</v>
      </c>
      <c r="C101" s="351" t="str">
        <f>IF(ISBLANK(Regressions!C111), " ", Regressions!C111)</f>
        <v>Pre-primary</v>
      </c>
      <c r="D101" s="347">
        <f>IF(ISBLANK(Regressions!D111), " ", Regressions!D111)</f>
        <v>10198664</v>
      </c>
      <c r="E101" s="238" t="e">
        <f>IF(ISNUMBER(Regressions!E111),ROUND(Regressions!E111, 1), NA())</f>
        <v>#N/A</v>
      </c>
      <c r="F101" s="348" t="e">
        <f>IF(ISNUMBER(Regressions!F111),ROUND(Regressions!F111, 1), NA())</f>
        <v>#N/A</v>
      </c>
      <c r="G101" s="239" t="e">
        <f>IF(ISNUMBER(Regressions!G111),ROUND(Regressions!G111, 1), NA())</f>
        <v>#N/A</v>
      </c>
      <c r="H101" s="349" t="e">
        <f>IF(ISNUMBER(Regressions!H111),ROUND(Regressions!H111, 1), NA())</f>
        <v>#N/A</v>
      </c>
      <c r="I101" s="240" t="e">
        <f>IF(ISNUMBER(Regressions!I111),ROUND(Regressions!I111, 1), NA())</f>
        <v>#N/A</v>
      </c>
      <c r="J101" s="350" t="e">
        <f>IF(ISNUMBER(Regressions!K111),ROUND(Regressions!K111, 1), NA())</f>
        <v>#N/A</v>
      </c>
      <c r="K101" s="348" t="e">
        <f>IF(ISNUMBER(Regressions!L111),ROUND(Regressions!L111, 1), NA())</f>
        <v>#N/A</v>
      </c>
      <c r="L101" s="241" t="e">
        <f>IF(ISNUMBER(Regressions!M111),ROUND(Regressions!M111, 1), NA())</f>
        <v>#N/A</v>
      </c>
      <c r="M101" s="349" t="e">
        <f>IF(ISNUMBER(Regressions!N111),ROUND(Regressions!N111, 1), NA())</f>
        <v>#N/A</v>
      </c>
      <c r="N101" s="240" t="e">
        <f>IF(ISNUMBER(Regressions!O111),ROUND(Regressions!O111, 1), NA())</f>
        <v>#N/A</v>
      </c>
      <c r="O101" s="350" t="e">
        <f>IF(ISNUMBER(Regressions!Q111),ROUND(Regressions!Q111, 1), NA())</f>
        <v>#N/A</v>
      </c>
      <c r="P101" s="348" t="e">
        <f>IF(ISNUMBER(Regressions!R111),ROUND(Regressions!R111, 1), NA())</f>
        <v>#N/A</v>
      </c>
      <c r="Q101" s="242" t="e">
        <f>IF(ISNUMBER(Regressions!S111),ROUND(Regressions!S111, 1), NA())</f>
        <v>#N/A</v>
      </c>
      <c r="R101" s="349" t="e">
        <f>IF(ISNUMBER(Regressions!T111),ROUND(Regressions!T111, 1), NA())</f>
        <v>#N/A</v>
      </c>
      <c r="S101" s="240" t="e">
        <f>IF(ISNUMBER(Regressions!U111),ROUND(Regressions!U111, 1), NA())</f>
        <v>#N/A</v>
      </c>
    </row>
    <row xmlns:x14ac="http://schemas.microsoft.com/office/spreadsheetml/2009/9/ac" r="102" x14ac:dyDescent="0.2">
      <c r="A102" s="344" t="str">
        <f>IF(ISBLANK(Regressions!A112), " ", Regressions!A112)</f>
        <v>Bangladesh</v>
      </c>
      <c r="B102" s="345">
        <f>IF(ISBLANK(Regressions!B112), " ", Regressions!B112)</f>
        <v>2005</v>
      </c>
      <c r="C102" s="351" t="str">
        <f>IF(ISBLANK(Regressions!C112), " ", Regressions!C112)</f>
        <v>Pre-primary</v>
      </c>
      <c r="D102" s="347">
        <f>IF(ISBLANK(Regressions!D112), " ", Regressions!D112)</f>
        <v>10287724</v>
      </c>
      <c r="E102" s="238" t="e">
        <f>IF(ISNUMBER(Regressions!E112),ROUND(Regressions!E112, 1), NA())</f>
        <v>#N/A</v>
      </c>
      <c r="F102" s="348" t="e">
        <f>IF(ISNUMBER(Regressions!F112),ROUND(Regressions!F112, 1), NA())</f>
        <v>#N/A</v>
      </c>
      <c r="G102" s="239" t="e">
        <f>IF(ISNUMBER(Regressions!G112),ROUND(Regressions!G112, 1), NA())</f>
        <v>#N/A</v>
      </c>
      <c r="H102" s="349" t="e">
        <f>IF(ISNUMBER(Regressions!H112),ROUND(Regressions!H112, 1), NA())</f>
        <v>#N/A</v>
      </c>
      <c r="I102" s="240" t="e">
        <f>IF(ISNUMBER(Regressions!I112),ROUND(Regressions!I112, 1), NA())</f>
        <v>#N/A</v>
      </c>
      <c r="J102" s="350" t="e">
        <f>IF(ISNUMBER(Regressions!K112),ROUND(Regressions!K112, 1), NA())</f>
        <v>#N/A</v>
      </c>
      <c r="K102" s="348" t="e">
        <f>IF(ISNUMBER(Regressions!L112),ROUND(Regressions!L112, 1), NA())</f>
        <v>#N/A</v>
      </c>
      <c r="L102" s="241" t="e">
        <f>IF(ISNUMBER(Regressions!M112),ROUND(Regressions!M112, 1), NA())</f>
        <v>#N/A</v>
      </c>
      <c r="M102" s="349" t="e">
        <f>IF(ISNUMBER(Regressions!N112),ROUND(Regressions!N112, 1), NA())</f>
        <v>#N/A</v>
      </c>
      <c r="N102" s="240" t="e">
        <f>IF(ISNUMBER(Regressions!O112),ROUND(Regressions!O112, 1), NA())</f>
        <v>#N/A</v>
      </c>
      <c r="O102" s="350" t="e">
        <f>IF(ISNUMBER(Regressions!Q112),ROUND(Regressions!Q112, 1), NA())</f>
        <v>#N/A</v>
      </c>
      <c r="P102" s="348" t="e">
        <f>IF(ISNUMBER(Regressions!R112),ROUND(Regressions!R112, 1), NA())</f>
        <v>#N/A</v>
      </c>
      <c r="Q102" s="242" t="e">
        <f>IF(ISNUMBER(Regressions!S112),ROUND(Regressions!S112, 1), NA())</f>
        <v>#N/A</v>
      </c>
      <c r="R102" s="349" t="e">
        <f>IF(ISNUMBER(Regressions!T112),ROUND(Regressions!T112, 1), NA())</f>
        <v>#N/A</v>
      </c>
      <c r="S102" s="240" t="e">
        <f>IF(ISNUMBER(Regressions!U112),ROUND(Regressions!U112, 1), NA())</f>
        <v>#N/A</v>
      </c>
    </row>
    <row xmlns:x14ac="http://schemas.microsoft.com/office/spreadsheetml/2009/9/ac" r="103" x14ac:dyDescent="0.2">
      <c r="A103" s="344" t="str">
        <f>IF(ISBLANK(Regressions!A113), " ", Regressions!A113)</f>
        <v>Bangladesh</v>
      </c>
      <c r="B103" s="345">
        <f>IF(ISBLANK(Regressions!B113), " ", Regressions!B113)</f>
        <v>2006</v>
      </c>
      <c r="C103" s="351" t="str">
        <f>IF(ISBLANK(Regressions!C113), " ", Regressions!C113)</f>
        <v>Pre-primary</v>
      </c>
      <c r="D103" s="347">
        <f>IF(ISBLANK(Regressions!D113), " ", Regressions!D113)</f>
        <v>10357743</v>
      </c>
      <c r="E103" s="238" t="e">
        <f>IF(ISNUMBER(Regressions!E113),ROUND(Regressions!E113, 1), NA())</f>
        <v>#N/A</v>
      </c>
      <c r="F103" s="348" t="e">
        <f>IF(ISNUMBER(Regressions!F113),ROUND(Regressions!F113, 1), NA())</f>
        <v>#N/A</v>
      </c>
      <c r="G103" s="239" t="e">
        <f>IF(ISNUMBER(Regressions!G113),ROUND(Regressions!G113, 1), NA())</f>
        <v>#N/A</v>
      </c>
      <c r="H103" s="349" t="e">
        <f>IF(ISNUMBER(Regressions!H113),ROUND(Regressions!H113, 1), NA())</f>
        <v>#N/A</v>
      </c>
      <c r="I103" s="240" t="e">
        <f>IF(ISNUMBER(Regressions!I113),ROUND(Regressions!I113, 1), NA())</f>
        <v>#N/A</v>
      </c>
      <c r="J103" s="350" t="e">
        <f>IF(ISNUMBER(Regressions!K113),ROUND(Regressions!K113, 1), NA())</f>
        <v>#N/A</v>
      </c>
      <c r="K103" s="348" t="e">
        <f>IF(ISNUMBER(Regressions!L113),ROUND(Regressions!L113, 1), NA())</f>
        <v>#N/A</v>
      </c>
      <c r="L103" s="241" t="e">
        <f>IF(ISNUMBER(Regressions!M113),ROUND(Regressions!M113, 1), NA())</f>
        <v>#N/A</v>
      </c>
      <c r="M103" s="349" t="e">
        <f>IF(ISNUMBER(Regressions!N113),ROUND(Regressions!N113, 1), NA())</f>
        <v>#N/A</v>
      </c>
      <c r="N103" s="240" t="e">
        <f>IF(ISNUMBER(Regressions!O113),ROUND(Regressions!O113, 1), NA())</f>
        <v>#N/A</v>
      </c>
      <c r="O103" s="350" t="e">
        <f>IF(ISNUMBER(Regressions!Q113),ROUND(Regressions!Q113, 1), NA())</f>
        <v>#N/A</v>
      </c>
      <c r="P103" s="348" t="e">
        <f>IF(ISNUMBER(Regressions!R113),ROUND(Regressions!R113, 1), NA())</f>
        <v>#N/A</v>
      </c>
      <c r="Q103" s="242" t="e">
        <f>IF(ISNUMBER(Regressions!S113),ROUND(Regressions!S113, 1), NA())</f>
        <v>#N/A</v>
      </c>
      <c r="R103" s="349" t="e">
        <f>IF(ISNUMBER(Regressions!T113),ROUND(Regressions!T113, 1), NA())</f>
        <v>#N/A</v>
      </c>
      <c r="S103" s="240" t="e">
        <f>IF(ISNUMBER(Regressions!U113),ROUND(Regressions!U113, 1), NA())</f>
        <v>#N/A</v>
      </c>
    </row>
    <row xmlns:x14ac="http://schemas.microsoft.com/office/spreadsheetml/2009/9/ac" r="104" x14ac:dyDescent="0.2">
      <c r="A104" s="344" t="str">
        <f>IF(ISBLANK(Regressions!A114), " ", Regressions!A114)</f>
        <v>Bangladesh</v>
      </c>
      <c r="B104" s="345">
        <f>IF(ISBLANK(Regressions!B114), " ", Regressions!B114)</f>
        <v>2007</v>
      </c>
      <c r="C104" s="351" t="str">
        <f>IF(ISBLANK(Regressions!C114), " ", Regressions!C114)</f>
        <v>Pre-primary</v>
      </c>
      <c r="D104" s="347">
        <f>IF(ISBLANK(Regressions!D114), " ", Regressions!D114)</f>
        <v>10374052</v>
      </c>
      <c r="E104" s="238" t="e">
        <f>IF(ISNUMBER(Regressions!E114),ROUND(Regressions!E114, 1), NA())</f>
        <v>#N/A</v>
      </c>
      <c r="F104" s="348" t="e">
        <f>IF(ISNUMBER(Regressions!F114),ROUND(Regressions!F114, 1), NA())</f>
        <v>#N/A</v>
      </c>
      <c r="G104" s="239" t="e">
        <f>IF(ISNUMBER(Regressions!G114),ROUND(Regressions!G114, 1), NA())</f>
        <v>#N/A</v>
      </c>
      <c r="H104" s="349" t="e">
        <f>IF(ISNUMBER(Regressions!H114),ROUND(Regressions!H114, 1), NA())</f>
        <v>#N/A</v>
      </c>
      <c r="I104" s="240" t="e">
        <f>IF(ISNUMBER(Regressions!I114),ROUND(Regressions!I114, 1), NA())</f>
        <v>#N/A</v>
      </c>
      <c r="J104" s="350" t="e">
        <f>IF(ISNUMBER(Regressions!K114),ROUND(Regressions!K114, 1), NA())</f>
        <v>#N/A</v>
      </c>
      <c r="K104" s="348" t="e">
        <f>IF(ISNUMBER(Regressions!L114),ROUND(Regressions!L114, 1), NA())</f>
        <v>#N/A</v>
      </c>
      <c r="L104" s="241" t="e">
        <f>IF(ISNUMBER(Regressions!M114),ROUND(Regressions!M114, 1), NA())</f>
        <v>#N/A</v>
      </c>
      <c r="M104" s="349" t="e">
        <f>IF(ISNUMBER(Regressions!N114),ROUND(Regressions!N114, 1), NA())</f>
        <v>#N/A</v>
      </c>
      <c r="N104" s="240" t="e">
        <f>IF(ISNUMBER(Regressions!O114),ROUND(Regressions!O114, 1), NA())</f>
        <v>#N/A</v>
      </c>
      <c r="O104" s="350" t="e">
        <f>IF(ISNUMBER(Regressions!Q114),ROUND(Regressions!Q114, 1), NA())</f>
        <v>#N/A</v>
      </c>
      <c r="P104" s="348" t="e">
        <f>IF(ISNUMBER(Regressions!R114),ROUND(Regressions!R114, 1), NA())</f>
        <v>#N/A</v>
      </c>
      <c r="Q104" s="242" t="e">
        <f>IF(ISNUMBER(Regressions!S114),ROUND(Regressions!S114, 1), NA())</f>
        <v>#N/A</v>
      </c>
      <c r="R104" s="349" t="e">
        <f>IF(ISNUMBER(Regressions!T114),ROUND(Regressions!T114, 1), NA())</f>
        <v>#N/A</v>
      </c>
      <c r="S104" s="240" t="e">
        <f>IF(ISNUMBER(Regressions!U114),ROUND(Regressions!U114, 1), NA())</f>
        <v>#N/A</v>
      </c>
    </row>
    <row xmlns:x14ac="http://schemas.microsoft.com/office/spreadsheetml/2009/9/ac" r="105" x14ac:dyDescent="0.2">
      <c r="A105" s="344" t="str">
        <f>IF(ISBLANK(Regressions!A115), " ", Regressions!A115)</f>
        <v>Bangladesh</v>
      </c>
      <c r="B105" s="345">
        <f>IF(ISBLANK(Regressions!B115), " ", Regressions!B115)</f>
        <v>2008</v>
      </c>
      <c r="C105" s="351" t="str">
        <f>IF(ISBLANK(Regressions!C115), " ", Regressions!C115)</f>
        <v>Pre-primary</v>
      </c>
      <c r="D105" s="347">
        <f>IF(ISBLANK(Regressions!D115), " ", Regressions!D115)</f>
        <v>10347857</v>
      </c>
      <c r="E105" s="238" t="e">
        <f>IF(ISNUMBER(Regressions!E115),ROUND(Regressions!E115, 1), NA())</f>
        <v>#N/A</v>
      </c>
      <c r="F105" s="348" t="e">
        <f>IF(ISNUMBER(Regressions!F115),ROUND(Regressions!F115, 1), NA())</f>
        <v>#N/A</v>
      </c>
      <c r="G105" s="239" t="e">
        <f>IF(ISNUMBER(Regressions!G115),ROUND(Regressions!G115, 1), NA())</f>
        <v>#N/A</v>
      </c>
      <c r="H105" s="349" t="e">
        <f>IF(ISNUMBER(Regressions!H115),ROUND(Regressions!H115, 1), NA())</f>
        <v>#N/A</v>
      </c>
      <c r="I105" s="240" t="e">
        <f>IF(ISNUMBER(Regressions!I115),ROUND(Regressions!I115, 1), NA())</f>
        <v>#N/A</v>
      </c>
      <c r="J105" s="350" t="e">
        <f>IF(ISNUMBER(Regressions!K115),ROUND(Regressions!K115, 1), NA())</f>
        <v>#N/A</v>
      </c>
      <c r="K105" s="348" t="e">
        <f>IF(ISNUMBER(Regressions!L115),ROUND(Regressions!L115, 1), NA())</f>
        <v>#N/A</v>
      </c>
      <c r="L105" s="241" t="e">
        <f>IF(ISNUMBER(Regressions!M115),ROUND(Regressions!M115, 1), NA())</f>
        <v>#N/A</v>
      </c>
      <c r="M105" s="349" t="e">
        <f>IF(ISNUMBER(Regressions!N115),ROUND(Regressions!N115, 1), NA())</f>
        <v>#N/A</v>
      </c>
      <c r="N105" s="240" t="e">
        <f>IF(ISNUMBER(Regressions!O115),ROUND(Regressions!O115, 1), NA())</f>
        <v>#N/A</v>
      </c>
      <c r="O105" s="350" t="e">
        <f>IF(ISNUMBER(Regressions!Q115),ROUND(Regressions!Q115, 1), NA())</f>
        <v>#N/A</v>
      </c>
      <c r="P105" s="348" t="e">
        <f>IF(ISNUMBER(Regressions!R115),ROUND(Regressions!R115, 1), NA())</f>
        <v>#N/A</v>
      </c>
      <c r="Q105" s="242" t="e">
        <f>IF(ISNUMBER(Regressions!S115),ROUND(Regressions!S115, 1), NA())</f>
        <v>#N/A</v>
      </c>
      <c r="R105" s="349" t="e">
        <f>IF(ISNUMBER(Regressions!T115),ROUND(Regressions!T115, 1), NA())</f>
        <v>#N/A</v>
      </c>
      <c r="S105" s="240" t="e">
        <f>IF(ISNUMBER(Regressions!U115),ROUND(Regressions!U115, 1), NA())</f>
        <v>#N/A</v>
      </c>
    </row>
    <row xmlns:x14ac="http://schemas.microsoft.com/office/spreadsheetml/2009/9/ac" r="106" x14ac:dyDescent="0.2">
      <c r="A106" s="344" t="str">
        <f>IF(ISBLANK(Regressions!A116), " ", Regressions!A116)</f>
        <v>Bangladesh</v>
      </c>
      <c r="B106" s="345">
        <f>IF(ISBLANK(Regressions!B116), " ", Regressions!B116)</f>
        <v>2009</v>
      </c>
      <c r="C106" s="351" t="str">
        <f>IF(ISBLANK(Regressions!C116), " ", Regressions!C116)</f>
        <v>Pre-primary</v>
      </c>
      <c r="D106" s="347">
        <f>IF(ISBLANK(Regressions!D116), " ", Regressions!D116)</f>
        <v>10222171</v>
      </c>
      <c r="E106" s="238" t="e">
        <f>IF(ISNUMBER(Regressions!E116),ROUND(Regressions!E116, 1), NA())</f>
        <v>#N/A</v>
      </c>
      <c r="F106" s="348" t="e">
        <f>IF(ISNUMBER(Regressions!F116),ROUND(Regressions!F116, 1), NA())</f>
        <v>#N/A</v>
      </c>
      <c r="G106" s="239" t="e">
        <f>IF(ISNUMBER(Regressions!G116),ROUND(Regressions!G116, 1), NA())</f>
        <v>#N/A</v>
      </c>
      <c r="H106" s="349" t="e">
        <f>IF(ISNUMBER(Regressions!H116),ROUND(Regressions!H116, 1), NA())</f>
        <v>#N/A</v>
      </c>
      <c r="I106" s="240" t="e">
        <f>IF(ISNUMBER(Regressions!I116),ROUND(Regressions!I116, 1), NA())</f>
        <v>#N/A</v>
      </c>
      <c r="J106" s="350" t="e">
        <f>IF(ISNUMBER(Regressions!K116),ROUND(Regressions!K116, 1), NA())</f>
        <v>#N/A</v>
      </c>
      <c r="K106" s="348" t="e">
        <f>IF(ISNUMBER(Regressions!L116),ROUND(Regressions!L116, 1), NA())</f>
        <v>#N/A</v>
      </c>
      <c r="L106" s="241" t="e">
        <f>IF(ISNUMBER(Regressions!M116),ROUND(Regressions!M116, 1), NA())</f>
        <v>#N/A</v>
      </c>
      <c r="M106" s="349" t="e">
        <f>IF(ISNUMBER(Regressions!N116),ROUND(Regressions!N116, 1), NA())</f>
        <v>#N/A</v>
      </c>
      <c r="N106" s="240" t="e">
        <f>IF(ISNUMBER(Regressions!O116),ROUND(Regressions!O116, 1), NA())</f>
        <v>#N/A</v>
      </c>
      <c r="O106" s="350" t="e">
        <f>IF(ISNUMBER(Regressions!Q116),ROUND(Regressions!Q116, 1), NA())</f>
        <v>#N/A</v>
      </c>
      <c r="P106" s="348" t="e">
        <f>IF(ISNUMBER(Regressions!R116),ROUND(Regressions!R116, 1), NA())</f>
        <v>#N/A</v>
      </c>
      <c r="Q106" s="242" t="e">
        <f>IF(ISNUMBER(Regressions!S116),ROUND(Regressions!S116, 1), NA())</f>
        <v>#N/A</v>
      </c>
      <c r="R106" s="349" t="e">
        <f>IF(ISNUMBER(Regressions!T116),ROUND(Regressions!T116, 1), NA())</f>
        <v>#N/A</v>
      </c>
      <c r="S106" s="240" t="e">
        <f>IF(ISNUMBER(Regressions!U116),ROUND(Regressions!U116, 1), NA())</f>
        <v>#N/A</v>
      </c>
    </row>
    <row xmlns:x14ac="http://schemas.microsoft.com/office/spreadsheetml/2009/9/ac" r="107" x14ac:dyDescent="0.2">
      <c r="A107" s="344" t="str">
        <f>IF(ISBLANK(Regressions!A117), " ", Regressions!A117)</f>
        <v>Bangladesh</v>
      </c>
      <c r="B107" s="345">
        <f>IF(ISBLANK(Regressions!B117), " ", Regressions!B117)</f>
        <v>2010</v>
      </c>
      <c r="C107" s="351" t="str">
        <f>IF(ISBLANK(Regressions!C117), " ", Regressions!C117)</f>
        <v>Pre-primary</v>
      </c>
      <c r="D107" s="347">
        <f>IF(ISBLANK(Regressions!D117), " ", Regressions!D117)</f>
        <v>10056351</v>
      </c>
      <c r="E107" s="238" t="e">
        <f>IF(ISNUMBER(Regressions!E117),ROUND(Regressions!E117, 1), NA())</f>
        <v>#N/A</v>
      </c>
      <c r="F107" s="348" t="e">
        <f>IF(ISNUMBER(Regressions!F117),ROUND(Regressions!F117, 1), NA())</f>
        <v>#N/A</v>
      </c>
      <c r="G107" s="239" t="e">
        <f>IF(ISNUMBER(Regressions!G117),ROUND(Regressions!G117, 1), NA())</f>
        <v>#N/A</v>
      </c>
      <c r="H107" s="349" t="e">
        <f>IF(ISNUMBER(Regressions!H117),ROUND(Regressions!H117, 1), NA())</f>
        <v>#N/A</v>
      </c>
      <c r="I107" s="240" t="e">
        <f>IF(ISNUMBER(Regressions!I117),ROUND(Regressions!I117, 1), NA())</f>
        <v>#N/A</v>
      </c>
      <c r="J107" s="350" t="e">
        <f>IF(ISNUMBER(Regressions!K117),ROUND(Regressions!K117, 1), NA())</f>
        <v>#N/A</v>
      </c>
      <c r="K107" s="348" t="e">
        <f>IF(ISNUMBER(Regressions!L117),ROUND(Regressions!L117, 1), NA())</f>
        <v>#N/A</v>
      </c>
      <c r="L107" s="241" t="e">
        <f>IF(ISNUMBER(Regressions!M117),ROUND(Regressions!M117, 1), NA())</f>
        <v>#N/A</v>
      </c>
      <c r="M107" s="349" t="e">
        <f>IF(ISNUMBER(Regressions!N117),ROUND(Regressions!N117, 1), NA())</f>
        <v>#N/A</v>
      </c>
      <c r="N107" s="240" t="e">
        <f>IF(ISNUMBER(Regressions!O117),ROUND(Regressions!O117, 1), NA())</f>
        <v>#N/A</v>
      </c>
      <c r="O107" s="350" t="e">
        <f>IF(ISNUMBER(Regressions!Q117),ROUND(Regressions!Q117, 1), NA())</f>
        <v>#N/A</v>
      </c>
      <c r="P107" s="348" t="e">
        <f>IF(ISNUMBER(Regressions!R117),ROUND(Regressions!R117, 1), NA())</f>
        <v>#N/A</v>
      </c>
      <c r="Q107" s="242" t="e">
        <f>IF(ISNUMBER(Regressions!S117),ROUND(Regressions!S117, 1), NA())</f>
        <v>#N/A</v>
      </c>
      <c r="R107" s="349" t="e">
        <f>IF(ISNUMBER(Regressions!T117),ROUND(Regressions!T117, 1), NA())</f>
        <v>#N/A</v>
      </c>
      <c r="S107" s="240" t="e">
        <f>IF(ISNUMBER(Regressions!U117),ROUND(Regressions!U117, 1), NA())</f>
        <v>#N/A</v>
      </c>
    </row>
    <row xmlns:x14ac="http://schemas.microsoft.com/office/spreadsheetml/2009/9/ac" r="108" x14ac:dyDescent="0.2">
      <c r="A108" s="344" t="str">
        <f>IF(ISBLANK(Regressions!A118), " ", Regressions!A118)</f>
        <v>Bangladesh</v>
      </c>
      <c r="B108" s="345">
        <f>IF(ISBLANK(Regressions!B118), " ", Regressions!B118)</f>
        <v>2011</v>
      </c>
      <c r="C108" s="351" t="str">
        <f>IF(ISBLANK(Regressions!C118), " ", Regressions!C118)</f>
        <v>Pre-primary</v>
      </c>
      <c r="D108" s="347">
        <f>IF(ISBLANK(Regressions!D118), " ", Regressions!D118)</f>
        <v>9877222</v>
      </c>
      <c r="E108" s="238" t="e">
        <f>IF(ISNUMBER(Regressions!E118),ROUND(Regressions!E118, 1), NA())</f>
        <v>#N/A</v>
      </c>
      <c r="F108" s="348" t="e">
        <f>IF(ISNUMBER(Regressions!F118),ROUND(Regressions!F118, 1), NA())</f>
        <v>#N/A</v>
      </c>
      <c r="G108" s="239" t="e">
        <f>IF(ISNUMBER(Regressions!G118),ROUND(Regressions!G118, 1), NA())</f>
        <v>#N/A</v>
      </c>
      <c r="H108" s="349" t="e">
        <f>IF(ISNUMBER(Regressions!H118),ROUND(Regressions!H118, 1), NA())</f>
        <v>#N/A</v>
      </c>
      <c r="I108" s="240" t="e">
        <f>IF(ISNUMBER(Regressions!I118),ROUND(Regressions!I118, 1), NA())</f>
        <v>#N/A</v>
      </c>
      <c r="J108" s="350" t="e">
        <f>IF(ISNUMBER(Regressions!K118),ROUND(Regressions!K118, 1), NA())</f>
        <v>#N/A</v>
      </c>
      <c r="K108" s="348" t="e">
        <f>IF(ISNUMBER(Regressions!L118),ROUND(Regressions!L118, 1), NA())</f>
        <v>#N/A</v>
      </c>
      <c r="L108" s="241" t="e">
        <f>IF(ISNUMBER(Regressions!M118),ROUND(Regressions!M118, 1), NA())</f>
        <v>#N/A</v>
      </c>
      <c r="M108" s="349" t="e">
        <f>IF(ISNUMBER(Regressions!N118),ROUND(Regressions!N118, 1), NA())</f>
        <v>#N/A</v>
      </c>
      <c r="N108" s="240" t="e">
        <f>IF(ISNUMBER(Regressions!O118),ROUND(Regressions!O118, 1), NA())</f>
        <v>#N/A</v>
      </c>
      <c r="O108" s="350" t="e">
        <f>IF(ISNUMBER(Regressions!Q118),ROUND(Regressions!Q118, 1), NA())</f>
        <v>#N/A</v>
      </c>
      <c r="P108" s="348" t="e">
        <f>IF(ISNUMBER(Regressions!R118),ROUND(Regressions!R118, 1), NA())</f>
        <v>#N/A</v>
      </c>
      <c r="Q108" s="242" t="e">
        <f>IF(ISNUMBER(Regressions!S118),ROUND(Regressions!S118, 1), NA())</f>
        <v>#N/A</v>
      </c>
      <c r="R108" s="349" t="e">
        <f>IF(ISNUMBER(Regressions!T118),ROUND(Regressions!T118, 1), NA())</f>
        <v>#N/A</v>
      </c>
      <c r="S108" s="240" t="e">
        <f>IF(ISNUMBER(Regressions!U118),ROUND(Regressions!U118, 1), NA())</f>
        <v>#N/A</v>
      </c>
    </row>
    <row xmlns:x14ac="http://schemas.microsoft.com/office/spreadsheetml/2009/9/ac" r="109" x14ac:dyDescent="0.2">
      <c r="A109" s="344" t="str">
        <f>IF(ISBLANK(Regressions!A119), " ", Regressions!A119)</f>
        <v>Bangladesh</v>
      </c>
      <c r="B109" s="345">
        <f>IF(ISBLANK(Regressions!B119), " ", Regressions!B119)</f>
        <v>2012</v>
      </c>
      <c r="C109" s="351" t="str">
        <f>IF(ISBLANK(Regressions!C119), " ", Regressions!C119)</f>
        <v>Pre-primary</v>
      </c>
      <c r="D109" s="347">
        <f>IF(ISBLANK(Regressions!D119), " ", Regressions!D119)</f>
        <v>9708176</v>
      </c>
      <c r="E109" s="238" t="e">
        <f>IF(ISNUMBER(Regressions!E119),ROUND(Regressions!E119, 1), NA())</f>
        <v>#N/A</v>
      </c>
      <c r="F109" s="348" t="e">
        <f>IF(ISNUMBER(Regressions!F119),ROUND(Regressions!F119, 1), NA())</f>
        <v>#N/A</v>
      </c>
      <c r="G109" s="239" t="e">
        <f>IF(ISNUMBER(Regressions!G119),ROUND(Regressions!G119, 1), NA())</f>
        <v>#N/A</v>
      </c>
      <c r="H109" s="349" t="e">
        <f>IF(ISNUMBER(Regressions!H119),ROUND(Regressions!H119, 1), NA())</f>
        <v>#N/A</v>
      </c>
      <c r="I109" s="240" t="e">
        <f>IF(ISNUMBER(Regressions!I119),ROUND(Regressions!I119, 1), NA())</f>
        <v>#N/A</v>
      </c>
      <c r="J109" s="350" t="e">
        <f>IF(ISNUMBER(Regressions!K119),ROUND(Regressions!K119, 1), NA())</f>
        <v>#N/A</v>
      </c>
      <c r="K109" s="348" t="e">
        <f>IF(ISNUMBER(Regressions!L119),ROUND(Regressions!L119, 1), NA())</f>
        <v>#N/A</v>
      </c>
      <c r="L109" s="241" t="e">
        <f>IF(ISNUMBER(Regressions!M119),ROUND(Regressions!M119, 1), NA())</f>
        <v>#N/A</v>
      </c>
      <c r="M109" s="349" t="e">
        <f>IF(ISNUMBER(Regressions!N119),ROUND(Regressions!N119, 1), NA())</f>
        <v>#N/A</v>
      </c>
      <c r="N109" s="240" t="e">
        <f>IF(ISNUMBER(Regressions!O119),ROUND(Regressions!O119, 1), NA())</f>
        <v>#N/A</v>
      </c>
      <c r="O109" s="350" t="e">
        <f>IF(ISNUMBER(Regressions!Q119),ROUND(Regressions!Q119, 1), NA())</f>
        <v>#N/A</v>
      </c>
      <c r="P109" s="348" t="e">
        <f>IF(ISNUMBER(Regressions!R119),ROUND(Regressions!R119, 1), NA())</f>
        <v>#N/A</v>
      </c>
      <c r="Q109" s="242" t="e">
        <f>IF(ISNUMBER(Regressions!S119),ROUND(Regressions!S119, 1), NA())</f>
        <v>#N/A</v>
      </c>
      <c r="R109" s="349" t="e">
        <f>IF(ISNUMBER(Regressions!T119),ROUND(Regressions!T119, 1), NA())</f>
        <v>#N/A</v>
      </c>
      <c r="S109" s="240" t="e">
        <f>IF(ISNUMBER(Regressions!U119),ROUND(Regressions!U119, 1), NA())</f>
        <v>#N/A</v>
      </c>
    </row>
    <row xmlns:x14ac="http://schemas.microsoft.com/office/spreadsheetml/2009/9/ac" r="110" x14ac:dyDescent="0.2">
      <c r="A110" s="344" t="str">
        <f>IF(ISBLANK(Regressions!A120), " ", Regressions!A120)</f>
        <v>Bangladesh</v>
      </c>
      <c r="B110" s="345">
        <f>IF(ISBLANK(Regressions!B120), " ", Regressions!B120)</f>
        <v>2013</v>
      </c>
      <c r="C110" s="351" t="str">
        <f>IF(ISBLANK(Regressions!C120), " ", Regressions!C120)</f>
        <v>Pre-primary</v>
      </c>
      <c r="D110" s="347">
        <f>IF(ISBLANK(Regressions!D120), " ", Regressions!D120)</f>
        <v>9517387</v>
      </c>
      <c r="E110" s="238" t="e">
        <f>IF(ISNUMBER(Regressions!E120),ROUND(Regressions!E120, 1), NA())</f>
        <v>#N/A</v>
      </c>
      <c r="F110" s="348" t="e">
        <f>IF(ISNUMBER(Regressions!F120),ROUND(Regressions!F120, 1), NA())</f>
        <v>#N/A</v>
      </c>
      <c r="G110" s="239" t="e">
        <f>IF(ISNUMBER(Regressions!G120),ROUND(Regressions!G120, 1), NA())</f>
        <v>#N/A</v>
      </c>
      <c r="H110" s="349" t="e">
        <f>IF(ISNUMBER(Regressions!H120),ROUND(Regressions!H120, 1), NA())</f>
        <v>#N/A</v>
      </c>
      <c r="I110" s="240" t="e">
        <f>IF(ISNUMBER(Regressions!I120),ROUND(Regressions!I120, 1), NA())</f>
        <v>#N/A</v>
      </c>
      <c r="J110" s="350" t="e">
        <f>IF(ISNUMBER(Regressions!K120),ROUND(Regressions!K120, 1), NA())</f>
        <v>#N/A</v>
      </c>
      <c r="K110" s="348" t="e">
        <f>IF(ISNUMBER(Regressions!L120),ROUND(Regressions!L120, 1), NA())</f>
        <v>#N/A</v>
      </c>
      <c r="L110" s="241" t="e">
        <f>IF(ISNUMBER(Regressions!M120),ROUND(Regressions!M120, 1), NA())</f>
        <v>#N/A</v>
      </c>
      <c r="M110" s="349" t="e">
        <f>IF(ISNUMBER(Regressions!N120),ROUND(Regressions!N120, 1), NA())</f>
        <v>#N/A</v>
      </c>
      <c r="N110" s="240" t="e">
        <f>IF(ISNUMBER(Regressions!O120),ROUND(Regressions!O120, 1), NA())</f>
        <v>#N/A</v>
      </c>
      <c r="O110" s="350" t="e">
        <f>IF(ISNUMBER(Regressions!Q120),ROUND(Regressions!Q120, 1), NA())</f>
        <v>#N/A</v>
      </c>
      <c r="P110" s="348" t="e">
        <f>IF(ISNUMBER(Regressions!R120),ROUND(Regressions!R120, 1), NA())</f>
        <v>#N/A</v>
      </c>
      <c r="Q110" s="242" t="e">
        <f>IF(ISNUMBER(Regressions!S120),ROUND(Regressions!S120, 1), NA())</f>
        <v>#N/A</v>
      </c>
      <c r="R110" s="349" t="e">
        <f>IF(ISNUMBER(Regressions!T120),ROUND(Regressions!T120, 1), NA())</f>
        <v>#N/A</v>
      </c>
      <c r="S110" s="240" t="e">
        <f>IF(ISNUMBER(Regressions!U120),ROUND(Regressions!U120, 1), NA())</f>
        <v>#N/A</v>
      </c>
    </row>
    <row xmlns:x14ac="http://schemas.microsoft.com/office/spreadsheetml/2009/9/ac" r="111" x14ac:dyDescent="0.2">
      <c r="A111" s="344" t="str">
        <f>IF(ISBLANK(Regressions!A121), " ", Regressions!A121)</f>
        <v>Bangladesh</v>
      </c>
      <c r="B111" s="345">
        <f>IF(ISBLANK(Regressions!B121), " ", Regressions!B121)</f>
        <v>2014</v>
      </c>
      <c r="C111" s="351" t="str">
        <f>IF(ISBLANK(Regressions!C121), " ", Regressions!C121)</f>
        <v>Pre-primary</v>
      </c>
      <c r="D111" s="347">
        <f>IF(ISBLANK(Regressions!D121), " ", Regressions!D121)</f>
        <v>9288880</v>
      </c>
      <c r="E111" s="238" t="e">
        <f>IF(ISNUMBER(Regressions!E121),ROUND(Regressions!E121, 1), NA())</f>
        <v>#N/A</v>
      </c>
      <c r="F111" s="348" t="e">
        <f>IF(ISNUMBER(Regressions!F121),ROUND(Regressions!F121, 1), NA())</f>
        <v>#N/A</v>
      </c>
      <c r="G111" s="239" t="e">
        <f>IF(ISNUMBER(Regressions!G121),ROUND(Regressions!G121, 1), NA())</f>
        <v>#N/A</v>
      </c>
      <c r="H111" s="349" t="e">
        <f>IF(ISNUMBER(Regressions!H121),ROUND(Regressions!H121, 1), NA())</f>
        <v>#N/A</v>
      </c>
      <c r="I111" s="240" t="e">
        <f>IF(ISNUMBER(Regressions!I121),ROUND(Regressions!I121, 1), NA())</f>
        <v>#N/A</v>
      </c>
      <c r="J111" s="350" t="e">
        <f>IF(ISNUMBER(Regressions!K121),ROUND(Regressions!K121, 1), NA())</f>
        <v>#N/A</v>
      </c>
      <c r="K111" s="348" t="e">
        <f>IF(ISNUMBER(Regressions!L121),ROUND(Regressions!L121, 1), NA())</f>
        <v>#N/A</v>
      </c>
      <c r="L111" s="241" t="e">
        <f>IF(ISNUMBER(Regressions!M121),ROUND(Regressions!M121, 1), NA())</f>
        <v>#N/A</v>
      </c>
      <c r="M111" s="349" t="e">
        <f>IF(ISNUMBER(Regressions!N121),ROUND(Regressions!N121, 1), NA())</f>
        <v>#N/A</v>
      </c>
      <c r="N111" s="240" t="e">
        <f>IF(ISNUMBER(Regressions!O121),ROUND(Regressions!O121, 1), NA())</f>
        <v>#N/A</v>
      </c>
      <c r="O111" s="350" t="e">
        <f>IF(ISNUMBER(Regressions!Q121),ROUND(Regressions!Q121, 1), NA())</f>
        <v>#N/A</v>
      </c>
      <c r="P111" s="348" t="e">
        <f>IF(ISNUMBER(Regressions!R121),ROUND(Regressions!R121, 1), NA())</f>
        <v>#N/A</v>
      </c>
      <c r="Q111" s="242" t="e">
        <f>IF(ISNUMBER(Regressions!S121),ROUND(Regressions!S121, 1), NA())</f>
        <v>#N/A</v>
      </c>
      <c r="R111" s="349" t="e">
        <f>IF(ISNUMBER(Regressions!T121),ROUND(Regressions!T121, 1), NA())</f>
        <v>#N/A</v>
      </c>
      <c r="S111" s="240" t="e">
        <f>IF(ISNUMBER(Regressions!U121),ROUND(Regressions!U121, 1), NA())</f>
        <v>#N/A</v>
      </c>
    </row>
    <row xmlns:x14ac="http://schemas.microsoft.com/office/spreadsheetml/2009/9/ac" r="112" x14ac:dyDescent="0.2">
      <c r="A112" s="344" t="str">
        <f>IF(ISBLANK(Regressions!A122), " ", Regressions!A122)</f>
        <v>Bangladesh</v>
      </c>
      <c r="B112" s="345">
        <f>IF(ISBLANK(Regressions!B122), " ", Regressions!B122)</f>
        <v>2015</v>
      </c>
      <c r="C112" s="351" t="str">
        <f>IF(ISBLANK(Regressions!C122), " ", Regressions!C122)</f>
        <v>Pre-primary</v>
      </c>
      <c r="D112" s="347">
        <f>IF(ISBLANK(Regressions!D122), " ", Regressions!D122)</f>
        <v>9057922</v>
      </c>
      <c r="E112" s="238" t="e">
        <f>IF(ISNUMBER(Regressions!E122),ROUND(Regressions!E122, 1), NA())</f>
        <v>#N/A</v>
      </c>
      <c r="F112" s="348" t="e">
        <f>IF(ISNUMBER(Regressions!F122),ROUND(Regressions!F122, 1), NA())</f>
        <v>#N/A</v>
      </c>
      <c r="G112" s="239" t="e">
        <f>IF(ISNUMBER(Regressions!G122),ROUND(Regressions!G122, 1), NA())</f>
        <v>#N/A</v>
      </c>
      <c r="H112" s="349" t="e">
        <f>IF(ISNUMBER(Regressions!H122),ROUND(Regressions!H122, 1), NA())</f>
        <v>#N/A</v>
      </c>
      <c r="I112" s="240" t="e">
        <f>IF(ISNUMBER(Regressions!I122),ROUND(Regressions!I122, 1), NA())</f>
        <v>#N/A</v>
      </c>
      <c r="J112" s="350" t="e">
        <f>IF(ISNUMBER(Regressions!K122),ROUND(Regressions!K122, 1), NA())</f>
        <v>#N/A</v>
      </c>
      <c r="K112" s="348" t="e">
        <f>IF(ISNUMBER(Regressions!L122),ROUND(Regressions!L122, 1), NA())</f>
        <v>#N/A</v>
      </c>
      <c r="L112" s="241" t="e">
        <f>IF(ISNUMBER(Regressions!M122),ROUND(Regressions!M122, 1), NA())</f>
        <v>#N/A</v>
      </c>
      <c r="M112" s="349" t="e">
        <f>IF(ISNUMBER(Regressions!N122),ROUND(Regressions!N122, 1), NA())</f>
        <v>#N/A</v>
      </c>
      <c r="N112" s="240" t="e">
        <f>IF(ISNUMBER(Regressions!O122),ROUND(Regressions!O122, 1), NA())</f>
        <v>#N/A</v>
      </c>
      <c r="O112" s="350" t="e">
        <f>IF(ISNUMBER(Regressions!Q122),ROUND(Regressions!Q122, 1), NA())</f>
        <v>#N/A</v>
      </c>
      <c r="P112" s="348" t="e">
        <f>IF(ISNUMBER(Regressions!R122),ROUND(Regressions!R122, 1), NA())</f>
        <v>#N/A</v>
      </c>
      <c r="Q112" s="242" t="e">
        <f>IF(ISNUMBER(Regressions!S122),ROUND(Regressions!S122, 1), NA())</f>
        <v>#N/A</v>
      </c>
      <c r="R112" s="349" t="e">
        <f>IF(ISNUMBER(Regressions!T122),ROUND(Regressions!T122, 1), NA())</f>
        <v>#N/A</v>
      </c>
      <c r="S112" s="240" t="e">
        <f>IF(ISNUMBER(Regressions!U122),ROUND(Regressions!U122, 1), NA())</f>
        <v>#N/A</v>
      </c>
    </row>
    <row xmlns:x14ac="http://schemas.microsoft.com/office/spreadsheetml/2009/9/ac" r="113" x14ac:dyDescent="0.2">
      <c r="A113" s="344" t="str">
        <f>IF(ISBLANK(Regressions!A123), " ", Regressions!A123)</f>
        <v>Bangladesh</v>
      </c>
      <c r="B113" s="345">
        <f>IF(ISBLANK(Regressions!B123), " ", Regressions!B123)</f>
        <v>2016</v>
      </c>
      <c r="C113" s="351" t="str">
        <f>IF(ISBLANK(Regressions!C123), " ", Regressions!C123)</f>
        <v>Pre-primary</v>
      </c>
      <c r="D113" s="347">
        <f>IF(ISBLANK(Regressions!D123), " ", Regressions!D123)</f>
        <v>8884627</v>
      </c>
      <c r="E113" s="238" t="e">
        <f>IF(ISNUMBER(Regressions!E123),ROUND(Regressions!E123, 1), NA())</f>
        <v>#N/A</v>
      </c>
      <c r="F113" s="348" t="e">
        <f>IF(ISNUMBER(Regressions!F123),ROUND(Regressions!F123, 1), NA())</f>
        <v>#N/A</v>
      </c>
      <c r="G113" s="239" t="e">
        <f>IF(ISNUMBER(Regressions!G123),ROUND(Regressions!G123, 1), NA())</f>
        <v>#N/A</v>
      </c>
      <c r="H113" s="349" t="e">
        <f>IF(ISNUMBER(Regressions!H123),ROUND(Regressions!H123, 1), NA())</f>
        <v>#N/A</v>
      </c>
      <c r="I113" s="240" t="e">
        <f>IF(ISNUMBER(Regressions!I123),ROUND(Regressions!I123, 1), NA())</f>
        <v>#N/A</v>
      </c>
      <c r="J113" s="350" t="e">
        <f>IF(ISNUMBER(Regressions!K123),ROUND(Regressions!K123, 1), NA())</f>
        <v>#N/A</v>
      </c>
      <c r="K113" s="348" t="e">
        <f>IF(ISNUMBER(Regressions!L123),ROUND(Regressions!L123, 1), NA())</f>
        <v>#N/A</v>
      </c>
      <c r="L113" s="241" t="e">
        <f>IF(ISNUMBER(Regressions!M123),ROUND(Regressions!M123, 1), NA())</f>
        <v>#N/A</v>
      </c>
      <c r="M113" s="349" t="e">
        <f>IF(ISNUMBER(Regressions!N123),ROUND(Regressions!N123, 1), NA())</f>
        <v>#N/A</v>
      </c>
      <c r="N113" s="240" t="e">
        <f>IF(ISNUMBER(Regressions!O123),ROUND(Regressions!O123, 1), NA())</f>
        <v>#N/A</v>
      </c>
      <c r="O113" s="350" t="e">
        <f>IF(ISNUMBER(Regressions!Q123),ROUND(Regressions!Q123, 1), NA())</f>
        <v>#N/A</v>
      </c>
      <c r="P113" s="348" t="e">
        <f>IF(ISNUMBER(Regressions!R123),ROUND(Regressions!R123, 1), NA())</f>
        <v>#N/A</v>
      </c>
      <c r="Q113" s="242" t="e">
        <f>IF(ISNUMBER(Regressions!S123),ROUND(Regressions!S123, 1), NA())</f>
        <v>#N/A</v>
      </c>
      <c r="R113" s="349" t="e">
        <f>IF(ISNUMBER(Regressions!T123),ROUND(Regressions!T123, 1), NA())</f>
        <v>#N/A</v>
      </c>
      <c r="S113" s="240" t="e">
        <f>IF(ISNUMBER(Regressions!U123),ROUND(Regressions!U123, 1), NA())</f>
        <v>#N/A</v>
      </c>
    </row>
    <row xmlns:x14ac="http://schemas.microsoft.com/office/spreadsheetml/2009/9/ac" r="114" x14ac:dyDescent="0.2">
      <c r="A114" s="344" t="str">
        <f>IF(ISBLANK(Regressions!A124), " ", Regressions!A124)</f>
        <v>Bangladesh</v>
      </c>
      <c r="B114" s="345">
        <f>IF(ISBLANK(Regressions!B124), " ", Regressions!B124)</f>
        <v>2017</v>
      </c>
      <c r="C114" s="351" t="str">
        <f>IF(ISBLANK(Regressions!C124), " ", Regressions!C124)</f>
        <v>Pre-primary</v>
      </c>
      <c r="D114" s="347">
        <f>IF(ISBLANK(Regressions!D124), " ", Regressions!D124)</f>
        <v>8807291</v>
      </c>
      <c r="E114" s="238" t="e">
        <f>IF(ISNUMBER(Regressions!E124),ROUND(Regressions!E124, 1), NA())</f>
        <v>#N/A</v>
      </c>
      <c r="F114" s="348" t="e">
        <f>IF(ISNUMBER(Regressions!F124),ROUND(Regressions!F124, 1), NA())</f>
        <v>#N/A</v>
      </c>
      <c r="G114" s="239" t="e">
        <f>IF(ISNUMBER(Regressions!G124),ROUND(Regressions!G124, 1), NA())</f>
        <v>#N/A</v>
      </c>
      <c r="H114" s="349" t="e">
        <f>IF(ISNUMBER(Regressions!H124),ROUND(Regressions!H124, 1), NA())</f>
        <v>#N/A</v>
      </c>
      <c r="I114" s="240" t="e">
        <f>IF(ISNUMBER(Regressions!I124),ROUND(Regressions!I124, 1), NA())</f>
        <v>#N/A</v>
      </c>
      <c r="J114" s="350" t="e">
        <f>IF(ISNUMBER(Regressions!K124),ROUND(Regressions!K124, 1), NA())</f>
        <v>#N/A</v>
      </c>
      <c r="K114" s="348" t="e">
        <f>IF(ISNUMBER(Regressions!L124),ROUND(Regressions!L124, 1), NA())</f>
        <v>#N/A</v>
      </c>
      <c r="L114" s="241" t="e">
        <f>IF(ISNUMBER(Regressions!M124),ROUND(Regressions!M124, 1), NA())</f>
        <v>#N/A</v>
      </c>
      <c r="M114" s="349" t="e">
        <f>IF(ISNUMBER(Regressions!N124),ROUND(Regressions!N124, 1), NA())</f>
        <v>#N/A</v>
      </c>
      <c r="N114" s="240" t="e">
        <f>IF(ISNUMBER(Regressions!O124),ROUND(Regressions!O124, 1), NA())</f>
        <v>#N/A</v>
      </c>
      <c r="O114" s="350" t="e">
        <f>IF(ISNUMBER(Regressions!Q124),ROUND(Regressions!Q124, 1), NA())</f>
        <v>#N/A</v>
      </c>
      <c r="P114" s="348" t="e">
        <f>IF(ISNUMBER(Regressions!R124),ROUND(Regressions!R124, 1), NA())</f>
        <v>#N/A</v>
      </c>
      <c r="Q114" s="242" t="e">
        <f>IF(ISNUMBER(Regressions!S124),ROUND(Regressions!S124, 1), NA())</f>
        <v>#N/A</v>
      </c>
      <c r="R114" s="349" t="e">
        <f>IF(ISNUMBER(Regressions!T124),ROUND(Regressions!T124, 1), NA())</f>
        <v>#N/A</v>
      </c>
      <c r="S114" s="240" t="e">
        <f>IF(ISNUMBER(Regressions!U124),ROUND(Regressions!U124, 1), NA())</f>
        <v>#N/A</v>
      </c>
    </row>
    <row xmlns:x14ac="http://schemas.microsoft.com/office/spreadsheetml/2009/9/ac" r="115" x14ac:dyDescent="0.2">
      <c r="A115" s="344" t="str">
        <f>IF(ISBLANK(Regressions!A125), " ", Regressions!A125)</f>
        <v>Bangladesh</v>
      </c>
      <c r="B115" s="345">
        <f>IF(ISBLANK(Regressions!B125), " ", Regressions!B125)</f>
        <v>2018</v>
      </c>
      <c r="C115" s="351" t="str">
        <f>IF(ISBLANK(Regressions!C125), " ", Regressions!C125)</f>
        <v>Pre-primary</v>
      </c>
      <c r="D115" s="347">
        <f>IF(ISBLANK(Regressions!D125), " ", Regressions!D125)</f>
        <v>8786723</v>
      </c>
      <c r="E115" s="238" t="e">
        <f>IF(ISNUMBER(Regressions!E125),ROUND(Regressions!E125, 1), NA())</f>
        <v>#N/A</v>
      </c>
      <c r="F115" s="348" t="e">
        <f>IF(ISNUMBER(Regressions!F125),ROUND(Regressions!F125, 1), NA())</f>
        <v>#N/A</v>
      </c>
      <c r="G115" s="239" t="e">
        <f>IF(ISNUMBER(Regressions!G125),ROUND(Regressions!G125, 1), NA())</f>
        <v>#N/A</v>
      </c>
      <c r="H115" s="349" t="e">
        <f>IF(ISNUMBER(Regressions!H125),ROUND(Regressions!H125, 1), NA())</f>
        <v>#N/A</v>
      </c>
      <c r="I115" s="240" t="e">
        <f>IF(ISNUMBER(Regressions!I125),ROUND(Regressions!I125, 1), NA())</f>
        <v>#N/A</v>
      </c>
      <c r="J115" s="350" t="e">
        <f>IF(ISNUMBER(Regressions!K125),ROUND(Regressions!K125, 1), NA())</f>
        <v>#N/A</v>
      </c>
      <c r="K115" s="348" t="e">
        <f>IF(ISNUMBER(Regressions!L125),ROUND(Regressions!L125, 1), NA())</f>
        <v>#N/A</v>
      </c>
      <c r="L115" s="241" t="e">
        <f>IF(ISNUMBER(Regressions!M125),ROUND(Regressions!M125, 1), NA())</f>
        <v>#N/A</v>
      </c>
      <c r="M115" s="349" t="e">
        <f>IF(ISNUMBER(Regressions!N125),ROUND(Regressions!N125, 1), NA())</f>
        <v>#N/A</v>
      </c>
      <c r="N115" s="240" t="e">
        <f>IF(ISNUMBER(Regressions!O125),ROUND(Regressions!O125, 1), NA())</f>
        <v>#N/A</v>
      </c>
      <c r="O115" s="350" t="e">
        <f>IF(ISNUMBER(Regressions!Q125),ROUND(Regressions!Q125, 1), NA())</f>
        <v>#N/A</v>
      </c>
      <c r="P115" s="348" t="e">
        <f>IF(ISNUMBER(Regressions!R125),ROUND(Regressions!R125, 1), NA())</f>
        <v>#N/A</v>
      </c>
      <c r="Q115" s="242" t="e">
        <f>IF(ISNUMBER(Regressions!S125),ROUND(Regressions!S125, 1), NA())</f>
        <v>#N/A</v>
      </c>
      <c r="R115" s="349" t="e">
        <f>IF(ISNUMBER(Regressions!T125),ROUND(Regressions!T125, 1), NA())</f>
        <v>#N/A</v>
      </c>
      <c r="S115" s="240" t="e">
        <f>IF(ISNUMBER(Regressions!U125),ROUND(Regressions!U125, 1), NA())</f>
        <v>#N/A</v>
      </c>
    </row>
    <row xmlns:x14ac="http://schemas.microsoft.com/office/spreadsheetml/2009/9/ac" r="116" x14ac:dyDescent="0.2">
      <c r="A116" s="344" t="str">
        <f>IF(ISBLANK(Regressions!A126), " ", Regressions!A126)</f>
        <v>Bangladesh</v>
      </c>
      <c r="B116" s="345">
        <f>IF(ISBLANK(Regressions!B126), " ", Regressions!B126)</f>
        <v>2019</v>
      </c>
      <c r="C116" s="351" t="str">
        <f>IF(ISBLANK(Regressions!C126), " ", Regressions!C126)</f>
        <v>Pre-primary</v>
      </c>
      <c r="D116" s="347">
        <f>IF(ISBLANK(Regressions!D126), " ", Regressions!D126)</f>
        <v>8769046</v>
      </c>
      <c r="E116" s="238" t="e">
        <f>IF(ISNUMBER(Regressions!E126),ROUND(Regressions!E126, 1), NA())</f>
        <v>#N/A</v>
      </c>
      <c r="F116" s="348" t="e">
        <f>IF(ISNUMBER(Regressions!F126),ROUND(Regressions!F126, 1), NA())</f>
        <v>#N/A</v>
      </c>
      <c r="G116" s="239" t="e">
        <f>IF(ISNUMBER(Regressions!G126),ROUND(Regressions!G126, 1), NA())</f>
        <v>#N/A</v>
      </c>
      <c r="H116" s="349" t="e">
        <f>IF(ISNUMBER(Regressions!H126),ROUND(Regressions!H126, 1), NA())</f>
        <v>#N/A</v>
      </c>
      <c r="I116" s="240" t="e">
        <f>IF(ISNUMBER(Regressions!I126),ROUND(Regressions!I126, 1), NA())</f>
        <v>#N/A</v>
      </c>
      <c r="J116" s="350" t="e">
        <f>IF(ISNUMBER(Regressions!K126),ROUND(Regressions!K126, 1), NA())</f>
        <v>#N/A</v>
      </c>
      <c r="K116" s="348" t="e">
        <f>IF(ISNUMBER(Regressions!L126),ROUND(Regressions!L126, 1), NA())</f>
        <v>#N/A</v>
      </c>
      <c r="L116" s="241" t="e">
        <f>IF(ISNUMBER(Regressions!M126),ROUND(Regressions!M126, 1), NA())</f>
        <v>#N/A</v>
      </c>
      <c r="M116" s="349" t="e">
        <f>IF(ISNUMBER(Regressions!N126),ROUND(Regressions!N126, 1), NA())</f>
        <v>#N/A</v>
      </c>
      <c r="N116" s="240" t="e">
        <f>IF(ISNUMBER(Regressions!O126),ROUND(Regressions!O126, 1), NA())</f>
        <v>#N/A</v>
      </c>
      <c r="O116" s="350" t="e">
        <f>IF(ISNUMBER(Regressions!Q126),ROUND(Regressions!Q126, 1), NA())</f>
        <v>#N/A</v>
      </c>
      <c r="P116" s="348" t="e">
        <f>IF(ISNUMBER(Regressions!R126),ROUND(Regressions!R126, 1), NA())</f>
        <v>#N/A</v>
      </c>
      <c r="Q116" s="242" t="e">
        <f>IF(ISNUMBER(Regressions!S126),ROUND(Regressions!S126, 1), NA())</f>
        <v>#N/A</v>
      </c>
      <c r="R116" s="349" t="e">
        <f>IF(ISNUMBER(Regressions!T126),ROUND(Regressions!T126, 1), NA())</f>
        <v>#N/A</v>
      </c>
      <c r="S116" s="240" t="e">
        <f>IF(ISNUMBER(Regressions!U126),ROUND(Regressions!U126, 1), NA())</f>
        <v>#N/A</v>
      </c>
    </row>
    <row xmlns:x14ac="http://schemas.microsoft.com/office/spreadsheetml/2009/9/ac" r="117" x14ac:dyDescent="0.2">
      <c r="A117" s="344" t="str">
        <f>IF(ISBLANK(Regressions!A127), " ", Regressions!A127)</f>
        <v>Bangladesh</v>
      </c>
      <c r="B117" s="345">
        <f>IF(ISBLANK(Regressions!B127), " ", Regressions!B127)</f>
        <v>2020</v>
      </c>
      <c r="C117" s="351" t="str">
        <f>IF(ISBLANK(Regressions!C127), " ", Regressions!C127)</f>
        <v>Pre-primary</v>
      </c>
      <c r="D117" s="347">
        <f>IF(ISBLANK(Regressions!D127), " ", Regressions!D127)</f>
        <v>8755805</v>
      </c>
      <c r="E117" s="238" t="e">
        <f>IF(ISNUMBER(Regressions!E127),ROUND(Regressions!E127, 1), NA())</f>
        <v>#N/A</v>
      </c>
      <c r="F117" s="348" t="e">
        <f>IF(ISNUMBER(Regressions!F127),ROUND(Regressions!F127, 1), NA())</f>
        <v>#N/A</v>
      </c>
      <c r="G117" s="239" t="e">
        <f>IF(ISNUMBER(Regressions!G127),ROUND(Regressions!G127, 1), NA())</f>
        <v>#N/A</v>
      </c>
      <c r="H117" s="349" t="e">
        <f>IF(ISNUMBER(Regressions!H127),ROUND(Regressions!H127, 1), NA())</f>
        <v>#N/A</v>
      </c>
      <c r="I117" s="240" t="e">
        <f>IF(ISNUMBER(Regressions!I127),ROUND(Regressions!I127, 1), NA())</f>
        <v>#N/A</v>
      </c>
      <c r="J117" s="350" t="e">
        <f>IF(ISNUMBER(Regressions!K127),ROUND(Regressions!K127, 1), NA())</f>
        <v>#N/A</v>
      </c>
      <c r="K117" s="348" t="e">
        <f>IF(ISNUMBER(Regressions!L127),ROUND(Regressions!L127, 1), NA())</f>
        <v>#N/A</v>
      </c>
      <c r="L117" s="241" t="e">
        <f>IF(ISNUMBER(Regressions!M127),ROUND(Regressions!M127, 1), NA())</f>
        <v>#N/A</v>
      </c>
      <c r="M117" s="349" t="e">
        <f>IF(ISNUMBER(Regressions!N127),ROUND(Regressions!N127, 1), NA())</f>
        <v>#N/A</v>
      </c>
      <c r="N117" s="240" t="e">
        <f>IF(ISNUMBER(Regressions!O127),ROUND(Regressions!O127, 1), NA())</f>
        <v>#N/A</v>
      </c>
      <c r="O117" s="350" t="e">
        <f>IF(ISNUMBER(Regressions!Q127),ROUND(Regressions!Q127, 1), NA())</f>
        <v>#N/A</v>
      </c>
      <c r="P117" s="348" t="e">
        <f>IF(ISNUMBER(Regressions!R127),ROUND(Regressions!R127, 1), NA())</f>
        <v>#N/A</v>
      </c>
      <c r="Q117" s="242" t="e">
        <f>IF(ISNUMBER(Regressions!S127),ROUND(Regressions!S127, 1), NA())</f>
        <v>#N/A</v>
      </c>
      <c r="R117" s="349" t="e">
        <f>IF(ISNUMBER(Regressions!T127),ROUND(Regressions!T127, 1), NA())</f>
        <v>#N/A</v>
      </c>
      <c r="S117" s="240" t="e">
        <f>IF(ISNUMBER(Regressions!U127),ROUND(Regressions!U127, 1), NA())</f>
        <v>#N/A</v>
      </c>
    </row>
    <row xmlns:x14ac="http://schemas.microsoft.com/office/spreadsheetml/2009/9/ac" r="118" x14ac:dyDescent="0.2">
      <c r="A118" s="402" t="str">
        <f>IF(ISBLANK(Regressions!A128), " ", Regressions!A128)</f>
        <v>Bangladesh</v>
      </c>
      <c r="B118" s="403">
        <f>IF(ISBLANK(Regressions!B128), " ", Regressions!B128)</f>
        <v>2021</v>
      </c>
      <c r="C118" s="404" t="str">
        <f>IF(ISBLANK(Regressions!C128), " ", Regressions!C128)</f>
        <v>Pre-primary</v>
      </c>
      <c r="D118" s="405">
        <f>IF(ISBLANK(Regressions!D128), " ", Regressions!D128)</f>
        <v>8717447</v>
      </c>
      <c r="E118" s="408" t="e">
        <f>IF(ISNUMBER(Regressions!E128),ROUND(Regressions!E128, 1), NA())</f>
        <v>#N/A</v>
      </c>
      <c r="F118" s="406" t="e">
        <f>IF(ISNUMBER(Regressions!F128),ROUND(Regressions!F128, 1), NA())</f>
        <v>#N/A</v>
      </c>
      <c r="G118" s="409" t="e">
        <f>IF(ISNUMBER(Regressions!G128),ROUND(Regressions!G128, 1), NA())</f>
        <v>#N/A</v>
      </c>
      <c r="H118" s="407" t="e">
        <f>IF(ISNUMBER(Regressions!H128),ROUND(Regressions!H128, 1), NA())</f>
        <v>#N/A</v>
      </c>
      <c r="I118" s="410" t="e">
        <f>IF(ISNUMBER(Regressions!I128),ROUND(Regressions!I128, 1), NA())</f>
        <v>#N/A</v>
      </c>
      <c r="J118" s="408" t="e">
        <f>IF(ISNUMBER(Regressions!K128),ROUND(Regressions!K128, 1), NA())</f>
        <v>#N/A</v>
      </c>
      <c r="K118" s="406" t="e">
        <f>IF(ISNUMBER(Regressions!L128),ROUND(Regressions!L128, 1), NA())</f>
        <v>#N/A</v>
      </c>
      <c r="L118" s="411" t="e">
        <f>IF(ISNUMBER(Regressions!M128),ROUND(Regressions!M128, 1), NA())</f>
        <v>#N/A</v>
      </c>
      <c r="M118" s="407" t="e">
        <f>IF(ISNUMBER(Regressions!N128),ROUND(Regressions!N128, 1), NA())</f>
        <v>#N/A</v>
      </c>
      <c r="N118" s="410" t="e">
        <f>IF(ISNUMBER(Regressions!O128),ROUND(Regressions!O128, 1), NA())</f>
        <v>#N/A</v>
      </c>
      <c r="O118" s="408" t="e">
        <f>IF(ISNUMBER(Regressions!Q128),ROUND(Regressions!Q128, 1), NA())</f>
        <v>#N/A</v>
      </c>
      <c r="P118" s="406" t="e">
        <f>IF(ISNUMBER(Regressions!R128),ROUND(Regressions!R128, 1), NA())</f>
        <v>#N/A</v>
      </c>
      <c r="Q118" s="412" t="e">
        <f>IF(ISNUMBER(Regressions!S128),ROUND(Regressions!S128, 1), NA())</f>
        <v>#N/A</v>
      </c>
      <c r="R118" s="407" t="e">
        <f>IF(ISNUMBER(Regressions!T128),ROUND(Regressions!T128, 1), NA())</f>
        <v>#N/A</v>
      </c>
      <c r="S118" s="410" t="e">
        <f>IF(ISNUMBER(Regressions!U128),ROUND(Regressions!U128, 1), NA())</f>
        <v>#N/A</v>
      </c>
      <c r="T118" s="401"/>
      <c r="U118" s="401"/>
      <c r="V118" s="401"/>
      <c r="W118" s="401"/>
      <c r="X118" s="401"/>
      <c r="Y118" s="401"/>
      <c r="Z118" s="401"/>
      <c r="AA118" s="401"/>
      <c r="AB118" s="401"/>
      <c r="AC118" s="401"/>
    </row>
    <row xmlns:x14ac="http://schemas.microsoft.com/office/spreadsheetml/2009/9/ac" r="119" x14ac:dyDescent="0.2">
      <c r="A119" s="344" t="str">
        <f>IF(ISBLANK(Regressions!A129), " ", Regressions!A129)</f>
        <v>Bangladesh</v>
      </c>
      <c r="B119" s="345">
        <f>IF(ISBLANK(Regressions!B129), " ", Regressions!B129)</f>
        <v>2022</v>
      </c>
      <c r="C119" s="351" t="str">
        <f>IF(ISBLANK(Regressions!C129), " ", Regressions!C129)</f>
        <v>Pre-primary</v>
      </c>
      <c r="D119" s="347">
        <f>IF(ISBLANK(Regressions!D129), " ", Regressions!D129)</f>
        <v>8731376</v>
      </c>
      <c r="E119" s="238" t="e">
        <f>IF(ISNUMBER(Regressions!E129),ROUND(Regressions!E129, 1), NA())</f>
        <v>#N/A</v>
      </c>
      <c r="F119" s="348" t="e">
        <f>IF(ISNUMBER(Regressions!F129),ROUND(Regressions!F129, 1), NA())</f>
        <v>#N/A</v>
      </c>
      <c r="G119" s="239" t="e">
        <f>IF(ISNUMBER(Regressions!G129),ROUND(Regressions!G129, 1), NA())</f>
        <v>#N/A</v>
      </c>
      <c r="H119" s="349" t="e">
        <f>IF(ISNUMBER(Regressions!H129),ROUND(Regressions!H129, 1), NA())</f>
        <v>#N/A</v>
      </c>
      <c r="I119" s="240" t="e">
        <f>IF(ISNUMBER(Regressions!I129),ROUND(Regressions!I129, 1), NA())</f>
        <v>#N/A</v>
      </c>
      <c r="J119" s="350" t="e">
        <f>IF(ISNUMBER(Regressions!K129),ROUND(Regressions!K129, 1), NA())</f>
        <v>#N/A</v>
      </c>
      <c r="K119" s="348" t="e">
        <f>IF(ISNUMBER(Regressions!L129),ROUND(Regressions!L129, 1), NA())</f>
        <v>#N/A</v>
      </c>
      <c r="L119" s="241" t="e">
        <f>IF(ISNUMBER(Regressions!M129),ROUND(Regressions!M129, 1), NA())</f>
        <v>#N/A</v>
      </c>
      <c r="M119" s="349" t="e">
        <f>IF(ISNUMBER(Regressions!N129),ROUND(Regressions!N129, 1), NA())</f>
        <v>#N/A</v>
      </c>
      <c r="N119" s="240" t="e">
        <f>IF(ISNUMBER(Regressions!O129),ROUND(Regressions!O129, 1), NA())</f>
        <v>#N/A</v>
      </c>
      <c r="O119" s="350" t="e">
        <f>IF(ISNUMBER(Regressions!Q129),ROUND(Regressions!Q129, 1), NA())</f>
        <v>#N/A</v>
      </c>
      <c r="P119" s="348" t="e">
        <f>IF(ISNUMBER(Regressions!R129),ROUND(Regressions!R129, 1), NA())</f>
        <v>#N/A</v>
      </c>
      <c r="Q119" s="242" t="e">
        <f>IF(ISNUMBER(Regressions!S129),ROUND(Regressions!S129, 1), NA())</f>
        <v>#N/A</v>
      </c>
      <c r="R119" s="349" t="e">
        <f>IF(ISNUMBER(Regressions!T129),ROUND(Regressions!T129, 1), NA())</f>
        <v>#N/A</v>
      </c>
      <c r="S119" s="240" t="e">
        <f>IF(ISNUMBER(Regressions!U129),ROUND(Regressions!U129, 1), NA())</f>
        <v>#N/A</v>
      </c>
    </row>
    <row xmlns:x14ac="http://schemas.microsoft.com/office/spreadsheetml/2009/9/ac" r="120" x14ac:dyDescent="0.2">
      <c r="A120" s="352" t="str">
        <f>IF(ISBLANK(Regressions!A130), " ", Regressions!A130)</f>
        <v>Bangladesh</v>
      </c>
      <c r="B120" s="353">
        <f>IF(ISBLANK(Regressions!B130), " ", Regressions!B130)</f>
        <v>2023</v>
      </c>
      <c r="C120" s="354" t="str">
        <f>IF(ISBLANK(Regressions!C130), " ", Regressions!C130)</f>
        <v>Pre-primary</v>
      </c>
      <c r="D120" s="355">
        <f>IF(ISBLANK(Regressions!D130), " ", Regressions!D130)</f>
        <v>8750672</v>
      </c>
      <c r="E120" s="356" t="e">
        <f>IF(ISNUMBER(Regressions!E130),ROUND(Regressions!E130, 1), NA())</f>
        <v>#N/A</v>
      </c>
      <c r="F120" s="357" t="e">
        <f>IF(ISNUMBER(Regressions!F130),ROUND(Regressions!F130, 1), NA())</f>
        <v>#N/A</v>
      </c>
      <c r="G120" s="358" t="e">
        <f>IF(ISNUMBER(Regressions!G130),ROUND(Regressions!G130, 1), NA())</f>
        <v>#N/A</v>
      </c>
      <c r="H120" s="359" t="e">
        <f>IF(ISNUMBER(Regressions!H130),ROUND(Regressions!H130, 1), NA())</f>
        <v>#N/A</v>
      </c>
      <c r="I120" s="360" t="e">
        <f>IF(ISNUMBER(Regressions!I130),ROUND(Regressions!I130, 1), NA())</f>
        <v>#N/A</v>
      </c>
      <c r="J120" s="361" t="e">
        <f>IF(ISNUMBER(Regressions!K130),ROUND(Regressions!K130, 1), NA())</f>
        <v>#N/A</v>
      </c>
      <c r="K120" s="357" t="e">
        <f>IF(ISNUMBER(Regressions!L130),ROUND(Regressions!L130, 1), NA())</f>
        <v>#N/A</v>
      </c>
      <c r="L120" s="362" t="e">
        <f>IF(ISNUMBER(Regressions!M130),ROUND(Regressions!M130, 1), NA())</f>
        <v>#N/A</v>
      </c>
      <c r="M120" s="359" t="e">
        <f>IF(ISNUMBER(Regressions!N130),ROUND(Regressions!N130, 1), NA())</f>
        <v>#N/A</v>
      </c>
      <c r="N120" s="360" t="e">
        <f>IF(ISNUMBER(Regressions!O130),ROUND(Regressions!O130, 1), NA())</f>
        <v>#N/A</v>
      </c>
      <c r="O120" s="361" t="e">
        <f>IF(ISNUMBER(Regressions!Q130),ROUND(Regressions!Q130, 1), NA())</f>
        <v>#N/A</v>
      </c>
      <c r="P120" s="357" t="e">
        <f>IF(ISNUMBER(Regressions!R130),ROUND(Regressions!R130, 1), NA())</f>
        <v>#N/A</v>
      </c>
      <c r="Q120" s="363" t="e">
        <f>IF(ISNUMBER(Regressions!S130),ROUND(Regressions!S130, 1), NA())</f>
        <v>#N/A</v>
      </c>
      <c r="R120" s="359" t="e">
        <f>IF(ISNUMBER(Regressions!T130),ROUND(Regressions!T130, 1), NA())</f>
        <v>#N/A</v>
      </c>
      <c r="S120" s="360" t="e">
        <f>IF(ISNUMBER(Regressions!U130),ROUND(Regressions!U130, 1), NA())</f>
        <v>#N/A</v>
      </c>
    </row>
    <row xmlns:x14ac="http://schemas.microsoft.com/office/spreadsheetml/2009/9/ac" r="121" hidden="true" x14ac:dyDescent="0.2">
      <c r="A121" s="344" t="str">
        <f>IF(ISBLANK(Regressions!A131), " ", Regressions!A131)</f>
        <v>Bangladesh</v>
      </c>
      <c r="B121" s="345">
        <f>IF(ISBLANK(Regressions!B131), " ", Regressions!B131)</f>
        <v>2024</v>
      </c>
      <c r="C121" s="351" t="str">
        <f>IF(ISBLANK(Regressions!C131), " ", Regressions!C131)</f>
        <v>Pre-primary</v>
      </c>
      <c r="D121" s="347" t="str">
        <f>IF(ISBLANK(Regressions!D131), " ", Regressions!D131)</f>
        <v> </v>
      </c>
      <c r="E121" s="238" t="e">
        <f>IF(ISNUMBER(Regressions!E131),ROUND(Regressions!E131, 1), NA())</f>
        <v>#N/A</v>
      </c>
      <c r="F121" s="348" t="e">
        <f>IF(ISNUMBER(Regressions!F131),ROUND(Regressions!F131, 1), NA())</f>
        <v>#N/A</v>
      </c>
      <c r="G121" s="239" t="e">
        <f>IF(ISNUMBER(Regressions!G131),ROUND(Regressions!G131, 1), NA())</f>
        <v>#N/A</v>
      </c>
      <c r="H121" s="349" t="e">
        <f>IF(ISNUMBER(Regressions!H131),ROUND(Regressions!H131, 1), NA())</f>
        <v>#N/A</v>
      </c>
      <c r="I121" s="240" t="e">
        <f>IF(ISNUMBER(Regressions!I131),ROUND(Regressions!I131, 1), NA())</f>
        <v>#N/A</v>
      </c>
      <c r="J121" s="350" t="e">
        <f>IF(ISNUMBER(Regressions!K131),ROUND(Regressions!K131, 1), NA())</f>
        <v>#N/A</v>
      </c>
      <c r="K121" s="348" t="e">
        <f>IF(ISNUMBER(Regressions!L131),ROUND(Regressions!L131, 1), NA())</f>
        <v>#N/A</v>
      </c>
      <c r="L121" s="241" t="e">
        <f>IF(ISNUMBER(Regressions!M131),ROUND(Regressions!M131, 1), NA())</f>
        <v>#N/A</v>
      </c>
      <c r="M121" s="349" t="e">
        <f>IF(ISNUMBER(Regressions!N131),ROUND(Regressions!N131, 1), NA())</f>
        <v>#N/A</v>
      </c>
      <c r="N121" s="240" t="e">
        <f>IF(ISNUMBER(Regressions!O131),ROUND(Regressions!O131, 1), NA())</f>
        <v>#N/A</v>
      </c>
      <c r="O121" s="350" t="e">
        <f>IF(ISNUMBER(Regressions!Q131),ROUND(Regressions!Q131, 1), NA())</f>
        <v>#N/A</v>
      </c>
      <c r="P121" s="348" t="e">
        <f>IF(ISNUMBER(Regressions!R131),ROUND(Regressions!R131, 1), NA())</f>
        <v>#N/A</v>
      </c>
      <c r="Q121" s="242" t="e">
        <f>IF(ISNUMBER(Regressions!S131),ROUND(Regressions!S131, 1), NA())</f>
        <v>#N/A</v>
      </c>
      <c r="R121" s="349" t="e">
        <f>IF(ISNUMBER(Regressions!T131),ROUND(Regressions!T131, 1), NA())</f>
        <v>#N/A</v>
      </c>
      <c r="S121" s="240" t="e">
        <f>IF(ISNUMBER(Regressions!U131),ROUND(Regressions!U131, 1), NA())</f>
        <v>#N/A</v>
      </c>
    </row>
    <row xmlns:x14ac="http://schemas.microsoft.com/office/spreadsheetml/2009/9/ac" r="122" hidden="true" x14ac:dyDescent="0.2">
      <c r="A122" s="344" t="str">
        <f>IF(ISBLANK(Regressions!A132), " ", Regressions!A132)</f>
        <v>Bangladesh</v>
      </c>
      <c r="B122" s="345">
        <f>IF(ISBLANK(Regressions!B132), " ", Regressions!B132)</f>
        <v>2025</v>
      </c>
      <c r="C122" s="351" t="str">
        <f>IF(ISBLANK(Regressions!C132), " ", Regressions!C132)</f>
        <v>Pre-primary</v>
      </c>
      <c r="D122" s="347" t="str">
        <f>IF(ISBLANK(Regressions!D132), " ", Regressions!D132)</f>
        <v> </v>
      </c>
      <c r="E122" s="238" t="e">
        <f>IF(ISNUMBER(Regressions!E132),ROUND(Regressions!E132, 1), NA())</f>
        <v>#N/A</v>
      </c>
      <c r="F122" s="348" t="e">
        <f>IF(ISNUMBER(Regressions!F132),ROUND(Regressions!F132, 1), NA())</f>
        <v>#N/A</v>
      </c>
      <c r="G122" s="239" t="e">
        <f>IF(ISNUMBER(Regressions!G132),ROUND(Regressions!G132, 1), NA())</f>
        <v>#N/A</v>
      </c>
      <c r="H122" s="349" t="e">
        <f>IF(ISNUMBER(Regressions!H132),ROUND(Regressions!H132, 1), NA())</f>
        <v>#N/A</v>
      </c>
      <c r="I122" s="240" t="e">
        <f>IF(ISNUMBER(Regressions!I132),ROUND(Regressions!I132, 1), NA())</f>
        <v>#N/A</v>
      </c>
      <c r="J122" s="350" t="e">
        <f>IF(ISNUMBER(Regressions!K132),ROUND(Regressions!K132, 1), NA())</f>
        <v>#N/A</v>
      </c>
      <c r="K122" s="348" t="e">
        <f>IF(ISNUMBER(Regressions!L132),ROUND(Regressions!L132, 1), NA())</f>
        <v>#N/A</v>
      </c>
      <c r="L122" s="241" t="e">
        <f>IF(ISNUMBER(Regressions!M132),ROUND(Regressions!M132, 1), NA())</f>
        <v>#N/A</v>
      </c>
      <c r="M122" s="349" t="e">
        <f>IF(ISNUMBER(Regressions!N132),ROUND(Regressions!N132, 1), NA())</f>
        <v>#N/A</v>
      </c>
      <c r="N122" s="240" t="e">
        <f>IF(ISNUMBER(Regressions!O132),ROUND(Regressions!O132, 1), NA())</f>
        <v>#N/A</v>
      </c>
      <c r="O122" s="350" t="e">
        <f>IF(ISNUMBER(Regressions!Q132),ROUND(Regressions!Q132, 1), NA())</f>
        <v>#N/A</v>
      </c>
      <c r="P122" s="348" t="e">
        <f>IF(ISNUMBER(Regressions!R132),ROUND(Regressions!R132, 1), NA())</f>
        <v>#N/A</v>
      </c>
      <c r="Q122" s="242" t="e">
        <f>IF(ISNUMBER(Regressions!S132),ROUND(Regressions!S132, 1), NA())</f>
        <v>#N/A</v>
      </c>
      <c r="R122" s="349" t="e">
        <f>IF(ISNUMBER(Regressions!T132),ROUND(Regressions!T132, 1), NA())</f>
        <v>#N/A</v>
      </c>
      <c r="S122" s="240" t="e">
        <f>IF(ISNUMBER(Regressions!U132),ROUND(Regressions!U132, 1), NA())</f>
        <v>#N/A</v>
      </c>
    </row>
    <row xmlns:x14ac="http://schemas.microsoft.com/office/spreadsheetml/2009/9/ac" r="123" hidden="true" x14ac:dyDescent="0.2">
      <c r="A123" s="344" t="str">
        <f>IF(ISBLANK(Regressions!A133), " ", Regressions!A133)</f>
        <v>Bangladesh</v>
      </c>
      <c r="B123" s="345">
        <f>IF(ISBLANK(Regressions!B133), " ", Regressions!B133)</f>
        <v>2026</v>
      </c>
      <c r="C123" s="351" t="str">
        <f>IF(ISBLANK(Regressions!C133), " ", Regressions!C133)</f>
        <v>Pre-primary</v>
      </c>
      <c r="D123" s="347" t="str">
        <f>IF(ISBLANK(Regressions!D133), " ", Regressions!D133)</f>
        <v> </v>
      </c>
      <c r="E123" s="238" t="e">
        <f>IF(ISNUMBER(Regressions!E133),ROUND(Regressions!E133, 1), NA())</f>
        <v>#N/A</v>
      </c>
      <c r="F123" s="348" t="e">
        <f>IF(ISNUMBER(Regressions!F133),ROUND(Regressions!F133, 1), NA())</f>
        <v>#N/A</v>
      </c>
      <c r="G123" s="239" t="e">
        <f>IF(ISNUMBER(Regressions!G133),ROUND(Regressions!G133, 1), NA())</f>
        <v>#N/A</v>
      </c>
      <c r="H123" s="349" t="e">
        <f>IF(ISNUMBER(Regressions!H133),ROUND(Regressions!H133, 1), NA())</f>
        <v>#N/A</v>
      </c>
      <c r="I123" s="240" t="e">
        <f>IF(ISNUMBER(Regressions!I133),ROUND(Regressions!I133, 1), NA())</f>
        <v>#N/A</v>
      </c>
      <c r="J123" s="350" t="e">
        <f>IF(ISNUMBER(Regressions!K133),ROUND(Regressions!K133, 1), NA())</f>
        <v>#N/A</v>
      </c>
      <c r="K123" s="348" t="e">
        <f>IF(ISNUMBER(Regressions!L133),ROUND(Regressions!L133, 1), NA())</f>
        <v>#N/A</v>
      </c>
      <c r="L123" s="241" t="e">
        <f>IF(ISNUMBER(Regressions!M133),ROUND(Regressions!M133, 1), NA())</f>
        <v>#N/A</v>
      </c>
      <c r="M123" s="349" t="e">
        <f>IF(ISNUMBER(Regressions!N133),ROUND(Regressions!N133, 1), NA())</f>
        <v>#N/A</v>
      </c>
      <c r="N123" s="240" t="e">
        <f>IF(ISNUMBER(Regressions!O133),ROUND(Regressions!O133, 1), NA())</f>
        <v>#N/A</v>
      </c>
      <c r="O123" s="350" t="e">
        <f>IF(ISNUMBER(Regressions!Q133),ROUND(Regressions!Q133, 1), NA())</f>
        <v>#N/A</v>
      </c>
      <c r="P123" s="348" t="e">
        <f>IF(ISNUMBER(Regressions!R133),ROUND(Regressions!R133, 1), NA())</f>
        <v>#N/A</v>
      </c>
      <c r="Q123" s="242" t="e">
        <f>IF(ISNUMBER(Regressions!S133),ROUND(Regressions!S133, 1), NA())</f>
        <v>#N/A</v>
      </c>
      <c r="R123" s="349" t="e">
        <f>IF(ISNUMBER(Regressions!T133),ROUND(Regressions!T133, 1), NA())</f>
        <v>#N/A</v>
      </c>
      <c r="S123" s="240" t="e">
        <f>IF(ISNUMBER(Regressions!U133),ROUND(Regressions!U133, 1), NA())</f>
        <v>#N/A</v>
      </c>
    </row>
    <row xmlns:x14ac="http://schemas.microsoft.com/office/spreadsheetml/2009/9/ac" r="124" hidden="true" x14ac:dyDescent="0.2">
      <c r="A124" s="344" t="str">
        <f>IF(ISBLANK(Regressions!A134), " ", Regressions!A134)</f>
        <v>Bangladesh</v>
      </c>
      <c r="B124" s="345">
        <f>IF(ISBLANK(Regressions!B134), " ", Regressions!B134)</f>
        <v>2027</v>
      </c>
      <c r="C124" s="351" t="str">
        <f>IF(ISBLANK(Regressions!C134), " ", Regressions!C134)</f>
        <v>Pre-primary</v>
      </c>
      <c r="D124" s="347" t="str">
        <f>IF(ISBLANK(Regressions!D134), " ", Regressions!D134)</f>
        <v> </v>
      </c>
      <c r="E124" s="238" t="e">
        <f>IF(ISNUMBER(Regressions!E134),ROUND(Regressions!E134, 1), NA())</f>
        <v>#N/A</v>
      </c>
      <c r="F124" s="348" t="e">
        <f>IF(ISNUMBER(Regressions!F134),ROUND(Regressions!F134, 1), NA())</f>
        <v>#N/A</v>
      </c>
      <c r="G124" s="239" t="e">
        <f>IF(ISNUMBER(Regressions!G134),ROUND(Regressions!G134, 1), NA())</f>
        <v>#N/A</v>
      </c>
      <c r="H124" s="349" t="e">
        <f>IF(ISNUMBER(Regressions!H134),ROUND(Regressions!H134, 1), NA())</f>
        <v>#N/A</v>
      </c>
      <c r="I124" s="240" t="e">
        <f>IF(ISNUMBER(Regressions!I134),ROUND(Regressions!I134, 1), NA())</f>
        <v>#N/A</v>
      </c>
      <c r="J124" s="350" t="e">
        <f>IF(ISNUMBER(Regressions!K134),ROUND(Regressions!K134, 1), NA())</f>
        <v>#N/A</v>
      </c>
      <c r="K124" s="348" t="e">
        <f>IF(ISNUMBER(Regressions!L134),ROUND(Regressions!L134, 1), NA())</f>
        <v>#N/A</v>
      </c>
      <c r="L124" s="241" t="e">
        <f>IF(ISNUMBER(Regressions!M134),ROUND(Regressions!M134, 1), NA())</f>
        <v>#N/A</v>
      </c>
      <c r="M124" s="349" t="e">
        <f>IF(ISNUMBER(Regressions!N134),ROUND(Regressions!N134, 1), NA())</f>
        <v>#N/A</v>
      </c>
      <c r="N124" s="240" t="e">
        <f>IF(ISNUMBER(Regressions!O134),ROUND(Regressions!O134, 1), NA())</f>
        <v>#N/A</v>
      </c>
      <c r="O124" s="350" t="e">
        <f>IF(ISNUMBER(Regressions!Q134),ROUND(Regressions!Q134, 1), NA())</f>
        <v>#N/A</v>
      </c>
      <c r="P124" s="348" t="e">
        <f>IF(ISNUMBER(Regressions!R134),ROUND(Regressions!R134, 1), NA())</f>
        <v>#N/A</v>
      </c>
      <c r="Q124" s="242" t="e">
        <f>IF(ISNUMBER(Regressions!S134),ROUND(Regressions!S134, 1), NA())</f>
        <v>#N/A</v>
      </c>
      <c r="R124" s="349" t="e">
        <f>IF(ISNUMBER(Regressions!T134),ROUND(Regressions!T134, 1), NA())</f>
        <v>#N/A</v>
      </c>
      <c r="S124" s="240" t="e">
        <f>IF(ISNUMBER(Regressions!U134),ROUND(Regressions!U134, 1), NA())</f>
        <v>#N/A</v>
      </c>
    </row>
    <row xmlns:x14ac="http://schemas.microsoft.com/office/spreadsheetml/2009/9/ac" r="125" hidden="true" x14ac:dyDescent="0.2">
      <c r="A125" s="344" t="str">
        <f>IF(ISBLANK(Regressions!A135), " ", Regressions!A135)</f>
        <v>Bangladesh</v>
      </c>
      <c r="B125" s="345">
        <f>IF(ISBLANK(Regressions!B135), " ", Regressions!B135)</f>
        <v>2028</v>
      </c>
      <c r="C125" s="351" t="str">
        <f>IF(ISBLANK(Regressions!C135), " ", Regressions!C135)</f>
        <v>Pre-primary</v>
      </c>
      <c r="D125" s="347" t="str">
        <f>IF(ISBLANK(Regressions!D135), " ", Regressions!D135)</f>
        <v> </v>
      </c>
      <c r="E125" s="238" t="e">
        <f>IF(ISNUMBER(Regressions!E135),ROUND(Regressions!E135, 1), NA())</f>
        <v>#N/A</v>
      </c>
      <c r="F125" s="348" t="e">
        <f>IF(ISNUMBER(Regressions!F135),ROUND(Regressions!F135, 1), NA())</f>
        <v>#N/A</v>
      </c>
      <c r="G125" s="239" t="e">
        <f>IF(ISNUMBER(Regressions!G135),ROUND(Regressions!G135, 1), NA())</f>
        <v>#N/A</v>
      </c>
      <c r="H125" s="349" t="e">
        <f>IF(ISNUMBER(Regressions!H135),ROUND(Regressions!H135, 1), NA())</f>
        <v>#N/A</v>
      </c>
      <c r="I125" s="240" t="e">
        <f>IF(ISNUMBER(Regressions!I135),ROUND(Regressions!I135, 1), NA())</f>
        <v>#N/A</v>
      </c>
      <c r="J125" s="350" t="e">
        <f>IF(ISNUMBER(Regressions!K135),ROUND(Regressions!K135, 1), NA())</f>
        <v>#N/A</v>
      </c>
      <c r="K125" s="348" t="e">
        <f>IF(ISNUMBER(Regressions!L135),ROUND(Regressions!L135, 1), NA())</f>
        <v>#N/A</v>
      </c>
      <c r="L125" s="241" t="e">
        <f>IF(ISNUMBER(Regressions!M135),ROUND(Regressions!M135, 1), NA())</f>
        <v>#N/A</v>
      </c>
      <c r="M125" s="349" t="e">
        <f>IF(ISNUMBER(Regressions!N135),ROUND(Regressions!N135, 1), NA())</f>
        <v>#N/A</v>
      </c>
      <c r="N125" s="240" t="e">
        <f>IF(ISNUMBER(Regressions!O135),ROUND(Regressions!O135, 1), NA())</f>
        <v>#N/A</v>
      </c>
      <c r="O125" s="350" t="e">
        <f>IF(ISNUMBER(Regressions!Q135),ROUND(Regressions!Q135, 1), NA())</f>
        <v>#N/A</v>
      </c>
      <c r="P125" s="348" t="e">
        <f>IF(ISNUMBER(Regressions!R135),ROUND(Regressions!R135, 1), NA())</f>
        <v>#N/A</v>
      </c>
      <c r="Q125" s="242" t="e">
        <f>IF(ISNUMBER(Regressions!S135),ROUND(Regressions!S135, 1), NA())</f>
        <v>#N/A</v>
      </c>
      <c r="R125" s="349" t="e">
        <f>IF(ISNUMBER(Regressions!T135),ROUND(Regressions!T135, 1), NA())</f>
        <v>#N/A</v>
      </c>
      <c r="S125" s="240" t="e">
        <f>IF(ISNUMBER(Regressions!U135),ROUND(Regressions!U135, 1), NA())</f>
        <v>#N/A</v>
      </c>
    </row>
    <row xmlns:x14ac="http://schemas.microsoft.com/office/spreadsheetml/2009/9/ac" r="126" hidden="true" x14ac:dyDescent="0.2">
      <c r="A126" s="344" t="str">
        <f>IF(ISBLANK(Regressions!A136), " ", Regressions!A136)</f>
        <v>Bangladesh</v>
      </c>
      <c r="B126" s="345">
        <f>IF(ISBLANK(Regressions!B136), " ", Regressions!B136)</f>
        <v>2029</v>
      </c>
      <c r="C126" s="351" t="str">
        <f>IF(ISBLANK(Regressions!C136), " ", Regressions!C136)</f>
        <v>Pre-primary</v>
      </c>
      <c r="D126" s="347" t="str">
        <f>IF(ISBLANK(Regressions!D136), " ", Regressions!D136)</f>
        <v> </v>
      </c>
      <c r="E126" s="238" t="e">
        <f>IF(ISNUMBER(Regressions!E136),ROUND(Regressions!E136, 1), NA())</f>
        <v>#N/A</v>
      </c>
      <c r="F126" s="348" t="e">
        <f>IF(ISNUMBER(Regressions!F136),ROUND(Regressions!F136, 1), NA())</f>
        <v>#N/A</v>
      </c>
      <c r="G126" s="239" t="e">
        <f>IF(ISNUMBER(Regressions!G136),ROUND(Regressions!G136, 1), NA())</f>
        <v>#N/A</v>
      </c>
      <c r="H126" s="349" t="e">
        <f>IF(ISNUMBER(Regressions!H136),ROUND(Regressions!H136, 1), NA())</f>
        <v>#N/A</v>
      </c>
      <c r="I126" s="240" t="e">
        <f>IF(ISNUMBER(Regressions!I136),ROUND(Regressions!I136, 1), NA())</f>
        <v>#N/A</v>
      </c>
      <c r="J126" s="350" t="e">
        <f>IF(ISNUMBER(Regressions!K136),ROUND(Regressions!K136, 1), NA())</f>
        <v>#N/A</v>
      </c>
      <c r="K126" s="348" t="e">
        <f>IF(ISNUMBER(Regressions!L136),ROUND(Regressions!L136, 1), NA())</f>
        <v>#N/A</v>
      </c>
      <c r="L126" s="241" t="e">
        <f>IF(ISNUMBER(Regressions!M136),ROUND(Regressions!M136, 1), NA())</f>
        <v>#N/A</v>
      </c>
      <c r="M126" s="349" t="e">
        <f>IF(ISNUMBER(Regressions!N136),ROUND(Regressions!N136, 1), NA())</f>
        <v>#N/A</v>
      </c>
      <c r="N126" s="240" t="e">
        <f>IF(ISNUMBER(Regressions!O136),ROUND(Regressions!O136, 1), NA())</f>
        <v>#N/A</v>
      </c>
      <c r="O126" s="350" t="e">
        <f>IF(ISNUMBER(Regressions!Q136),ROUND(Regressions!Q136, 1), NA())</f>
        <v>#N/A</v>
      </c>
      <c r="P126" s="348" t="e">
        <f>IF(ISNUMBER(Regressions!R136),ROUND(Regressions!R136, 1), NA())</f>
        <v>#N/A</v>
      </c>
      <c r="Q126" s="242" t="e">
        <f>IF(ISNUMBER(Regressions!S136),ROUND(Regressions!S136, 1), NA())</f>
        <v>#N/A</v>
      </c>
      <c r="R126" s="349" t="e">
        <f>IF(ISNUMBER(Regressions!T136),ROUND(Regressions!T136, 1), NA())</f>
        <v>#N/A</v>
      </c>
      <c r="S126" s="240" t="e">
        <f>IF(ISNUMBER(Regressions!U136),ROUND(Regressions!U136, 1), NA())</f>
        <v>#N/A</v>
      </c>
    </row>
    <row xmlns:x14ac="http://schemas.microsoft.com/office/spreadsheetml/2009/9/ac" r="127" hidden="true" x14ac:dyDescent="0.2">
      <c r="A127" s="344" t="str">
        <f>IF(ISBLANK(Regressions!A137), " ", Regressions!A137)</f>
        <v>Bangladesh</v>
      </c>
      <c r="B127" s="345">
        <f>IF(ISBLANK(Regressions!B137), " ", Regressions!B137)</f>
        <v>2030</v>
      </c>
      <c r="C127" s="351" t="str">
        <f>IF(ISBLANK(Regressions!C137), " ", Regressions!C137)</f>
        <v>Pre-primary</v>
      </c>
      <c r="D127" s="347" t="str">
        <f>IF(ISBLANK(Regressions!D137), " ", Regressions!D137)</f>
        <v> </v>
      </c>
      <c r="E127" s="238" t="e">
        <f>IF(ISNUMBER(Regressions!E137),ROUND(Regressions!E137, 1), NA())</f>
        <v>#N/A</v>
      </c>
      <c r="F127" s="348" t="e">
        <f>IF(ISNUMBER(Regressions!F137),ROUND(Regressions!F137, 1), NA())</f>
        <v>#N/A</v>
      </c>
      <c r="G127" s="239" t="e">
        <f>IF(ISNUMBER(Regressions!G137),ROUND(Regressions!G137, 1), NA())</f>
        <v>#N/A</v>
      </c>
      <c r="H127" s="349" t="e">
        <f>IF(ISNUMBER(Regressions!H137),ROUND(Regressions!H137, 1), NA())</f>
        <v>#N/A</v>
      </c>
      <c r="I127" s="240" t="e">
        <f>IF(ISNUMBER(Regressions!I137),ROUND(Regressions!I137, 1), NA())</f>
        <v>#N/A</v>
      </c>
      <c r="J127" s="350" t="e">
        <f>IF(ISNUMBER(Regressions!K137),ROUND(Regressions!K137, 1), NA())</f>
        <v>#N/A</v>
      </c>
      <c r="K127" s="348" t="e">
        <f>IF(ISNUMBER(Regressions!L137),ROUND(Regressions!L137, 1), NA())</f>
        <v>#N/A</v>
      </c>
      <c r="L127" s="241" t="e">
        <f>IF(ISNUMBER(Regressions!M137),ROUND(Regressions!M137, 1), NA())</f>
        <v>#N/A</v>
      </c>
      <c r="M127" s="349" t="e">
        <f>IF(ISNUMBER(Regressions!N137),ROUND(Regressions!N137, 1), NA())</f>
        <v>#N/A</v>
      </c>
      <c r="N127" s="240" t="e">
        <f>IF(ISNUMBER(Regressions!O137),ROUND(Regressions!O137, 1), NA())</f>
        <v>#N/A</v>
      </c>
      <c r="O127" s="350" t="e">
        <f>IF(ISNUMBER(Regressions!Q137),ROUND(Regressions!Q137, 1), NA())</f>
        <v>#N/A</v>
      </c>
      <c r="P127" s="348" t="e">
        <f>IF(ISNUMBER(Regressions!R137),ROUND(Regressions!R137, 1), NA())</f>
        <v>#N/A</v>
      </c>
      <c r="Q127" s="242" t="e">
        <f>IF(ISNUMBER(Regressions!S137),ROUND(Regressions!S137, 1), NA())</f>
        <v>#N/A</v>
      </c>
      <c r="R127" s="349" t="e">
        <f>IF(ISNUMBER(Regressions!T137),ROUND(Regressions!T137, 1), NA())</f>
        <v>#N/A</v>
      </c>
      <c r="S127" s="240" t="e">
        <f>IF(ISNUMBER(Regressions!U137),ROUND(Regressions!U137, 1), NA())</f>
        <v>#N/A</v>
      </c>
    </row>
    <row xmlns:x14ac="http://schemas.microsoft.com/office/spreadsheetml/2009/9/ac" r="128" x14ac:dyDescent="0.2">
      <c r="A128" s="344" t="str">
        <f>IF(ISBLANK(Regressions!A138), " ", Regressions!A138)</f>
        <v>Bangladesh</v>
      </c>
      <c r="B128" s="345">
        <f>IF(ISBLANK(Regressions!B138), " ", Regressions!B138)</f>
        <v>2000</v>
      </c>
      <c r="C128" s="351" t="str">
        <f>IF(ISBLANK(Regressions!C138), " ", Regressions!C138)</f>
        <v>Primary</v>
      </c>
      <c r="D128" s="347">
        <f>IF(ISBLANK(Regressions!D138), " ", Regressions!D138)</f>
        <v>15762494</v>
      </c>
      <c r="E128" s="238" t="e">
        <f>IF(ISNUMBER(Regressions!E138),ROUND(Regressions!E138, 1), NA())</f>
        <v>#N/A</v>
      </c>
      <c r="F128" s="348" t="e">
        <f>IF(ISNUMBER(Regressions!F138),ROUND(Regressions!F138, 1), NA())</f>
        <v>#N/A</v>
      </c>
      <c r="G128" s="239" t="e">
        <f>IF(ISNUMBER(Regressions!G138),ROUND(Regressions!G138, 1), NA())</f>
        <v>#N/A</v>
      </c>
      <c r="H128" s="349" t="e">
        <f>IF(ISNUMBER(Regressions!H138),ROUND(Regressions!H138, 1), NA())</f>
        <v>#N/A</v>
      </c>
      <c r="I128" s="240" t="e">
        <f>IF(ISNUMBER(Regressions!I138),ROUND(Regressions!I138, 1), NA())</f>
        <v>#N/A</v>
      </c>
      <c r="J128" s="350" t="e">
        <f>IF(ISNUMBER(Regressions!K138),ROUND(Regressions!K138, 1), NA())</f>
        <v>#N/A</v>
      </c>
      <c r="K128" s="348" t="e">
        <f>IF(ISNUMBER(Regressions!L138),ROUND(Regressions!L138, 1), NA())</f>
        <v>#N/A</v>
      </c>
      <c r="L128" s="241" t="e">
        <f>IF(ISNUMBER(Regressions!M138),ROUND(Regressions!M138, 1), NA())</f>
        <v>#N/A</v>
      </c>
      <c r="M128" s="349" t="e">
        <f>IF(ISNUMBER(Regressions!N138),ROUND(Regressions!N138, 1), NA())</f>
        <v>#N/A</v>
      </c>
      <c r="N128" s="240" t="e">
        <f>IF(ISNUMBER(Regressions!O138),ROUND(Regressions!O138, 1), NA())</f>
        <v>#N/A</v>
      </c>
      <c r="O128" s="350" t="e">
        <f>IF(ISNUMBER(Regressions!Q138),ROUND(Regressions!Q138, 1), NA())</f>
        <v>#N/A</v>
      </c>
      <c r="P128" s="348" t="e">
        <f>IF(ISNUMBER(Regressions!R138),ROUND(Regressions!R138, 1), NA())</f>
        <v>#N/A</v>
      </c>
      <c r="Q128" s="242">
        <f>IF(ISNUMBER(Regressions!S138),ROUND(Regressions!S138, 1), NA())</f>
        <v>0</v>
      </c>
      <c r="R128" s="349" t="e">
        <f>IF(ISNUMBER(Regressions!T138),ROUND(Regressions!T138, 1), NA())</f>
        <v>#N/A</v>
      </c>
      <c r="S128" s="240" t="e">
        <f>IF(ISNUMBER(Regressions!U138),ROUND(Regressions!U138, 1), NA())</f>
        <v>#N/A</v>
      </c>
    </row>
    <row xmlns:x14ac="http://schemas.microsoft.com/office/spreadsheetml/2009/9/ac" r="129" x14ac:dyDescent="0.2">
      <c r="A129" s="344" t="str">
        <f>IF(ISBLANK(Regressions!A139), " ", Regressions!A139)</f>
        <v>Bangladesh</v>
      </c>
      <c r="B129" s="345">
        <f>IF(ISBLANK(Regressions!B139), " ", Regressions!B139)</f>
        <v>2001</v>
      </c>
      <c r="C129" s="351" t="str">
        <f>IF(ISBLANK(Regressions!C139), " ", Regressions!C139)</f>
        <v>Primary</v>
      </c>
      <c r="D129" s="347">
        <f>IF(ISBLANK(Regressions!D139), " ", Regressions!D139)</f>
        <v>15748004</v>
      </c>
      <c r="E129" s="238" t="e">
        <f>IF(ISNUMBER(Regressions!E139),ROUND(Regressions!E139, 1), NA())</f>
        <v>#N/A</v>
      </c>
      <c r="F129" s="348" t="e">
        <f>IF(ISNUMBER(Regressions!F139),ROUND(Regressions!F139, 1), NA())</f>
        <v>#N/A</v>
      </c>
      <c r="G129" s="239" t="e">
        <f>IF(ISNUMBER(Regressions!G139),ROUND(Regressions!G139, 1), NA())</f>
        <v>#N/A</v>
      </c>
      <c r="H129" s="349" t="e">
        <f>IF(ISNUMBER(Regressions!H139),ROUND(Regressions!H139, 1), NA())</f>
        <v>#N/A</v>
      </c>
      <c r="I129" s="240" t="e">
        <f>IF(ISNUMBER(Regressions!I139),ROUND(Regressions!I139, 1), NA())</f>
        <v>#N/A</v>
      </c>
      <c r="J129" s="350" t="e">
        <f>IF(ISNUMBER(Regressions!K139),ROUND(Regressions!K139, 1), NA())</f>
        <v>#N/A</v>
      </c>
      <c r="K129" s="348" t="e">
        <f>IF(ISNUMBER(Regressions!L139),ROUND(Regressions!L139, 1), NA())</f>
        <v>#N/A</v>
      </c>
      <c r="L129" s="241" t="e">
        <f>IF(ISNUMBER(Regressions!M139),ROUND(Regressions!M139, 1), NA())</f>
        <v>#N/A</v>
      </c>
      <c r="M129" s="349" t="e">
        <f>IF(ISNUMBER(Regressions!N139),ROUND(Regressions!N139, 1), NA())</f>
        <v>#N/A</v>
      </c>
      <c r="N129" s="240" t="e">
        <f>IF(ISNUMBER(Regressions!O139),ROUND(Regressions!O139, 1), NA())</f>
        <v>#N/A</v>
      </c>
      <c r="O129" s="350" t="e">
        <f>IF(ISNUMBER(Regressions!Q139),ROUND(Regressions!Q139, 1), NA())</f>
        <v>#N/A</v>
      </c>
      <c r="P129" s="348" t="e">
        <f>IF(ISNUMBER(Regressions!R139),ROUND(Regressions!R139, 1), NA())</f>
        <v>#N/A</v>
      </c>
      <c r="Q129" s="242">
        <f>IF(ISNUMBER(Regressions!S139),ROUND(Regressions!S139, 1), NA())</f>
        <v>0</v>
      </c>
      <c r="R129" s="349" t="e">
        <f>IF(ISNUMBER(Regressions!T139),ROUND(Regressions!T139, 1), NA())</f>
        <v>#N/A</v>
      </c>
      <c r="S129" s="240" t="e">
        <f>IF(ISNUMBER(Regressions!U139),ROUND(Regressions!U139, 1), NA())</f>
        <v>#N/A</v>
      </c>
    </row>
    <row xmlns:x14ac="http://schemas.microsoft.com/office/spreadsheetml/2009/9/ac" r="130" x14ac:dyDescent="0.2">
      <c r="A130" s="344" t="str">
        <f>IF(ISBLANK(Regressions!A140), " ", Regressions!A140)</f>
        <v>Bangladesh</v>
      </c>
      <c r="B130" s="345">
        <f>IF(ISBLANK(Regressions!B140), " ", Regressions!B140)</f>
        <v>2002</v>
      </c>
      <c r="C130" s="351" t="str">
        <f>IF(ISBLANK(Regressions!C140), " ", Regressions!C140)</f>
        <v>Primary</v>
      </c>
      <c r="D130" s="347">
        <f>IF(ISBLANK(Regressions!D140), " ", Regressions!D140)</f>
        <v>15767062</v>
      </c>
      <c r="E130" s="238" t="e">
        <f>IF(ISNUMBER(Regressions!E140),ROUND(Regressions!E140, 1), NA())</f>
        <v>#N/A</v>
      </c>
      <c r="F130" s="348" t="e">
        <f>IF(ISNUMBER(Regressions!F140),ROUND(Regressions!F140, 1), NA())</f>
        <v>#N/A</v>
      </c>
      <c r="G130" s="239" t="e">
        <f>IF(ISNUMBER(Regressions!G140),ROUND(Regressions!G140, 1), NA())</f>
        <v>#N/A</v>
      </c>
      <c r="H130" s="349" t="e">
        <f>IF(ISNUMBER(Regressions!H140),ROUND(Regressions!H140, 1), NA())</f>
        <v>#N/A</v>
      </c>
      <c r="I130" s="240" t="e">
        <f>IF(ISNUMBER(Regressions!I140),ROUND(Regressions!I140, 1), NA())</f>
        <v>#N/A</v>
      </c>
      <c r="J130" s="350" t="e">
        <f>IF(ISNUMBER(Regressions!K140),ROUND(Regressions!K140, 1), NA())</f>
        <v>#N/A</v>
      </c>
      <c r="K130" s="348" t="e">
        <f>IF(ISNUMBER(Regressions!L140),ROUND(Regressions!L140, 1), NA())</f>
        <v>#N/A</v>
      </c>
      <c r="L130" s="241" t="e">
        <f>IF(ISNUMBER(Regressions!M140),ROUND(Regressions!M140, 1), NA())</f>
        <v>#N/A</v>
      </c>
      <c r="M130" s="349" t="e">
        <f>IF(ISNUMBER(Regressions!N140),ROUND(Regressions!N140, 1), NA())</f>
        <v>#N/A</v>
      </c>
      <c r="N130" s="240" t="e">
        <f>IF(ISNUMBER(Regressions!O140),ROUND(Regressions!O140, 1), NA())</f>
        <v>#N/A</v>
      </c>
      <c r="O130" s="350" t="e">
        <f>IF(ISNUMBER(Regressions!Q140),ROUND(Regressions!Q140, 1), NA())</f>
        <v>#N/A</v>
      </c>
      <c r="P130" s="348" t="e">
        <f>IF(ISNUMBER(Regressions!R140),ROUND(Regressions!R140, 1), NA())</f>
        <v>#N/A</v>
      </c>
      <c r="Q130" s="242">
        <f>IF(ISNUMBER(Regressions!S140),ROUND(Regressions!S140, 1), NA())</f>
        <v>0</v>
      </c>
      <c r="R130" s="349" t="e">
        <f>IF(ISNUMBER(Regressions!T140),ROUND(Regressions!T140, 1), NA())</f>
        <v>#N/A</v>
      </c>
      <c r="S130" s="240" t="e">
        <f>IF(ISNUMBER(Regressions!U140),ROUND(Regressions!U140, 1), NA())</f>
        <v>#N/A</v>
      </c>
    </row>
    <row xmlns:x14ac="http://schemas.microsoft.com/office/spreadsheetml/2009/9/ac" r="131" x14ac:dyDescent="0.2">
      <c r="A131" s="344" t="str">
        <f>IF(ISBLANK(Regressions!A141), " ", Regressions!A141)</f>
        <v>Bangladesh</v>
      </c>
      <c r="B131" s="345">
        <f>IF(ISBLANK(Regressions!B141), " ", Regressions!B141)</f>
        <v>2003</v>
      </c>
      <c r="C131" s="351" t="str">
        <f>IF(ISBLANK(Regressions!C141), " ", Regressions!C141)</f>
        <v>Primary</v>
      </c>
      <c r="D131" s="347">
        <f>IF(ISBLANK(Regressions!D141), " ", Regressions!D141)</f>
        <v>15837713</v>
      </c>
      <c r="E131" s="238" t="e">
        <f>IF(ISNUMBER(Regressions!E141),ROUND(Regressions!E141, 1), NA())</f>
        <v>#N/A</v>
      </c>
      <c r="F131" s="348" t="e">
        <f>IF(ISNUMBER(Regressions!F141),ROUND(Regressions!F141, 1), NA())</f>
        <v>#N/A</v>
      </c>
      <c r="G131" s="239" t="e">
        <f>IF(ISNUMBER(Regressions!G141),ROUND(Regressions!G141, 1), NA())</f>
        <v>#N/A</v>
      </c>
      <c r="H131" s="349" t="e">
        <f>IF(ISNUMBER(Regressions!H141),ROUND(Regressions!H141, 1), NA())</f>
        <v>#N/A</v>
      </c>
      <c r="I131" s="240" t="e">
        <f>IF(ISNUMBER(Regressions!I141),ROUND(Regressions!I141, 1), NA())</f>
        <v>#N/A</v>
      </c>
      <c r="J131" s="350" t="e">
        <f>IF(ISNUMBER(Regressions!K141),ROUND(Regressions!K141, 1), NA())</f>
        <v>#N/A</v>
      </c>
      <c r="K131" s="348" t="e">
        <f>IF(ISNUMBER(Regressions!L141),ROUND(Regressions!L141, 1), NA())</f>
        <v>#N/A</v>
      </c>
      <c r="L131" s="241" t="e">
        <f>IF(ISNUMBER(Regressions!M141),ROUND(Regressions!M141, 1), NA())</f>
        <v>#N/A</v>
      </c>
      <c r="M131" s="349" t="e">
        <f>IF(ISNUMBER(Regressions!N141),ROUND(Regressions!N141, 1), NA())</f>
        <v>#N/A</v>
      </c>
      <c r="N131" s="240" t="e">
        <f>IF(ISNUMBER(Regressions!O141),ROUND(Regressions!O141, 1), NA())</f>
        <v>#N/A</v>
      </c>
      <c r="O131" s="350" t="e">
        <f>IF(ISNUMBER(Regressions!Q141),ROUND(Regressions!Q141, 1), NA())</f>
        <v>#N/A</v>
      </c>
      <c r="P131" s="348" t="e">
        <f>IF(ISNUMBER(Regressions!R141),ROUND(Regressions!R141, 1), NA())</f>
        <v>#N/A</v>
      </c>
      <c r="Q131" s="242">
        <f>IF(ISNUMBER(Regressions!S141),ROUND(Regressions!S141, 1), NA())</f>
        <v>0</v>
      </c>
      <c r="R131" s="349" t="e">
        <f>IF(ISNUMBER(Regressions!T141),ROUND(Regressions!T141, 1), NA())</f>
        <v>#N/A</v>
      </c>
      <c r="S131" s="240" t="e">
        <f>IF(ISNUMBER(Regressions!U141),ROUND(Regressions!U141, 1), NA())</f>
        <v>#N/A</v>
      </c>
    </row>
    <row xmlns:x14ac="http://schemas.microsoft.com/office/spreadsheetml/2009/9/ac" r="132" x14ac:dyDescent="0.2">
      <c r="A132" s="344" t="str">
        <f>IF(ISBLANK(Regressions!A142), " ", Regressions!A142)</f>
        <v>Bangladesh</v>
      </c>
      <c r="B132" s="345">
        <f>IF(ISBLANK(Regressions!B142), " ", Regressions!B142)</f>
        <v>2004</v>
      </c>
      <c r="C132" s="351" t="str">
        <f>IF(ISBLANK(Regressions!C142), " ", Regressions!C142)</f>
        <v>Primary</v>
      </c>
      <c r="D132" s="347">
        <f>IF(ISBLANK(Regressions!D142), " ", Regressions!D142)</f>
        <v>16017847</v>
      </c>
      <c r="E132" s="238">
        <f>IF(ISNUMBER(Regressions!E142),ROUND(Regressions!E142, 1), NA())</f>
        <v>74.3</v>
      </c>
      <c r="F132" s="348">
        <f>IF(ISNUMBER(Regressions!F142),ROUND(Regressions!F142, 1), NA())</f>
        <v>74.3</v>
      </c>
      <c r="G132" s="239">
        <f>IF(ISNUMBER(Regressions!G142),ROUND(Regressions!G142, 1), NA())</f>
        <v>60.4</v>
      </c>
      <c r="H132" s="349">
        <f>IF(ISNUMBER(Regressions!H142),ROUND(Regressions!H142, 1), NA())</f>
        <v>13.9</v>
      </c>
      <c r="I132" s="240">
        <f>IF(ISNUMBER(Regressions!I142),ROUND(Regressions!I142, 1), NA())</f>
        <v>25.7</v>
      </c>
      <c r="J132" s="350" t="e">
        <f>IF(ISNUMBER(Regressions!K142),ROUND(Regressions!K142, 1), NA())</f>
        <v>#N/A</v>
      </c>
      <c r="K132" s="348" t="e">
        <f>IF(ISNUMBER(Regressions!L142),ROUND(Regressions!L142, 1), NA())</f>
        <v>#N/A</v>
      </c>
      <c r="L132" s="241">
        <f>IF(ISNUMBER(Regressions!M142),ROUND(Regressions!M142, 1), NA())</f>
        <v>34.9</v>
      </c>
      <c r="M132" s="349" t="e">
        <f>IF(ISNUMBER(Regressions!N142),ROUND(Regressions!N142, 1), NA())</f>
        <v>#N/A</v>
      </c>
      <c r="N132" s="240" t="e">
        <f>IF(ISNUMBER(Regressions!O142),ROUND(Regressions!O142, 1), NA())</f>
        <v>#N/A</v>
      </c>
      <c r="O132" s="350" t="e">
        <f>IF(ISNUMBER(Regressions!Q142),ROUND(Regressions!Q142, 1), NA())</f>
        <v>#N/A</v>
      </c>
      <c r="P132" s="348" t="e">
        <f>IF(ISNUMBER(Regressions!R142),ROUND(Regressions!R142, 1), NA())</f>
        <v>#N/A</v>
      </c>
      <c r="Q132" s="242">
        <f>IF(ISNUMBER(Regressions!S142),ROUND(Regressions!S142, 1), NA())</f>
        <v>0</v>
      </c>
      <c r="R132" s="349" t="e">
        <f>IF(ISNUMBER(Regressions!T142),ROUND(Regressions!T142, 1), NA())</f>
        <v>#N/A</v>
      </c>
      <c r="S132" s="240" t="e">
        <f>IF(ISNUMBER(Regressions!U142),ROUND(Regressions!U142, 1), NA())</f>
        <v>#N/A</v>
      </c>
    </row>
    <row xmlns:x14ac="http://schemas.microsoft.com/office/spreadsheetml/2009/9/ac" r="133" x14ac:dyDescent="0.2">
      <c r="A133" s="344" t="str">
        <f>IF(ISBLANK(Regressions!A143), " ", Regressions!A143)</f>
        <v>Bangladesh</v>
      </c>
      <c r="B133" s="345">
        <f>IF(ISBLANK(Regressions!B143), " ", Regressions!B143)</f>
        <v>2005</v>
      </c>
      <c r="C133" s="351" t="str">
        <f>IF(ISBLANK(Regressions!C143), " ", Regressions!C143)</f>
        <v>Primary</v>
      </c>
      <c r="D133" s="347">
        <f>IF(ISBLANK(Regressions!D143), " ", Regressions!D143)</f>
        <v>16227023</v>
      </c>
      <c r="E133" s="238">
        <f>IF(ISNUMBER(Regressions!E143),ROUND(Regressions!E143, 1), NA())</f>
        <v>74.3</v>
      </c>
      <c r="F133" s="348">
        <f>IF(ISNUMBER(Regressions!F143),ROUND(Regressions!F143, 1), NA())</f>
        <v>74.3</v>
      </c>
      <c r="G133" s="239">
        <f>IF(ISNUMBER(Regressions!G143),ROUND(Regressions!G143, 1), NA())</f>
        <v>60.4</v>
      </c>
      <c r="H133" s="349">
        <f>IF(ISNUMBER(Regressions!H143),ROUND(Regressions!H143, 1), NA())</f>
        <v>13.9</v>
      </c>
      <c r="I133" s="240">
        <f>IF(ISNUMBER(Regressions!I143),ROUND(Regressions!I143, 1), NA())</f>
        <v>25.7</v>
      </c>
      <c r="J133" s="350" t="e">
        <f>IF(ISNUMBER(Regressions!K143),ROUND(Regressions!K143, 1), NA())</f>
        <v>#N/A</v>
      </c>
      <c r="K133" s="348" t="e">
        <f>IF(ISNUMBER(Regressions!L143),ROUND(Regressions!L143, 1), NA())</f>
        <v>#N/A</v>
      </c>
      <c r="L133" s="241">
        <f>IF(ISNUMBER(Regressions!M143),ROUND(Regressions!M143, 1), NA())</f>
        <v>34.9</v>
      </c>
      <c r="M133" s="349" t="e">
        <f>IF(ISNUMBER(Regressions!N143),ROUND(Regressions!N143, 1), NA())</f>
        <v>#N/A</v>
      </c>
      <c r="N133" s="240" t="e">
        <f>IF(ISNUMBER(Regressions!O143),ROUND(Regressions!O143, 1), NA())</f>
        <v>#N/A</v>
      </c>
      <c r="O133" s="350" t="e">
        <f>IF(ISNUMBER(Regressions!Q143),ROUND(Regressions!Q143, 1), NA())</f>
        <v>#N/A</v>
      </c>
      <c r="P133" s="348" t="e">
        <f>IF(ISNUMBER(Regressions!R143),ROUND(Regressions!R143, 1), NA())</f>
        <v>#N/A</v>
      </c>
      <c r="Q133" s="242">
        <f>IF(ISNUMBER(Regressions!S143),ROUND(Regressions!S143, 1), NA())</f>
        <v>0</v>
      </c>
      <c r="R133" s="349" t="e">
        <f>IF(ISNUMBER(Regressions!T143),ROUND(Regressions!T143, 1), NA())</f>
        <v>#N/A</v>
      </c>
      <c r="S133" s="240" t="e">
        <f>IF(ISNUMBER(Regressions!U143),ROUND(Regressions!U143, 1), NA())</f>
        <v>#N/A</v>
      </c>
    </row>
    <row xmlns:x14ac="http://schemas.microsoft.com/office/spreadsheetml/2009/9/ac" r="134" x14ac:dyDescent="0.2">
      <c r="A134" s="344" t="str">
        <f>IF(ISBLANK(Regressions!A144), " ", Regressions!A144)</f>
        <v>Bangladesh</v>
      </c>
      <c r="B134" s="345">
        <f>IF(ISBLANK(Regressions!B144), " ", Regressions!B144)</f>
        <v>2006</v>
      </c>
      <c r="C134" s="351" t="str">
        <f>IF(ISBLANK(Regressions!C144), " ", Regressions!C144)</f>
        <v>Primary</v>
      </c>
      <c r="D134" s="347">
        <f>IF(ISBLANK(Regressions!D144), " ", Regressions!D144)</f>
        <v>16400950</v>
      </c>
      <c r="E134" s="238">
        <f>IF(ISNUMBER(Regressions!E144),ROUND(Regressions!E144, 1), NA())</f>
        <v>74.3</v>
      </c>
      <c r="F134" s="348">
        <f>IF(ISNUMBER(Regressions!F144),ROUND(Regressions!F144, 1), NA())</f>
        <v>74.3</v>
      </c>
      <c r="G134" s="239">
        <f>IF(ISNUMBER(Regressions!G144),ROUND(Regressions!G144, 1), NA())</f>
        <v>60.4</v>
      </c>
      <c r="H134" s="349">
        <f>IF(ISNUMBER(Regressions!H144),ROUND(Regressions!H144, 1), NA())</f>
        <v>13.9</v>
      </c>
      <c r="I134" s="240">
        <f>IF(ISNUMBER(Regressions!I144),ROUND(Regressions!I144, 1), NA())</f>
        <v>25.7</v>
      </c>
      <c r="J134" s="350" t="e">
        <f>IF(ISNUMBER(Regressions!K144),ROUND(Regressions!K144, 1), NA())</f>
        <v>#N/A</v>
      </c>
      <c r="K134" s="348" t="e">
        <f>IF(ISNUMBER(Regressions!L144),ROUND(Regressions!L144, 1), NA())</f>
        <v>#N/A</v>
      </c>
      <c r="L134" s="241">
        <f>IF(ISNUMBER(Regressions!M144),ROUND(Regressions!M144, 1), NA())</f>
        <v>34.9</v>
      </c>
      <c r="M134" s="349" t="e">
        <f>IF(ISNUMBER(Regressions!N144),ROUND(Regressions!N144, 1), NA())</f>
        <v>#N/A</v>
      </c>
      <c r="N134" s="240" t="e">
        <f>IF(ISNUMBER(Regressions!O144),ROUND(Regressions!O144, 1), NA())</f>
        <v>#N/A</v>
      </c>
      <c r="O134" s="350" t="e">
        <f>IF(ISNUMBER(Regressions!Q144),ROUND(Regressions!Q144, 1), NA())</f>
        <v>#N/A</v>
      </c>
      <c r="P134" s="348" t="e">
        <f>IF(ISNUMBER(Regressions!R144),ROUND(Regressions!R144, 1), NA())</f>
        <v>#N/A</v>
      </c>
      <c r="Q134" s="242">
        <f>IF(ISNUMBER(Regressions!S144),ROUND(Regressions!S144, 1), NA())</f>
        <v>0</v>
      </c>
      <c r="R134" s="349" t="e">
        <f>IF(ISNUMBER(Regressions!T144),ROUND(Regressions!T144, 1), NA())</f>
        <v>#N/A</v>
      </c>
      <c r="S134" s="240" t="e">
        <f>IF(ISNUMBER(Regressions!U144),ROUND(Regressions!U144, 1), NA())</f>
        <v>#N/A</v>
      </c>
    </row>
    <row xmlns:x14ac="http://schemas.microsoft.com/office/spreadsheetml/2009/9/ac" r="135" x14ac:dyDescent="0.2">
      <c r="A135" s="344" t="str">
        <f>IF(ISBLANK(Regressions!A145), " ", Regressions!A145)</f>
        <v>Bangladesh</v>
      </c>
      <c r="B135" s="345">
        <f>IF(ISBLANK(Regressions!B145), " ", Regressions!B145)</f>
        <v>2007</v>
      </c>
      <c r="C135" s="351" t="str">
        <f>IF(ISBLANK(Regressions!C145), " ", Regressions!C145)</f>
        <v>Primary</v>
      </c>
      <c r="D135" s="347">
        <f>IF(ISBLANK(Regressions!D145), " ", Regressions!D145)</f>
        <v>16613784</v>
      </c>
      <c r="E135" s="238">
        <f>IF(ISNUMBER(Regressions!E145),ROUND(Regressions!E145, 1), NA())</f>
        <v>74.3</v>
      </c>
      <c r="F135" s="348">
        <f>IF(ISNUMBER(Regressions!F145),ROUND(Regressions!F145, 1), NA())</f>
        <v>74.3</v>
      </c>
      <c r="G135" s="239">
        <f>IF(ISNUMBER(Regressions!G145),ROUND(Regressions!G145, 1), NA())</f>
        <v>60.4</v>
      </c>
      <c r="H135" s="349">
        <f>IF(ISNUMBER(Regressions!H145),ROUND(Regressions!H145, 1), NA())</f>
        <v>13.9</v>
      </c>
      <c r="I135" s="240">
        <f>IF(ISNUMBER(Regressions!I145),ROUND(Regressions!I145, 1), NA())</f>
        <v>25.7</v>
      </c>
      <c r="J135" s="350" t="e">
        <f>IF(ISNUMBER(Regressions!K145),ROUND(Regressions!K145, 1), NA())</f>
        <v>#N/A</v>
      </c>
      <c r="K135" s="348" t="e">
        <f>IF(ISNUMBER(Regressions!L145),ROUND(Regressions!L145, 1), NA())</f>
        <v>#N/A</v>
      </c>
      <c r="L135" s="241">
        <f>IF(ISNUMBER(Regressions!M145),ROUND(Regressions!M145, 1), NA())</f>
        <v>34.9</v>
      </c>
      <c r="M135" s="349" t="e">
        <f>IF(ISNUMBER(Regressions!N145),ROUND(Regressions!N145, 1), NA())</f>
        <v>#N/A</v>
      </c>
      <c r="N135" s="240" t="e">
        <f>IF(ISNUMBER(Regressions!O145),ROUND(Regressions!O145, 1), NA())</f>
        <v>#N/A</v>
      </c>
      <c r="O135" s="350" t="e">
        <f>IF(ISNUMBER(Regressions!Q145),ROUND(Regressions!Q145, 1), NA())</f>
        <v>#N/A</v>
      </c>
      <c r="P135" s="348" t="e">
        <f>IF(ISNUMBER(Regressions!R145),ROUND(Regressions!R145, 1), NA())</f>
        <v>#N/A</v>
      </c>
      <c r="Q135" s="242">
        <f>IF(ISNUMBER(Regressions!S145),ROUND(Regressions!S145, 1), NA())</f>
        <v>0</v>
      </c>
      <c r="R135" s="349" t="e">
        <f>IF(ISNUMBER(Regressions!T145),ROUND(Regressions!T145, 1), NA())</f>
        <v>#N/A</v>
      </c>
      <c r="S135" s="240" t="e">
        <f>IF(ISNUMBER(Regressions!U145),ROUND(Regressions!U145, 1), NA())</f>
        <v>#N/A</v>
      </c>
    </row>
    <row xmlns:x14ac="http://schemas.microsoft.com/office/spreadsheetml/2009/9/ac" r="136" x14ac:dyDescent="0.2">
      <c r="A136" s="344" t="str">
        <f>IF(ISBLANK(Regressions!A146), " ", Regressions!A146)</f>
        <v>Bangladesh</v>
      </c>
      <c r="B136" s="345">
        <f>IF(ISBLANK(Regressions!B146), " ", Regressions!B146)</f>
        <v>2008</v>
      </c>
      <c r="C136" s="351" t="str">
        <f>IF(ISBLANK(Regressions!C146), " ", Regressions!C146)</f>
        <v>Primary</v>
      </c>
      <c r="D136" s="347">
        <f>IF(ISBLANK(Regressions!D146), " ", Regressions!D146)</f>
        <v>16824916</v>
      </c>
      <c r="E136" s="238">
        <f>IF(ISNUMBER(Regressions!E146),ROUND(Regressions!E146, 1), NA())</f>
        <v>74.3</v>
      </c>
      <c r="F136" s="348">
        <f>IF(ISNUMBER(Regressions!F146),ROUND(Regressions!F146, 1), NA())</f>
        <v>74.3</v>
      </c>
      <c r="G136" s="239">
        <f>IF(ISNUMBER(Regressions!G146),ROUND(Regressions!G146, 1), NA())</f>
        <v>60.4</v>
      </c>
      <c r="H136" s="349">
        <f>IF(ISNUMBER(Regressions!H146),ROUND(Regressions!H146, 1), NA())</f>
        <v>13.9</v>
      </c>
      <c r="I136" s="240">
        <f>IF(ISNUMBER(Regressions!I146),ROUND(Regressions!I146, 1), NA())</f>
        <v>25.7</v>
      </c>
      <c r="J136" s="350">
        <f>IF(ISNUMBER(Regressions!K146),ROUND(Regressions!K146, 1), NA())</f>
        <v>91.7</v>
      </c>
      <c r="K136" s="348" t="e">
        <f>IF(ISNUMBER(Regressions!L146),ROUND(Regressions!L146, 1), NA())</f>
        <v>#N/A</v>
      </c>
      <c r="L136" s="241">
        <f>IF(ISNUMBER(Regressions!M146),ROUND(Regressions!M146, 1), NA())</f>
        <v>34.9</v>
      </c>
      <c r="M136" s="349" t="e">
        <f>IF(ISNUMBER(Regressions!N146),ROUND(Regressions!N146, 1), NA())</f>
        <v>#N/A</v>
      </c>
      <c r="N136" s="240" t="e">
        <f>IF(ISNUMBER(Regressions!O146),ROUND(Regressions!O146, 1), NA())</f>
        <v>#N/A</v>
      </c>
      <c r="O136" s="350">
        <f>IF(ISNUMBER(Regressions!Q146),ROUND(Regressions!Q146, 1), NA())</f>
        <v>81.900000000000006</v>
      </c>
      <c r="P136" s="348">
        <f>IF(ISNUMBER(Regressions!R146),ROUND(Regressions!R146, 1), NA())</f>
        <v>79.3</v>
      </c>
      <c r="Q136" s="242">
        <f>IF(ISNUMBER(Regressions!S146),ROUND(Regressions!S146, 1), NA())</f>
        <v>0</v>
      </c>
      <c r="R136" s="349">
        <f>IF(ISNUMBER(Regressions!T146),ROUND(Regressions!T146, 1), NA())</f>
        <v>79.3</v>
      </c>
      <c r="S136" s="240">
        <f>IF(ISNUMBER(Regressions!U146),ROUND(Regressions!U146, 1), NA())</f>
        <v>20.7</v>
      </c>
    </row>
    <row xmlns:x14ac="http://schemas.microsoft.com/office/spreadsheetml/2009/9/ac" r="137" x14ac:dyDescent="0.2">
      <c r="A137" s="344" t="str">
        <f>IF(ISBLANK(Regressions!A147), " ", Regressions!A147)</f>
        <v>Bangladesh</v>
      </c>
      <c r="B137" s="345">
        <f>IF(ISBLANK(Regressions!B147), " ", Regressions!B147)</f>
        <v>2009</v>
      </c>
      <c r="C137" s="351" t="str">
        <f>IF(ISBLANK(Regressions!C147), " ", Regressions!C147)</f>
        <v>Primary</v>
      </c>
      <c r="D137" s="347">
        <f>IF(ISBLANK(Regressions!D147), " ", Regressions!D147)</f>
        <v>16941616</v>
      </c>
      <c r="E137" s="238">
        <f>IF(ISNUMBER(Regressions!E147),ROUND(Regressions!E147, 1), NA())</f>
        <v>76</v>
      </c>
      <c r="F137" s="348">
        <f>IF(ISNUMBER(Regressions!F147),ROUND(Regressions!F147, 1), NA())</f>
        <v>76</v>
      </c>
      <c r="G137" s="239">
        <f>IF(ISNUMBER(Regressions!G147),ROUND(Regressions!G147, 1), NA())</f>
        <v>62.3</v>
      </c>
      <c r="H137" s="349">
        <f>IF(ISNUMBER(Regressions!H147),ROUND(Regressions!H147, 1), NA())</f>
        <v>13.7</v>
      </c>
      <c r="I137" s="240">
        <f>IF(ISNUMBER(Regressions!I147),ROUND(Regressions!I147, 1), NA())</f>
        <v>24</v>
      </c>
      <c r="J137" s="350">
        <f>IF(ISNUMBER(Regressions!K147),ROUND(Regressions!K147, 1), NA())</f>
        <v>91.7</v>
      </c>
      <c r="K137" s="348" t="e">
        <f>IF(ISNUMBER(Regressions!L147),ROUND(Regressions!L147, 1), NA())</f>
        <v>#N/A</v>
      </c>
      <c r="L137" s="241">
        <f>IF(ISNUMBER(Regressions!M147),ROUND(Regressions!M147, 1), NA())</f>
        <v>38.200000000000003</v>
      </c>
      <c r="M137" s="349" t="e">
        <f>IF(ISNUMBER(Regressions!N147),ROUND(Regressions!N147, 1), NA())</f>
        <v>#N/A</v>
      </c>
      <c r="N137" s="240" t="e">
        <f>IF(ISNUMBER(Regressions!O147),ROUND(Regressions!O147, 1), NA())</f>
        <v>#N/A</v>
      </c>
      <c r="O137" s="350">
        <f>IF(ISNUMBER(Regressions!Q147),ROUND(Regressions!Q147, 1), NA())</f>
        <v>81.900000000000006</v>
      </c>
      <c r="P137" s="348">
        <f>IF(ISNUMBER(Regressions!R147),ROUND(Regressions!R147, 1), NA())</f>
        <v>79.3</v>
      </c>
      <c r="Q137" s="242">
        <f>IF(ISNUMBER(Regressions!S147),ROUND(Regressions!S147, 1), NA())</f>
        <v>0</v>
      </c>
      <c r="R137" s="349">
        <f>IF(ISNUMBER(Regressions!T147),ROUND(Regressions!T147, 1), NA())</f>
        <v>79.3</v>
      </c>
      <c r="S137" s="240">
        <f>IF(ISNUMBER(Regressions!U147),ROUND(Regressions!U147, 1), NA())</f>
        <v>20.7</v>
      </c>
    </row>
    <row xmlns:x14ac="http://schemas.microsoft.com/office/spreadsheetml/2009/9/ac" r="138" x14ac:dyDescent="0.2">
      <c r="A138" s="344" t="str">
        <f>IF(ISBLANK(Regressions!A148), " ", Regressions!A148)</f>
        <v>Bangladesh</v>
      </c>
      <c r="B138" s="345">
        <f>IF(ISBLANK(Regressions!B148), " ", Regressions!B148)</f>
        <v>2010</v>
      </c>
      <c r="C138" s="351" t="str">
        <f>IF(ISBLANK(Regressions!C148), " ", Regressions!C148)</f>
        <v>Primary</v>
      </c>
      <c r="D138" s="347">
        <f>IF(ISBLANK(Regressions!D148), " ", Regressions!D148)</f>
        <v>17032182</v>
      </c>
      <c r="E138" s="238">
        <f>IF(ISNUMBER(Regressions!E148),ROUND(Regressions!E148, 1), NA())</f>
        <v>77.7</v>
      </c>
      <c r="F138" s="348">
        <f>IF(ISNUMBER(Regressions!F148),ROUND(Regressions!F148, 1), NA())</f>
        <v>77.7</v>
      </c>
      <c r="G138" s="239">
        <f>IF(ISNUMBER(Regressions!G148),ROUND(Regressions!G148, 1), NA())</f>
        <v>64.2</v>
      </c>
      <c r="H138" s="349">
        <f>IF(ISNUMBER(Regressions!H148),ROUND(Regressions!H148, 1), NA())</f>
        <v>13.5</v>
      </c>
      <c r="I138" s="240">
        <f>IF(ISNUMBER(Regressions!I148),ROUND(Regressions!I148, 1), NA())</f>
        <v>22.3</v>
      </c>
      <c r="J138" s="350">
        <f>IF(ISNUMBER(Regressions!K148),ROUND(Regressions!K148, 1), NA())</f>
        <v>91.7</v>
      </c>
      <c r="K138" s="348" t="e">
        <f>IF(ISNUMBER(Regressions!L148),ROUND(Regressions!L148, 1), NA())</f>
        <v>#N/A</v>
      </c>
      <c r="L138" s="241">
        <f>IF(ISNUMBER(Regressions!M148),ROUND(Regressions!M148, 1), NA())</f>
        <v>41.5</v>
      </c>
      <c r="M138" s="349" t="e">
        <f>IF(ISNUMBER(Regressions!N148),ROUND(Regressions!N148, 1), NA())</f>
        <v>#N/A</v>
      </c>
      <c r="N138" s="240" t="e">
        <f>IF(ISNUMBER(Regressions!O148),ROUND(Regressions!O148, 1), NA())</f>
        <v>#N/A</v>
      </c>
      <c r="O138" s="350">
        <f>IF(ISNUMBER(Regressions!Q148),ROUND(Regressions!Q148, 1), NA())</f>
        <v>81.900000000000006</v>
      </c>
      <c r="P138" s="348">
        <f>IF(ISNUMBER(Regressions!R148),ROUND(Regressions!R148, 1), NA())</f>
        <v>79.3</v>
      </c>
      <c r="Q138" s="242">
        <f>IF(ISNUMBER(Regressions!S148),ROUND(Regressions!S148, 1), NA())</f>
        <v>0</v>
      </c>
      <c r="R138" s="349">
        <f>IF(ISNUMBER(Regressions!T148),ROUND(Regressions!T148, 1), NA())</f>
        <v>79.3</v>
      </c>
      <c r="S138" s="240">
        <f>IF(ISNUMBER(Regressions!U148),ROUND(Regressions!U148, 1), NA())</f>
        <v>20.7</v>
      </c>
    </row>
    <row xmlns:x14ac="http://schemas.microsoft.com/office/spreadsheetml/2009/9/ac" r="139" x14ac:dyDescent="0.2">
      <c r="A139" s="344" t="str">
        <f>IF(ISBLANK(Regressions!A149), " ", Regressions!A149)</f>
        <v>Bangladesh</v>
      </c>
      <c r="B139" s="345">
        <f>IF(ISBLANK(Regressions!B149), " ", Regressions!B149)</f>
        <v>2011</v>
      </c>
      <c r="C139" s="351" t="str">
        <f>IF(ISBLANK(Regressions!C149), " ", Regressions!C149)</f>
        <v>Primary</v>
      </c>
      <c r="D139" s="347">
        <f>IF(ISBLANK(Regressions!D149), " ", Regressions!D149)</f>
        <v>17073732</v>
      </c>
      <c r="E139" s="238">
        <f>IF(ISNUMBER(Regressions!E149),ROUND(Regressions!E149, 1), NA())</f>
        <v>79.5</v>
      </c>
      <c r="F139" s="348">
        <f>IF(ISNUMBER(Regressions!F149),ROUND(Regressions!F149, 1), NA())</f>
        <v>79.099999999999994</v>
      </c>
      <c r="G139" s="239">
        <f>IF(ISNUMBER(Regressions!G149),ROUND(Regressions!G149, 1), NA())</f>
        <v>66.099999999999994</v>
      </c>
      <c r="H139" s="349">
        <f>IF(ISNUMBER(Regressions!H149),ROUND(Regressions!H149, 1), NA())</f>
        <v>13</v>
      </c>
      <c r="I139" s="240">
        <f>IF(ISNUMBER(Regressions!I149),ROUND(Regressions!I149, 1), NA())</f>
        <v>20.9</v>
      </c>
      <c r="J139" s="350">
        <f>IF(ISNUMBER(Regressions!K149),ROUND(Regressions!K149, 1), NA())</f>
        <v>91.7</v>
      </c>
      <c r="K139" s="348" t="e">
        <f>IF(ISNUMBER(Regressions!L149),ROUND(Regressions!L149, 1), NA())</f>
        <v>#N/A</v>
      </c>
      <c r="L139" s="241">
        <f>IF(ISNUMBER(Regressions!M149),ROUND(Regressions!M149, 1), NA())</f>
        <v>44.8</v>
      </c>
      <c r="M139" s="349" t="e">
        <f>IF(ISNUMBER(Regressions!N149),ROUND(Regressions!N149, 1), NA())</f>
        <v>#N/A</v>
      </c>
      <c r="N139" s="240" t="e">
        <f>IF(ISNUMBER(Regressions!O149),ROUND(Regressions!O149, 1), NA())</f>
        <v>#N/A</v>
      </c>
      <c r="O139" s="350">
        <f>IF(ISNUMBER(Regressions!Q149),ROUND(Regressions!Q149, 1), NA())</f>
        <v>81.900000000000006</v>
      </c>
      <c r="P139" s="348">
        <f>IF(ISNUMBER(Regressions!R149),ROUND(Regressions!R149, 1), NA())</f>
        <v>79.3</v>
      </c>
      <c r="Q139" s="242">
        <f>IF(ISNUMBER(Regressions!S149),ROUND(Regressions!S149, 1), NA())</f>
        <v>0</v>
      </c>
      <c r="R139" s="349">
        <f>IF(ISNUMBER(Regressions!T149),ROUND(Regressions!T149, 1), NA())</f>
        <v>79.3</v>
      </c>
      <c r="S139" s="240">
        <f>IF(ISNUMBER(Regressions!U149),ROUND(Regressions!U149, 1), NA())</f>
        <v>20.7</v>
      </c>
    </row>
    <row xmlns:x14ac="http://schemas.microsoft.com/office/spreadsheetml/2009/9/ac" r="140" x14ac:dyDescent="0.2">
      <c r="A140" s="344" t="str">
        <f>IF(ISBLANK(Regressions!A150), " ", Regressions!A150)</f>
        <v>Bangladesh</v>
      </c>
      <c r="B140" s="345">
        <f>IF(ISBLANK(Regressions!B150), " ", Regressions!B150)</f>
        <v>2012</v>
      </c>
      <c r="C140" s="351" t="str">
        <f>IF(ISBLANK(Regressions!C150), " ", Regressions!C150)</f>
        <v>Primary</v>
      </c>
      <c r="D140" s="347">
        <f>IF(ISBLANK(Regressions!D150), " ", Regressions!D150)</f>
        <v>17003408</v>
      </c>
      <c r="E140" s="238">
        <f>IF(ISNUMBER(Regressions!E150),ROUND(Regressions!E150, 1), NA())</f>
        <v>81.2</v>
      </c>
      <c r="F140" s="348">
        <f>IF(ISNUMBER(Regressions!F150),ROUND(Regressions!F150, 1), NA())</f>
        <v>80.2</v>
      </c>
      <c r="G140" s="239">
        <f>IF(ISNUMBER(Regressions!G150),ROUND(Regressions!G150, 1), NA())</f>
        <v>68</v>
      </c>
      <c r="H140" s="349">
        <f>IF(ISNUMBER(Regressions!H150),ROUND(Regressions!H150, 1), NA())</f>
        <v>12.2</v>
      </c>
      <c r="I140" s="240">
        <f>IF(ISNUMBER(Regressions!I150),ROUND(Regressions!I150, 1), NA())</f>
        <v>19.8</v>
      </c>
      <c r="J140" s="350">
        <f>IF(ISNUMBER(Regressions!K150),ROUND(Regressions!K150, 1), NA())</f>
        <v>91.7</v>
      </c>
      <c r="K140" s="348" t="e">
        <f>IF(ISNUMBER(Regressions!L150),ROUND(Regressions!L150, 1), NA())</f>
        <v>#N/A</v>
      </c>
      <c r="L140" s="241">
        <f>IF(ISNUMBER(Regressions!M150),ROUND(Regressions!M150, 1), NA())</f>
        <v>48.1</v>
      </c>
      <c r="M140" s="349" t="e">
        <f>IF(ISNUMBER(Regressions!N150),ROUND(Regressions!N150, 1), NA())</f>
        <v>#N/A</v>
      </c>
      <c r="N140" s="240" t="e">
        <f>IF(ISNUMBER(Regressions!O150),ROUND(Regressions!O150, 1), NA())</f>
        <v>#N/A</v>
      </c>
      <c r="O140" s="350">
        <f>IF(ISNUMBER(Regressions!Q150),ROUND(Regressions!Q150, 1), NA())</f>
        <v>81.900000000000006</v>
      </c>
      <c r="P140" s="348">
        <f>IF(ISNUMBER(Regressions!R150),ROUND(Regressions!R150, 1), NA())</f>
        <v>79.3</v>
      </c>
      <c r="Q140" s="242">
        <f>IF(ISNUMBER(Regressions!S150),ROUND(Regressions!S150, 1), NA())</f>
        <v>0</v>
      </c>
      <c r="R140" s="349">
        <f>IF(ISNUMBER(Regressions!T150),ROUND(Regressions!T150, 1), NA())</f>
        <v>79.3</v>
      </c>
      <c r="S140" s="240">
        <f>IF(ISNUMBER(Regressions!U150),ROUND(Regressions!U150, 1), NA())</f>
        <v>20.7</v>
      </c>
    </row>
    <row xmlns:x14ac="http://schemas.microsoft.com/office/spreadsheetml/2009/9/ac" r="141" x14ac:dyDescent="0.2">
      <c r="A141" s="344" t="str">
        <f>IF(ISBLANK(Regressions!A151), " ", Regressions!A151)</f>
        <v>Bangladesh</v>
      </c>
      <c r="B141" s="345">
        <f>IF(ISBLANK(Regressions!B151), " ", Regressions!B151)</f>
        <v>2013</v>
      </c>
      <c r="C141" s="351" t="str">
        <f>IF(ISBLANK(Regressions!C151), " ", Regressions!C151)</f>
        <v>Primary</v>
      </c>
      <c r="D141" s="347">
        <f>IF(ISBLANK(Regressions!D151), " ", Regressions!D151)</f>
        <v>16858556</v>
      </c>
      <c r="E141" s="238">
        <f>IF(ISNUMBER(Regressions!E151),ROUND(Regressions!E151, 1), NA())</f>
        <v>82.9</v>
      </c>
      <c r="F141" s="348">
        <f>IF(ISNUMBER(Regressions!F151),ROUND(Regressions!F151, 1), NA())</f>
        <v>81.3</v>
      </c>
      <c r="G141" s="239">
        <f>IF(ISNUMBER(Regressions!G151),ROUND(Regressions!G151, 1), NA())</f>
        <v>69.900000000000006</v>
      </c>
      <c r="H141" s="349">
        <f>IF(ISNUMBER(Regressions!H151),ROUND(Regressions!H151, 1), NA())</f>
        <v>11.4</v>
      </c>
      <c r="I141" s="240">
        <f>IF(ISNUMBER(Regressions!I151),ROUND(Regressions!I151, 1), NA())</f>
        <v>18.7</v>
      </c>
      <c r="J141" s="350">
        <f>IF(ISNUMBER(Regressions!K151),ROUND(Regressions!K151, 1), NA())</f>
        <v>92.9</v>
      </c>
      <c r="K141" s="348" t="e">
        <f>IF(ISNUMBER(Regressions!L151),ROUND(Regressions!L151, 1), NA())</f>
        <v>#N/A</v>
      </c>
      <c r="L141" s="241">
        <f>IF(ISNUMBER(Regressions!M151),ROUND(Regressions!M151, 1), NA())</f>
        <v>51.5</v>
      </c>
      <c r="M141" s="349" t="e">
        <f>IF(ISNUMBER(Regressions!N151),ROUND(Regressions!N151, 1), NA())</f>
        <v>#N/A</v>
      </c>
      <c r="N141" s="240" t="e">
        <f>IF(ISNUMBER(Regressions!O151),ROUND(Regressions!O151, 1), NA())</f>
        <v>#N/A</v>
      </c>
      <c r="O141" s="350">
        <f>IF(ISNUMBER(Regressions!Q151),ROUND(Regressions!Q151, 1), NA())</f>
        <v>83.5</v>
      </c>
      <c r="P141" s="348">
        <f>IF(ISNUMBER(Regressions!R151),ROUND(Regressions!R151, 1), NA())</f>
        <v>80.2</v>
      </c>
      <c r="Q141" s="242">
        <f>IF(ISNUMBER(Regressions!S151),ROUND(Regressions!S151, 1), NA())</f>
        <v>9.4</v>
      </c>
      <c r="R141" s="349">
        <f>IF(ISNUMBER(Regressions!T151),ROUND(Regressions!T151, 1), NA())</f>
        <v>70.7</v>
      </c>
      <c r="S141" s="240">
        <f>IF(ISNUMBER(Regressions!U151),ROUND(Regressions!U151, 1), NA())</f>
        <v>19.8</v>
      </c>
    </row>
    <row xmlns:x14ac="http://schemas.microsoft.com/office/spreadsheetml/2009/9/ac" r="142" x14ac:dyDescent="0.2">
      <c r="A142" s="344" t="str">
        <f>IF(ISBLANK(Regressions!A152), " ", Regressions!A152)</f>
        <v>Bangladesh</v>
      </c>
      <c r="B142" s="345">
        <f>IF(ISBLANK(Regressions!B152), " ", Regressions!B152)</f>
        <v>2014</v>
      </c>
      <c r="C142" s="351" t="str">
        <f>IF(ISBLANK(Regressions!C152), " ", Regressions!C152)</f>
        <v>Primary</v>
      </c>
      <c r="D142" s="347">
        <f>IF(ISBLANK(Regressions!D152), " ", Regressions!D152)</f>
        <v>16658975</v>
      </c>
      <c r="E142" s="238">
        <f>IF(ISNUMBER(Regressions!E152),ROUND(Regressions!E152, 1), NA())</f>
        <v>84.6</v>
      </c>
      <c r="F142" s="348">
        <f>IF(ISNUMBER(Regressions!F152),ROUND(Regressions!F152, 1), NA())</f>
        <v>82.3</v>
      </c>
      <c r="G142" s="239">
        <f>IF(ISNUMBER(Regressions!G152),ROUND(Regressions!G152, 1), NA())</f>
        <v>71.8</v>
      </c>
      <c r="H142" s="349">
        <f>IF(ISNUMBER(Regressions!H152),ROUND(Regressions!H152, 1), NA())</f>
        <v>10.5</v>
      </c>
      <c r="I142" s="240">
        <f>IF(ISNUMBER(Regressions!I152),ROUND(Regressions!I152, 1), NA())</f>
        <v>17.7</v>
      </c>
      <c r="J142" s="350">
        <f>IF(ISNUMBER(Regressions!K152),ROUND(Regressions!K152, 1), NA())</f>
        <v>94</v>
      </c>
      <c r="K142" s="348">
        <f>IF(ISNUMBER(Regressions!L152),ROUND(Regressions!L152, 1), NA())</f>
        <v>94</v>
      </c>
      <c r="L142" s="241">
        <f>IF(ISNUMBER(Regressions!M152),ROUND(Regressions!M152, 1), NA())</f>
        <v>54.8</v>
      </c>
      <c r="M142" s="349">
        <f>IF(ISNUMBER(Regressions!N152),ROUND(Regressions!N152, 1), NA())</f>
        <v>39.200000000000003</v>
      </c>
      <c r="N142" s="240">
        <f>IF(ISNUMBER(Regressions!O152),ROUND(Regressions!O152, 1), NA())</f>
        <v>6</v>
      </c>
      <c r="O142" s="350">
        <f>IF(ISNUMBER(Regressions!Q152),ROUND(Regressions!Q152, 1), NA())</f>
        <v>85</v>
      </c>
      <c r="P142" s="348">
        <f>IF(ISNUMBER(Regressions!R152),ROUND(Regressions!R152, 1), NA())</f>
        <v>81</v>
      </c>
      <c r="Q142" s="242">
        <f>IF(ISNUMBER(Regressions!S152),ROUND(Regressions!S152, 1), NA())</f>
        <v>19.100000000000001</v>
      </c>
      <c r="R142" s="349">
        <f>IF(ISNUMBER(Regressions!T152),ROUND(Regressions!T152, 1), NA())</f>
        <v>61.9</v>
      </c>
      <c r="S142" s="240">
        <f>IF(ISNUMBER(Regressions!U152),ROUND(Regressions!U152, 1), NA())</f>
        <v>19</v>
      </c>
    </row>
    <row xmlns:x14ac="http://schemas.microsoft.com/office/spreadsheetml/2009/9/ac" r="143" x14ac:dyDescent="0.2">
      <c r="A143" s="344" t="str">
        <f>IF(ISBLANK(Regressions!A153), " ", Regressions!A153)</f>
        <v>Bangladesh</v>
      </c>
      <c r="B143" s="345">
        <f>IF(ISBLANK(Regressions!B153), " ", Regressions!B153)</f>
        <v>2015</v>
      </c>
      <c r="C143" s="351" t="str">
        <f>IF(ISBLANK(Regressions!C153), " ", Regressions!C153)</f>
        <v>Primary</v>
      </c>
      <c r="D143" s="347">
        <f>IF(ISBLANK(Regressions!D153), " ", Regressions!D153)</f>
        <v>16396801</v>
      </c>
      <c r="E143" s="238">
        <f>IF(ISNUMBER(Regressions!E153),ROUND(Regressions!E153, 1), NA())</f>
        <v>86.3</v>
      </c>
      <c r="F143" s="348">
        <f>IF(ISNUMBER(Regressions!F153),ROUND(Regressions!F153, 1), NA())</f>
        <v>83.4</v>
      </c>
      <c r="G143" s="239">
        <f>IF(ISNUMBER(Regressions!G153),ROUND(Regressions!G153, 1), NA())</f>
        <v>73.7</v>
      </c>
      <c r="H143" s="349">
        <f>IF(ISNUMBER(Regressions!H153),ROUND(Regressions!H153, 1), NA())</f>
        <v>9.6999999999999993</v>
      </c>
      <c r="I143" s="240">
        <f>IF(ISNUMBER(Regressions!I153),ROUND(Regressions!I153, 1), NA())</f>
        <v>16.600000000000001</v>
      </c>
      <c r="J143" s="350">
        <f>IF(ISNUMBER(Regressions!K153),ROUND(Regressions!K153, 1), NA())</f>
        <v>95.1</v>
      </c>
      <c r="K143" s="348">
        <f>IF(ISNUMBER(Regressions!L153),ROUND(Regressions!L153, 1), NA())</f>
        <v>95.1</v>
      </c>
      <c r="L143" s="241">
        <f>IF(ISNUMBER(Regressions!M153),ROUND(Regressions!M153, 1), NA())</f>
        <v>58.1</v>
      </c>
      <c r="M143" s="349">
        <f>IF(ISNUMBER(Regressions!N153),ROUND(Regressions!N153, 1), NA())</f>
        <v>37</v>
      </c>
      <c r="N143" s="240">
        <f>IF(ISNUMBER(Regressions!O153),ROUND(Regressions!O153, 1), NA())</f>
        <v>4.9000000000000004</v>
      </c>
      <c r="O143" s="350">
        <f>IF(ISNUMBER(Regressions!Q153),ROUND(Regressions!Q153, 1), NA())</f>
        <v>86.5</v>
      </c>
      <c r="P143" s="348">
        <f>IF(ISNUMBER(Regressions!R153),ROUND(Regressions!R153, 1), NA())</f>
        <v>81.8</v>
      </c>
      <c r="Q143" s="242">
        <f>IF(ISNUMBER(Regressions!S153),ROUND(Regressions!S153, 1), NA())</f>
        <v>28.7</v>
      </c>
      <c r="R143" s="349">
        <f>IF(ISNUMBER(Regressions!T153),ROUND(Regressions!T153, 1), NA())</f>
        <v>53.1</v>
      </c>
      <c r="S143" s="240">
        <f>IF(ISNUMBER(Regressions!U153),ROUND(Regressions!U153, 1), NA())</f>
        <v>18.2</v>
      </c>
    </row>
    <row xmlns:x14ac="http://schemas.microsoft.com/office/spreadsheetml/2009/9/ac" r="144" x14ac:dyDescent="0.2">
      <c r="A144" s="344" t="str">
        <f>IF(ISBLANK(Regressions!A154), " ", Regressions!A154)</f>
        <v>Bangladesh</v>
      </c>
      <c r="B144" s="345">
        <f>IF(ISBLANK(Regressions!B154), " ", Regressions!B154)</f>
        <v>2016</v>
      </c>
      <c r="C144" s="351" t="str">
        <f>IF(ISBLANK(Regressions!C154), " ", Regressions!C154)</f>
        <v>Primary</v>
      </c>
      <c r="D144" s="347">
        <f>IF(ISBLANK(Regressions!D154), " ", Regressions!D154)</f>
        <v>16077621</v>
      </c>
      <c r="E144" s="238">
        <f>IF(ISNUMBER(Regressions!E154),ROUND(Regressions!E154, 1), NA())</f>
        <v>88</v>
      </c>
      <c r="F144" s="348">
        <f>IF(ISNUMBER(Regressions!F154),ROUND(Regressions!F154, 1), NA())</f>
        <v>84.5</v>
      </c>
      <c r="G144" s="239">
        <f>IF(ISNUMBER(Regressions!G154),ROUND(Regressions!G154, 1), NA())</f>
        <v>75.599999999999994</v>
      </c>
      <c r="H144" s="349">
        <f>IF(ISNUMBER(Regressions!H154),ROUND(Regressions!H154, 1), NA())</f>
        <v>8.9</v>
      </c>
      <c r="I144" s="240">
        <f>IF(ISNUMBER(Regressions!I154),ROUND(Regressions!I154, 1), NA())</f>
        <v>15.5</v>
      </c>
      <c r="J144" s="350">
        <f>IF(ISNUMBER(Regressions!K154),ROUND(Regressions!K154, 1), NA())</f>
        <v>96.3</v>
      </c>
      <c r="K144" s="348">
        <f>IF(ISNUMBER(Regressions!L154),ROUND(Regressions!L154, 1), NA())</f>
        <v>96.3</v>
      </c>
      <c r="L144" s="241">
        <f>IF(ISNUMBER(Regressions!M154),ROUND(Regressions!M154, 1), NA())</f>
        <v>61.4</v>
      </c>
      <c r="M144" s="349">
        <f>IF(ISNUMBER(Regressions!N154),ROUND(Regressions!N154, 1), NA())</f>
        <v>34.9</v>
      </c>
      <c r="N144" s="240">
        <f>IF(ISNUMBER(Regressions!O154),ROUND(Regressions!O154, 1), NA())</f>
        <v>3.7</v>
      </c>
      <c r="O144" s="350">
        <f>IF(ISNUMBER(Regressions!Q154),ROUND(Regressions!Q154, 1), NA())</f>
        <v>88.1</v>
      </c>
      <c r="P144" s="348">
        <f>IF(ISNUMBER(Regressions!R154),ROUND(Regressions!R154, 1), NA())</f>
        <v>82.7</v>
      </c>
      <c r="Q144" s="242">
        <f>IF(ISNUMBER(Regressions!S154),ROUND(Regressions!S154, 1), NA())</f>
        <v>38.299999999999997</v>
      </c>
      <c r="R144" s="349">
        <f>IF(ISNUMBER(Regressions!T154),ROUND(Regressions!T154, 1), NA())</f>
        <v>44.3</v>
      </c>
      <c r="S144" s="240">
        <f>IF(ISNUMBER(Regressions!U154),ROUND(Regressions!U154, 1), NA())</f>
        <v>17.3</v>
      </c>
    </row>
    <row xmlns:x14ac="http://schemas.microsoft.com/office/spreadsheetml/2009/9/ac" r="145" x14ac:dyDescent="0.2">
      <c r="A145" s="344" t="str">
        <f>IF(ISBLANK(Regressions!A155), " ", Regressions!A155)</f>
        <v>Bangladesh</v>
      </c>
      <c r="B145" s="345">
        <f>IF(ISBLANK(Regressions!B155), " ", Regressions!B155)</f>
        <v>2017</v>
      </c>
      <c r="C145" s="351" t="str">
        <f>IF(ISBLANK(Regressions!C155), " ", Regressions!C155)</f>
        <v>Primary</v>
      </c>
      <c r="D145" s="347">
        <f>IF(ISBLANK(Regressions!D155), " ", Regressions!D155)</f>
        <v>15757460</v>
      </c>
      <c r="E145" s="238">
        <f>IF(ISNUMBER(Regressions!E155),ROUND(Regressions!E155, 1), NA())</f>
        <v>89.7</v>
      </c>
      <c r="F145" s="348">
        <f>IF(ISNUMBER(Regressions!F155),ROUND(Regressions!F155, 1), NA())</f>
        <v>85.5</v>
      </c>
      <c r="G145" s="239">
        <f>IF(ISNUMBER(Regressions!G155),ROUND(Regressions!G155, 1), NA())</f>
        <v>77.5</v>
      </c>
      <c r="H145" s="349">
        <f>IF(ISNUMBER(Regressions!H155),ROUND(Regressions!H155, 1), NA())</f>
        <v>8</v>
      </c>
      <c r="I145" s="240">
        <f>IF(ISNUMBER(Regressions!I155),ROUND(Regressions!I155, 1), NA())</f>
        <v>14.5</v>
      </c>
      <c r="J145" s="350">
        <f>IF(ISNUMBER(Regressions!K155),ROUND(Regressions!K155, 1), NA())</f>
        <v>97.4</v>
      </c>
      <c r="K145" s="348">
        <f>IF(ISNUMBER(Regressions!L155),ROUND(Regressions!L155, 1), NA())</f>
        <v>97.4</v>
      </c>
      <c r="L145" s="241">
        <f>IF(ISNUMBER(Regressions!M155),ROUND(Regressions!M155, 1), NA())</f>
        <v>64.8</v>
      </c>
      <c r="M145" s="349">
        <f>IF(ISNUMBER(Regressions!N155),ROUND(Regressions!N155, 1), NA())</f>
        <v>32.700000000000003</v>
      </c>
      <c r="N145" s="240">
        <f>IF(ISNUMBER(Regressions!O155),ROUND(Regressions!O155, 1), NA())</f>
        <v>2.6</v>
      </c>
      <c r="O145" s="350">
        <f>IF(ISNUMBER(Regressions!Q155),ROUND(Regressions!Q155, 1), NA())</f>
        <v>89.6</v>
      </c>
      <c r="P145" s="348">
        <f>IF(ISNUMBER(Regressions!R155),ROUND(Regressions!R155, 1), NA())</f>
        <v>83.5</v>
      </c>
      <c r="Q145" s="242">
        <f>IF(ISNUMBER(Regressions!S155),ROUND(Regressions!S155, 1), NA())</f>
        <v>48</v>
      </c>
      <c r="R145" s="349">
        <f>IF(ISNUMBER(Regressions!T155),ROUND(Regressions!T155, 1), NA())</f>
        <v>35.5</v>
      </c>
      <c r="S145" s="240">
        <f>IF(ISNUMBER(Regressions!U155),ROUND(Regressions!U155, 1), NA())</f>
        <v>16.5</v>
      </c>
    </row>
    <row xmlns:x14ac="http://schemas.microsoft.com/office/spreadsheetml/2009/9/ac" r="146" x14ac:dyDescent="0.2">
      <c r="A146" s="344" t="str">
        <f>IF(ISBLANK(Regressions!A156), " ", Regressions!A156)</f>
        <v>Bangladesh</v>
      </c>
      <c r="B146" s="345">
        <f>IF(ISBLANK(Regressions!B156), " ", Regressions!B156)</f>
        <v>2018</v>
      </c>
      <c r="C146" s="351" t="str">
        <f>IF(ISBLANK(Regressions!C156), " ", Regressions!C156)</f>
        <v>Primary</v>
      </c>
      <c r="D146" s="347">
        <f>IF(ISBLANK(Regressions!D156), " ", Regressions!D156)</f>
        <v>15421556</v>
      </c>
      <c r="E146" s="238">
        <f>IF(ISNUMBER(Regressions!E156),ROUND(Regressions!E156, 1), NA())</f>
        <v>91.4</v>
      </c>
      <c r="F146" s="348">
        <f>IF(ISNUMBER(Regressions!F156),ROUND(Regressions!F156, 1), NA())</f>
        <v>86.6</v>
      </c>
      <c r="G146" s="239">
        <f>IF(ISNUMBER(Regressions!G156),ROUND(Regressions!G156, 1), NA())</f>
        <v>79.400000000000006</v>
      </c>
      <c r="H146" s="349">
        <f>IF(ISNUMBER(Regressions!H156),ROUND(Regressions!H156, 1), NA())</f>
        <v>7.2</v>
      </c>
      <c r="I146" s="240">
        <f>IF(ISNUMBER(Regressions!I156),ROUND(Regressions!I156, 1), NA())</f>
        <v>13.4</v>
      </c>
      <c r="J146" s="350">
        <f>IF(ISNUMBER(Regressions!K156),ROUND(Regressions!K156, 1), NA())</f>
        <v>98.6</v>
      </c>
      <c r="K146" s="348">
        <f>IF(ISNUMBER(Regressions!L156),ROUND(Regressions!L156, 1), NA())</f>
        <v>98.2</v>
      </c>
      <c r="L146" s="241">
        <f>IF(ISNUMBER(Regressions!M156),ROUND(Regressions!M156, 1), NA())</f>
        <v>68.099999999999994</v>
      </c>
      <c r="M146" s="349">
        <f>IF(ISNUMBER(Regressions!N156),ROUND(Regressions!N156, 1), NA())</f>
        <v>30.1</v>
      </c>
      <c r="N146" s="240">
        <f>IF(ISNUMBER(Regressions!O156),ROUND(Regressions!O156, 1), NA())</f>
        <v>1.8</v>
      </c>
      <c r="O146" s="350">
        <f>IF(ISNUMBER(Regressions!Q156),ROUND(Regressions!Q156, 1), NA())</f>
        <v>91.2</v>
      </c>
      <c r="P146" s="348">
        <f>IF(ISNUMBER(Regressions!R156),ROUND(Regressions!R156, 1), NA())</f>
        <v>84.3</v>
      </c>
      <c r="Q146" s="242">
        <f>IF(ISNUMBER(Regressions!S156),ROUND(Regressions!S156, 1), NA())</f>
        <v>57.6</v>
      </c>
      <c r="R146" s="349">
        <f>IF(ISNUMBER(Regressions!T156),ROUND(Regressions!T156, 1), NA())</f>
        <v>26.7</v>
      </c>
      <c r="S146" s="240">
        <f>IF(ISNUMBER(Regressions!U156),ROUND(Regressions!U156, 1), NA())</f>
        <v>15.7</v>
      </c>
    </row>
    <row xmlns:x14ac="http://schemas.microsoft.com/office/spreadsheetml/2009/9/ac" r="147" x14ac:dyDescent="0.2">
      <c r="A147" s="344" t="str">
        <f>IF(ISBLANK(Regressions!A157), " ", Regressions!A157)</f>
        <v>Bangladesh</v>
      </c>
      <c r="B147" s="345">
        <f>IF(ISBLANK(Regressions!B157), " ", Regressions!B157)</f>
        <v>2019</v>
      </c>
      <c r="C147" s="351" t="str">
        <f>IF(ISBLANK(Regressions!C157), " ", Regressions!C157)</f>
        <v>Primary</v>
      </c>
      <c r="D147" s="347">
        <f>IF(ISBLANK(Regressions!D157), " ", Regressions!D157)</f>
        <v>15103404</v>
      </c>
      <c r="E147" s="238">
        <f>IF(ISNUMBER(Regressions!E157),ROUND(Regressions!E157, 1), NA())</f>
        <v>93.1</v>
      </c>
      <c r="F147" s="348">
        <f>IF(ISNUMBER(Regressions!F157),ROUND(Regressions!F157, 1), NA())</f>
        <v>87.7</v>
      </c>
      <c r="G147" s="239">
        <f>IF(ISNUMBER(Regressions!G157),ROUND(Regressions!G157, 1), NA())</f>
        <v>81.3</v>
      </c>
      <c r="H147" s="349">
        <f>IF(ISNUMBER(Regressions!H157),ROUND(Regressions!H157, 1), NA())</f>
        <v>6.4</v>
      </c>
      <c r="I147" s="240">
        <f>IF(ISNUMBER(Regressions!I157),ROUND(Regressions!I157, 1), NA())</f>
        <v>12.3</v>
      </c>
      <c r="J147" s="350">
        <f>IF(ISNUMBER(Regressions!K157),ROUND(Regressions!K157, 1), NA())</f>
        <v>99.7</v>
      </c>
      <c r="K147" s="348">
        <f>IF(ISNUMBER(Regressions!L157),ROUND(Regressions!L157, 1), NA())</f>
        <v>98.2</v>
      </c>
      <c r="L147" s="241">
        <f>IF(ISNUMBER(Regressions!M157),ROUND(Regressions!M157, 1), NA())</f>
        <v>71.400000000000006</v>
      </c>
      <c r="M147" s="349">
        <f>IF(ISNUMBER(Regressions!N157),ROUND(Regressions!N157, 1), NA())</f>
        <v>26.8</v>
      </c>
      <c r="N147" s="240">
        <f>IF(ISNUMBER(Regressions!O157),ROUND(Regressions!O157, 1), NA())</f>
        <v>1.8</v>
      </c>
      <c r="O147" s="350">
        <f>IF(ISNUMBER(Regressions!Q157),ROUND(Regressions!Q157, 1), NA())</f>
        <v>92.7</v>
      </c>
      <c r="P147" s="348">
        <f>IF(ISNUMBER(Regressions!R157),ROUND(Regressions!R157, 1), NA())</f>
        <v>85.2</v>
      </c>
      <c r="Q147" s="242">
        <f>IF(ISNUMBER(Regressions!S157),ROUND(Regressions!S157, 1), NA())</f>
        <v>67.3</v>
      </c>
      <c r="R147" s="349">
        <f>IF(ISNUMBER(Regressions!T157),ROUND(Regressions!T157, 1), NA())</f>
        <v>17.899999999999999</v>
      </c>
      <c r="S147" s="240">
        <f>IF(ISNUMBER(Regressions!U157),ROUND(Regressions!U157, 1), NA())</f>
        <v>14.8</v>
      </c>
    </row>
    <row xmlns:x14ac="http://schemas.microsoft.com/office/spreadsheetml/2009/9/ac" r="148" x14ac:dyDescent="0.2">
      <c r="A148" s="344" t="str">
        <f>IF(ISBLANK(Regressions!A158), " ", Regressions!A158)</f>
        <v>Bangladesh</v>
      </c>
      <c r="B148" s="345">
        <f>IF(ISBLANK(Regressions!B158), " ", Regressions!B158)</f>
        <v>2020</v>
      </c>
      <c r="C148" s="351" t="str">
        <f>IF(ISBLANK(Regressions!C158), " ", Regressions!C158)</f>
        <v>Primary</v>
      </c>
      <c r="D148" s="347">
        <f>IF(ISBLANK(Regressions!D158), " ", Regressions!D158)</f>
        <v>14864436</v>
      </c>
      <c r="E148" s="238">
        <f>IF(ISNUMBER(Regressions!E158),ROUND(Regressions!E158, 1), NA())</f>
        <v>94.9</v>
      </c>
      <c r="F148" s="348">
        <f>IF(ISNUMBER(Regressions!F158),ROUND(Regressions!F158, 1), NA())</f>
        <v>88.7</v>
      </c>
      <c r="G148" s="239">
        <f>IF(ISNUMBER(Regressions!G158),ROUND(Regressions!G158, 1), NA())</f>
        <v>83.2</v>
      </c>
      <c r="H148" s="349">
        <f>IF(ISNUMBER(Regressions!H158),ROUND(Regressions!H158, 1), NA())</f>
        <v>5.5</v>
      </c>
      <c r="I148" s="240">
        <f>IF(ISNUMBER(Regressions!I158),ROUND(Regressions!I158, 1), NA())</f>
        <v>11.3</v>
      </c>
      <c r="J148" s="350">
        <f>IF(ISNUMBER(Regressions!K158),ROUND(Regressions!K158, 1), NA())</f>
        <v>100</v>
      </c>
      <c r="K148" s="348">
        <f>IF(ISNUMBER(Regressions!L158),ROUND(Regressions!L158, 1), NA())</f>
        <v>98.2</v>
      </c>
      <c r="L148" s="241">
        <f>IF(ISNUMBER(Regressions!M158),ROUND(Regressions!M158, 1), NA())</f>
        <v>74.7</v>
      </c>
      <c r="M148" s="349">
        <f>IF(ISNUMBER(Regressions!N158),ROUND(Regressions!N158, 1), NA())</f>
        <v>23.5</v>
      </c>
      <c r="N148" s="240">
        <f>IF(ISNUMBER(Regressions!O158),ROUND(Regressions!O158, 1), NA())</f>
        <v>1.8</v>
      </c>
      <c r="O148" s="350">
        <f>IF(ISNUMBER(Regressions!Q158),ROUND(Regressions!Q158, 1), NA())</f>
        <v>94.2</v>
      </c>
      <c r="P148" s="348">
        <f>IF(ISNUMBER(Regressions!R158),ROUND(Regressions!R158, 1), NA())</f>
        <v>86</v>
      </c>
      <c r="Q148" s="242">
        <f>IF(ISNUMBER(Regressions!S158),ROUND(Regressions!S158, 1), NA())</f>
        <v>76.900000000000006</v>
      </c>
      <c r="R148" s="349">
        <f>IF(ISNUMBER(Regressions!T158),ROUND(Regressions!T158, 1), NA())</f>
        <v>9.1</v>
      </c>
      <c r="S148" s="240">
        <f>IF(ISNUMBER(Regressions!U158),ROUND(Regressions!U158, 1), NA())</f>
        <v>14</v>
      </c>
    </row>
    <row xmlns:x14ac="http://schemas.microsoft.com/office/spreadsheetml/2009/9/ac" r="149" x14ac:dyDescent="0.2">
      <c r="A149" s="402" t="str">
        <f>IF(ISBLANK(Regressions!A159), " ", Regressions!A159)</f>
        <v>Bangladesh</v>
      </c>
      <c r="B149" s="403">
        <f>IF(ISBLANK(Regressions!B159), " ", Regressions!B159)</f>
        <v>2021</v>
      </c>
      <c r="C149" s="404" t="str">
        <f>IF(ISBLANK(Regressions!C159), " ", Regressions!C159)</f>
        <v>Primary</v>
      </c>
      <c r="D149" s="405">
        <f>IF(ISBLANK(Regressions!D159), " ", Regressions!D159)</f>
        <v>14694876</v>
      </c>
      <c r="E149" s="408">
        <f>IF(ISNUMBER(Regressions!E159),ROUND(Regressions!E159, 1), NA())</f>
        <v>96.6</v>
      </c>
      <c r="F149" s="406">
        <f>IF(ISNUMBER(Regressions!F159),ROUND(Regressions!F159, 1), NA())</f>
        <v>89.8</v>
      </c>
      <c r="G149" s="409">
        <f>IF(ISNUMBER(Regressions!G159),ROUND(Regressions!G159, 1), NA())</f>
        <v>85.1</v>
      </c>
      <c r="H149" s="407">
        <f>IF(ISNUMBER(Regressions!H159),ROUND(Regressions!H159, 1), NA())</f>
        <v>4.7</v>
      </c>
      <c r="I149" s="410">
        <f>IF(ISNUMBER(Regressions!I159),ROUND(Regressions!I159, 1), NA())</f>
        <v>10.199999999999999</v>
      </c>
      <c r="J149" s="408">
        <f>IF(ISNUMBER(Regressions!K159),ROUND(Regressions!K159, 1), NA())</f>
        <v>100</v>
      </c>
      <c r="K149" s="406">
        <f>IF(ISNUMBER(Regressions!L159),ROUND(Regressions!L159, 1), NA())</f>
        <v>98.2</v>
      </c>
      <c r="L149" s="411">
        <f>IF(ISNUMBER(Regressions!M159),ROUND(Regressions!M159, 1), NA())</f>
        <v>78</v>
      </c>
      <c r="M149" s="407">
        <f>IF(ISNUMBER(Regressions!N159),ROUND(Regressions!N159, 1), NA())</f>
        <v>20.2</v>
      </c>
      <c r="N149" s="410">
        <f>IF(ISNUMBER(Regressions!O159),ROUND(Regressions!O159, 1), NA())</f>
        <v>1.8</v>
      </c>
      <c r="O149" s="408">
        <f>IF(ISNUMBER(Regressions!Q159),ROUND(Regressions!Q159, 1), NA())</f>
        <v>94.2</v>
      </c>
      <c r="P149" s="406">
        <f>IF(ISNUMBER(Regressions!R159),ROUND(Regressions!R159, 1), NA())</f>
        <v>86</v>
      </c>
      <c r="Q149" s="412">
        <f>IF(ISNUMBER(Regressions!S159),ROUND(Regressions!S159, 1), NA())</f>
        <v>86</v>
      </c>
      <c r="R149" s="407">
        <f>IF(ISNUMBER(Regressions!T159),ROUND(Regressions!T159, 1), NA())</f>
        <v>0</v>
      </c>
      <c r="S149" s="410">
        <f>IF(ISNUMBER(Regressions!U159),ROUND(Regressions!U159, 1), NA())</f>
        <v>14</v>
      </c>
      <c r="T149" s="401"/>
      <c r="U149" s="401"/>
      <c r="V149" s="401"/>
      <c r="W149" s="401"/>
      <c r="X149" s="401"/>
      <c r="Y149" s="401"/>
      <c r="Z149" s="401"/>
      <c r="AA149" s="401"/>
      <c r="AB149" s="401"/>
      <c r="AC149" s="401"/>
    </row>
    <row xmlns:x14ac="http://schemas.microsoft.com/office/spreadsheetml/2009/9/ac" r="150" x14ac:dyDescent="0.2">
      <c r="A150" s="344" t="str">
        <f>IF(ISBLANK(Regressions!A160), " ", Regressions!A160)</f>
        <v>Bangladesh</v>
      </c>
      <c r="B150" s="345">
        <f>IF(ISBLANK(Regressions!B160), " ", Regressions!B160)</f>
        <v>2022</v>
      </c>
      <c r="C150" s="351" t="str">
        <f>IF(ISBLANK(Regressions!C160), " ", Regressions!C160)</f>
        <v>Primary</v>
      </c>
      <c r="D150" s="347">
        <f>IF(ISBLANK(Regressions!D160), " ", Regressions!D160)</f>
        <v>14586473</v>
      </c>
      <c r="E150" s="238">
        <f>IF(ISNUMBER(Regressions!E160),ROUND(Regressions!E160, 1), NA())</f>
        <v>98.3</v>
      </c>
      <c r="F150" s="348">
        <f>IF(ISNUMBER(Regressions!F160),ROUND(Regressions!F160, 1), NA())</f>
        <v>90.9</v>
      </c>
      <c r="G150" s="239">
        <f>IF(ISNUMBER(Regressions!G160),ROUND(Regressions!G160, 1), NA())</f>
        <v>87</v>
      </c>
      <c r="H150" s="349">
        <f>IF(ISNUMBER(Regressions!H160),ROUND(Regressions!H160, 1), NA())</f>
        <v>3.9</v>
      </c>
      <c r="I150" s="240">
        <f>IF(ISNUMBER(Regressions!I160),ROUND(Regressions!I160, 1), NA())</f>
        <v>9.1</v>
      </c>
      <c r="J150" s="350">
        <f>IF(ISNUMBER(Regressions!K160),ROUND(Regressions!K160, 1), NA())</f>
        <v>100</v>
      </c>
      <c r="K150" s="348">
        <f>IF(ISNUMBER(Regressions!L160),ROUND(Regressions!L160, 1), NA())</f>
        <v>98.2</v>
      </c>
      <c r="L150" s="241">
        <f>IF(ISNUMBER(Regressions!M160),ROUND(Regressions!M160, 1), NA())</f>
        <v>81.400000000000006</v>
      </c>
      <c r="M150" s="349">
        <f>IF(ISNUMBER(Regressions!N160),ROUND(Regressions!N160, 1), NA())</f>
        <v>16.8</v>
      </c>
      <c r="N150" s="240">
        <f>IF(ISNUMBER(Regressions!O160),ROUND(Regressions!O160, 1), NA())</f>
        <v>1.8</v>
      </c>
      <c r="O150" s="350">
        <f>IF(ISNUMBER(Regressions!Q160),ROUND(Regressions!Q160, 1), NA())</f>
        <v>94.2</v>
      </c>
      <c r="P150" s="348">
        <f>IF(ISNUMBER(Regressions!R160),ROUND(Regressions!R160, 1), NA())</f>
        <v>86</v>
      </c>
      <c r="Q150" s="242">
        <f>IF(ISNUMBER(Regressions!S160),ROUND(Regressions!S160, 1), NA())</f>
        <v>86</v>
      </c>
      <c r="R150" s="349">
        <f>IF(ISNUMBER(Regressions!T160),ROUND(Regressions!T160, 1), NA())</f>
        <v>0</v>
      </c>
      <c r="S150" s="240">
        <f>IF(ISNUMBER(Regressions!U160),ROUND(Regressions!U160, 1), NA())</f>
        <v>14</v>
      </c>
    </row>
    <row xmlns:x14ac="http://schemas.microsoft.com/office/spreadsheetml/2009/9/ac" r="151" x14ac:dyDescent="0.2">
      <c r="A151" s="352" t="str">
        <f>IF(ISBLANK(Regressions!A161), " ", Regressions!A161)</f>
        <v>Bangladesh</v>
      </c>
      <c r="B151" s="353">
        <f>IF(ISBLANK(Regressions!B161), " ", Regressions!B161)</f>
        <v>2023</v>
      </c>
      <c r="C151" s="354" t="str">
        <f>IF(ISBLANK(Regressions!C161), " ", Regressions!C161)</f>
        <v>Primary</v>
      </c>
      <c r="D151" s="355">
        <f>IF(ISBLANK(Regressions!D161), " ", Regressions!D161)</f>
        <v>14564045</v>
      </c>
      <c r="E151" s="356">
        <f>IF(ISNUMBER(Regressions!E161),ROUND(Regressions!E161, 1), NA())</f>
        <v>98.3</v>
      </c>
      <c r="F151" s="357">
        <f>IF(ISNUMBER(Regressions!F161),ROUND(Regressions!F161, 1), NA())</f>
        <v>90.9</v>
      </c>
      <c r="G151" s="358">
        <f>IF(ISNUMBER(Regressions!G161),ROUND(Regressions!G161, 1), NA())</f>
        <v>88.9</v>
      </c>
      <c r="H151" s="359">
        <f>IF(ISNUMBER(Regressions!H161),ROUND(Regressions!H161, 1), NA())</f>
        <v>2</v>
      </c>
      <c r="I151" s="360">
        <f>IF(ISNUMBER(Regressions!I161),ROUND(Regressions!I161, 1), NA())</f>
        <v>9.1</v>
      </c>
      <c r="J151" s="361">
        <f>IF(ISNUMBER(Regressions!K161),ROUND(Regressions!K161, 1), NA())</f>
        <v>100</v>
      </c>
      <c r="K151" s="357" t="e">
        <f>IF(ISNUMBER(Regressions!L161),ROUND(Regressions!L161, 1), NA())</f>
        <v>#N/A</v>
      </c>
      <c r="L151" s="362">
        <f>IF(ISNUMBER(Regressions!M161),ROUND(Regressions!M161, 1), NA())</f>
        <v>84.7</v>
      </c>
      <c r="M151" s="359" t="e">
        <f>IF(ISNUMBER(Regressions!N161),ROUND(Regressions!N161, 1), NA())</f>
        <v>#N/A</v>
      </c>
      <c r="N151" s="360" t="e">
        <f>IF(ISNUMBER(Regressions!O161),ROUND(Regressions!O161, 1), NA())</f>
        <v>#N/A</v>
      </c>
      <c r="O151" s="361">
        <f>IF(ISNUMBER(Regressions!Q161),ROUND(Regressions!Q161, 1), NA())</f>
        <v>94.2</v>
      </c>
      <c r="P151" s="357">
        <f>IF(ISNUMBER(Regressions!R161),ROUND(Regressions!R161, 1), NA())</f>
        <v>86</v>
      </c>
      <c r="Q151" s="363">
        <f>IF(ISNUMBER(Regressions!S161),ROUND(Regressions!S161, 1), NA())</f>
        <v>86</v>
      </c>
      <c r="R151" s="359">
        <f>IF(ISNUMBER(Regressions!T161),ROUND(Regressions!T161, 1), NA())</f>
        <v>0</v>
      </c>
      <c r="S151" s="360">
        <f>IF(ISNUMBER(Regressions!U161),ROUND(Regressions!U161, 1), NA())</f>
        <v>14</v>
      </c>
    </row>
    <row xmlns:x14ac="http://schemas.microsoft.com/office/spreadsheetml/2009/9/ac" r="152" hidden="true" x14ac:dyDescent="0.2">
      <c r="A152" s="344" t="str">
        <f>IF(ISBLANK(Regressions!A162), " ", Regressions!A162)</f>
        <v>Bangladesh</v>
      </c>
      <c r="B152" s="345">
        <f>IF(ISBLANK(Regressions!B162), " ", Regressions!B162)</f>
        <v>2024</v>
      </c>
      <c r="C152" s="351" t="str">
        <f>IF(ISBLANK(Regressions!C162), " ", Regressions!C162)</f>
        <v>Primary</v>
      </c>
      <c r="D152" s="347" t="str">
        <f>IF(ISBLANK(Regressions!D162), " ", Regressions!D162)</f>
        <v> </v>
      </c>
      <c r="E152" s="238" t="e">
        <f>IF(ISNUMBER(Regressions!E162),ROUND(Regressions!E162, 1), NA())</f>
        <v>#N/A</v>
      </c>
      <c r="F152" s="348" t="e">
        <f>IF(ISNUMBER(Regressions!F162),ROUND(Regressions!F162, 1), NA())</f>
        <v>#N/A</v>
      </c>
      <c r="G152" s="239" t="e">
        <f>IF(ISNUMBER(Regressions!G162),ROUND(Regressions!G162, 1), NA())</f>
        <v>#N/A</v>
      </c>
      <c r="H152" s="349" t="e">
        <f>IF(ISNUMBER(Regressions!H162),ROUND(Regressions!H162, 1), NA())</f>
        <v>#N/A</v>
      </c>
      <c r="I152" s="240" t="e">
        <f>IF(ISNUMBER(Regressions!I162),ROUND(Regressions!I162, 1), NA())</f>
        <v>#N/A</v>
      </c>
      <c r="J152" s="350" t="e">
        <f>IF(ISNUMBER(Regressions!K162),ROUND(Regressions!K162, 1), NA())</f>
        <v>#N/A</v>
      </c>
      <c r="K152" s="348" t="e">
        <f>IF(ISNUMBER(Regressions!L162),ROUND(Regressions!L162, 1), NA())</f>
        <v>#N/A</v>
      </c>
      <c r="L152" s="241" t="e">
        <f>IF(ISNUMBER(Regressions!M162),ROUND(Regressions!M162, 1), NA())</f>
        <v>#N/A</v>
      </c>
      <c r="M152" s="349" t="e">
        <f>IF(ISNUMBER(Regressions!N162),ROUND(Regressions!N162, 1), NA())</f>
        <v>#N/A</v>
      </c>
      <c r="N152" s="240" t="e">
        <f>IF(ISNUMBER(Regressions!O162),ROUND(Regressions!O162, 1), NA())</f>
        <v>#N/A</v>
      </c>
      <c r="O152" s="350" t="e">
        <f>IF(ISNUMBER(Regressions!Q162),ROUND(Regressions!Q162, 1), NA())</f>
        <v>#N/A</v>
      </c>
      <c r="P152" s="348" t="e">
        <f>IF(ISNUMBER(Regressions!R162),ROUND(Regressions!R162, 1), NA())</f>
        <v>#N/A</v>
      </c>
      <c r="Q152" s="242" t="e">
        <f>IF(ISNUMBER(Regressions!S162),ROUND(Regressions!S162, 1), NA())</f>
        <v>#N/A</v>
      </c>
      <c r="R152" s="349" t="e">
        <f>IF(ISNUMBER(Regressions!T162),ROUND(Regressions!T162, 1), NA())</f>
        <v>#N/A</v>
      </c>
      <c r="S152" s="240" t="e">
        <f>IF(ISNUMBER(Regressions!U162),ROUND(Regressions!U162, 1), NA())</f>
        <v>#N/A</v>
      </c>
    </row>
    <row xmlns:x14ac="http://schemas.microsoft.com/office/spreadsheetml/2009/9/ac" r="153" hidden="true" x14ac:dyDescent="0.2">
      <c r="A153" s="344" t="str">
        <f>IF(ISBLANK(Regressions!A163), " ", Regressions!A163)</f>
        <v>Bangladesh</v>
      </c>
      <c r="B153" s="345">
        <f>IF(ISBLANK(Regressions!B163), " ", Regressions!B163)</f>
        <v>2025</v>
      </c>
      <c r="C153" s="351" t="str">
        <f>IF(ISBLANK(Regressions!C163), " ", Regressions!C163)</f>
        <v>Primary</v>
      </c>
      <c r="D153" s="347" t="str">
        <f>IF(ISBLANK(Regressions!D163), " ", Regressions!D163)</f>
        <v> </v>
      </c>
      <c r="E153" s="238" t="e">
        <f>IF(ISNUMBER(Regressions!E163),ROUND(Regressions!E163, 1), NA())</f>
        <v>#N/A</v>
      </c>
      <c r="F153" s="348" t="e">
        <f>IF(ISNUMBER(Regressions!F163),ROUND(Regressions!F163, 1), NA())</f>
        <v>#N/A</v>
      </c>
      <c r="G153" s="239" t="e">
        <f>IF(ISNUMBER(Regressions!G163),ROUND(Regressions!G163, 1), NA())</f>
        <v>#N/A</v>
      </c>
      <c r="H153" s="349" t="e">
        <f>IF(ISNUMBER(Regressions!H163),ROUND(Regressions!H163, 1), NA())</f>
        <v>#N/A</v>
      </c>
      <c r="I153" s="240" t="e">
        <f>IF(ISNUMBER(Regressions!I163),ROUND(Regressions!I163, 1), NA())</f>
        <v>#N/A</v>
      </c>
      <c r="J153" s="350" t="e">
        <f>IF(ISNUMBER(Regressions!K163),ROUND(Regressions!K163, 1), NA())</f>
        <v>#N/A</v>
      </c>
      <c r="K153" s="348" t="e">
        <f>IF(ISNUMBER(Regressions!L163),ROUND(Regressions!L163, 1), NA())</f>
        <v>#N/A</v>
      </c>
      <c r="L153" s="241" t="e">
        <f>IF(ISNUMBER(Regressions!M163),ROUND(Regressions!M163, 1), NA())</f>
        <v>#N/A</v>
      </c>
      <c r="M153" s="349" t="e">
        <f>IF(ISNUMBER(Regressions!N163),ROUND(Regressions!N163, 1), NA())</f>
        <v>#N/A</v>
      </c>
      <c r="N153" s="240" t="e">
        <f>IF(ISNUMBER(Regressions!O163),ROUND(Regressions!O163, 1), NA())</f>
        <v>#N/A</v>
      </c>
      <c r="O153" s="350" t="e">
        <f>IF(ISNUMBER(Regressions!Q163),ROUND(Regressions!Q163, 1), NA())</f>
        <v>#N/A</v>
      </c>
      <c r="P153" s="348" t="e">
        <f>IF(ISNUMBER(Regressions!R163),ROUND(Regressions!R163, 1), NA())</f>
        <v>#N/A</v>
      </c>
      <c r="Q153" s="242" t="e">
        <f>IF(ISNUMBER(Regressions!S163),ROUND(Regressions!S163, 1), NA())</f>
        <v>#N/A</v>
      </c>
      <c r="R153" s="349" t="e">
        <f>IF(ISNUMBER(Regressions!T163),ROUND(Regressions!T163, 1), NA())</f>
        <v>#N/A</v>
      </c>
      <c r="S153" s="240" t="e">
        <f>IF(ISNUMBER(Regressions!U163),ROUND(Regressions!U163, 1), NA())</f>
        <v>#N/A</v>
      </c>
    </row>
    <row xmlns:x14ac="http://schemas.microsoft.com/office/spreadsheetml/2009/9/ac" r="154" hidden="true" x14ac:dyDescent="0.2">
      <c r="A154" s="344" t="str">
        <f>IF(ISBLANK(Regressions!A164), " ", Regressions!A164)</f>
        <v>Bangladesh</v>
      </c>
      <c r="B154" s="345">
        <f>IF(ISBLANK(Regressions!B164), " ", Regressions!B164)</f>
        <v>2026</v>
      </c>
      <c r="C154" s="351" t="str">
        <f>IF(ISBLANK(Regressions!C164), " ", Regressions!C164)</f>
        <v>Primary</v>
      </c>
      <c r="D154" s="347" t="str">
        <f>IF(ISBLANK(Regressions!D164), " ", Regressions!D164)</f>
        <v> </v>
      </c>
      <c r="E154" s="238" t="e">
        <f>IF(ISNUMBER(Regressions!E164),ROUND(Regressions!E164, 1), NA())</f>
        <v>#N/A</v>
      </c>
      <c r="F154" s="348" t="e">
        <f>IF(ISNUMBER(Regressions!F164),ROUND(Regressions!F164, 1), NA())</f>
        <v>#N/A</v>
      </c>
      <c r="G154" s="239" t="e">
        <f>IF(ISNUMBER(Regressions!G164),ROUND(Regressions!G164, 1), NA())</f>
        <v>#N/A</v>
      </c>
      <c r="H154" s="349" t="e">
        <f>IF(ISNUMBER(Regressions!H164),ROUND(Regressions!H164, 1), NA())</f>
        <v>#N/A</v>
      </c>
      <c r="I154" s="240" t="e">
        <f>IF(ISNUMBER(Regressions!I164),ROUND(Regressions!I164, 1), NA())</f>
        <v>#N/A</v>
      </c>
      <c r="J154" s="350" t="e">
        <f>IF(ISNUMBER(Regressions!K164),ROUND(Regressions!K164, 1), NA())</f>
        <v>#N/A</v>
      </c>
      <c r="K154" s="348" t="e">
        <f>IF(ISNUMBER(Regressions!L164),ROUND(Regressions!L164, 1), NA())</f>
        <v>#N/A</v>
      </c>
      <c r="L154" s="241" t="e">
        <f>IF(ISNUMBER(Regressions!M164),ROUND(Regressions!M164, 1), NA())</f>
        <v>#N/A</v>
      </c>
      <c r="M154" s="349" t="e">
        <f>IF(ISNUMBER(Regressions!N164),ROUND(Regressions!N164, 1), NA())</f>
        <v>#N/A</v>
      </c>
      <c r="N154" s="240" t="e">
        <f>IF(ISNUMBER(Regressions!O164),ROUND(Regressions!O164, 1), NA())</f>
        <v>#N/A</v>
      </c>
      <c r="O154" s="350" t="e">
        <f>IF(ISNUMBER(Regressions!Q164),ROUND(Regressions!Q164, 1), NA())</f>
        <v>#N/A</v>
      </c>
      <c r="P154" s="348" t="e">
        <f>IF(ISNUMBER(Regressions!R164),ROUND(Regressions!R164, 1), NA())</f>
        <v>#N/A</v>
      </c>
      <c r="Q154" s="242" t="e">
        <f>IF(ISNUMBER(Regressions!S164),ROUND(Regressions!S164, 1), NA())</f>
        <v>#N/A</v>
      </c>
      <c r="R154" s="349" t="e">
        <f>IF(ISNUMBER(Regressions!T164),ROUND(Regressions!T164, 1), NA())</f>
        <v>#N/A</v>
      </c>
      <c r="S154" s="240" t="e">
        <f>IF(ISNUMBER(Regressions!U164),ROUND(Regressions!U164, 1), NA())</f>
        <v>#N/A</v>
      </c>
    </row>
    <row xmlns:x14ac="http://schemas.microsoft.com/office/spreadsheetml/2009/9/ac" r="155" hidden="true" x14ac:dyDescent="0.2">
      <c r="A155" s="344" t="str">
        <f>IF(ISBLANK(Regressions!A165), " ", Regressions!A165)</f>
        <v>Bangladesh</v>
      </c>
      <c r="B155" s="345">
        <f>IF(ISBLANK(Regressions!B165), " ", Regressions!B165)</f>
        <v>2027</v>
      </c>
      <c r="C155" s="351" t="str">
        <f>IF(ISBLANK(Regressions!C165), " ", Regressions!C165)</f>
        <v>Primary</v>
      </c>
      <c r="D155" s="347" t="str">
        <f>IF(ISBLANK(Regressions!D165), " ", Regressions!D165)</f>
        <v> </v>
      </c>
      <c r="E155" s="238" t="e">
        <f>IF(ISNUMBER(Regressions!E165),ROUND(Regressions!E165, 1), NA())</f>
        <v>#N/A</v>
      </c>
      <c r="F155" s="348" t="e">
        <f>IF(ISNUMBER(Regressions!F165),ROUND(Regressions!F165, 1), NA())</f>
        <v>#N/A</v>
      </c>
      <c r="G155" s="239" t="e">
        <f>IF(ISNUMBER(Regressions!G165),ROUND(Regressions!G165, 1), NA())</f>
        <v>#N/A</v>
      </c>
      <c r="H155" s="349" t="e">
        <f>IF(ISNUMBER(Regressions!H165),ROUND(Regressions!H165, 1), NA())</f>
        <v>#N/A</v>
      </c>
      <c r="I155" s="240" t="e">
        <f>IF(ISNUMBER(Regressions!I165),ROUND(Regressions!I165, 1), NA())</f>
        <v>#N/A</v>
      </c>
      <c r="J155" s="350" t="e">
        <f>IF(ISNUMBER(Regressions!K165),ROUND(Regressions!K165, 1), NA())</f>
        <v>#N/A</v>
      </c>
      <c r="K155" s="348" t="e">
        <f>IF(ISNUMBER(Regressions!L165),ROUND(Regressions!L165, 1), NA())</f>
        <v>#N/A</v>
      </c>
      <c r="L155" s="241" t="e">
        <f>IF(ISNUMBER(Regressions!M165),ROUND(Regressions!M165, 1), NA())</f>
        <v>#N/A</v>
      </c>
      <c r="M155" s="349" t="e">
        <f>IF(ISNUMBER(Regressions!N165),ROUND(Regressions!N165, 1), NA())</f>
        <v>#N/A</v>
      </c>
      <c r="N155" s="240" t="e">
        <f>IF(ISNUMBER(Regressions!O165),ROUND(Regressions!O165, 1), NA())</f>
        <v>#N/A</v>
      </c>
      <c r="O155" s="350" t="e">
        <f>IF(ISNUMBER(Regressions!Q165),ROUND(Regressions!Q165, 1), NA())</f>
        <v>#N/A</v>
      </c>
      <c r="P155" s="348" t="e">
        <f>IF(ISNUMBER(Regressions!R165),ROUND(Regressions!R165, 1), NA())</f>
        <v>#N/A</v>
      </c>
      <c r="Q155" s="242" t="e">
        <f>IF(ISNUMBER(Regressions!S165),ROUND(Regressions!S165, 1), NA())</f>
        <v>#N/A</v>
      </c>
      <c r="R155" s="349" t="e">
        <f>IF(ISNUMBER(Regressions!T165),ROUND(Regressions!T165, 1), NA())</f>
        <v>#N/A</v>
      </c>
      <c r="S155" s="240" t="e">
        <f>IF(ISNUMBER(Regressions!U165),ROUND(Regressions!U165, 1), NA())</f>
        <v>#N/A</v>
      </c>
    </row>
    <row xmlns:x14ac="http://schemas.microsoft.com/office/spreadsheetml/2009/9/ac" r="156" hidden="true" x14ac:dyDescent="0.2">
      <c r="A156" s="344" t="str">
        <f>IF(ISBLANK(Regressions!A166), " ", Regressions!A166)</f>
        <v>Bangladesh</v>
      </c>
      <c r="B156" s="345">
        <f>IF(ISBLANK(Regressions!B166), " ", Regressions!B166)</f>
        <v>2028</v>
      </c>
      <c r="C156" s="351" t="str">
        <f>IF(ISBLANK(Regressions!C166), " ", Regressions!C166)</f>
        <v>Primary</v>
      </c>
      <c r="D156" s="347" t="str">
        <f>IF(ISBLANK(Regressions!D166), " ", Regressions!D166)</f>
        <v> </v>
      </c>
      <c r="E156" s="238" t="e">
        <f>IF(ISNUMBER(Regressions!E166),ROUND(Regressions!E166, 1), NA())</f>
        <v>#N/A</v>
      </c>
      <c r="F156" s="348" t="e">
        <f>IF(ISNUMBER(Regressions!F166),ROUND(Regressions!F166, 1), NA())</f>
        <v>#N/A</v>
      </c>
      <c r="G156" s="239" t="e">
        <f>IF(ISNUMBER(Regressions!G166),ROUND(Regressions!G166, 1), NA())</f>
        <v>#N/A</v>
      </c>
      <c r="H156" s="349" t="e">
        <f>IF(ISNUMBER(Regressions!H166),ROUND(Regressions!H166, 1), NA())</f>
        <v>#N/A</v>
      </c>
      <c r="I156" s="240" t="e">
        <f>IF(ISNUMBER(Regressions!I166),ROUND(Regressions!I166, 1), NA())</f>
        <v>#N/A</v>
      </c>
      <c r="J156" s="350" t="e">
        <f>IF(ISNUMBER(Regressions!K166),ROUND(Regressions!K166, 1), NA())</f>
        <v>#N/A</v>
      </c>
      <c r="K156" s="348" t="e">
        <f>IF(ISNUMBER(Regressions!L166),ROUND(Regressions!L166, 1), NA())</f>
        <v>#N/A</v>
      </c>
      <c r="L156" s="241" t="e">
        <f>IF(ISNUMBER(Regressions!M166),ROUND(Regressions!M166, 1), NA())</f>
        <v>#N/A</v>
      </c>
      <c r="M156" s="349" t="e">
        <f>IF(ISNUMBER(Regressions!N166),ROUND(Regressions!N166, 1), NA())</f>
        <v>#N/A</v>
      </c>
      <c r="N156" s="240" t="e">
        <f>IF(ISNUMBER(Regressions!O166),ROUND(Regressions!O166, 1), NA())</f>
        <v>#N/A</v>
      </c>
      <c r="O156" s="350" t="e">
        <f>IF(ISNUMBER(Regressions!Q166),ROUND(Regressions!Q166, 1), NA())</f>
        <v>#N/A</v>
      </c>
      <c r="P156" s="348" t="e">
        <f>IF(ISNUMBER(Regressions!R166),ROUND(Regressions!R166, 1), NA())</f>
        <v>#N/A</v>
      </c>
      <c r="Q156" s="242" t="e">
        <f>IF(ISNUMBER(Regressions!S166),ROUND(Regressions!S166, 1), NA())</f>
        <v>#N/A</v>
      </c>
      <c r="R156" s="349" t="e">
        <f>IF(ISNUMBER(Regressions!T166),ROUND(Regressions!T166, 1), NA())</f>
        <v>#N/A</v>
      </c>
      <c r="S156" s="240" t="e">
        <f>IF(ISNUMBER(Regressions!U166),ROUND(Regressions!U166, 1), NA())</f>
        <v>#N/A</v>
      </c>
    </row>
    <row xmlns:x14ac="http://schemas.microsoft.com/office/spreadsheetml/2009/9/ac" r="157" hidden="true" x14ac:dyDescent="0.2">
      <c r="A157" s="344" t="str">
        <f>IF(ISBLANK(Regressions!A167), " ", Regressions!A167)</f>
        <v>Bangladesh</v>
      </c>
      <c r="B157" s="345">
        <f>IF(ISBLANK(Regressions!B167), " ", Regressions!B167)</f>
        <v>2029</v>
      </c>
      <c r="C157" s="351" t="str">
        <f>IF(ISBLANK(Regressions!C167), " ", Regressions!C167)</f>
        <v>Primary</v>
      </c>
      <c r="D157" s="347" t="str">
        <f>IF(ISBLANK(Regressions!D167), " ", Regressions!D167)</f>
        <v> </v>
      </c>
      <c r="E157" s="238" t="e">
        <f>IF(ISNUMBER(Regressions!E167),ROUND(Regressions!E167, 1), NA())</f>
        <v>#N/A</v>
      </c>
      <c r="F157" s="348" t="e">
        <f>IF(ISNUMBER(Regressions!F167),ROUND(Regressions!F167, 1), NA())</f>
        <v>#N/A</v>
      </c>
      <c r="G157" s="239" t="e">
        <f>IF(ISNUMBER(Regressions!G167),ROUND(Regressions!G167, 1), NA())</f>
        <v>#N/A</v>
      </c>
      <c r="H157" s="349" t="e">
        <f>IF(ISNUMBER(Regressions!H167),ROUND(Regressions!H167, 1), NA())</f>
        <v>#N/A</v>
      </c>
      <c r="I157" s="240" t="e">
        <f>IF(ISNUMBER(Regressions!I167),ROUND(Regressions!I167, 1), NA())</f>
        <v>#N/A</v>
      </c>
      <c r="J157" s="350" t="e">
        <f>IF(ISNUMBER(Regressions!K167),ROUND(Regressions!K167, 1), NA())</f>
        <v>#N/A</v>
      </c>
      <c r="K157" s="348" t="e">
        <f>IF(ISNUMBER(Regressions!L167),ROUND(Regressions!L167, 1), NA())</f>
        <v>#N/A</v>
      </c>
      <c r="L157" s="241" t="e">
        <f>IF(ISNUMBER(Regressions!M167),ROUND(Regressions!M167, 1), NA())</f>
        <v>#N/A</v>
      </c>
      <c r="M157" s="349" t="e">
        <f>IF(ISNUMBER(Regressions!N167),ROUND(Regressions!N167, 1), NA())</f>
        <v>#N/A</v>
      </c>
      <c r="N157" s="240" t="e">
        <f>IF(ISNUMBER(Regressions!O167),ROUND(Regressions!O167, 1), NA())</f>
        <v>#N/A</v>
      </c>
      <c r="O157" s="350" t="e">
        <f>IF(ISNUMBER(Regressions!Q167),ROUND(Regressions!Q167, 1), NA())</f>
        <v>#N/A</v>
      </c>
      <c r="P157" s="348" t="e">
        <f>IF(ISNUMBER(Regressions!R167),ROUND(Regressions!R167, 1), NA())</f>
        <v>#N/A</v>
      </c>
      <c r="Q157" s="242" t="e">
        <f>IF(ISNUMBER(Regressions!S167),ROUND(Regressions!S167, 1), NA())</f>
        <v>#N/A</v>
      </c>
      <c r="R157" s="349" t="e">
        <f>IF(ISNUMBER(Regressions!T167),ROUND(Regressions!T167, 1), NA())</f>
        <v>#N/A</v>
      </c>
      <c r="S157" s="240" t="e">
        <f>IF(ISNUMBER(Regressions!U167),ROUND(Regressions!U167, 1), NA())</f>
        <v>#N/A</v>
      </c>
    </row>
    <row xmlns:x14ac="http://schemas.microsoft.com/office/spreadsheetml/2009/9/ac" r="158" hidden="true" x14ac:dyDescent="0.2">
      <c r="A158" s="344" t="str">
        <f>IF(ISBLANK(Regressions!A168), " ", Regressions!A168)</f>
        <v>Bangladesh</v>
      </c>
      <c r="B158" s="345">
        <f>IF(ISBLANK(Regressions!B168), " ", Regressions!B168)</f>
        <v>2030</v>
      </c>
      <c r="C158" s="351" t="str">
        <f>IF(ISBLANK(Regressions!C168), " ", Regressions!C168)</f>
        <v>Primary</v>
      </c>
      <c r="D158" s="347" t="str">
        <f>IF(ISBLANK(Regressions!D168), " ", Regressions!D168)</f>
        <v> </v>
      </c>
      <c r="E158" s="238" t="e">
        <f>IF(ISNUMBER(Regressions!E168),ROUND(Regressions!E168, 1), NA())</f>
        <v>#N/A</v>
      </c>
      <c r="F158" s="348" t="e">
        <f>IF(ISNUMBER(Regressions!F168),ROUND(Regressions!F168, 1), NA())</f>
        <v>#N/A</v>
      </c>
      <c r="G158" s="239" t="e">
        <f>IF(ISNUMBER(Regressions!G168),ROUND(Regressions!G168, 1), NA())</f>
        <v>#N/A</v>
      </c>
      <c r="H158" s="349" t="e">
        <f>IF(ISNUMBER(Regressions!H168),ROUND(Regressions!H168, 1), NA())</f>
        <v>#N/A</v>
      </c>
      <c r="I158" s="240" t="e">
        <f>IF(ISNUMBER(Regressions!I168),ROUND(Regressions!I168, 1), NA())</f>
        <v>#N/A</v>
      </c>
      <c r="J158" s="350" t="e">
        <f>IF(ISNUMBER(Regressions!K168),ROUND(Regressions!K168, 1), NA())</f>
        <v>#N/A</v>
      </c>
      <c r="K158" s="348" t="e">
        <f>IF(ISNUMBER(Regressions!L168),ROUND(Regressions!L168, 1), NA())</f>
        <v>#N/A</v>
      </c>
      <c r="L158" s="241" t="e">
        <f>IF(ISNUMBER(Regressions!M168),ROUND(Regressions!M168, 1), NA())</f>
        <v>#N/A</v>
      </c>
      <c r="M158" s="349" t="e">
        <f>IF(ISNUMBER(Regressions!N168),ROUND(Regressions!N168, 1), NA())</f>
        <v>#N/A</v>
      </c>
      <c r="N158" s="240" t="e">
        <f>IF(ISNUMBER(Regressions!O168),ROUND(Regressions!O168, 1), NA())</f>
        <v>#N/A</v>
      </c>
      <c r="O158" s="350" t="e">
        <f>IF(ISNUMBER(Regressions!Q168),ROUND(Regressions!Q168, 1), NA())</f>
        <v>#N/A</v>
      </c>
      <c r="P158" s="348" t="e">
        <f>IF(ISNUMBER(Regressions!R168),ROUND(Regressions!R168, 1), NA())</f>
        <v>#N/A</v>
      </c>
      <c r="Q158" s="242" t="e">
        <f>IF(ISNUMBER(Regressions!S168),ROUND(Regressions!S168, 1), NA())</f>
        <v>#N/A</v>
      </c>
      <c r="R158" s="349" t="e">
        <f>IF(ISNUMBER(Regressions!T168),ROUND(Regressions!T168, 1), NA())</f>
        <v>#N/A</v>
      </c>
      <c r="S158" s="240" t="e">
        <f>IF(ISNUMBER(Regressions!U168),ROUND(Regressions!U168, 1), NA())</f>
        <v>#N/A</v>
      </c>
    </row>
    <row xmlns:x14ac="http://schemas.microsoft.com/office/spreadsheetml/2009/9/ac" r="159" x14ac:dyDescent="0.2">
      <c r="A159" s="344" t="str">
        <f>IF(ISBLANK(Regressions!A169), " ", Regressions!A169)</f>
        <v>Bangladesh</v>
      </c>
      <c r="B159" s="345">
        <f>IF(ISBLANK(Regressions!B169), " ", Regressions!B169)</f>
        <v>2000</v>
      </c>
      <c r="C159" s="351" t="str">
        <f>IF(ISBLANK(Regressions!C169), " ", Regressions!C169)</f>
        <v>Secondary</v>
      </c>
      <c r="D159" s="347">
        <f>IF(ISBLANK(Regressions!D169), " ", Regressions!D169)</f>
        <v>21201248</v>
      </c>
      <c r="E159" s="238" t="e">
        <f>IF(ISNUMBER(Regressions!E169),ROUND(Regressions!E169, 1), NA())</f>
        <v>#N/A</v>
      </c>
      <c r="F159" s="348" t="e">
        <f>IF(ISNUMBER(Regressions!F169),ROUND(Regressions!F169, 1), NA())</f>
        <v>#N/A</v>
      </c>
      <c r="G159" s="239" t="e">
        <f>IF(ISNUMBER(Regressions!G169),ROUND(Regressions!G169, 1), NA())</f>
        <v>#N/A</v>
      </c>
      <c r="H159" s="349" t="e">
        <f>IF(ISNUMBER(Regressions!H169),ROUND(Regressions!H169, 1), NA())</f>
        <v>#N/A</v>
      </c>
      <c r="I159" s="240" t="e">
        <f>IF(ISNUMBER(Regressions!I169),ROUND(Regressions!I169, 1), NA())</f>
        <v>#N/A</v>
      </c>
      <c r="J159" s="350" t="e">
        <f>IF(ISNUMBER(Regressions!K169),ROUND(Regressions!K169, 1), NA())</f>
        <v>#N/A</v>
      </c>
      <c r="K159" s="348">
        <f>IF(ISNUMBER(Regressions!L169),ROUND(Regressions!L169, 1), NA())</f>
        <v>99.8</v>
      </c>
      <c r="L159" s="241" t="e">
        <f>IF(ISNUMBER(Regressions!M169),ROUND(Regressions!M169, 1), NA())</f>
        <v>#N/A</v>
      </c>
      <c r="M159" s="349" t="e">
        <f>IF(ISNUMBER(Regressions!N169),ROUND(Regressions!N169, 1), NA())</f>
        <v>#N/A</v>
      </c>
      <c r="N159" s="240">
        <f>IF(ISNUMBER(Regressions!O169),ROUND(Regressions!O169, 1), NA())</f>
        <v>0.2</v>
      </c>
      <c r="O159" s="350" t="e">
        <f>IF(ISNUMBER(Regressions!Q169),ROUND(Regressions!Q169, 1), NA())</f>
        <v>#N/A</v>
      </c>
      <c r="P159" s="348" t="e">
        <f>IF(ISNUMBER(Regressions!R169),ROUND(Regressions!R169, 1), NA())</f>
        <v>#N/A</v>
      </c>
      <c r="Q159" s="242" t="e">
        <f>IF(ISNUMBER(Regressions!S169),ROUND(Regressions!S169, 1), NA())</f>
        <v>#N/A</v>
      </c>
      <c r="R159" s="349" t="e">
        <f>IF(ISNUMBER(Regressions!T169),ROUND(Regressions!T169, 1), NA())</f>
        <v>#N/A</v>
      </c>
      <c r="S159" s="240" t="e">
        <f>IF(ISNUMBER(Regressions!U169),ROUND(Regressions!U169, 1), NA())</f>
        <v>#N/A</v>
      </c>
    </row>
    <row xmlns:x14ac="http://schemas.microsoft.com/office/spreadsheetml/2009/9/ac" r="160" x14ac:dyDescent="0.2">
      <c r="A160" s="344" t="str">
        <f>IF(ISBLANK(Regressions!A170), " ", Regressions!A170)</f>
        <v>Bangladesh</v>
      </c>
      <c r="B160" s="345">
        <f>IF(ISBLANK(Regressions!B170), " ", Regressions!B170)</f>
        <v>2001</v>
      </c>
      <c r="C160" s="351" t="str">
        <f>IF(ISBLANK(Regressions!C170), " ", Regressions!C170)</f>
        <v>Secondary</v>
      </c>
      <c r="D160" s="347">
        <f>IF(ISBLANK(Regressions!D170), " ", Regressions!D170)</f>
        <v>21247986</v>
      </c>
      <c r="E160" s="238" t="e">
        <f>IF(ISNUMBER(Regressions!E170),ROUND(Regressions!E170, 1), NA())</f>
        <v>#N/A</v>
      </c>
      <c r="F160" s="348" t="e">
        <f>IF(ISNUMBER(Regressions!F170),ROUND(Regressions!F170, 1), NA())</f>
        <v>#N/A</v>
      </c>
      <c r="G160" s="239" t="e">
        <f>IF(ISNUMBER(Regressions!G170),ROUND(Regressions!G170, 1), NA())</f>
        <v>#N/A</v>
      </c>
      <c r="H160" s="349" t="e">
        <f>IF(ISNUMBER(Regressions!H170),ROUND(Regressions!H170, 1), NA())</f>
        <v>#N/A</v>
      </c>
      <c r="I160" s="240" t="e">
        <f>IF(ISNUMBER(Regressions!I170),ROUND(Regressions!I170, 1), NA())</f>
        <v>#N/A</v>
      </c>
      <c r="J160" s="350" t="e">
        <f>IF(ISNUMBER(Regressions!K170),ROUND(Regressions!K170, 1), NA())</f>
        <v>#N/A</v>
      </c>
      <c r="K160" s="348">
        <f>IF(ISNUMBER(Regressions!L170),ROUND(Regressions!L170, 1), NA())</f>
        <v>99.8</v>
      </c>
      <c r="L160" s="241" t="e">
        <f>IF(ISNUMBER(Regressions!M170),ROUND(Regressions!M170, 1), NA())</f>
        <v>#N/A</v>
      </c>
      <c r="M160" s="349" t="e">
        <f>IF(ISNUMBER(Regressions!N170),ROUND(Regressions!N170, 1), NA())</f>
        <v>#N/A</v>
      </c>
      <c r="N160" s="240">
        <f>IF(ISNUMBER(Regressions!O170),ROUND(Regressions!O170, 1), NA())</f>
        <v>0.2</v>
      </c>
      <c r="O160" s="350" t="e">
        <f>IF(ISNUMBER(Regressions!Q170),ROUND(Regressions!Q170, 1), NA())</f>
        <v>#N/A</v>
      </c>
      <c r="P160" s="348" t="e">
        <f>IF(ISNUMBER(Regressions!R170),ROUND(Regressions!R170, 1), NA())</f>
        <v>#N/A</v>
      </c>
      <c r="Q160" s="242" t="e">
        <f>IF(ISNUMBER(Regressions!S170),ROUND(Regressions!S170, 1), NA())</f>
        <v>#N/A</v>
      </c>
      <c r="R160" s="349" t="e">
        <f>IF(ISNUMBER(Regressions!T170),ROUND(Regressions!T170, 1), NA())</f>
        <v>#N/A</v>
      </c>
      <c r="S160" s="240" t="e">
        <f>IF(ISNUMBER(Regressions!U170),ROUND(Regressions!U170, 1), NA())</f>
        <v>#N/A</v>
      </c>
    </row>
    <row xmlns:x14ac="http://schemas.microsoft.com/office/spreadsheetml/2009/9/ac" r="161" x14ac:dyDescent="0.2">
      <c r="A161" s="344" t="str">
        <f>IF(ISBLANK(Regressions!A171), " ", Regressions!A171)</f>
        <v>Bangladesh</v>
      </c>
      <c r="B161" s="345">
        <f>IF(ISBLANK(Regressions!B171), " ", Regressions!B171)</f>
        <v>2002</v>
      </c>
      <c r="C161" s="351" t="str">
        <f>IF(ISBLANK(Regressions!C171), " ", Regressions!C171)</f>
        <v>Secondary</v>
      </c>
      <c r="D161" s="347">
        <f>IF(ISBLANK(Regressions!D171), " ", Regressions!D171)</f>
        <v>21440556</v>
      </c>
      <c r="E161" s="238" t="e">
        <f>IF(ISNUMBER(Regressions!E171),ROUND(Regressions!E171, 1), NA())</f>
        <v>#N/A</v>
      </c>
      <c r="F161" s="348" t="e">
        <f>IF(ISNUMBER(Regressions!F171),ROUND(Regressions!F171, 1), NA())</f>
        <v>#N/A</v>
      </c>
      <c r="G161" s="239" t="e">
        <f>IF(ISNUMBER(Regressions!G171),ROUND(Regressions!G171, 1), NA())</f>
        <v>#N/A</v>
      </c>
      <c r="H161" s="349" t="e">
        <f>IF(ISNUMBER(Regressions!H171),ROUND(Regressions!H171, 1), NA())</f>
        <v>#N/A</v>
      </c>
      <c r="I161" s="240" t="e">
        <f>IF(ISNUMBER(Regressions!I171),ROUND(Regressions!I171, 1), NA())</f>
        <v>#N/A</v>
      </c>
      <c r="J161" s="350" t="e">
        <f>IF(ISNUMBER(Regressions!K171),ROUND(Regressions!K171, 1), NA())</f>
        <v>#N/A</v>
      </c>
      <c r="K161" s="348">
        <f>IF(ISNUMBER(Regressions!L171),ROUND(Regressions!L171, 1), NA())</f>
        <v>99.8</v>
      </c>
      <c r="L161" s="241" t="e">
        <f>IF(ISNUMBER(Regressions!M171),ROUND(Regressions!M171, 1), NA())</f>
        <v>#N/A</v>
      </c>
      <c r="M161" s="349" t="e">
        <f>IF(ISNUMBER(Regressions!N171),ROUND(Regressions!N171, 1), NA())</f>
        <v>#N/A</v>
      </c>
      <c r="N161" s="240">
        <f>IF(ISNUMBER(Regressions!O171),ROUND(Regressions!O171, 1), NA())</f>
        <v>0.2</v>
      </c>
      <c r="O161" s="350" t="e">
        <f>IF(ISNUMBER(Regressions!Q171),ROUND(Regressions!Q171, 1), NA())</f>
        <v>#N/A</v>
      </c>
      <c r="P161" s="348" t="e">
        <f>IF(ISNUMBER(Regressions!R171),ROUND(Regressions!R171, 1), NA())</f>
        <v>#N/A</v>
      </c>
      <c r="Q161" s="242" t="e">
        <f>IF(ISNUMBER(Regressions!S171),ROUND(Regressions!S171, 1), NA())</f>
        <v>#N/A</v>
      </c>
      <c r="R161" s="349" t="e">
        <f>IF(ISNUMBER(Regressions!T171),ROUND(Regressions!T171, 1), NA())</f>
        <v>#N/A</v>
      </c>
      <c r="S161" s="240" t="e">
        <f>IF(ISNUMBER(Regressions!U171),ROUND(Regressions!U171, 1), NA())</f>
        <v>#N/A</v>
      </c>
    </row>
    <row xmlns:x14ac="http://schemas.microsoft.com/office/spreadsheetml/2009/9/ac" r="162" x14ac:dyDescent="0.2">
      <c r="A162" s="344" t="str">
        <f>IF(ISBLANK(Regressions!A172), " ", Regressions!A172)</f>
        <v>Bangladesh</v>
      </c>
      <c r="B162" s="345">
        <f>IF(ISBLANK(Regressions!B172), " ", Regressions!B172)</f>
        <v>2003</v>
      </c>
      <c r="C162" s="351" t="str">
        <f>IF(ISBLANK(Regressions!C172), " ", Regressions!C172)</f>
        <v>Secondary</v>
      </c>
      <c r="D162" s="347">
        <f>IF(ISBLANK(Regressions!D172), " ", Regressions!D172)</f>
        <v>21560404</v>
      </c>
      <c r="E162" s="238" t="e">
        <f>IF(ISNUMBER(Regressions!E172),ROUND(Regressions!E172, 1), NA())</f>
        <v>#N/A</v>
      </c>
      <c r="F162" s="348" t="e">
        <f>IF(ISNUMBER(Regressions!F172),ROUND(Regressions!F172, 1), NA())</f>
        <v>#N/A</v>
      </c>
      <c r="G162" s="239" t="e">
        <f>IF(ISNUMBER(Regressions!G172),ROUND(Regressions!G172, 1), NA())</f>
        <v>#N/A</v>
      </c>
      <c r="H162" s="349" t="e">
        <f>IF(ISNUMBER(Regressions!H172),ROUND(Regressions!H172, 1), NA())</f>
        <v>#N/A</v>
      </c>
      <c r="I162" s="240" t="e">
        <f>IF(ISNUMBER(Regressions!I172),ROUND(Regressions!I172, 1), NA())</f>
        <v>#N/A</v>
      </c>
      <c r="J162" s="350" t="e">
        <f>IF(ISNUMBER(Regressions!K172),ROUND(Regressions!K172, 1), NA())</f>
        <v>#N/A</v>
      </c>
      <c r="K162" s="348">
        <f>IF(ISNUMBER(Regressions!L172),ROUND(Regressions!L172, 1), NA())</f>
        <v>99.8</v>
      </c>
      <c r="L162" s="241" t="e">
        <f>IF(ISNUMBER(Regressions!M172),ROUND(Regressions!M172, 1), NA())</f>
        <v>#N/A</v>
      </c>
      <c r="M162" s="349" t="e">
        <f>IF(ISNUMBER(Regressions!N172),ROUND(Regressions!N172, 1), NA())</f>
        <v>#N/A</v>
      </c>
      <c r="N162" s="240">
        <f>IF(ISNUMBER(Regressions!O172),ROUND(Regressions!O172, 1), NA())</f>
        <v>0.2</v>
      </c>
      <c r="O162" s="350" t="e">
        <f>IF(ISNUMBER(Regressions!Q172),ROUND(Regressions!Q172, 1), NA())</f>
        <v>#N/A</v>
      </c>
      <c r="P162" s="348" t="e">
        <f>IF(ISNUMBER(Regressions!R172),ROUND(Regressions!R172, 1), NA())</f>
        <v>#N/A</v>
      </c>
      <c r="Q162" s="242" t="e">
        <f>IF(ISNUMBER(Regressions!S172),ROUND(Regressions!S172, 1), NA())</f>
        <v>#N/A</v>
      </c>
      <c r="R162" s="349" t="e">
        <f>IF(ISNUMBER(Regressions!T172),ROUND(Regressions!T172, 1), NA())</f>
        <v>#N/A</v>
      </c>
      <c r="S162" s="240" t="e">
        <f>IF(ISNUMBER(Regressions!U172),ROUND(Regressions!U172, 1), NA())</f>
        <v>#N/A</v>
      </c>
    </row>
    <row xmlns:x14ac="http://schemas.microsoft.com/office/spreadsheetml/2009/9/ac" r="163" x14ac:dyDescent="0.2">
      <c r="A163" s="344" t="str">
        <f>IF(ISBLANK(Regressions!A173), " ", Regressions!A173)</f>
        <v>Bangladesh</v>
      </c>
      <c r="B163" s="345">
        <f>IF(ISBLANK(Regressions!B173), " ", Regressions!B173)</f>
        <v>2004</v>
      </c>
      <c r="C163" s="351" t="str">
        <f>IF(ISBLANK(Regressions!C173), " ", Regressions!C173)</f>
        <v>Secondary</v>
      </c>
      <c r="D163" s="347">
        <f>IF(ISBLANK(Regressions!D173), " ", Regressions!D173)</f>
        <v>21633650</v>
      </c>
      <c r="E163" s="238" t="e">
        <f>IF(ISNUMBER(Regressions!E173),ROUND(Regressions!E173, 1), NA())</f>
        <v>#N/A</v>
      </c>
      <c r="F163" s="348">
        <f>IF(ISNUMBER(Regressions!F173),ROUND(Regressions!F173, 1), NA())</f>
        <v>83.6</v>
      </c>
      <c r="G163" s="239" t="e">
        <f>IF(ISNUMBER(Regressions!G173),ROUND(Regressions!G173, 1), NA())</f>
        <v>#N/A</v>
      </c>
      <c r="H163" s="349" t="e">
        <f>IF(ISNUMBER(Regressions!H173),ROUND(Regressions!H173, 1), NA())</f>
        <v>#N/A</v>
      </c>
      <c r="I163" s="240">
        <f>IF(ISNUMBER(Regressions!I173),ROUND(Regressions!I173, 1), NA())</f>
        <v>16.399999999999999</v>
      </c>
      <c r="J163" s="350">
        <f>IF(ISNUMBER(Regressions!K173),ROUND(Regressions!K173, 1), NA())</f>
        <v>93.5</v>
      </c>
      <c r="K163" s="348">
        <f>IF(ISNUMBER(Regressions!L173),ROUND(Regressions!L173, 1), NA())</f>
        <v>93.5</v>
      </c>
      <c r="L163" s="241" t="e">
        <f>IF(ISNUMBER(Regressions!M173),ROUND(Regressions!M173, 1), NA())</f>
        <v>#N/A</v>
      </c>
      <c r="M163" s="349" t="e">
        <f>IF(ISNUMBER(Regressions!N173),ROUND(Regressions!N173, 1), NA())</f>
        <v>#N/A</v>
      </c>
      <c r="N163" s="240">
        <f>IF(ISNUMBER(Regressions!O173),ROUND(Regressions!O173, 1), NA())</f>
        <v>6.5</v>
      </c>
      <c r="O163" s="350" t="e">
        <f>IF(ISNUMBER(Regressions!Q173),ROUND(Regressions!Q173, 1), NA())</f>
        <v>#N/A</v>
      </c>
      <c r="P163" s="348" t="e">
        <f>IF(ISNUMBER(Regressions!R173),ROUND(Regressions!R173, 1), NA())</f>
        <v>#N/A</v>
      </c>
      <c r="Q163" s="242" t="e">
        <f>IF(ISNUMBER(Regressions!S173),ROUND(Regressions!S173, 1), NA())</f>
        <v>#N/A</v>
      </c>
      <c r="R163" s="349" t="e">
        <f>IF(ISNUMBER(Regressions!T173),ROUND(Regressions!T173, 1), NA())</f>
        <v>#N/A</v>
      </c>
      <c r="S163" s="240" t="e">
        <f>IF(ISNUMBER(Regressions!U173),ROUND(Regressions!U173, 1), NA())</f>
        <v>#N/A</v>
      </c>
    </row>
    <row xmlns:x14ac="http://schemas.microsoft.com/office/spreadsheetml/2009/9/ac" r="164" x14ac:dyDescent="0.2">
      <c r="A164" s="344" t="str">
        <f>IF(ISBLANK(Regressions!A174), " ", Regressions!A174)</f>
        <v>Bangladesh</v>
      </c>
      <c r="B164" s="345">
        <f>IF(ISBLANK(Regressions!B174), " ", Regressions!B174)</f>
        <v>2005</v>
      </c>
      <c r="C164" s="351" t="str">
        <f>IF(ISBLANK(Regressions!C174), " ", Regressions!C174)</f>
        <v>Secondary</v>
      </c>
      <c r="D164" s="347">
        <f>IF(ISBLANK(Regressions!D174), " ", Regressions!D174)</f>
        <v>21692640</v>
      </c>
      <c r="E164" s="238" t="e">
        <f>IF(ISNUMBER(Regressions!E174),ROUND(Regressions!E174, 1), NA())</f>
        <v>#N/A</v>
      </c>
      <c r="F164" s="348">
        <f>IF(ISNUMBER(Regressions!F174),ROUND(Regressions!F174, 1), NA())</f>
        <v>83.6</v>
      </c>
      <c r="G164" s="239" t="e">
        <f>IF(ISNUMBER(Regressions!G174),ROUND(Regressions!G174, 1), NA())</f>
        <v>#N/A</v>
      </c>
      <c r="H164" s="349" t="e">
        <f>IF(ISNUMBER(Regressions!H174),ROUND(Regressions!H174, 1), NA())</f>
        <v>#N/A</v>
      </c>
      <c r="I164" s="240">
        <f>IF(ISNUMBER(Regressions!I174),ROUND(Regressions!I174, 1), NA())</f>
        <v>16.399999999999999</v>
      </c>
      <c r="J164" s="350">
        <f>IF(ISNUMBER(Regressions!K174),ROUND(Regressions!K174, 1), NA())</f>
        <v>93.5</v>
      </c>
      <c r="K164" s="348">
        <f>IF(ISNUMBER(Regressions!L174),ROUND(Regressions!L174, 1), NA())</f>
        <v>93.5</v>
      </c>
      <c r="L164" s="241" t="e">
        <f>IF(ISNUMBER(Regressions!M174),ROUND(Regressions!M174, 1), NA())</f>
        <v>#N/A</v>
      </c>
      <c r="M164" s="349" t="e">
        <f>IF(ISNUMBER(Regressions!N174),ROUND(Regressions!N174, 1), NA())</f>
        <v>#N/A</v>
      </c>
      <c r="N164" s="240">
        <f>IF(ISNUMBER(Regressions!O174),ROUND(Regressions!O174, 1), NA())</f>
        <v>6.5</v>
      </c>
      <c r="O164" s="350" t="e">
        <f>IF(ISNUMBER(Regressions!Q174),ROUND(Regressions!Q174, 1), NA())</f>
        <v>#N/A</v>
      </c>
      <c r="P164" s="348" t="e">
        <f>IF(ISNUMBER(Regressions!R174),ROUND(Regressions!R174, 1), NA())</f>
        <v>#N/A</v>
      </c>
      <c r="Q164" s="242" t="e">
        <f>IF(ISNUMBER(Regressions!S174),ROUND(Regressions!S174, 1), NA())</f>
        <v>#N/A</v>
      </c>
      <c r="R164" s="349" t="e">
        <f>IF(ISNUMBER(Regressions!T174),ROUND(Regressions!T174, 1), NA())</f>
        <v>#N/A</v>
      </c>
      <c r="S164" s="240" t="e">
        <f>IF(ISNUMBER(Regressions!U174),ROUND(Regressions!U174, 1), NA())</f>
        <v>#N/A</v>
      </c>
    </row>
    <row xmlns:x14ac="http://schemas.microsoft.com/office/spreadsheetml/2009/9/ac" r="165" x14ac:dyDescent="0.2">
      <c r="A165" s="344" t="str">
        <f>IF(ISBLANK(Regressions!A175), " ", Regressions!A175)</f>
        <v>Bangladesh</v>
      </c>
      <c r="B165" s="345">
        <f>IF(ISBLANK(Regressions!B175), " ", Regressions!B175)</f>
        <v>2006</v>
      </c>
      <c r="C165" s="351" t="str">
        <f>IF(ISBLANK(Regressions!C175), " ", Regressions!C175)</f>
        <v>Secondary</v>
      </c>
      <c r="D165" s="347">
        <f>IF(ISBLANK(Regressions!D175), " ", Regressions!D175)</f>
        <v>21771528</v>
      </c>
      <c r="E165" s="238" t="e">
        <f>IF(ISNUMBER(Regressions!E175),ROUND(Regressions!E175, 1), NA())</f>
        <v>#N/A</v>
      </c>
      <c r="F165" s="348">
        <f>IF(ISNUMBER(Regressions!F175),ROUND(Regressions!F175, 1), NA())</f>
        <v>83.6</v>
      </c>
      <c r="G165" s="239" t="e">
        <f>IF(ISNUMBER(Regressions!G175),ROUND(Regressions!G175, 1), NA())</f>
        <v>#N/A</v>
      </c>
      <c r="H165" s="349" t="e">
        <f>IF(ISNUMBER(Regressions!H175),ROUND(Regressions!H175, 1), NA())</f>
        <v>#N/A</v>
      </c>
      <c r="I165" s="240">
        <f>IF(ISNUMBER(Regressions!I175),ROUND(Regressions!I175, 1), NA())</f>
        <v>16.399999999999999</v>
      </c>
      <c r="J165" s="350">
        <f>IF(ISNUMBER(Regressions!K175),ROUND(Regressions!K175, 1), NA())</f>
        <v>93.5</v>
      </c>
      <c r="K165" s="348">
        <f>IF(ISNUMBER(Regressions!L175),ROUND(Regressions!L175, 1), NA())</f>
        <v>93.5</v>
      </c>
      <c r="L165" s="241" t="e">
        <f>IF(ISNUMBER(Regressions!M175),ROUND(Regressions!M175, 1), NA())</f>
        <v>#N/A</v>
      </c>
      <c r="M165" s="349" t="e">
        <f>IF(ISNUMBER(Regressions!N175),ROUND(Regressions!N175, 1), NA())</f>
        <v>#N/A</v>
      </c>
      <c r="N165" s="240">
        <f>IF(ISNUMBER(Regressions!O175),ROUND(Regressions!O175, 1), NA())</f>
        <v>6.5</v>
      </c>
      <c r="O165" s="350" t="e">
        <f>IF(ISNUMBER(Regressions!Q175),ROUND(Regressions!Q175, 1), NA())</f>
        <v>#N/A</v>
      </c>
      <c r="P165" s="348" t="e">
        <f>IF(ISNUMBER(Regressions!R175),ROUND(Regressions!R175, 1), NA())</f>
        <v>#N/A</v>
      </c>
      <c r="Q165" s="242" t="e">
        <f>IF(ISNUMBER(Regressions!S175),ROUND(Regressions!S175, 1), NA())</f>
        <v>#N/A</v>
      </c>
      <c r="R165" s="349" t="e">
        <f>IF(ISNUMBER(Regressions!T175),ROUND(Regressions!T175, 1), NA())</f>
        <v>#N/A</v>
      </c>
      <c r="S165" s="240" t="e">
        <f>IF(ISNUMBER(Regressions!U175),ROUND(Regressions!U175, 1), NA())</f>
        <v>#N/A</v>
      </c>
    </row>
    <row xmlns:x14ac="http://schemas.microsoft.com/office/spreadsheetml/2009/9/ac" r="166" x14ac:dyDescent="0.2">
      <c r="A166" s="344" t="str">
        <f>IF(ISBLANK(Regressions!A176), " ", Regressions!A176)</f>
        <v>Bangladesh</v>
      </c>
      <c r="B166" s="345">
        <f>IF(ISBLANK(Regressions!B176), " ", Regressions!B176)</f>
        <v>2007</v>
      </c>
      <c r="C166" s="351" t="str">
        <f>IF(ISBLANK(Regressions!C176), " ", Regressions!C176)</f>
        <v>Secondary</v>
      </c>
      <c r="D166" s="347">
        <f>IF(ISBLANK(Regressions!D176), " ", Regressions!D176)</f>
        <v>21804920</v>
      </c>
      <c r="E166" s="238" t="e">
        <f>IF(ISNUMBER(Regressions!E176),ROUND(Regressions!E176, 1), NA())</f>
        <v>#N/A</v>
      </c>
      <c r="F166" s="348">
        <f>IF(ISNUMBER(Regressions!F176),ROUND(Regressions!F176, 1), NA())</f>
        <v>83.6</v>
      </c>
      <c r="G166" s="239" t="e">
        <f>IF(ISNUMBER(Regressions!G176),ROUND(Regressions!G176, 1), NA())</f>
        <v>#N/A</v>
      </c>
      <c r="H166" s="349" t="e">
        <f>IF(ISNUMBER(Regressions!H176),ROUND(Regressions!H176, 1), NA())</f>
        <v>#N/A</v>
      </c>
      <c r="I166" s="240">
        <f>IF(ISNUMBER(Regressions!I176),ROUND(Regressions!I176, 1), NA())</f>
        <v>16.399999999999999</v>
      </c>
      <c r="J166" s="350">
        <f>IF(ISNUMBER(Regressions!K176),ROUND(Regressions!K176, 1), NA())</f>
        <v>93.5</v>
      </c>
      <c r="K166" s="348">
        <f>IF(ISNUMBER(Regressions!L176),ROUND(Regressions!L176, 1), NA())</f>
        <v>93.5</v>
      </c>
      <c r="L166" s="241" t="e">
        <f>IF(ISNUMBER(Regressions!M176),ROUND(Regressions!M176, 1), NA())</f>
        <v>#N/A</v>
      </c>
      <c r="M166" s="349" t="e">
        <f>IF(ISNUMBER(Regressions!N176),ROUND(Regressions!N176, 1), NA())</f>
        <v>#N/A</v>
      </c>
      <c r="N166" s="240">
        <f>IF(ISNUMBER(Regressions!O176),ROUND(Regressions!O176, 1), NA())</f>
        <v>6.5</v>
      </c>
      <c r="O166" s="350" t="e">
        <f>IF(ISNUMBER(Regressions!Q176),ROUND(Regressions!Q176, 1), NA())</f>
        <v>#N/A</v>
      </c>
      <c r="P166" s="348" t="e">
        <f>IF(ISNUMBER(Regressions!R176),ROUND(Regressions!R176, 1), NA())</f>
        <v>#N/A</v>
      </c>
      <c r="Q166" s="242" t="e">
        <f>IF(ISNUMBER(Regressions!S176),ROUND(Regressions!S176, 1), NA())</f>
        <v>#N/A</v>
      </c>
      <c r="R166" s="349" t="e">
        <f>IF(ISNUMBER(Regressions!T176),ROUND(Regressions!T176, 1), NA())</f>
        <v>#N/A</v>
      </c>
      <c r="S166" s="240" t="e">
        <f>IF(ISNUMBER(Regressions!U176),ROUND(Regressions!U176, 1), NA())</f>
        <v>#N/A</v>
      </c>
    </row>
    <row xmlns:x14ac="http://schemas.microsoft.com/office/spreadsheetml/2009/9/ac" r="167" x14ac:dyDescent="0.2">
      <c r="A167" s="344" t="str">
        <f>IF(ISBLANK(Regressions!A177), " ", Regressions!A177)</f>
        <v>Bangladesh</v>
      </c>
      <c r="B167" s="345">
        <f>IF(ISBLANK(Regressions!B177), " ", Regressions!B177)</f>
        <v>2008</v>
      </c>
      <c r="C167" s="351" t="str">
        <f>IF(ISBLANK(Regressions!C177), " ", Regressions!C177)</f>
        <v>Secondary</v>
      </c>
      <c r="D167" s="347">
        <f>IF(ISBLANK(Regressions!D177), " ", Regressions!D177)</f>
        <v>21836228</v>
      </c>
      <c r="E167" s="238" t="e">
        <f>IF(ISNUMBER(Regressions!E177),ROUND(Regressions!E177, 1), NA())</f>
        <v>#N/A</v>
      </c>
      <c r="F167" s="348">
        <f>IF(ISNUMBER(Regressions!F177),ROUND(Regressions!F177, 1), NA())</f>
        <v>83.6</v>
      </c>
      <c r="G167" s="239">
        <f>IF(ISNUMBER(Regressions!G177),ROUND(Regressions!G177, 1), NA())</f>
        <v>83.6</v>
      </c>
      <c r="H167" s="349">
        <f>IF(ISNUMBER(Regressions!H177),ROUND(Regressions!H177, 1), NA())</f>
        <v>0</v>
      </c>
      <c r="I167" s="240">
        <f>IF(ISNUMBER(Regressions!I177),ROUND(Regressions!I177, 1), NA())</f>
        <v>16.399999999999999</v>
      </c>
      <c r="J167" s="350">
        <f>IF(ISNUMBER(Regressions!K177),ROUND(Regressions!K177, 1), NA())</f>
        <v>93.5</v>
      </c>
      <c r="K167" s="348">
        <f>IF(ISNUMBER(Regressions!L177),ROUND(Regressions!L177, 1), NA())</f>
        <v>93.5</v>
      </c>
      <c r="L167" s="241">
        <f>IF(ISNUMBER(Regressions!M177),ROUND(Regressions!M177, 1), NA())</f>
        <v>54.6</v>
      </c>
      <c r="M167" s="349">
        <f>IF(ISNUMBER(Regressions!N177),ROUND(Regressions!N177, 1), NA())</f>
        <v>38.9</v>
      </c>
      <c r="N167" s="240">
        <f>IF(ISNUMBER(Regressions!O177),ROUND(Regressions!O177, 1), NA())</f>
        <v>6.5</v>
      </c>
      <c r="O167" s="350">
        <f>IF(ISNUMBER(Regressions!Q177),ROUND(Regressions!Q177, 1), NA())</f>
        <v>97</v>
      </c>
      <c r="P167" s="348">
        <f>IF(ISNUMBER(Regressions!R177),ROUND(Regressions!R177, 1), NA())</f>
        <v>97</v>
      </c>
      <c r="Q167" s="242">
        <f>IF(ISNUMBER(Regressions!S177),ROUND(Regressions!S177, 1), NA())</f>
        <v>1</v>
      </c>
      <c r="R167" s="349">
        <f>IF(ISNUMBER(Regressions!T177),ROUND(Regressions!T177, 1), NA())</f>
        <v>96</v>
      </c>
      <c r="S167" s="240">
        <f>IF(ISNUMBER(Regressions!U177),ROUND(Regressions!U177, 1), NA())</f>
        <v>3</v>
      </c>
    </row>
    <row xmlns:x14ac="http://schemas.microsoft.com/office/spreadsheetml/2009/9/ac" r="168" x14ac:dyDescent="0.2">
      <c r="A168" s="344" t="str">
        <f>IF(ISBLANK(Regressions!A178), " ", Regressions!A178)</f>
        <v>Bangladesh</v>
      </c>
      <c r="B168" s="345">
        <f>IF(ISBLANK(Regressions!B178), " ", Regressions!B178)</f>
        <v>2009</v>
      </c>
      <c r="C168" s="351" t="str">
        <f>IF(ISBLANK(Regressions!C178), " ", Regressions!C178)</f>
        <v>Secondary</v>
      </c>
      <c r="D168" s="347">
        <f>IF(ISBLANK(Regressions!D178), " ", Regressions!D178)</f>
        <v>21930756</v>
      </c>
      <c r="E168" s="238" t="e">
        <f>IF(ISNUMBER(Regressions!E178),ROUND(Regressions!E178, 1), NA())</f>
        <v>#N/A</v>
      </c>
      <c r="F168" s="348">
        <f>IF(ISNUMBER(Regressions!F178),ROUND(Regressions!F178, 1), NA())</f>
        <v>85.2</v>
      </c>
      <c r="G168" s="239">
        <f>IF(ISNUMBER(Regressions!G178),ROUND(Regressions!G178, 1), NA())</f>
        <v>85.2</v>
      </c>
      <c r="H168" s="349">
        <f>IF(ISNUMBER(Regressions!H178),ROUND(Regressions!H178, 1), NA())</f>
        <v>0</v>
      </c>
      <c r="I168" s="240">
        <f>IF(ISNUMBER(Regressions!I178),ROUND(Regressions!I178, 1), NA())</f>
        <v>14.8</v>
      </c>
      <c r="J168" s="350">
        <f>IF(ISNUMBER(Regressions!K178),ROUND(Regressions!K178, 1), NA())</f>
        <v>94</v>
      </c>
      <c r="K168" s="348">
        <f>IF(ISNUMBER(Regressions!L178),ROUND(Regressions!L178, 1), NA())</f>
        <v>94</v>
      </c>
      <c r="L168" s="241">
        <f>IF(ISNUMBER(Regressions!M178),ROUND(Regressions!M178, 1), NA())</f>
        <v>54.6</v>
      </c>
      <c r="M168" s="349">
        <f>IF(ISNUMBER(Regressions!N178),ROUND(Regressions!N178, 1), NA())</f>
        <v>39.4</v>
      </c>
      <c r="N168" s="240">
        <f>IF(ISNUMBER(Regressions!O178),ROUND(Regressions!O178, 1), NA())</f>
        <v>6</v>
      </c>
      <c r="O168" s="350">
        <f>IF(ISNUMBER(Regressions!Q178),ROUND(Regressions!Q178, 1), NA())</f>
        <v>97</v>
      </c>
      <c r="P168" s="348">
        <f>IF(ISNUMBER(Regressions!R178),ROUND(Regressions!R178, 1), NA())</f>
        <v>97</v>
      </c>
      <c r="Q168" s="242">
        <f>IF(ISNUMBER(Regressions!S178),ROUND(Regressions!S178, 1), NA())</f>
        <v>1</v>
      </c>
      <c r="R168" s="349">
        <f>IF(ISNUMBER(Regressions!T178),ROUND(Regressions!T178, 1), NA())</f>
        <v>96</v>
      </c>
      <c r="S168" s="240">
        <f>IF(ISNUMBER(Regressions!U178),ROUND(Regressions!U178, 1), NA())</f>
        <v>3</v>
      </c>
    </row>
    <row xmlns:x14ac="http://schemas.microsoft.com/office/spreadsheetml/2009/9/ac" r="169" x14ac:dyDescent="0.2">
      <c r="A169" s="344" t="str">
        <f>IF(ISBLANK(Regressions!A179), " ", Regressions!A179)</f>
        <v>Bangladesh</v>
      </c>
      <c r="B169" s="345">
        <f>IF(ISBLANK(Regressions!B179), " ", Regressions!B179)</f>
        <v>2010</v>
      </c>
      <c r="C169" s="351" t="str">
        <f>IF(ISBLANK(Regressions!C179), " ", Regressions!C179)</f>
        <v>Secondary</v>
      </c>
      <c r="D169" s="347">
        <f>IF(ISBLANK(Regressions!D179), " ", Regressions!D179)</f>
        <v>22142734</v>
      </c>
      <c r="E169" s="238" t="e">
        <f>IF(ISNUMBER(Regressions!E179),ROUND(Regressions!E179, 1), NA())</f>
        <v>#N/A</v>
      </c>
      <c r="F169" s="348">
        <f>IF(ISNUMBER(Regressions!F179),ROUND(Regressions!F179, 1), NA())</f>
        <v>86.8</v>
      </c>
      <c r="G169" s="239">
        <f>IF(ISNUMBER(Regressions!G179),ROUND(Regressions!G179, 1), NA())</f>
        <v>85.7</v>
      </c>
      <c r="H169" s="349">
        <f>IF(ISNUMBER(Regressions!H179),ROUND(Regressions!H179, 1), NA())</f>
        <v>1.1000000000000001</v>
      </c>
      <c r="I169" s="240">
        <f>IF(ISNUMBER(Regressions!I179),ROUND(Regressions!I179, 1), NA())</f>
        <v>13.2</v>
      </c>
      <c r="J169" s="350">
        <f>IF(ISNUMBER(Regressions!K179),ROUND(Regressions!K179, 1), NA())</f>
        <v>94.5</v>
      </c>
      <c r="K169" s="348">
        <f>IF(ISNUMBER(Regressions!L179),ROUND(Regressions!L179, 1), NA())</f>
        <v>94.5</v>
      </c>
      <c r="L169" s="241">
        <f>IF(ISNUMBER(Regressions!M179),ROUND(Regressions!M179, 1), NA())</f>
        <v>54.6</v>
      </c>
      <c r="M169" s="349">
        <f>IF(ISNUMBER(Regressions!N179),ROUND(Regressions!N179, 1), NA())</f>
        <v>39.799999999999997</v>
      </c>
      <c r="N169" s="240">
        <f>IF(ISNUMBER(Regressions!O179),ROUND(Regressions!O179, 1), NA())</f>
        <v>5.5</v>
      </c>
      <c r="O169" s="350">
        <f>IF(ISNUMBER(Regressions!Q179),ROUND(Regressions!Q179, 1), NA())</f>
        <v>97</v>
      </c>
      <c r="P169" s="348">
        <f>IF(ISNUMBER(Regressions!R179),ROUND(Regressions!R179, 1), NA())</f>
        <v>97</v>
      </c>
      <c r="Q169" s="242">
        <f>IF(ISNUMBER(Regressions!S179),ROUND(Regressions!S179, 1), NA())</f>
        <v>1</v>
      </c>
      <c r="R169" s="349">
        <f>IF(ISNUMBER(Regressions!T179),ROUND(Regressions!T179, 1), NA())</f>
        <v>96</v>
      </c>
      <c r="S169" s="240">
        <f>IF(ISNUMBER(Regressions!U179),ROUND(Regressions!U179, 1), NA())</f>
        <v>3</v>
      </c>
    </row>
    <row xmlns:x14ac="http://schemas.microsoft.com/office/spreadsheetml/2009/9/ac" r="170" x14ac:dyDescent="0.2">
      <c r="A170" s="344" t="str">
        <f>IF(ISBLANK(Regressions!A180), " ", Regressions!A180)</f>
        <v>Bangladesh</v>
      </c>
      <c r="B170" s="345">
        <f>IF(ISBLANK(Regressions!B180), " ", Regressions!B180)</f>
        <v>2011</v>
      </c>
      <c r="C170" s="351" t="str">
        <f>IF(ISBLANK(Regressions!C180), " ", Regressions!C180)</f>
        <v>Secondary</v>
      </c>
      <c r="D170" s="347">
        <f>IF(ISBLANK(Regressions!D180), " ", Regressions!D180)</f>
        <v>22412000</v>
      </c>
      <c r="E170" s="238" t="e">
        <f>IF(ISNUMBER(Regressions!E180),ROUND(Regressions!E180, 1), NA())</f>
        <v>#N/A</v>
      </c>
      <c r="F170" s="348">
        <f>IF(ISNUMBER(Regressions!F180),ROUND(Regressions!F180, 1), NA())</f>
        <v>88.3</v>
      </c>
      <c r="G170" s="239">
        <f>IF(ISNUMBER(Regressions!G180),ROUND(Regressions!G180, 1), NA())</f>
        <v>85.7</v>
      </c>
      <c r="H170" s="349">
        <f>IF(ISNUMBER(Regressions!H180),ROUND(Regressions!H180, 1), NA())</f>
        <v>2.7</v>
      </c>
      <c r="I170" s="240">
        <f>IF(ISNUMBER(Regressions!I180),ROUND(Regressions!I180, 1), NA())</f>
        <v>11.7</v>
      </c>
      <c r="J170" s="350">
        <f>IF(ISNUMBER(Regressions!K180),ROUND(Regressions!K180, 1), NA())</f>
        <v>95</v>
      </c>
      <c r="K170" s="348">
        <f>IF(ISNUMBER(Regressions!L180),ROUND(Regressions!L180, 1), NA())</f>
        <v>95</v>
      </c>
      <c r="L170" s="241">
        <f>IF(ISNUMBER(Regressions!M180),ROUND(Regressions!M180, 1), NA())</f>
        <v>54.6</v>
      </c>
      <c r="M170" s="349">
        <f>IF(ISNUMBER(Regressions!N180),ROUND(Regressions!N180, 1), NA())</f>
        <v>40.299999999999997</v>
      </c>
      <c r="N170" s="240">
        <f>IF(ISNUMBER(Regressions!O180),ROUND(Regressions!O180, 1), NA())</f>
        <v>5</v>
      </c>
      <c r="O170" s="350">
        <f>IF(ISNUMBER(Regressions!Q180),ROUND(Regressions!Q180, 1), NA())</f>
        <v>97</v>
      </c>
      <c r="P170" s="348">
        <f>IF(ISNUMBER(Regressions!R180),ROUND(Regressions!R180, 1), NA())</f>
        <v>97</v>
      </c>
      <c r="Q170" s="242">
        <f>IF(ISNUMBER(Regressions!S180),ROUND(Regressions!S180, 1), NA())</f>
        <v>1</v>
      </c>
      <c r="R170" s="349">
        <f>IF(ISNUMBER(Regressions!T180),ROUND(Regressions!T180, 1), NA())</f>
        <v>96</v>
      </c>
      <c r="S170" s="240">
        <f>IF(ISNUMBER(Regressions!U180),ROUND(Regressions!U180, 1), NA())</f>
        <v>3</v>
      </c>
    </row>
    <row xmlns:x14ac="http://schemas.microsoft.com/office/spreadsheetml/2009/9/ac" r="171" x14ac:dyDescent="0.2">
      <c r="A171" s="344" t="str">
        <f>IF(ISBLANK(Regressions!A181), " ", Regressions!A181)</f>
        <v>Bangladesh</v>
      </c>
      <c r="B171" s="345">
        <f>IF(ISBLANK(Regressions!B181), " ", Regressions!B181)</f>
        <v>2012</v>
      </c>
      <c r="C171" s="351" t="str">
        <f>IF(ISBLANK(Regressions!C181), " ", Regressions!C181)</f>
        <v>Secondary</v>
      </c>
      <c r="D171" s="347">
        <f>IF(ISBLANK(Regressions!D181), " ", Regressions!D181)</f>
        <v>22714596</v>
      </c>
      <c r="E171" s="238" t="e">
        <f>IF(ISNUMBER(Regressions!E181),ROUND(Regressions!E181, 1), NA())</f>
        <v>#N/A</v>
      </c>
      <c r="F171" s="348">
        <f>IF(ISNUMBER(Regressions!F181),ROUND(Regressions!F181, 1), NA())</f>
        <v>89.9</v>
      </c>
      <c r="G171" s="239">
        <f>IF(ISNUMBER(Regressions!G181),ROUND(Regressions!G181, 1), NA())</f>
        <v>85.7</v>
      </c>
      <c r="H171" s="349">
        <f>IF(ISNUMBER(Regressions!H181),ROUND(Regressions!H181, 1), NA())</f>
        <v>4.2</v>
      </c>
      <c r="I171" s="240">
        <f>IF(ISNUMBER(Regressions!I181),ROUND(Regressions!I181, 1), NA())</f>
        <v>10.1</v>
      </c>
      <c r="J171" s="350">
        <f>IF(ISNUMBER(Regressions!K181),ROUND(Regressions!K181, 1), NA())</f>
        <v>95.4</v>
      </c>
      <c r="K171" s="348">
        <f>IF(ISNUMBER(Regressions!L181),ROUND(Regressions!L181, 1), NA())</f>
        <v>95.4</v>
      </c>
      <c r="L171" s="241">
        <f>IF(ISNUMBER(Regressions!M181),ROUND(Regressions!M181, 1), NA())</f>
        <v>54.6</v>
      </c>
      <c r="M171" s="349">
        <f>IF(ISNUMBER(Regressions!N181),ROUND(Regressions!N181, 1), NA())</f>
        <v>40.799999999999997</v>
      </c>
      <c r="N171" s="240">
        <f>IF(ISNUMBER(Regressions!O181),ROUND(Regressions!O181, 1), NA())</f>
        <v>4.5999999999999996</v>
      </c>
      <c r="O171" s="350">
        <f>IF(ISNUMBER(Regressions!Q181),ROUND(Regressions!Q181, 1), NA())</f>
        <v>97</v>
      </c>
      <c r="P171" s="348">
        <f>IF(ISNUMBER(Regressions!R181),ROUND(Regressions!R181, 1), NA())</f>
        <v>97</v>
      </c>
      <c r="Q171" s="242">
        <f>IF(ISNUMBER(Regressions!S181),ROUND(Regressions!S181, 1), NA())</f>
        <v>1</v>
      </c>
      <c r="R171" s="349">
        <f>IF(ISNUMBER(Regressions!T181),ROUND(Regressions!T181, 1), NA())</f>
        <v>96</v>
      </c>
      <c r="S171" s="240">
        <f>IF(ISNUMBER(Regressions!U181),ROUND(Regressions!U181, 1), NA())</f>
        <v>3</v>
      </c>
    </row>
    <row xmlns:x14ac="http://schemas.microsoft.com/office/spreadsheetml/2009/9/ac" r="172" x14ac:dyDescent="0.2">
      <c r="A172" s="344" t="str">
        <f>IF(ISBLANK(Regressions!A182), " ", Regressions!A182)</f>
        <v>Bangladesh</v>
      </c>
      <c r="B172" s="345">
        <f>IF(ISBLANK(Regressions!B182), " ", Regressions!B182)</f>
        <v>2013</v>
      </c>
      <c r="C172" s="351" t="str">
        <f>IF(ISBLANK(Regressions!C182), " ", Regressions!C182)</f>
        <v>Secondary</v>
      </c>
      <c r="D172" s="347">
        <f>IF(ISBLANK(Regressions!D182), " ", Regressions!D182)</f>
        <v>22971540</v>
      </c>
      <c r="E172" s="238" t="e">
        <f>IF(ISNUMBER(Regressions!E182),ROUND(Regressions!E182, 1), NA())</f>
        <v>#N/A</v>
      </c>
      <c r="F172" s="348">
        <f>IF(ISNUMBER(Regressions!F182),ROUND(Regressions!F182, 1), NA())</f>
        <v>91.5</v>
      </c>
      <c r="G172" s="239">
        <f>IF(ISNUMBER(Regressions!G182),ROUND(Regressions!G182, 1), NA())</f>
        <v>87.1</v>
      </c>
      <c r="H172" s="349">
        <f>IF(ISNUMBER(Regressions!H182),ROUND(Regressions!H182, 1), NA())</f>
        <v>4.4000000000000004</v>
      </c>
      <c r="I172" s="240">
        <f>IF(ISNUMBER(Regressions!I182),ROUND(Regressions!I182, 1), NA())</f>
        <v>8.5</v>
      </c>
      <c r="J172" s="350">
        <f>IF(ISNUMBER(Regressions!K182),ROUND(Regressions!K182, 1), NA())</f>
        <v>95.9</v>
      </c>
      <c r="K172" s="348">
        <f>IF(ISNUMBER(Regressions!L182),ROUND(Regressions!L182, 1), NA())</f>
        <v>95.9</v>
      </c>
      <c r="L172" s="241">
        <f>IF(ISNUMBER(Regressions!M182),ROUND(Regressions!M182, 1), NA())</f>
        <v>59.5</v>
      </c>
      <c r="M172" s="349">
        <f>IF(ISNUMBER(Regressions!N182),ROUND(Regressions!N182, 1), NA())</f>
        <v>36.5</v>
      </c>
      <c r="N172" s="240">
        <f>IF(ISNUMBER(Regressions!O182),ROUND(Regressions!O182, 1), NA())</f>
        <v>4.0999999999999996</v>
      </c>
      <c r="O172" s="350">
        <f>IF(ISNUMBER(Regressions!Q182),ROUND(Regressions!Q182, 1), NA())</f>
        <v>97.5</v>
      </c>
      <c r="P172" s="348">
        <f>IF(ISNUMBER(Regressions!R182),ROUND(Regressions!R182, 1), NA())</f>
        <v>97.1</v>
      </c>
      <c r="Q172" s="242">
        <f>IF(ISNUMBER(Regressions!S182),ROUND(Regressions!S182, 1), NA())</f>
        <v>8.3000000000000007</v>
      </c>
      <c r="R172" s="349">
        <f>IF(ISNUMBER(Regressions!T182),ROUND(Regressions!T182, 1), NA())</f>
        <v>88.8</v>
      </c>
      <c r="S172" s="240">
        <f>IF(ISNUMBER(Regressions!U182),ROUND(Regressions!U182, 1), NA())</f>
        <v>2.9</v>
      </c>
    </row>
    <row xmlns:x14ac="http://schemas.microsoft.com/office/spreadsheetml/2009/9/ac" r="173" x14ac:dyDescent="0.2">
      <c r="A173" s="344" t="str">
        <f>IF(ISBLANK(Regressions!A183), " ", Regressions!A183)</f>
        <v>Bangladesh</v>
      </c>
      <c r="B173" s="345">
        <f>IF(ISBLANK(Regressions!B183), " ", Regressions!B183)</f>
        <v>2014</v>
      </c>
      <c r="C173" s="351" t="str">
        <f>IF(ISBLANK(Regressions!C183), " ", Regressions!C183)</f>
        <v>Secondary</v>
      </c>
      <c r="D173" s="347">
        <f>IF(ISBLANK(Regressions!D183), " ", Regressions!D183)</f>
        <v>23245484</v>
      </c>
      <c r="E173" s="238">
        <f>IF(ISNUMBER(Regressions!E183),ROUND(Regressions!E183, 1), NA())</f>
        <v>98.3</v>
      </c>
      <c r="F173" s="348">
        <f>IF(ISNUMBER(Regressions!F183),ROUND(Regressions!F183, 1), NA())</f>
        <v>93.1</v>
      </c>
      <c r="G173" s="239">
        <f>IF(ISNUMBER(Regressions!G183),ROUND(Regressions!G183, 1), NA())</f>
        <v>88.5</v>
      </c>
      <c r="H173" s="349">
        <f>IF(ISNUMBER(Regressions!H183),ROUND(Regressions!H183, 1), NA())</f>
        <v>4.5999999999999996</v>
      </c>
      <c r="I173" s="240">
        <f>IF(ISNUMBER(Regressions!I183),ROUND(Regressions!I183, 1), NA())</f>
        <v>6.9</v>
      </c>
      <c r="J173" s="350">
        <f>IF(ISNUMBER(Regressions!K183),ROUND(Regressions!K183, 1), NA())</f>
        <v>96.4</v>
      </c>
      <c r="K173" s="348">
        <f>IF(ISNUMBER(Regressions!L183),ROUND(Regressions!L183, 1), NA())</f>
        <v>96.4</v>
      </c>
      <c r="L173" s="241">
        <f>IF(ISNUMBER(Regressions!M183),ROUND(Regressions!M183, 1), NA())</f>
        <v>64.3</v>
      </c>
      <c r="M173" s="349">
        <f>IF(ISNUMBER(Regressions!N183),ROUND(Regressions!N183, 1), NA())</f>
        <v>32.1</v>
      </c>
      <c r="N173" s="240">
        <f>IF(ISNUMBER(Regressions!O183),ROUND(Regressions!O183, 1), NA())</f>
        <v>3.6</v>
      </c>
      <c r="O173" s="350">
        <f>IF(ISNUMBER(Regressions!Q183),ROUND(Regressions!Q183, 1), NA())</f>
        <v>98</v>
      </c>
      <c r="P173" s="348">
        <f>IF(ISNUMBER(Regressions!R183),ROUND(Regressions!R183, 1), NA())</f>
        <v>97</v>
      </c>
      <c r="Q173" s="242">
        <f>IF(ISNUMBER(Regressions!S183),ROUND(Regressions!S183, 1), NA())</f>
        <v>15.6</v>
      </c>
      <c r="R173" s="349">
        <f>IF(ISNUMBER(Regressions!T183),ROUND(Regressions!T183, 1), NA())</f>
        <v>81.400000000000006</v>
      </c>
      <c r="S173" s="240">
        <f>IF(ISNUMBER(Regressions!U183),ROUND(Regressions!U183, 1), NA())</f>
        <v>3</v>
      </c>
    </row>
    <row xmlns:x14ac="http://schemas.microsoft.com/office/spreadsheetml/2009/9/ac" r="174" x14ac:dyDescent="0.2">
      <c r="A174" s="344" t="str">
        <f>IF(ISBLANK(Regressions!A184), " ", Regressions!A184)</f>
        <v>Bangladesh</v>
      </c>
      <c r="B174" s="345">
        <f>IF(ISBLANK(Regressions!B184), " ", Regressions!B184)</f>
        <v>2015</v>
      </c>
      <c r="C174" s="351" t="str">
        <f>IF(ISBLANK(Regressions!C184), " ", Regressions!C184)</f>
        <v>Secondary</v>
      </c>
      <c r="D174" s="347">
        <f>IF(ISBLANK(Regressions!D184), " ", Regressions!D184)</f>
        <v>23482962</v>
      </c>
      <c r="E174" s="238">
        <f>IF(ISNUMBER(Regressions!E184),ROUND(Regressions!E184, 1), NA())</f>
        <v>98.3</v>
      </c>
      <c r="F174" s="348">
        <f>IF(ISNUMBER(Regressions!F184),ROUND(Regressions!F184, 1), NA())</f>
        <v>94.6</v>
      </c>
      <c r="G174" s="239">
        <f>IF(ISNUMBER(Regressions!G184),ROUND(Regressions!G184, 1), NA())</f>
        <v>89.9</v>
      </c>
      <c r="H174" s="349">
        <f>IF(ISNUMBER(Regressions!H184),ROUND(Regressions!H184, 1), NA())</f>
        <v>4.7</v>
      </c>
      <c r="I174" s="240">
        <f>IF(ISNUMBER(Regressions!I184),ROUND(Regressions!I184, 1), NA())</f>
        <v>5.4</v>
      </c>
      <c r="J174" s="350">
        <f>IF(ISNUMBER(Regressions!K184),ROUND(Regressions!K184, 1), NA())</f>
        <v>96.9</v>
      </c>
      <c r="K174" s="348">
        <f>IF(ISNUMBER(Regressions!L184),ROUND(Regressions!L184, 1), NA())</f>
        <v>96.9</v>
      </c>
      <c r="L174" s="241">
        <f>IF(ISNUMBER(Regressions!M184),ROUND(Regressions!M184, 1), NA())</f>
        <v>69.099999999999994</v>
      </c>
      <c r="M174" s="349">
        <f>IF(ISNUMBER(Regressions!N184),ROUND(Regressions!N184, 1), NA())</f>
        <v>27.8</v>
      </c>
      <c r="N174" s="240">
        <f>IF(ISNUMBER(Regressions!O184),ROUND(Regressions!O184, 1), NA())</f>
        <v>3.1</v>
      </c>
      <c r="O174" s="350">
        <f>IF(ISNUMBER(Regressions!Q184),ROUND(Regressions!Q184, 1), NA())</f>
        <v>98.5</v>
      </c>
      <c r="P174" s="348">
        <f>IF(ISNUMBER(Regressions!R184),ROUND(Regressions!R184, 1), NA())</f>
        <v>96.9</v>
      </c>
      <c r="Q174" s="242">
        <f>IF(ISNUMBER(Regressions!S184),ROUND(Regressions!S184, 1), NA())</f>
        <v>22.9</v>
      </c>
      <c r="R174" s="349">
        <f>IF(ISNUMBER(Regressions!T184),ROUND(Regressions!T184, 1), NA())</f>
        <v>73.900000000000006</v>
      </c>
      <c r="S174" s="240">
        <f>IF(ISNUMBER(Regressions!U184),ROUND(Regressions!U184, 1), NA())</f>
        <v>3.1</v>
      </c>
    </row>
    <row xmlns:x14ac="http://schemas.microsoft.com/office/spreadsheetml/2009/9/ac" r="175" x14ac:dyDescent="0.2">
      <c r="A175" s="344" t="str">
        <f>IF(ISBLANK(Regressions!A185), " ", Regressions!A185)</f>
        <v>Bangladesh</v>
      </c>
      <c r="B175" s="345">
        <f>IF(ISBLANK(Regressions!B185), " ", Regressions!B185)</f>
        <v>2016</v>
      </c>
      <c r="C175" s="351" t="str">
        <f>IF(ISBLANK(Regressions!C185), " ", Regressions!C185)</f>
        <v>Secondary</v>
      </c>
      <c r="D175" s="347">
        <f>IF(ISBLANK(Regressions!D185), " ", Regressions!D185)</f>
        <v>23590932</v>
      </c>
      <c r="E175" s="238">
        <f>IF(ISNUMBER(Regressions!E185),ROUND(Regressions!E185, 1), NA())</f>
        <v>98.3</v>
      </c>
      <c r="F175" s="348">
        <f>IF(ISNUMBER(Regressions!F185),ROUND(Regressions!F185, 1), NA())</f>
        <v>96.2</v>
      </c>
      <c r="G175" s="239">
        <f>IF(ISNUMBER(Regressions!G185),ROUND(Regressions!G185, 1), NA())</f>
        <v>91.3</v>
      </c>
      <c r="H175" s="349">
        <f>IF(ISNUMBER(Regressions!H185),ROUND(Regressions!H185, 1), NA())</f>
        <v>4.9000000000000004</v>
      </c>
      <c r="I175" s="240">
        <f>IF(ISNUMBER(Regressions!I185),ROUND(Regressions!I185, 1), NA())</f>
        <v>3.8</v>
      </c>
      <c r="J175" s="350">
        <f>IF(ISNUMBER(Regressions!K185),ROUND(Regressions!K185, 1), NA())</f>
        <v>97.4</v>
      </c>
      <c r="K175" s="348">
        <f>IF(ISNUMBER(Regressions!L185),ROUND(Regressions!L185, 1), NA())</f>
        <v>97.4</v>
      </c>
      <c r="L175" s="241">
        <f>IF(ISNUMBER(Regressions!M185),ROUND(Regressions!M185, 1), NA())</f>
        <v>73.900000000000006</v>
      </c>
      <c r="M175" s="349">
        <f>IF(ISNUMBER(Regressions!N185),ROUND(Regressions!N185, 1), NA())</f>
        <v>23.5</v>
      </c>
      <c r="N175" s="240">
        <f>IF(ISNUMBER(Regressions!O185),ROUND(Regressions!O185, 1), NA())</f>
        <v>2.6</v>
      </c>
      <c r="O175" s="350">
        <f>IF(ISNUMBER(Regressions!Q185),ROUND(Regressions!Q185, 1), NA())</f>
        <v>99</v>
      </c>
      <c r="P175" s="348">
        <f>IF(ISNUMBER(Regressions!R185),ROUND(Regressions!R185, 1), NA())</f>
        <v>96.7</v>
      </c>
      <c r="Q175" s="242">
        <f>IF(ISNUMBER(Regressions!S185),ROUND(Regressions!S185, 1), NA())</f>
        <v>30.3</v>
      </c>
      <c r="R175" s="349">
        <f>IF(ISNUMBER(Regressions!T185),ROUND(Regressions!T185, 1), NA())</f>
        <v>66.5</v>
      </c>
      <c r="S175" s="240">
        <f>IF(ISNUMBER(Regressions!U185),ROUND(Regressions!U185, 1), NA())</f>
        <v>3.3</v>
      </c>
    </row>
    <row xmlns:x14ac="http://schemas.microsoft.com/office/spreadsheetml/2009/9/ac" r="176" x14ac:dyDescent="0.2">
      <c r="A176" s="344" t="str">
        <f>IF(ISBLANK(Regressions!A186), " ", Regressions!A186)</f>
        <v>Bangladesh</v>
      </c>
      <c r="B176" s="345">
        <f>IF(ISBLANK(Regressions!B186), " ", Regressions!B186)</f>
        <v>2017</v>
      </c>
      <c r="C176" s="351" t="str">
        <f>IF(ISBLANK(Regressions!C186), " ", Regressions!C186)</f>
        <v>Secondary</v>
      </c>
      <c r="D176" s="347">
        <f>IF(ISBLANK(Regressions!D186), " ", Regressions!D186)</f>
        <v>23613496</v>
      </c>
      <c r="E176" s="238">
        <f>IF(ISNUMBER(Regressions!E186),ROUND(Regressions!E186, 1), NA())</f>
        <v>98.3</v>
      </c>
      <c r="F176" s="348">
        <f>IF(ISNUMBER(Regressions!F186),ROUND(Regressions!F186, 1), NA())</f>
        <v>97.8</v>
      </c>
      <c r="G176" s="239">
        <f>IF(ISNUMBER(Regressions!G186),ROUND(Regressions!G186, 1), NA())</f>
        <v>92.7</v>
      </c>
      <c r="H176" s="349">
        <f>IF(ISNUMBER(Regressions!H186),ROUND(Regressions!H186, 1), NA())</f>
        <v>5.0999999999999996</v>
      </c>
      <c r="I176" s="240">
        <f>IF(ISNUMBER(Regressions!I186),ROUND(Regressions!I186, 1), NA())</f>
        <v>2.2000000000000002</v>
      </c>
      <c r="J176" s="350">
        <f>IF(ISNUMBER(Regressions!K186),ROUND(Regressions!K186, 1), NA())</f>
        <v>97.9</v>
      </c>
      <c r="K176" s="348">
        <f>IF(ISNUMBER(Regressions!L186),ROUND(Regressions!L186, 1), NA())</f>
        <v>97.9</v>
      </c>
      <c r="L176" s="241">
        <f>IF(ISNUMBER(Regressions!M186),ROUND(Regressions!M186, 1), NA())</f>
        <v>78.8</v>
      </c>
      <c r="M176" s="349">
        <f>IF(ISNUMBER(Regressions!N186),ROUND(Regressions!N186, 1), NA())</f>
        <v>19.100000000000001</v>
      </c>
      <c r="N176" s="240">
        <f>IF(ISNUMBER(Regressions!O186),ROUND(Regressions!O186, 1), NA())</f>
        <v>2.1</v>
      </c>
      <c r="O176" s="350">
        <f>IF(ISNUMBER(Regressions!Q186),ROUND(Regressions!Q186, 1), NA())</f>
        <v>99.5</v>
      </c>
      <c r="P176" s="348">
        <f>IF(ISNUMBER(Regressions!R186),ROUND(Regressions!R186, 1), NA())</f>
        <v>96.6</v>
      </c>
      <c r="Q176" s="242">
        <f>IF(ISNUMBER(Regressions!S186),ROUND(Regressions!S186, 1), NA())</f>
        <v>37.6</v>
      </c>
      <c r="R176" s="349">
        <f>IF(ISNUMBER(Regressions!T186),ROUND(Regressions!T186, 1), NA())</f>
        <v>59</v>
      </c>
      <c r="S176" s="240">
        <f>IF(ISNUMBER(Regressions!U186),ROUND(Regressions!U186, 1), NA())</f>
        <v>3.4</v>
      </c>
    </row>
    <row xmlns:x14ac="http://schemas.microsoft.com/office/spreadsheetml/2009/9/ac" r="177" x14ac:dyDescent="0.2">
      <c r="A177" s="344" t="str">
        <f>IF(ISBLANK(Regressions!A187), " ", Regressions!A187)</f>
        <v>Bangladesh</v>
      </c>
      <c r="B177" s="345">
        <f>IF(ISBLANK(Regressions!B187), " ", Regressions!B187)</f>
        <v>2018</v>
      </c>
      <c r="C177" s="351" t="str">
        <f>IF(ISBLANK(Regressions!C187), " ", Regressions!C187)</f>
        <v>Secondary</v>
      </c>
      <c r="D177" s="347">
        <f>IF(ISBLANK(Regressions!D187), " ", Regressions!D187)</f>
        <v>23538264</v>
      </c>
      <c r="E177" s="238">
        <f>IF(ISNUMBER(Regressions!E187),ROUND(Regressions!E187, 1), NA())</f>
        <v>99.3</v>
      </c>
      <c r="F177" s="348">
        <f>IF(ISNUMBER(Regressions!F187),ROUND(Regressions!F187, 1), NA())</f>
        <v>99.3</v>
      </c>
      <c r="G177" s="239">
        <f>IF(ISNUMBER(Regressions!G187),ROUND(Regressions!G187, 1), NA())</f>
        <v>94.1</v>
      </c>
      <c r="H177" s="349">
        <f>IF(ISNUMBER(Regressions!H187),ROUND(Regressions!H187, 1), NA())</f>
        <v>5.2</v>
      </c>
      <c r="I177" s="240">
        <f>IF(ISNUMBER(Regressions!I187),ROUND(Regressions!I187, 1), NA())</f>
        <v>0.7</v>
      </c>
      <c r="J177" s="350">
        <f>IF(ISNUMBER(Regressions!K187),ROUND(Regressions!K187, 1), NA())</f>
        <v>98.4</v>
      </c>
      <c r="K177" s="348">
        <f>IF(ISNUMBER(Regressions!L187),ROUND(Regressions!L187, 1), NA())</f>
        <v>98.4</v>
      </c>
      <c r="L177" s="241">
        <f>IF(ISNUMBER(Regressions!M187),ROUND(Regressions!M187, 1), NA())</f>
        <v>83.6</v>
      </c>
      <c r="M177" s="349">
        <f>IF(ISNUMBER(Regressions!N187),ROUND(Regressions!N187, 1), NA())</f>
        <v>14.8</v>
      </c>
      <c r="N177" s="240">
        <f>IF(ISNUMBER(Regressions!O187),ROUND(Regressions!O187, 1), NA())</f>
        <v>1.6</v>
      </c>
      <c r="O177" s="350">
        <f>IF(ISNUMBER(Regressions!Q187),ROUND(Regressions!Q187, 1), NA())</f>
        <v>100</v>
      </c>
      <c r="P177" s="348">
        <f>IF(ISNUMBER(Regressions!R187),ROUND(Regressions!R187, 1), NA())</f>
        <v>96.5</v>
      </c>
      <c r="Q177" s="242">
        <f>IF(ISNUMBER(Regressions!S187),ROUND(Regressions!S187, 1), NA())</f>
        <v>44.9</v>
      </c>
      <c r="R177" s="349">
        <f>IF(ISNUMBER(Regressions!T187),ROUND(Regressions!T187, 1), NA())</f>
        <v>51.5</v>
      </c>
      <c r="S177" s="240">
        <f>IF(ISNUMBER(Regressions!U187),ROUND(Regressions!U187, 1), NA())</f>
        <v>3.6</v>
      </c>
    </row>
    <row xmlns:x14ac="http://schemas.microsoft.com/office/spreadsheetml/2009/9/ac" r="178" x14ac:dyDescent="0.2">
      <c r="A178" s="344" t="str">
        <f>IF(ISBLANK(Regressions!A188), " ", Regressions!A188)</f>
        <v>Bangladesh</v>
      </c>
      <c r="B178" s="345">
        <f>IF(ISBLANK(Regressions!B188), " ", Regressions!B188)</f>
        <v>2019</v>
      </c>
      <c r="C178" s="351" t="str">
        <f>IF(ISBLANK(Regressions!C188), " ", Regressions!C188)</f>
        <v>Secondary</v>
      </c>
      <c r="D178" s="347">
        <f>IF(ISBLANK(Regressions!D188), " ", Regressions!D188)</f>
        <v>23372150</v>
      </c>
      <c r="E178" s="238">
        <f>IF(ISNUMBER(Regressions!E188),ROUND(Regressions!E188, 1), NA())</f>
        <v>100</v>
      </c>
      <c r="F178" s="348">
        <f>IF(ISNUMBER(Regressions!F188),ROUND(Regressions!F188, 1), NA())</f>
        <v>100</v>
      </c>
      <c r="G178" s="239">
        <f>IF(ISNUMBER(Regressions!G188),ROUND(Regressions!G188, 1), NA())</f>
        <v>95.5</v>
      </c>
      <c r="H178" s="349">
        <f>IF(ISNUMBER(Regressions!H188),ROUND(Regressions!H188, 1), NA())</f>
        <v>4.5</v>
      </c>
      <c r="I178" s="240">
        <f>IF(ISNUMBER(Regressions!I188),ROUND(Regressions!I188, 1), NA())</f>
        <v>0</v>
      </c>
      <c r="J178" s="350">
        <f>IF(ISNUMBER(Regressions!K188),ROUND(Regressions!K188, 1), NA())</f>
        <v>98.8</v>
      </c>
      <c r="K178" s="348">
        <f>IF(ISNUMBER(Regressions!L188),ROUND(Regressions!L188, 1), NA())</f>
        <v>98.8</v>
      </c>
      <c r="L178" s="241">
        <f>IF(ISNUMBER(Regressions!M188),ROUND(Regressions!M188, 1), NA())</f>
        <v>88.4</v>
      </c>
      <c r="M178" s="349">
        <f>IF(ISNUMBER(Regressions!N188),ROUND(Regressions!N188, 1), NA())</f>
        <v>10.4</v>
      </c>
      <c r="N178" s="240">
        <f>IF(ISNUMBER(Regressions!O188),ROUND(Regressions!O188, 1), NA())</f>
        <v>1.2</v>
      </c>
      <c r="O178" s="350">
        <f>IF(ISNUMBER(Regressions!Q188),ROUND(Regressions!Q188, 1), NA())</f>
        <v>100</v>
      </c>
      <c r="P178" s="348">
        <f>IF(ISNUMBER(Regressions!R188),ROUND(Regressions!R188, 1), NA())</f>
        <v>96.3</v>
      </c>
      <c r="Q178" s="242">
        <f>IF(ISNUMBER(Regressions!S188),ROUND(Regressions!S188, 1), NA())</f>
        <v>52.2</v>
      </c>
      <c r="R178" s="349">
        <f>IF(ISNUMBER(Regressions!T188),ROUND(Regressions!T188, 1), NA())</f>
        <v>44.1</v>
      </c>
      <c r="S178" s="240">
        <f>IF(ISNUMBER(Regressions!U188),ROUND(Regressions!U188, 1), NA())</f>
        <v>3.7</v>
      </c>
    </row>
    <row xmlns:x14ac="http://schemas.microsoft.com/office/spreadsheetml/2009/9/ac" r="179" x14ac:dyDescent="0.2">
      <c r="A179" s="344" t="str">
        <f>IF(ISBLANK(Regressions!A189), " ", Regressions!A189)</f>
        <v>Bangladesh</v>
      </c>
      <c r="B179" s="345">
        <f>IF(ISBLANK(Regressions!B189), " ", Regressions!B189)</f>
        <v>2020</v>
      </c>
      <c r="C179" s="351" t="str">
        <f>IF(ISBLANK(Regressions!C189), " ", Regressions!C189)</f>
        <v>Secondary</v>
      </c>
      <c r="D179" s="347">
        <f>IF(ISBLANK(Regressions!D189), " ", Regressions!D189)</f>
        <v>23118428</v>
      </c>
      <c r="E179" s="238">
        <f>IF(ISNUMBER(Regressions!E189),ROUND(Regressions!E189, 1), NA())</f>
        <v>100</v>
      </c>
      <c r="F179" s="348">
        <f>IF(ISNUMBER(Regressions!F189),ROUND(Regressions!F189, 1), NA())</f>
        <v>100</v>
      </c>
      <c r="G179" s="239">
        <f>IF(ISNUMBER(Regressions!G189),ROUND(Regressions!G189, 1), NA())</f>
        <v>96.9</v>
      </c>
      <c r="H179" s="349">
        <f>IF(ISNUMBER(Regressions!H189),ROUND(Regressions!H189, 1), NA())</f>
        <v>3.1</v>
      </c>
      <c r="I179" s="240">
        <f>IF(ISNUMBER(Regressions!I189),ROUND(Regressions!I189, 1), NA())</f>
        <v>0</v>
      </c>
      <c r="J179" s="350">
        <f>IF(ISNUMBER(Regressions!K189),ROUND(Regressions!K189, 1), NA())</f>
        <v>99.3</v>
      </c>
      <c r="K179" s="348">
        <f>IF(ISNUMBER(Regressions!L189),ROUND(Regressions!L189, 1), NA())</f>
        <v>99.3</v>
      </c>
      <c r="L179" s="241">
        <f>IF(ISNUMBER(Regressions!M189),ROUND(Regressions!M189, 1), NA())</f>
        <v>93.2</v>
      </c>
      <c r="M179" s="349">
        <f>IF(ISNUMBER(Regressions!N189),ROUND(Regressions!N189, 1), NA())</f>
        <v>6.1</v>
      </c>
      <c r="N179" s="240">
        <f>IF(ISNUMBER(Regressions!O189),ROUND(Regressions!O189, 1), NA())</f>
        <v>0.7</v>
      </c>
      <c r="O179" s="350">
        <f>IF(ISNUMBER(Regressions!Q189),ROUND(Regressions!Q189, 1), NA())</f>
        <v>100</v>
      </c>
      <c r="P179" s="348">
        <f>IF(ISNUMBER(Regressions!R189),ROUND(Regressions!R189, 1), NA())</f>
        <v>96.2</v>
      </c>
      <c r="Q179" s="242">
        <f>IF(ISNUMBER(Regressions!S189),ROUND(Regressions!S189, 1), NA())</f>
        <v>59.5</v>
      </c>
      <c r="R179" s="349">
        <f>IF(ISNUMBER(Regressions!T189),ROUND(Regressions!T189, 1), NA())</f>
        <v>36.6</v>
      </c>
      <c r="S179" s="240">
        <f>IF(ISNUMBER(Regressions!U189),ROUND(Regressions!U189, 1), NA())</f>
        <v>3.8</v>
      </c>
    </row>
    <row xmlns:x14ac="http://schemas.microsoft.com/office/spreadsheetml/2009/9/ac" r="180" x14ac:dyDescent="0.2">
      <c r="A180" s="402" t="str">
        <f>IF(ISBLANK(Regressions!A190), " ", Regressions!A190)</f>
        <v>Bangladesh</v>
      </c>
      <c r="B180" s="403">
        <f>IF(ISBLANK(Regressions!B190), " ", Regressions!B190)</f>
        <v>2021</v>
      </c>
      <c r="C180" s="404" t="str">
        <f>IF(ISBLANK(Regressions!C190), " ", Regressions!C190)</f>
        <v>Secondary</v>
      </c>
      <c r="D180" s="405">
        <f>IF(ISBLANK(Regressions!D190), " ", Regressions!D190)</f>
        <v>22794378</v>
      </c>
      <c r="E180" s="408">
        <f>IF(ISNUMBER(Regressions!E190),ROUND(Regressions!E190, 1), NA())</f>
        <v>100</v>
      </c>
      <c r="F180" s="406">
        <f>IF(ISNUMBER(Regressions!F190),ROUND(Regressions!F190, 1), NA())</f>
        <v>100</v>
      </c>
      <c r="G180" s="409">
        <f>IF(ISNUMBER(Regressions!G190),ROUND(Regressions!G190, 1), NA())</f>
        <v>98.3</v>
      </c>
      <c r="H180" s="407">
        <f>IF(ISNUMBER(Regressions!H190),ROUND(Regressions!H190, 1), NA())</f>
        <v>1.7</v>
      </c>
      <c r="I180" s="410">
        <f>IF(ISNUMBER(Regressions!I190),ROUND(Regressions!I190, 1), NA())</f>
        <v>0</v>
      </c>
      <c r="J180" s="408">
        <f>IF(ISNUMBER(Regressions!K190),ROUND(Regressions!K190, 1), NA())</f>
        <v>99.3</v>
      </c>
      <c r="K180" s="406">
        <f>IF(ISNUMBER(Regressions!L190),ROUND(Regressions!L190, 1), NA())</f>
        <v>99.3</v>
      </c>
      <c r="L180" s="411">
        <f>IF(ISNUMBER(Regressions!M190),ROUND(Regressions!M190, 1), NA())</f>
        <v>98.1</v>
      </c>
      <c r="M180" s="407">
        <f>IF(ISNUMBER(Regressions!N190),ROUND(Regressions!N190, 1), NA())</f>
        <v>1.3</v>
      </c>
      <c r="N180" s="410">
        <f>IF(ISNUMBER(Regressions!O190),ROUND(Regressions!O190, 1), NA())</f>
        <v>0.7</v>
      </c>
      <c r="O180" s="408">
        <f>IF(ISNUMBER(Regressions!Q190),ROUND(Regressions!Q190, 1), NA())</f>
        <v>100</v>
      </c>
      <c r="P180" s="406">
        <f>IF(ISNUMBER(Regressions!R190),ROUND(Regressions!R190, 1), NA())</f>
        <v>96.2</v>
      </c>
      <c r="Q180" s="412">
        <f>IF(ISNUMBER(Regressions!S190),ROUND(Regressions!S190, 1), NA())</f>
        <v>66.900000000000006</v>
      </c>
      <c r="R180" s="407">
        <f>IF(ISNUMBER(Regressions!T190),ROUND(Regressions!T190, 1), NA())</f>
        <v>29.3</v>
      </c>
      <c r="S180" s="410">
        <f>IF(ISNUMBER(Regressions!U190),ROUND(Regressions!U190, 1), NA())</f>
        <v>3.8</v>
      </c>
      <c r="T180" s="401"/>
      <c r="U180" s="401"/>
      <c r="V180" s="401"/>
      <c r="W180" s="401"/>
      <c r="X180" s="401"/>
      <c r="Y180" s="401"/>
      <c r="Z180" s="401"/>
      <c r="AA180" s="401"/>
      <c r="AB180" s="401"/>
      <c r="AC180" s="401"/>
    </row>
    <row xmlns:x14ac="http://schemas.microsoft.com/office/spreadsheetml/2009/9/ac" r="181" x14ac:dyDescent="0.2">
      <c r="A181" s="344" t="str">
        <f>IF(ISBLANK(Regressions!A191), " ", Regressions!A191)</f>
        <v>Bangladesh</v>
      </c>
      <c r="B181" s="345">
        <f>IF(ISBLANK(Regressions!B191), " ", Regressions!B191)</f>
        <v>2022</v>
      </c>
      <c r="C181" s="351" t="str">
        <f>IF(ISBLANK(Regressions!C191), " ", Regressions!C191)</f>
        <v>Secondary</v>
      </c>
      <c r="D181" s="347">
        <f>IF(ISBLANK(Regressions!D191), " ", Regressions!D191)</f>
        <v>22375244</v>
      </c>
      <c r="E181" s="238">
        <f>IF(ISNUMBER(Regressions!E191),ROUND(Regressions!E191, 1), NA())</f>
        <v>100</v>
      </c>
      <c r="F181" s="348">
        <f>IF(ISNUMBER(Regressions!F191),ROUND(Regressions!F191, 1), NA())</f>
        <v>100</v>
      </c>
      <c r="G181" s="239">
        <f>IF(ISNUMBER(Regressions!G191),ROUND(Regressions!G191, 1), NA())</f>
        <v>99.7</v>
      </c>
      <c r="H181" s="349">
        <f>IF(ISNUMBER(Regressions!H191),ROUND(Regressions!H191, 1), NA())</f>
        <v>0.3</v>
      </c>
      <c r="I181" s="240">
        <f>IF(ISNUMBER(Regressions!I191),ROUND(Regressions!I191, 1), NA())</f>
        <v>0</v>
      </c>
      <c r="J181" s="350">
        <f>IF(ISNUMBER(Regressions!K191),ROUND(Regressions!K191, 1), NA())</f>
        <v>99.3</v>
      </c>
      <c r="K181" s="348">
        <f>IF(ISNUMBER(Regressions!L191),ROUND(Regressions!L191, 1), NA())</f>
        <v>99.3</v>
      </c>
      <c r="L181" s="241">
        <f>IF(ISNUMBER(Regressions!M191),ROUND(Regressions!M191, 1), NA())</f>
        <v>99.3</v>
      </c>
      <c r="M181" s="349">
        <f>IF(ISNUMBER(Regressions!N191),ROUND(Regressions!N191, 1), NA())</f>
        <v>0</v>
      </c>
      <c r="N181" s="240">
        <f>IF(ISNUMBER(Regressions!O191),ROUND(Regressions!O191, 1), NA())</f>
        <v>0.7</v>
      </c>
      <c r="O181" s="350">
        <f>IF(ISNUMBER(Regressions!Q191),ROUND(Regressions!Q191, 1), NA())</f>
        <v>100</v>
      </c>
      <c r="P181" s="348">
        <f>IF(ISNUMBER(Regressions!R191),ROUND(Regressions!R191, 1), NA())</f>
        <v>96.2</v>
      </c>
      <c r="Q181" s="242">
        <f>IF(ISNUMBER(Regressions!S191),ROUND(Regressions!S191, 1), NA())</f>
        <v>74.2</v>
      </c>
      <c r="R181" s="349">
        <f>IF(ISNUMBER(Regressions!T191),ROUND(Regressions!T191, 1), NA())</f>
        <v>22</v>
      </c>
      <c r="S181" s="240">
        <f>IF(ISNUMBER(Regressions!U191),ROUND(Regressions!U191, 1), NA())</f>
        <v>3.8</v>
      </c>
    </row>
    <row xmlns:x14ac="http://schemas.microsoft.com/office/spreadsheetml/2009/9/ac" r="182" x14ac:dyDescent="0.2">
      <c r="A182" s="352" t="str">
        <f>IF(ISBLANK(Regressions!A192), " ", Regressions!A192)</f>
        <v>Bangladesh</v>
      </c>
      <c r="B182" s="353">
        <f>IF(ISBLANK(Regressions!B192), " ", Regressions!B192)</f>
        <v>2023</v>
      </c>
      <c r="C182" s="354" t="str">
        <f>IF(ISBLANK(Regressions!C192), " ", Regressions!C192)</f>
        <v>Secondary</v>
      </c>
      <c r="D182" s="355">
        <f>IF(ISBLANK(Regressions!D192), " ", Regressions!D192)</f>
        <v>21906142</v>
      </c>
      <c r="E182" s="356" t="e">
        <f>IF(ISNUMBER(Regressions!E192),ROUND(Regressions!E192, 1), NA())</f>
        <v>#N/A</v>
      </c>
      <c r="F182" s="357">
        <f>IF(ISNUMBER(Regressions!F192),ROUND(Regressions!F192, 1), NA())</f>
        <v>100</v>
      </c>
      <c r="G182" s="358">
        <f>IF(ISNUMBER(Regressions!G192),ROUND(Regressions!G192, 1), NA())</f>
        <v>100</v>
      </c>
      <c r="H182" s="359">
        <f>IF(ISNUMBER(Regressions!H192),ROUND(Regressions!H192, 1), NA())</f>
        <v>0</v>
      </c>
      <c r="I182" s="360">
        <f>IF(ISNUMBER(Regressions!I192),ROUND(Regressions!I192, 1), NA())</f>
        <v>0</v>
      </c>
      <c r="J182" s="361">
        <f>IF(ISNUMBER(Regressions!K192),ROUND(Regressions!K192, 1), NA())</f>
        <v>99.3</v>
      </c>
      <c r="K182" s="357">
        <f>IF(ISNUMBER(Regressions!L192),ROUND(Regressions!L192, 1), NA())</f>
        <v>99.3</v>
      </c>
      <c r="L182" s="362">
        <f>IF(ISNUMBER(Regressions!M192),ROUND(Regressions!M192, 1), NA())</f>
        <v>99.3</v>
      </c>
      <c r="M182" s="359">
        <f>IF(ISNUMBER(Regressions!N192),ROUND(Regressions!N192, 1), NA())</f>
        <v>0</v>
      </c>
      <c r="N182" s="360">
        <f>IF(ISNUMBER(Regressions!O192),ROUND(Regressions!O192, 1), NA())</f>
        <v>0.7</v>
      </c>
      <c r="O182" s="361">
        <f>IF(ISNUMBER(Regressions!Q192),ROUND(Regressions!Q192, 1), NA())</f>
        <v>100</v>
      </c>
      <c r="P182" s="357">
        <f>IF(ISNUMBER(Regressions!R192),ROUND(Regressions!R192, 1), NA())</f>
        <v>96.2</v>
      </c>
      <c r="Q182" s="363">
        <f>IF(ISNUMBER(Regressions!S192),ROUND(Regressions!S192, 1), NA())</f>
        <v>81.5</v>
      </c>
      <c r="R182" s="359">
        <f>IF(ISNUMBER(Regressions!T192),ROUND(Regressions!T192, 1), NA())</f>
        <v>14.7</v>
      </c>
      <c r="S182" s="360">
        <f>IF(ISNUMBER(Regressions!U192),ROUND(Regressions!U192, 1), NA())</f>
        <v>3.8</v>
      </c>
    </row>
    <row xmlns:x14ac="http://schemas.microsoft.com/office/spreadsheetml/2009/9/ac" r="183" hidden="true" x14ac:dyDescent="0.2">
      <c r="A183" s="344" t="str">
        <f>IF(ISBLANK(Regressions!A193), " ", Regressions!A193)</f>
        <v>Bangladesh</v>
      </c>
      <c r="B183" s="345">
        <f>IF(ISBLANK(Regressions!B193), " ", Regressions!B193)</f>
        <v>2024</v>
      </c>
      <c r="C183" s="351" t="str">
        <f>IF(ISBLANK(Regressions!C193), " ", Regressions!C193)</f>
        <v>Secondary</v>
      </c>
      <c r="D183" s="347" t="str">
        <f>IF(ISBLANK(Regressions!D193), " ", Regressions!D193)</f>
        <v> </v>
      </c>
      <c r="E183" s="238" t="e">
        <f>IF(ISNUMBER(Regressions!E193),ROUND(Regressions!E193, 1), NA())</f>
        <v>#N/A</v>
      </c>
      <c r="F183" s="348" t="e">
        <f>IF(ISNUMBER(Regressions!F193),ROUND(Regressions!F193, 1), NA())</f>
        <v>#N/A</v>
      </c>
      <c r="G183" s="239" t="e">
        <f>IF(ISNUMBER(Regressions!G193),ROUND(Regressions!G193, 1), NA())</f>
        <v>#N/A</v>
      </c>
      <c r="H183" s="349" t="e">
        <f>IF(ISNUMBER(Regressions!H193),ROUND(Regressions!H193, 1), NA())</f>
        <v>#N/A</v>
      </c>
      <c r="I183" s="240" t="e">
        <f>IF(ISNUMBER(Regressions!I193),ROUND(Regressions!I193, 1), NA())</f>
        <v>#N/A</v>
      </c>
      <c r="J183" s="350" t="e">
        <f>IF(ISNUMBER(Regressions!K193),ROUND(Regressions!K193, 1), NA())</f>
        <v>#N/A</v>
      </c>
      <c r="K183" s="348" t="e">
        <f>IF(ISNUMBER(Regressions!L193),ROUND(Regressions!L193, 1), NA())</f>
        <v>#N/A</v>
      </c>
      <c r="L183" s="241" t="e">
        <f>IF(ISNUMBER(Regressions!M193),ROUND(Regressions!M193, 1), NA())</f>
        <v>#N/A</v>
      </c>
      <c r="M183" s="349" t="e">
        <f>IF(ISNUMBER(Regressions!N193),ROUND(Regressions!N193, 1), NA())</f>
        <v>#N/A</v>
      </c>
      <c r="N183" s="240" t="e">
        <f>IF(ISNUMBER(Regressions!O193),ROUND(Regressions!O193, 1), NA())</f>
        <v>#N/A</v>
      </c>
      <c r="O183" s="350" t="e">
        <f>IF(ISNUMBER(Regressions!Q193),ROUND(Regressions!Q193, 1), NA())</f>
        <v>#N/A</v>
      </c>
      <c r="P183" s="348" t="e">
        <f>IF(ISNUMBER(Regressions!R193),ROUND(Regressions!R193, 1), NA())</f>
        <v>#N/A</v>
      </c>
      <c r="Q183" s="242" t="e">
        <f>IF(ISNUMBER(Regressions!S193),ROUND(Regressions!S193, 1), NA())</f>
        <v>#N/A</v>
      </c>
      <c r="R183" s="349" t="e">
        <f>IF(ISNUMBER(Regressions!T193),ROUND(Regressions!T193, 1), NA())</f>
        <v>#N/A</v>
      </c>
      <c r="S183" s="240" t="e">
        <f>IF(ISNUMBER(Regressions!U193),ROUND(Regressions!U193, 1), NA())</f>
        <v>#N/A</v>
      </c>
    </row>
    <row xmlns:x14ac="http://schemas.microsoft.com/office/spreadsheetml/2009/9/ac" r="184" hidden="true" x14ac:dyDescent="0.2">
      <c r="A184" s="344" t="str">
        <f>IF(ISBLANK(Regressions!A194), " ", Regressions!A194)</f>
        <v>Bangladesh</v>
      </c>
      <c r="B184" s="345">
        <f>IF(ISBLANK(Regressions!B194), " ", Regressions!B194)</f>
        <v>2025</v>
      </c>
      <c r="C184" s="351" t="str">
        <f>IF(ISBLANK(Regressions!C194), " ", Regressions!C194)</f>
        <v>Secondary</v>
      </c>
      <c r="D184" s="347" t="str">
        <f>IF(ISBLANK(Regressions!D194), " ", Regressions!D194)</f>
        <v> </v>
      </c>
      <c r="E184" s="238" t="e">
        <f>IF(ISNUMBER(Regressions!E194),ROUND(Regressions!E194, 1), NA())</f>
        <v>#N/A</v>
      </c>
      <c r="F184" s="348" t="e">
        <f>IF(ISNUMBER(Regressions!F194),ROUND(Regressions!F194, 1), NA())</f>
        <v>#N/A</v>
      </c>
      <c r="G184" s="239" t="e">
        <f>IF(ISNUMBER(Regressions!G194),ROUND(Regressions!G194, 1), NA())</f>
        <v>#N/A</v>
      </c>
      <c r="H184" s="349" t="e">
        <f>IF(ISNUMBER(Regressions!H194),ROUND(Regressions!H194, 1), NA())</f>
        <v>#N/A</v>
      </c>
      <c r="I184" s="240" t="e">
        <f>IF(ISNUMBER(Regressions!I194),ROUND(Regressions!I194, 1), NA())</f>
        <v>#N/A</v>
      </c>
      <c r="J184" s="350" t="e">
        <f>IF(ISNUMBER(Regressions!K194),ROUND(Regressions!K194, 1), NA())</f>
        <v>#N/A</v>
      </c>
      <c r="K184" s="348" t="e">
        <f>IF(ISNUMBER(Regressions!L194),ROUND(Regressions!L194, 1), NA())</f>
        <v>#N/A</v>
      </c>
      <c r="L184" s="241" t="e">
        <f>IF(ISNUMBER(Regressions!M194),ROUND(Regressions!M194, 1), NA())</f>
        <v>#N/A</v>
      </c>
      <c r="M184" s="349" t="e">
        <f>IF(ISNUMBER(Regressions!N194),ROUND(Regressions!N194, 1), NA())</f>
        <v>#N/A</v>
      </c>
      <c r="N184" s="240" t="e">
        <f>IF(ISNUMBER(Regressions!O194),ROUND(Regressions!O194, 1), NA())</f>
        <v>#N/A</v>
      </c>
      <c r="O184" s="350" t="e">
        <f>IF(ISNUMBER(Regressions!Q194),ROUND(Regressions!Q194, 1), NA())</f>
        <v>#N/A</v>
      </c>
      <c r="P184" s="348" t="e">
        <f>IF(ISNUMBER(Regressions!R194),ROUND(Regressions!R194, 1), NA())</f>
        <v>#N/A</v>
      </c>
      <c r="Q184" s="242" t="e">
        <f>IF(ISNUMBER(Regressions!S194),ROUND(Regressions!S194, 1), NA())</f>
        <v>#N/A</v>
      </c>
      <c r="R184" s="349" t="e">
        <f>IF(ISNUMBER(Regressions!T194),ROUND(Regressions!T194, 1), NA())</f>
        <v>#N/A</v>
      </c>
      <c r="S184" s="240" t="e">
        <f>IF(ISNUMBER(Regressions!U194),ROUND(Regressions!U194, 1), NA())</f>
        <v>#N/A</v>
      </c>
    </row>
    <row xmlns:x14ac="http://schemas.microsoft.com/office/spreadsheetml/2009/9/ac" r="185" hidden="true" x14ac:dyDescent="0.2">
      <c r="A185" s="344" t="str">
        <f>IF(ISBLANK(Regressions!A195), " ", Regressions!A195)</f>
        <v>Bangladesh</v>
      </c>
      <c r="B185" s="345">
        <f>IF(ISBLANK(Regressions!B195), " ", Regressions!B195)</f>
        <v>2026</v>
      </c>
      <c r="C185" s="351" t="str">
        <f>IF(ISBLANK(Regressions!C195), " ", Regressions!C195)</f>
        <v>Secondary</v>
      </c>
      <c r="D185" s="347" t="str">
        <f>IF(ISBLANK(Regressions!D195), " ", Regressions!D195)</f>
        <v> </v>
      </c>
      <c r="E185" s="238" t="e">
        <f>IF(ISNUMBER(Regressions!E195),ROUND(Regressions!E195, 1), NA())</f>
        <v>#N/A</v>
      </c>
      <c r="F185" s="348" t="e">
        <f>IF(ISNUMBER(Regressions!F195),ROUND(Regressions!F195, 1), NA())</f>
        <v>#N/A</v>
      </c>
      <c r="G185" s="239" t="e">
        <f>IF(ISNUMBER(Regressions!G195),ROUND(Regressions!G195, 1), NA())</f>
        <v>#N/A</v>
      </c>
      <c r="H185" s="349" t="e">
        <f>IF(ISNUMBER(Regressions!H195),ROUND(Regressions!H195, 1), NA())</f>
        <v>#N/A</v>
      </c>
      <c r="I185" s="240" t="e">
        <f>IF(ISNUMBER(Regressions!I195),ROUND(Regressions!I195, 1), NA())</f>
        <v>#N/A</v>
      </c>
      <c r="J185" s="350" t="e">
        <f>IF(ISNUMBER(Regressions!K195),ROUND(Regressions!K195, 1), NA())</f>
        <v>#N/A</v>
      </c>
      <c r="K185" s="348" t="e">
        <f>IF(ISNUMBER(Regressions!L195),ROUND(Regressions!L195, 1), NA())</f>
        <v>#N/A</v>
      </c>
      <c r="L185" s="241" t="e">
        <f>IF(ISNUMBER(Regressions!M195),ROUND(Regressions!M195, 1), NA())</f>
        <v>#N/A</v>
      </c>
      <c r="M185" s="349" t="e">
        <f>IF(ISNUMBER(Regressions!N195),ROUND(Regressions!N195, 1), NA())</f>
        <v>#N/A</v>
      </c>
      <c r="N185" s="240" t="e">
        <f>IF(ISNUMBER(Regressions!O195),ROUND(Regressions!O195, 1), NA())</f>
        <v>#N/A</v>
      </c>
      <c r="O185" s="350" t="e">
        <f>IF(ISNUMBER(Regressions!Q195),ROUND(Regressions!Q195, 1), NA())</f>
        <v>#N/A</v>
      </c>
      <c r="P185" s="348" t="e">
        <f>IF(ISNUMBER(Regressions!R195),ROUND(Regressions!R195, 1), NA())</f>
        <v>#N/A</v>
      </c>
      <c r="Q185" s="242" t="e">
        <f>IF(ISNUMBER(Regressions!S195),ROUND(Regressions!S195, 1), NA())</f>
        <v>#N/A</v>
      </c>
      <c r="R185" s="349" t="e">
        <f>IF(ISNUMBER(Regressions!T195),ROUND(Regressions!T195, 1), NA())</f>
        <v>#N/A</v>
      </c>
      <c r="S185" s="240" t="e">
        <f>IF(ISNUMBER(Regressions!U195),ROUND(Regressions!U195, 1), NA())</f>
        <v>#N/A</v>
      </c>
    </row>
    <row xmlns:x14ac="http://schemas.microsoft.com/office/spreadsheetml/2009/9/ac" r="186" hidden="true" x14ac:dyDescent="0.2">
      <c r="A186" s="344" t="str">
        <f>IF(ISBLANK(Regressions!A196), " ", Regressions!A196)</f>
        <v>Bangladesh</v>
      </c>
      <c r="B186" s="345">
        <f>IF(ISBLANK(Regressions!B196), " ", Regressions!B196)</f>
        <v>2027</v>
      </c>
      <c r="C186" s="351" t="str">
        <f>IF(ISBLANK(Regressions!C196), " ", Regressions!C196)</f>
        <v>Secondary</v>
      </c>
      <c r="D186" s="347" t="str">
        <f>IF(ISBLANK(Regressions!D196), " ", Regressions!D196)</f>
        <v> </v>
      </c>
      <c r="E186" s="238" t="e">
        <f>IF(ISNUMBER(Regressions!E196),ROUND(Regressions!E196, 1), NA())</f>
        <v>#N/A</v>
      </c>
      <c r="F186" s="348" t="e">
        <f>IF(ISNUMBER(Regressions!F196),ROUND(Regressions!F196, 1), NA())</f>
        <v>#N/A</v>
      </c>
      <c r="G186" s="239" t="e">
        <f>IF(ISNUMBER(Regressions!G196),ROUND(Regressions!G196, 1), NA())</f>
        <v>#N/A</v>
      </c>
      <c r="H186" s="349" t="e">
        <f>IF(ISNUMBER(Regressions!H196),ROUND(Regressions!H196, 1), NA())</f>
        <v>#N/A</v>
      </c>
      <c r="I186" s="240" t="e">
        <f>IF(ISNUMBER(Regressions!I196),ROUND(Regressions!I196, 1), NA())</f>
        <v>#N/A</v>
      </c>
      <c r="J186" s="350" t="e">
        <f>IF(ISNUMBER(Regressions!K196),ROUND(Regressions!K196, 1), NA())</f>
        <v>#N/A</v>
      </c>
      <c r="K186" s="348" t="e">
        <f>IF(ISNUMBER(Regressions!L196),ROUND(Regressions!L196, 1), NA())</f>
        <v>#N/A</v>
      </c>
      <c r="L186" s="241" t="e">
        <f>IF(ISNUMBER(Regressions!M196),ROUND(Regressions!M196, 1), NA())</f>
        <v>#N/A</v>
      </c>
      <c r="M186" s="349" t="e">
        <f>IF(ISNUMBER(Regressions!N196),ROUND(Regressions!N196, 1), NA())</f>
        <v>#N/A</v>
      </c>
      <c r="N186" s="240" t="e">
        <f>IF(ISNUMBER(Regressions!O196),ROUND(Regressions!O196, 1), NA())</f>
        <v>#N/A</v>
      </c>
      <c r="O186" s="350" t="e">
        <f>IF(ISNUMBER(Regressions!Q196),ROUND(Regressions!Q196, 1), NA())</f>
        <v>#N/A</v>
      </c>
      <c r="P186" s="348" t="e">
        <f>IF(ISNUMBER(Regressions!R196),ROUND(Regressions!R196, 1), NA())</f>
        <v>#N/A</v>
      </c>
      <c r="Q186" s="242" t="e">
        <f>IF(ISNUMBER(Regressions!S196),ROUND(Regressions!S196, 1), NA())</f>
        <v>#N/A</v>
      </c>
      <c r="R186" s="349" t="e">
        <f>IF(ISNUMBER(Regressions!T196),ROUND(Regressions!T196, 1), NA())</f>
        <v>#N/A</v>
      </c>
      <c r="S186" s="240" t="e">
        <f>IF(ISNUMBER(Regressions!U196),ROUND(Regressions!U196, 1), NA())</f>
        <v>#N/A</v>
      </c>
    </row>
    <row xmlns:x14ac="http://schemas.microsoft.com/office/spreadsheetml/2009/9/ac" r="187" hidden="true" x14ac:dyDescent="0.2">
      <c r="A187" s="344" t="str">
        <f>IF(ISBLANK(Regressions!A197), " ", Regressions!A197)</f>
        <v>Bangladesh</v>
      </c>
      <c r="B187" s="345">
        <f>IF(ISBLANK(Regressions!B197), " ", Regressions!B197)</f>
        <v>2028</v>
      </c>
      <c r="C187" s="351" t="str">
        <f>IF(ISBLANK(Regressions!C197), " ", Regressions!C197)</f>
        <v>Secondary</v>
      </c>
      <c r="D187" s="347" t="str">
        <f>IF(ISBLANK(Regressions!D197), " ", Regressions!D197)</f>
        <v> </v>
      </c>
      <c r="E187" s="238" t="e">
        <f>IF(ISNUMBER(Regressions!E197),ROUND(Regressions!E197, 1), NA())</f>
        <v>#N/A</v>
      </c>
      <c r="F187" s="348" t="e">
        <f>IF(ISNUMBER(Regressions!F197),ROUND(Regressions!F197, 1), NA())</f>
        <v>#N/A</v>
      </c>
      <c r="G187" s="239" t="e">
        <f>IF(ISNUMBER(Regressions!G197),ROUND(Regressions!G197, 1), NA())</f>
        <v>#N/A</v>
      </c>
      <c r="H187" s="349" t="e">
        <f>IF(ISNUMBER(Regressions!H197),ROUND(Regressions!H197, 1), NA())</f>
        <v>#N/A</v>
      </c>
      <c r="I187" s="240" t="e">
        <f>IF(ISNUMBER(Regressions!I197),ROUND(Regressions!I197, 1), NA())</f>
        <v>#N/A</v>
      </c>
      <c r="J187" s="350" t="e">
        <f>IF(ISNUMBER(Regressions!K197),ROUND(Regressions!K197, 1), NA())</f>
        <v>#N/A</v>
      </c>
      <c r="K187" s="348" t="e">
        <f>IF(ISNUMBER(Regressions!L197),ROUND(Regressions!L197, 1), NA())</f>
        <v>#N/A</v>
      </c>
      <c r="L187" s="241" t="e">
        <f>IF(ISNUMBER(Regressions!M197),ROUND(Regressions!M197, 1), NA())</f>
        <v>#N/A</v>
      </c>
      <c r="M187" s="349" t="e">
        <f>IF(ISNUMBER(Regressions!N197),ROUND(Regressions!N197, 1), NA())</f>
        <v>#N/A</v>
      </c>
      <c r="N187" s="240" t="e">
        <f>IF(ISNUMBER(Regressions!O197),ROUND(Regressions!O197, 1), NA())</f>
        <v>#N/A</v>
      </c>
      <c r="O187" s="350" t="e">
        <f>IF(ISNUMBER(Regressions!Q197),ROUND(Regressions!Q197, 1), NA())</f>
        <v>#N/A</v>
      </c>
      <c r="P187" s="348" t="e">
        <f>IF(ISNUMBER(Regressions!R197),ROUND(Regressions!R197, 1), NA())</f>
        <v>#N/A</v>
      </c>
      <c r="Q187" s="242" t="e">
        <f>IF(ISNUMBER(Regressions!S197),ROUND(Regressions!S197, 1), NA())</f>
        <v>#N/A</v>
      </c>
      <c r="R187" s="349" t="e">
        <f>IF(ISNUMBER(Regressions!T197),ROUND(Regressions!T197, 1), NA())</f>
        <v>#N/A</v>
      </c>
      <c r="S187" s="240" t="e">
        <f>IF(ISNUMBER(Regressions!U197),ROUND(Regressions!U197, 1), NA())</f>
        <v>#N/A</v>
      </c>
    </row>
    <row xmlns:x14ac="http://schemas.microsoft.com/office/spreadsheetml/2009/9/ac" r="188" hidden="true" x14ac:dyDescent="0.2">
      <c r="A188" s="344" t="str">
        <f>IF(ISBLANK(Regressions!A198), " ", Regressions!A198)</f>
        <v>Bangladesh</v>
      </c>
      <c r="B188" s="345">
        <f>IF(ISBLANK(Regressions!B198), " ", Regressions!B198)</f>
        <v>2029</v>
      </c>
      <c r="C188" s="351" t="str">
        <f>IF(ISBLANK(Regressions!C198), " ", Regressions!C198)</f>
        <v>Secondary</v>
      </c>
      <c r="D188" s="347" t="str">
        <f>IF(ISBLANK(Regressions!D198), " ", Regressions!D198)</f>
        <v> </v>
      </c>
      <c r="E188" s="238" t="e">
        <f>IF(ISNUMBER(Regressions!E198),ROUND(Regressions!E198, 1), NA())</f>
        <v>#N/A</v>
      </c>
      <c r="F188" s="348" t="e">
        <f>IF(ISNUMBER(Regressions!F198),ROUND(Regressions!F198, 1), NA())</f>
        <v>#N/A</v>
      </c>
      <c r="G188" s="239" t="e">
        <f>IF(ISNUMBER(Regressions!G198),ROUND(Regressions!G198, 1), NA())</f>
        <v>#N/A</v>
      </c>
      <c r="H188" s="349" t="e">
        <f>IF(ISNUMBER(Regressions!H198),ROUND(Regressions!H198, 1), NA())</f>
        <v>#N/A</v>
      </c>
      <c r="I188" s="240" t="e">
        <f>IF(ISNUMBER(Regressions!I198),ROUND(Regressions!I198, 1), NA())</f>
        <v>#N/A</v>
      </c>
      <c r="J188" s="350" t="e">
        <f>IF(ISNUMBER(Regressions!K198),ROUND(Regressions!K198, 1), NA())</f>
        <v>#N/A</v>
      </c>
      <c r="K188" s="348" t="e">
        <f>IF(ISNUMBER(Regressions!L198),ROUND(Regressions!L198, 1), NA())</f>
        <v>#N/A</v>
      </c>
      <c r="L188" s="241" t="e">
        <f>IF(ISNUMBER(Regressions!M198),ROUND(Regressions!M198, 1), NA())</f>
        <v>#N/A</v>
      </c>
      <c r="M188" s="349" t="e">
        <f>IF(ISNUMBER(Regressions!N198),ROUND(Regressions!N198, 1), NA())</f>
        <v>#N/A</v>
      </c>
      <c r="N188" s="240" t="e">
        <f>IF(ISNUMBER(Regressions!O198),ROUND(Regressions!O198, 1), NA())</f>
        <v>#N/A</v>
      </c>
      <c r="O188" s="350" t="e">
        <f>IF(ISNUMBER(Regressions!Q198),ROUND(Regressions!Q198, 1), NA())</f>
        <v>#N/A</v>
      </c>
      <c r="P188" s="348" t="e">
        <f>IF(ISNUMBER(Regressions!R198),ROUND(Regressions!R198, 1), NA())</f>
        <v>#N/A</v>
      </c>
      <c r="Q188" s="242" t="e">
        <f>IF(ISNUMBER(Regressions!S198),ROUND(Regressions!S198, 1), NA())</f>
        <v>#N/A</v>
      </c>
      <c r="R188" s="349" t="e">
        <f>IF(ISNUMBER(Regressions!T198),ROUND(Regressions!T198, 1), NA())</f>
        <v>#N/A</v>
      </c>
      <c r="S188" s="240" t="e">
        <f>IF(ISNUMBER(Regressions!U198),ROUND(Regressions!U198, 1), NA())</f>
        <v>#N/A</v>
      </c>
    </row>
    <row xmlns:x14ac="http://schemas.microsoft.com/office/spreadsheetml/2009/9/ac" r="189" hidden="true" x14ac:dyDescent="0.2">
      <c r="A189" s="344" t="str">
        <f>IF(ISBLANK(Regressions!A199), " ", Regressions!A199)</f>
        <v>Bangladesh</v>
      </c>
      <c r="B189" s="345">
        <f>IF(ISBLANK(Regressions!B199), " ", Regressions!B199)</f>
        <v>2030</v>
      </c>
      <c r="C189" s="351" t="str">
        <f>IF(ISBLANK(Regressions!C199), " ", Regressions!C199)</f>
        <v>Secondary</v>
      </c>
      <c r="D189" s="347" t="str">
        <f>IF(ISBLANK(Regressions!D199), " ", Regressions!D199)</f>
        <v> </v>
      </c>
      <c r="E189" s="238" t="e">
        <f>IF(ISNUMBER(Regressions!E199),ROUND(Regressions!E199, 1), NA())</f>
        <v>#N/A</v>
      </c>
      <c r="F189" s="348" t="e">
        <f>IF(ISNUMBER(Regressions!F199),ROUND(Regressions!F199, 1), NA())</f>
        <v>#N/A</v>
      </c>
      <c r="G189" s="239" t="e">
        <f>IF(ISNUMBER(Regressions!G199),ROUND(Regressions!G199, 1), NA())</f>
        <v>#N/A</v>
      </c>
      <c r="H189" s="349" t="e">
        <f>IF(ISNUMBER(Regressions!H199),ROUND(Regressions!H199, 1), NA())</f>
        <v>#N/A</v>
      </c>
      <c r="I189" s="240" t="e">
        <f>IF(ISNUMBER(Regressions!I199),ROUND(Regressions!I199, 1), NA())</f>
        <v>#N/A</v>
      </c>
      <c r="J189" s="350" t="e">
        <f>IF(ISNUMBER(Regressions!K199),ROUND(Regressions!K199, 1), NA())</f>
        <v>#N/A</v>
      </c>
      <c r="K189" s="348" t="e">
        <f>IF(ISNUMBER(Regressions!L199),ROUND(Regressions!L199, 1), NA())</f>
        <v>#N/A</v>
      </c>
      <c r="L189" s="241" t="e">
        <f>IF(ISNUMBER(Regressions!M199),ROUND(Regressions!M199, 1), NA())</f>
        <v>#N/A</v>
      </c>
      <c r="M189" s="349" t="e">
        <f>IF(ISNUMBER(Regressions!N199),ROUND(Regressions!N199, 1), NA())</f>
        <v>#N/A</v>
      </c>
      <c r="N189" s="240" t="e">
        <f>IF(ISNUMBER(Regressions!O199),ROUND(Regressions!O199, 1), NA())</f>
        <v>#N/A</v>
      </c>
      <c r="O189" s="350" t="e">
        <f>IF(ISNUMBER(Regressions!Q199),ROUND(Regressions!Q199, 1), NA())</f>
        <v>#N/A</v>
      </c>
      <c r="P189" s="348" t="e">
        <f>IF(ISNUMBER(Regressions!R199),ROUND(Regressions!R199, 1), NA())</f>
        <v>#N/A</v>
      </c>
      <c r="Q189" s="242" t="e">
        <f>IF(ISNUMBER(Regressions!S199),ROUND(Regressions!S199, 1), NA())</f>
        <v>#N/A</v>
      </c>
      <c r="R189" s="349" t="e">
        <f>IF(ISNUMBER(Regressions!T199),ROUND(Regressions!T199, 1), NA())</f>
        <v>#N/A</v>
      </c>
      <c r="S189" s="240" t="e">
        <f>IF(ISNUMBER(Regressions!U199),ROUND(Regressions!U199, 1), NA())</f>
        <v>#N/A</v>
      </c>
    </row>
    <row xmlns:x14ac="http://schemas.microsoft.com/office/spreadsheetml/2009/9/ac" r="211" x14ac:dyDescent="0.2">
      <c r="A211" s="413"/>
      <c r="B211" s="414"/>
      <c r="C211" s="415"/>
      <c r="D211" s="401"/>
      <c r="E211" s="416"/>
      <c r="F211" s="416"/>
      <c r="G211" s="417"/>
      <c r="H211" s="416"/>
      <c r="I211" s="417"/>
      <c r="J211" s="418"/>
      <c r="K211" s="418"/>
      <c r="L211" s="416"/>
      <c r="M211" s="418"/>
      <c r="N211" s="419"/>
      <c r="O211" s="401"/>
      <c r="P211" s="401"/>
      <c r="Q211" s="401"/>
      <c r="R211" s="401"/>
      <c r="S211" s="401"/>
      <c r="T211" s="401"/>
      <c r="U211" s="401"/>
      <c r="V211" s="401"/>
      <c r="W211" s="401"/>
      <c r="X211" s="401"/>
      <c r="Y211" s="401"/>
      <c r="Z211" s="401"/>
      <c r="AA211" s="401"/>
      <c r="AB211" s="401"/>
      <c r="AC211" s="40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51" width="3.875" style="150" customWidth="true"/>
    <col min="52" max="69" width="3.875" style="151" customWidth="true"/>
    <col min="70" max="70" width="9" style="32" customWidth="true"/>
    <col min="71" max="136" width="3.875" style="32" hidden="true" customWidth="true"/>
    <col min="137" max="137" width="9" style="32" customWidth="true"/>
    <col min="138" max="16384" width="9" style="32"/>
  </cols>
  <sheetData>
    <row xmlns:x14ac="http://schemas.microsoft.com/office/spreadsheetml/2009/9/ac" r="1" ht="18" x14ac:dyDescent="0.25">
      <c r="A1" s="37" t="s">
        <v>58</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38</v>
      </c>
      <c r="B2" s="39"/>
      <c r="C2" s="39"/>
      <c r="D2" s="243" t="s">
        <v>13</v>
      </c>
      <c r="E2" s="38"/>
      <c r="F2" s="38"/>
      <c r="G2" s="52"/>
      <c r="H2" s="38"/>
      <c r="I2" s="38"/>
      <c r="J2" s="52"/>
      <c r="K2" s="40"/>
      <c r="L2" s="40"/>
      <c r="M2" s="52"/>
      <c r="N2" s="40"/>
      <c r="O2" s="40"/>
      <c r="P2" s="52"/>
      <c r="Q2" s="40"/>
      <c r="R2" s="40"/>
      <c r="S2" s="52"/>
      <c r="T2" s="40"/>
      <c r="U2" s="40"/>
      <c r="V2" s="244" t="s">
        <v>14</v>
      </c>
      <c r="W2" s="35"/>
      <c r="X2" s="40"/>
      <c r="Y2" s="40"/>
      <c r="Z2" s="40"/>
      <c r="AA2" s="51"/>
      <c r="AB2" s="40"/>
      <c r="AC2" s="40"/>
      <c r="AD2" s="40"/>
      <c r="AE2" s="40"/>
      <c r="AF2" s="51"/>
      <c r="AG2" s="40"/>
      <c r="AH2" s="40"/>
      <c r="AI2" s="40"/>
      <c r="AJ2" s="40"/>
      <c r="AK2" s="51"/>
      <c r="AL2" s="40"/>
      <c r="AM2" s="40"/>
      <c r="AN2" s="40"/>
      <c r="AO2" s="40"/>
      <c r="AP2" s="51"/>
      <c r="AQ2" s="40"/>
      <c r="AR2" s="40"/>
      <c r="AS2" s="40"/>
      <c r="AT2" s="40"/>
      <c r="AU2" s="51"/>
      <c r="AV2" s="40"/>
      <c r="AW2" s="40"/>
      <c r="AX2" s="40"/>
      <c r="AY2" s="40"/>
      <c r="AZ2" s="104"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48" customFormat="true" ht="160.5" customHeight="true" x14ac:dyDescent="0.2">
      <c r="A4" s="45" t="s">
        <v>5</v>
      </c>
      <c r="B4" s="45" t="s">
        <v>6</v>
      </c>
      <c r="C4" s="45" t="s">
        <v>4</v>
      </c>
      <c r="D4" s="129" t="s">
        <v>25</v>
      </c>
      <c r="E4" s="245" t="s">
        <v>19</v>
      </c>
      <c r="F4" s="246" t="s">
        <v>196</v>
      </c>
      <c r="G4" s="129" t="s">
        <v>25</v>
      </c>
      <c r="H4" s="245" t="s">
        <v>19</v>
      </c>
      <c r="I4" s="246" t="s">
        <v>196</v>
      </c>
      <c r="J4" s="129" t="s">
        <v>25</v>
      </c>
      <c r="K4" s="245" t="s">
        <v>19</v>
      </c>
      <c r="L4" s="246" t="s">
        <v>196</v>
      </c>
      <c r="M4" s="129" t="s">
        <v>25</v>
      </c>
      <c r="N4" s="245" t="s">
        <v>19</v>
      </c>
      <c r="O4" s="246" t="s">
        <v>196</v>
      </c>
      <c r="P4" s="129" t="s">
        <v>25</v>
      </c>
      <c r="Q4" s="245" t="s">
        <v>19</v>
      </c>
      <c r="R4" s="246" t="s">
        <v>196</v>
      </c>
      <c r="S4" s="129" t="s">
        <v>25</v>
      </c>
      <c r="T4" s="245" t="s">
        <v>19</v>
      </c>
      <c r="U4" s="247" t="s">
        <v>196</v>
      </c>
      <c r="V4" s="143" t="s">
        <v>25</v>
      </c>
      <c r="W4" s="133" t="s">
        <v>19</v>
      </c>
      <c r="X4" s="133" t="s">
        <v>21</v>
      </c>
      <c r="Y4" s="133" t="s">
        <v>30</v>
      </c>
      <c r="Z4" s="135" t="s">
        <v>197</v>
      </c>
      <c r="AA4" s="143" t="s">
        <v>25</v>
      </c>
      <c r="AB4" s="133" t="s">
        <v>19</v>
      </c>
      <c r="AC4" s="133" t="s">
        <v>21</v>
      </c>
      <c r="AD4" s="133" t="s">
        <v>30</v>
      </c>
      <c r="AE4" s="135" t="s">
        <v>197</v>
      </c>
      <c r="AF4" s="143" t="s">
        <v>25</v>
      </c>
      <c r="AG4" s="133" t="s">
        <v>19</v>
      </c>
      <c r="AH4" s="133" t="s">
        <v>21</v>
      </c>
      <c r="AI4" s="133" t="s">
        <v>30</v>
      </c>
      <c r="AJ4" s="135" t="s">
        <v>197</v>
      </c>
      <c r="AK4" s="143" t="s">
        <v>25</v>
      </c>
      <c r="AL4" s="133" t="s">
        <v>19</v>
      </c>
      <c r="AM4" s="133" t="s">
        <v>21</v>
      </c>
      <c r="AN4" s="133" t="s">
        <v>30</v>
      </c>
      <c r="AO4" s="135" t="s">
        <v>197</v>
      </c>
      <c r="AP4" s="143" t="s">
        <v>25</v>
      </c>
      <c r="AQ4" s="133" t="s">
        <v>19</v>
      </c>
      <c r="AR4" s="133" t="s">
        <v>21</v>
      </c>
      <c r="AS4" s="133" t="s">
        <v>30</v>
      </c>
      <c r="AT4" s="135" t="s">
        <v>197</v>
      </c>
      <c r="AU4" s="143" t="s">
        <v>25</v>
      </c>
      <c r="AV4" s="133" t="s">
        <v>19</v>
      </c>
      <c r="AW4" s="133" t="s">
        <v>21</v>
      </c>
      <c r="AX4" s="133" t="s">
        <v>30</v>
      </c>
      <c r="AY4" s="136" t="s">
        <v>197</v>
      </c>
      <c r="AZ4" s="144" t="s">
        <v>111</v>
      </c>
      <c r="BA4" s="137" t="s">
        <v>110</v>
      </c>
      <c r="BB4" s="138" t="s">
        <v>198</v>
      </c>
      <c r="BC4" s="144" t="s">
        <v>111</v>
      </c>
      <c r="BD4" s="137" t="s">
        <v>110</v>
      </c>
      <c r="BE4" s="138" t="s">
        <v>198</v>
      </c>
      <c r="BF4" s="144" t="s">
        <v>111</v>
      </c>
      <c r="BG4" s="137" t="s">
        <v>110</v>
      </c>
      <c r="BH4" s="138" t="s">
        <v>198</v>
      </c>
      <c r="BI4" s="144" t="s">
        <v>111</v>
      </c>
      <c r="BJ4" s="137" t="s">
        <v>110</v>
      </c>
      <c r="BK4" s="138" t="s">
        <v>198</v>
      </c>
      <c r="BL4" s="144" t="s">
        <v>111</v>
      </c>
      <c r="BM4" s="137" t="s">
        <v>110</v>
      </c>
      <c r="BN4" s="138" t="s">
        <v>198</v>
      </c>
      <c r="BO4" s="144" t="s">
        <v>111</v>
      </c>
      <c r="BP4" s="137" t="s">
        <v>110</v>
      </c>
      <c r="BQ4" s="138" t="s">
        <v>198</v>
      </c>
      <c r="BS4" s="145" t="s">
        <v>25</v>
      </c>
      <c r="BT4" s="146" t="s">
        <v>19</v>
      </c>
      <c r="BU4" s="53" t="s">
        <v>39</v>
      </c>
      <c r="BV4" s="145" t="s">
        <v>25</v>
      </c>
      <c r="BW4" s="146" t="s">
        <v>19</v>
      </c>
      <c r="BX4" s="79" t="s">
        <v>91</v>
      </c>
      <c r="BY4" s="145" t="s">
        <v>25</v>
      </c>
      <c r="BZ4" s="146" t="s">
        <v>19</v>
      </c>
      <c r="CA4" s="53" t="s">
        <v>39</v>
      </c>
      <c r="CB4" s="145" t="s">
        <v>25</v>
      </c>
      <c r="CC4" s="146" t="s">
        <v>19</v>
      </c>
      <c r="CD4" s="53" t="s">
        <v>39</v>
      </c>
      <c r="CE4" s="145" t="s">
        <v>25</v>
      </c>
      <c r="CF4" s="146" t="s">
        <v>19</v>
      </c>
      <c r="CG4" s="79" t="s">
        <v>39</v>
      </c>
      <c r="CH4" s="145" t="s">
        <v>25</v>
      </c>
      <c r="CI4" s="146" t="s">
        <v>19</v>
      </c>
      <c r="CJ4" s="53" t="s">
        <v>39</v>
      </c>
      <c r="CK4" s="147" t="s">
        <v>25</v>
      </c>
      <c r="CL4" s="148" t="s">
        <v>19</v>
      </c>
      <c r="CM4" s="55" t="s">
        <v>52</v>
      </c>
      <c r="CN4" s="55" t="s">
        <v>57</v>
      </c>
      <c r="CO4" s="80" t="s">
        <v>97</v>
      </c>
      <c r="CP4" s="147" t="s">
        <v>25</v>
      </c>
      <c r="CQ4" s="148" t="s">
        <v>19</v>
      </c>
      <c r="CR4" s="55" t="s">
        <v>52</v>
      </c>
      <c r="CS4" s="55" t="s">
        <v>57</v>
      </c>
      <c r="CT4" s="55" t="s">
        <v>97</v>
      </c>
      <c r="CU4" s="147" t="s">
        <v>25</v>
      </c>
      <c r="CV4" s="148" t="s">
        <v>19</v>
      </c>
      <c r="CW4" s="55" t="s">
        <v>52</v>
      </c>
      <c r="CX4" s="55" t="s">
        <v>57</v>
      </c>
      <c r="CY4" s="80" t="s">
        <v>97</v>
      </c>
      <c r="CZ4" s="147" t="s">
        <v>25</v>
      </c>
      <c r="DA4" s="148" t="s">
        <v>19</v>
      </c>
      <c r="DB4" s="55" t="s">
        <v>52</v>
      </c>
      <c r="DC4" s="55" t="s">
        <v>57</v>
      </c>
      <c r="DD4" s="55" t="s">
        <v>97</v>
      </c>
      <c r="DE4" s="147" t="s">
        <v>25</v>
      </c>
      <c r="DF4" s="148" t="s">
        <v>19</v>
      </c>
      <c r="DG4" s="55" t="s">
        <v>52</v>
      </c>
      <c r="DH4" s="55" t="s">
        <v>57</v>
      </c>
      <c r="DI4" s="80" t="s">
        <v>97</v>
      </c>
      <c r="DJ4" s="147" t="s">
        <v>25</v>
      </c>
      <c r="DK4" s="148" t="s">
        <v>19</v>
      </c>
      <c r="DL4" s="55" t="s">
        <v>52</v>
      </c>
      <c r="DM4" s="55" t="s">
        <v>57</v>
      </c>
      <c r="DN4" s="55" t="s">
        <v>97</v>
      </c>
      <c r="DO4" s="149" t="s">
        <v>98</v>
      </c>
      <c r="DP4" s="54" t="s">
        <v>99</v>
      </c>
      <c r="DQ4" s="54" t="s">
        <v>100</v>
      </c>
      <c r="DR4" s="149" t="s">
        <v>98</v>
      </c>
      <c r="DS4" s="54" t="s">
        <v>99</v>
      </c>
      <c r="DT4" s="54" t="s">
        <v>100</v>
      </c>
      <c r="DU4" s="149" t="s">
        <v>98</v>
      </c>
      <c r="DV4" s="54" t="s">
        <v>99</v>
      </c>
      <c r="DW4" s="54" t="s">
        <v>100</v>
      </c>
      <c r="DX4" s="149" t="s">
        <v>98</v>
      </c>
      <c r="DY4" s="54" t="s">
        <v>99</v>
      </c>
      <c r="DZ4" s="54" t="s">
        <v>100</v>
      </c>
      <c r="EA4" s="149" t="s">
        <v>98</v>
      </c>
      <c r="EB4" s="54" t="s">
        <v>99</v>
      </c>
      <c r="EC4" s="54" t="s">
        <v>100</v>
      </c>
      <c r="ED4" s="149" t="s">
        <v>98</v>
      </c>
      <c r="EE4" s="54" t="s">
        <v>99</v>
      </c>
      <c r="EF4" s="54" t="s">
        <v>100</v>
      </c>
    </row>
    <row xmlns:x14ac="http://schemas.microsoft.com/office/spreadsheetml/2009/9/ac" r="5" ht="48" hidden="true" x14ac:dyDescent="0.2">
      <c r="A5" s="45" t="s">
        <v>40</v>
      </c>
      <c r="B5" s="45" t="s">
        <v>41</v>
      </c>
      <c r="C5" s="45" t="s">
        <v>42</v>
      </c>
      <c r="D5" s="129" t="s">
        <v>121</v>
      </c>
      <c r="E5" s="130" t="s">
        <v>43</v>
      </c>
      <c r="F5" s="131" t="s">
        <v>233</v>
      </c>
      <c r="G5" s="129" t="s">
        <v>122</v>
      </c>
      <c r="H5" s="130" t="s">
        <v>44</v>
      </c>
      <c r="I5" s="131" t="s">
        <v>234</v>
      </c>
      <c r="J5" s="129" t="s">
        <v>123</v>
      </c>
      <c r="K5" s="130" t="s">
        <v>45</v>
      </c>
      <c r="L5" s="131" t="s">
        <v>235</v>
      </c>
      <c r="M5" s="129" t="s">
        <v>124</v>
      </c>
      <c r="N5" s="130" t="s">
        <v>85</v>
      </c>
      <c r="O5" s="131" t="s">
        <v>236</v>
      </c>
      <c r="P5" s="129" t="s">
        <v>125</v>
      </c>
      <c r="Q5" s="130" t="s">
        <v>86</v>
      </c>
      <c r="R5" s="131" t="s">
        <v>237</v>
      </c>
      <c r="S5" s="129" t="s">
        <v>126</v>
      </c>
      <c r="T5" s="130" t="s">
        <v>87</v>
      </c>
      <c r="U5" s="132" t="s">
        <v>238</v>
      </c>
      <c r="V5" s="143" t="s">
        <v>115</v>
      </c>
      <c r="W5" s="133" t="s">
        <v>46</v>
      </c>
      <c r="X5" s="134" t="s">
        <v>64</v>
      </c>
      <c r="Y5" s="134" t="s">
        <v>65</v>
      </c>
      <c r="Z5" s="135" t="s">
        <v>239</v>
      </c>
      <c r="AA5" s="143" t="s">
        <v>116</v>
      </c>
      <c r="AB5" s="133" t="s">
        <v>47</v>
      </c>
      <c r="AC5" s="134" t="s">
        <v>66</v>
      </c>
      <c r="AD5" s="134" t="s">
        <v>67</v>
      </c>
      <c r="AE5" s="135" t="s">
        <v>240</v>
      </c>
      <c r="AF5" s="143" t="s">
        <v>117</v>
      </c>
      <c r="AG5" s="133" t="s">
        <v>48</v>
      </c>
      <c r="AH5" s="134" t="s">
        <v>68</v>
      </c>
      <c r="AI5" s="134" t="s">
        <v>69</v>
      </c>
      <c r="AJ5" s="135" t="s">
        <v>241</v>
      </c>
      <c r="AK5" s="143" t="s">
        <v>118</v>
      </c>
      <c r="AL5" s="133" t="s">
        <v>70</v>
      </c>
      <c r="AM5" s="134" t="s">
        <v>71</v>
      </c>
      <c r="AN5" s="134" t="s">
        <v>72</v>
      </c>
      <c r="AO5" s="135" t="s">
        <v>242</v>
      </c>
      <c r="AP5" s="143" t="s">
        <v>119</v>
      </c>
      <c r="AQ5" s="133" t="s">
        <v>73</v>
      </c>
      <c r="AR5" s="134" t="s">
        <v>74</v>
      </c>
      <c r="AS5" s="134" t="s">
        <v>75</v>
      </c>
      <c r="AT5" s="135" t="s">
        <v>243</v>
      </c>
      <c r="AU5" s="143" t="s">
        <v>120</v>
      </c>
      <c r="AV5" s="133" t="s">
        <v>76</v>
      </c>
      <c r="AW5" s="134" t="s">
        <v>77</v>
      </c>
      <c r="AX5" s="134" t="s">
        <v>78</v>
      </c>
      <c r="AY5" s="136" t="s">
        <v>244</v>
      </c>
      <c r="AZ5" s="144" t="s">
        <v>79</v>
      </c>
      <c r="BA5" s="137" t="s">
        <v>101</v>
      </c>
      <c r="BB5" s="138" t="s">
        <v>245</v>
      </c>
      <c r="BC5" s="144" t="s">
        <v>84</v>
      </c>
      <c r="BD5" s="137" t="s">
        <v>102</v>
      </c>
      <c r="BE5" s="138" t="s">
        <v>246</v>
      </c>
      <c r="BF5" s="144" t="s">
        <v>83</v>
      </c>
      <c r="BG5" s="137" t="s">
        <v>103</v>
      </c>
      <c r="BH5" s="138" t="s">
        <v>247</v>
      </c>
      <c r="BI5" s="144" t="s">
        <v>82</v>
      </c>
      <c r="BJ5" s="137" t="s">
        <v>104</v>
      </c>
      <c r="BK5" s="138" t="s">
        <v>248</v>
      </c>
      <c r="BL5" s="144" t="s">
        <v>81</v>
      </c>
      <c r="BM5" s="137" t="s">
        <v>105</v>
      </c>
      <c r="BN5" s="138" t="s">
        <v>249</v>
      </c>
      <c r="BO5" s="144" t="s">
        <v>80</v>
      </c>
      <c r="BP5" s="137" t="s">
        <v>106</v>
      </c>
      <c r="BQ5" s="138" t="s">
        <v>250</v>
      </c>
    </row>
    <row xmlns:x14ac="http://schemas.microsoft.com/office/spreadsheetml/2009/9/ac" r="6" x14ac:dyDescent="0.2">
      <c r="A6" s="38" t="str">
        <f>IF('Water Data'!$B$2="","",'Water Data'!$B$2)</f>
        <v>BGD_2010_ASPR</v>
      </c>
      <c r="B6" s="38" t="str">
        <f>+'Water Data'!C2</f>
        <v>EMIS</v>
      </c>
      <c r="C6" s="343">
        <f>+IF(ISNUMBER(VALUE(MID(A6,5,4))), VALUE(MID(A6, 5,4)),"")</f>
        <v>2010</v>
      </c>
      <c r="D6" s="85">
        <f>+IF(AND(ISTEXT('Water Data'!B2),BS6="Yes"),100-'Water Data'!D4,IF(AND(ISTEXT('Water Data'!B2),BS6="No",ISNUMBER('Water Data'!D4)),CONCATENATE("[",ROUND(100-'Water Data'!D4,0),"]"),NA()))</f>
        <v>84</v>
      </c>
      <c r="E6" s="85">
        <f>+IF(AND(ISTEXT('Water Data'!B2),BT6="Yes"),'Water Data'!D6,IF(AND(ISTEXT('Water Data'!B2),BT6="No",ISNUMBER('Water Data'!D6)),CONCATENATE("[",ROUND('Water Data'!D6,0),"]"),NA()))</f>
        <v>83.16</v>
      </c>
      <c r="F6" s="85">
        <f>+IF(AND(ISTEXT('Water Data'!B2),BU6="Yes"),'Water Data'!D9,IF(AND(ISTEXT('Water Data'!B2),BU6="No",ISNUMBER('Water Data'!D9)),CONCATENATE("[",ROUND('Water Data'!D9,0),"]"),NA()))</f>
        <v>71.517599999999987</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84</v>
      </c>
      <c r="Q6" s="85">
        <f>+IF(AND(ISTEXT('Water Data'!B2),CF6="Yes"),'Water Data'!H6,IF(AND(ISTEXT('Water Data'!B2),CF6="No",ISNUMBER('Water Data'!H6)),CONCATENATE("[",ROUND('Water Data'!H6,0),"]"),NA()))</f>
        <v>83.16</v>
      </c>
      <c r="R6" s="85">
        <f>+IF(AND(ISTEXT('Water Data'!B2),CG6="Yes"),'Water Data'!H9,IF(AND(ISTEXT('Water Data'!B2),CG6="No",ISNUMBER('Water Data'!H9)),CONCATENATE("[",ROUND('Water Data'!H9,0),"]"),NA()))</f>
        <v>71.517599999999987</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t="e">
        <f>+IF(AND(ISTEXT('Water Data'!B2),CJ6="Yes"),'Water Data'!I9,IF(AND(ISTEXT('Water Data'!B2),CJ6="No",ISNUMBER('Water Data'!I9)),CONCATENATE("[",ROUND('Water Data'!I9,0),"]"),NA()))</f>
        <v>#N/A</v>
      </c>
      <c r="V6" s="86" t="e">
        <f>+IF(AND(ISTEXT('Sanitation Data'!B2),CK6="Yes"),100-'Sanitation Data'!D4,IF(AND(ISTEXT('Sanitation Data'!B2),CK6="No",ISNUMBER('Sanitation Data'!D4)),CONCATENATE("[",ROUND(100-'Sanitation Data'!D4,0),"]"),NA()))</f>
        <v>#N/A</v>
      </c>
      <c r="W6" s="86" t="e">
        <f>+IF(AND(ISTEXT('Sanitation Data'!B2),CL6="Yes"),'Sanitation Data'!D6,IF(AND(ISTEXT('Sanitation Data'!B2),CL6="No",ISNUMBER('Sanitation Data'!D6)),CONCATENATE("[",ROUND('Sanitation Data'!D6,0),"]"),NA()))</f>
        <v>#N/A</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31</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31</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t="e">
        <f>+IF(AND(ISTEXT('Sanitation Data'!B2),DN6="Yes"),'Sanitation Data'!I12,IF(AND(ISTEXT('Sanitation Data'!B2),DN6="No",ISNUMBER('Sanitation Data'!I12)),CONCATENATE("[",ROUND('Sanitation Data'!I12,0),"]"),NA()))</f>
        <v>#N/A</v>
      </c>
      <c r="AZ6" s="87" t="e">
        <f>+IF(AND(ISTEXT('Hygiene Data'!B2),DO6="Yes"),'Hygiene Data'!D5,IF(AND(ISTEXT('Hygiene Data'!B2),DO6="No",ISNUMBER('Hygiene Data'!D5)),CONCATENATE("[",ROUND('Hygiene Data'!D5,0),"]"),NA()))</f>
        <v>#N/A</v>
      </c>
      <c r="BA6" s="87" t="e">
        <f>+IF(AND(ISTEXT('Hygiene Data'!B2),DP6="Yes"),'Hygiene Data'!D7,IF(AND(ISTEXT('Hygiene Data'!B2),DP6="No",ISNUMBER('Hygiene Data'!D7)),CONCATENATE("[",ROUND('Hygiene Data'!D7,0),"]"),NA()))</f>
        <v>#N/A</v>
      </c>
      <c r="BB6" s="87" t="e">
        <f>+IF(AND(ISTEXT('Hygiene Data'!B2),DQ6="Yes"),'Hygiene Data'!D9,IF(AND(ISTEXT('Hygiene Data'!B2),DQ6="No",ISNUMBER('Hygiene Data'!D9)),CONCATENATE("[",ROUND('Hygiene Data'!D9,0),"]"),NA()))</f>
        <v>#N/A</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t="e">
        <f>+IF(AND(ISTEXT('Hygiene Data'!B2),EA6="Yes"),'Hygiene Data'!H5,IF(AND(ISTEXT('Hygiene Data'!B2),EA6="No",ISNUMBER('Hygiene Data'!H5)),CONCATENATE("[",ROUND('Hygiene Data'!H5,0),"]"),NA()))</f>
        <v>#N/A</v>
      </c>
      <c r="BM6" s="87" t="e">
        <f>+IF(AND(ISTEXT('Hygiene Data'!B2),EB6="Yes"),'Hygiene Data'!H7,IF(AND(ISTEXT('Hygiene Data'!B2),EB6="No",ISNUMBER('Hygiene Data'!H7)),CONCATENATE("[",ROUND('Hygiene Data'!H7,0),"]"),NA()))</f>
        <v>#N/A</v>
      </c>
      <c r="BN6" s="87" t="e">
        <f>+IF(AND(ISTEXT('Hygiene Data'!B2),EC6="Yes"),'Hygiene Data'!H9,IF(AND(ISTEXT('Hygiene Data'!B2),EC6="No",ISNUMBER('Hygiene Data'!H9)),CONCATENATE("[",ROUND('Hygiene Data'!H9,0),"]"),NA()))</f>
        <v>#N/A</v>
      </c>
      <c r="BO6" s="87" t="e">
        <f>+IF(AND(ISTEXT('Hygiene Data'!B2),ED6="Yes"),'Hygiene Data'!I5,IF(AND(ISTEXT('Hygiene Data'!B2),ED6="No",ISNUMBER('Hygiene Data'!I5)),CONCATENATE("[",ROUND('Hygiene Data'!I5,0),"]"),NA()))</f>
        <v>#N/A</v>
      </c>
      <c r="BP6" s="87" t="e">
        <f>+IF(AND(ISTEXT('Hygiene Data'!B2),EE6="Yes"),'Hygiene Data'!I7,IF(AND(ISTEXT('Hygiene Data'!B2),EE6="No",ISNUMBER('Hygiene Data'!I7)),CONCATENATE("[",ROUND('Hygiene Data'!I7,0),"]"),NA()))</f>
        <v>#N/A</v>
      </c>
      <c r="BQ6" s="87" t="e">
        <f>+IF(AND(ISTEXT('Hygiene Data'!B2),EF6="Yes"),'Hygiene Data'!I9,IF(AND(ISTEXT('Hygiene Data'!B2),EF6="No",ISNUMBER('Hygiene Data'!I9)),CONCATENATE("[",ROUND('Hygiene Data'!I9,0),"]"),NA()))</f>
        <v>#N/A</v>
      </c>
      <c r="BR6" s="287"/>
      <c r="BS6" s="287" t="str">
        <f>+'Water Data'!D27</f>
        <v>Yes</v>
      </c>
      <c r="BT6" s="287" t="str">
        <f>+'Water Data'!D28</f>
        <v>Yes</v>
      </c>
      <c r="BU6" s="287" t="str">
        <f>+'Water Data'!D29</f>
        <v>Yes</v>
      </c>
      <c r="BV6" s="287">
        <f>+'Water Data'!E27</f>
        <v>0</v>
      </c>
      <c r="BW6" s="287">
        <f>+'Water Data'!E28</f>
        <v>0</v>
      </c>
      <c r="BX6" s="287">
        <f>+'Water Data'!E29</f>
        <v>0</v>
      </c>
      <c r="BY6" s="287">
        <f>+'Water Data'!F27</f>
        <v>0</v>
      </c>
      <c r="BZ6" s="287">
        <f>+'Water Data'!F28</f>
        <v>0</v>
      </c>
      <c r="CA6" s="287">
        <f>+'Water Data'!F29</f>
        <v>0</v>
      </c>
      <c r="CB6" s="287">
        <f>+'Water Data'!G27</f>
        <v>0</v>
      </c>
      <c r="CC6" s="287">
        <f>+'Water Data'!G28</f>
        <v>0</v>
      </c>
      <c r="CD6" s="287">
        <f>+'Water Data'!G29</f>
        <v>0</v>
      </c>
      <c r="CE6" s="287" t="str">
        <f>+'Water Data'!H27</f>
        <v>Yes</v>
      </c>
      <c r="CF6" s="287" t="str">
        <f>+'Water Data'!H28</f>
        <v>Yes</v>
      </c>
      <c r="CG6" s="287" t="str">
        <f>+'Water Data'!H29</f>
        <v>Yes</v>
      </c>
      <c r="CH6" s="287">
        <f>+'Water Data'!I27</f>
        <v>0</v>
      </c>
      <c r="CI6" s="287">
        <f>+'Water Data'!I28</f>
        <v>0</v>
      </c>
      <c r="CJ6" s="287">
        <f>+'Water Data'!I29</f>
        <v>0</v>
      </c>
      <c r="CK6" s="287">
        <f>+'Sanitation Data'!D28</f>
        <v>0</v>
      </c>
      <c r="CL6" s="287">
        <f>+'Sanitation Data'!D29</f>
        <v>0</v>
      </c>
      <c r="CM6" s="287">
        <f>+'Sanitation Data'!D30</f>
        <v>0</v>
      </c>
      <c r="CN6" s="287">
        <f>+'Sanitation Data'!D31</f>
        <v>0</v>
      </c>
      <c r="CO6" s="287" t="str">
        <f>+'Sanitation Data'!D32</f>
        <v>Yes</v>
      </c>
      <c r="CP6" s="287">
        <f>+'Sanitation Data'!E28</f>
        <v>0</v>
      </c>
      <c r="CQ6" s="287">
        <f>+'Sanitation Data'!E29</f>
        <v>0</v>
      </c>
      <c r="CR6" s="287">
        <f>+'Sanitation Data'!E30</f>
        <v>0</v>
      </c>
      <c r="CS6" s="287">
        <f>+'Sanitation Data'!E31</f>
        <v>0</v>
      </c>
      <c r="CT6" s="287">
        <f>+'Sanitation Data'!E32</f>
        <v>0</v>
      </c>
      <c r="CU6" s="287">
        <f>+'Sanitation Data'!F28</f>
        <v>0</v>
      </c>
      <c r="CV6" s="287">
        <f>+'Sanitation Data'!F29</f>
        <v>0</v>
      </c>
      <c r="CW6" s="287">
        <f>+'Sanitation Data'!F30</f>
        <v>0</v>
      </c>
      <c r="CX6" s="287">
        <f>+'Sanitation Data'!F31</f>
        <v>0</v>
      </c>
      <c r="CY6" s="287">
        <f>+'Sanitation Data'!F32</f>
        <v>0</v>
      </c>
      <c r="CZ6" s="287">
        <f>+'Sanitation Data'!G28</f>
        <v>0</v>
      </c>
      <c r="DA6" s="287">
        <f>+'Sanitation Data'!G29</f>
        <v>0</v>
      </c>
      <c r="DB6" s="287">
        <f>+'Sanitation Data'!G30</f>
        <v>0</v>
      </c>
      <c r="DC6" s="287">
        <f>+'Sanitation Data'!G31</f>
        <v>0</v>
      </c>
      <c r="DD6" s="287">
        <f>+'Sanitation Data'!G32</f>
        <v>0</v>
      </c>
      <c r="DE6" s="287">
        <f>+'Sanitation Data'!H28</f>
        <v>0</v>
      </c>
      <c r="DF6" s="287">
        <f>+'Sanitation Data'!H29</f>
        <v>0</v>
      </c>
      <c r="DG6" s="287">
        <f>+'Sanitation Data'!H30</f>
        <v>0</v>
      </c>
      <c r="DH6" s="287">
        <f>+'Sanitation Data'!H31</f>
        <v>0</v>
      </c>
      <c r="DI6" s="287" t="str">
        <f>+'Sanitation Data'!H32</f>
        <v>Yes</v>
      </c>
      <c r="DJ6" s="287">
        <f>+'Sanitation Data'!I28</f>
        <v>0</v>
      </c>
      <c r="DK6" s="287">
        <f>+'Sanitation Data'!I29</f>
        <v>0</v>
      </c>
      <c r="DL6" s="287">
        <f>+'Sanitation Data'!I30</f>
        <v>0</v>
      </c>
      <c r="DM6" s="287">
        <f>+'Sanitation Data'!I31</f>
        <v>0</v>
      </c>
      <c r="DN6" s="287">
        <f>+'Sanitation Data'!I32</f>
        <v>0</v>
      </c>
      <c r="DO6" s="287">
        <f>+'Hygiene Data'!D11</f>
        <v>0</v>
      </c>
      <c r="DP6" s="287">
        <f>+'Hygiene Data'!D12</f>
        <v>0</v>
      </c>
      <c r="DQ6" s="287">
        <f>+'Hygiene Data'!D13</f>
        <v>0</v>
      </c>
      <c r="DR6" s="287">
        <f>+'Hygiene Data'!E11</f>
        <v>0</v>
      </c>
      <c r="DS6" s="287">
        <f>+'Hygiene Data'!E12</f>
        <v>0</v>
      </c>
      <c r="DT6" s="287">
        <f>+'Hygiene Data'!E13</f>
        <v>0</v>
      </c>
      <c r="DU6" s="287">
        <f>+'Hygiene Data'!F11</f>
        <v>0</v>
      </c>
      <c r="DV6" s="287">
        <f>+'Hygiene Data'!F12</f>
        <v>0</v>
      </c>
      <c r="DW6" s="287">
        <f>+'Hygiene Data'!F13</f>
        <v>0</v>
      </c>
      <c r="DX6" s="287">
        <f>+'Hygiene Data'!G11</f>
        <v>0</v>
      </c>
      <c r="DY6" s="287">
        <f>+'Hygiene Data'!G12</f>
        <v>0</v>
      </c>
      <c r="DZ6" s="287">
        <f>+'Hygiene Data'!G13</f>
        <v>0</v>
      </c>
      <c r="EA6" s="287">
        <f>+'Hygiene Data'!H11</f>
        <v>0</v>
      </c>
      <c r="EB6" s="287">
        <f>+'Hygiene Data'!H12</f>
        <v>0</v>
      </c>
      <c r="EC6" s="287">
        <f>+'Hygiene Data'!H13</f>
        <v>0</v>
      </c>
      <c r="ED6" s="287">
        <f>+'Hygiene Data'!I11</f>
        <v>0</v>
      </c>
      <c r="EE6" s="287">
        <f>+'Hygiene Data'!I12</f>
        <v>0</v>
      </c>
      <c r="EF6" s="287">
        <f>+'Hygiene Data'!I13</f>
        <v>0</v>
      </c>
    </row>
    <row xmlns:x14ac="http://schemas.microsoft.com/office/spreadsheetml/2009/9/ac" r="7" x14ac:dyDescent="0.2">
      <c r="A7" s="38" t="str">
        <f ca="true">+IF(OFFSET('Water Data'!$B$2,0,10*ROW('Water Data'!E1))="","",OFFSET('Water Data'!$B$2,0,10*ROW('Water Data'!E1)))</f>
        <v>BGD_2010_BEIS</v>
      </c>
      <c r="B7" s="38" t="str">
        <f ca="true">+IF(OFFSET('Water Data'!$C$2,0,10*ROW('Water Data'!F1))="","",OFFSET('Water Data'!$C$2,0,10*ROW('Water Data'!F1)))</f>
        <v>EMIS</v>
      </c>
      <c r="C7" s="343">
        <f t="shared" ref="C7:C70" ca="true" si="0">+IF(ISNUMBER(VALUE(MID(A7,5,4))), VALUE(MID(A7, 5,4)),"")</f>
        <v>2010</v>
      </c>
      <c r="D7" s="8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5"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5"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85</v>
      </c>
      <c r="U7" s="8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96</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7"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7"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7"/>
      <c r="BS7" s="287" t="str">
        <f ca="true">+IF(OFFSET('Water Data'!$D$27,0,10*ROW('Water Data'!D1))="","",OFFSET('Water Data'!$D$27,0,10*ROW('Water Data'!D1)))</f>
        <v/>
      </c>
      <c r="BT7" s="287" t="str">
        <f ca="true">+IF(OFFSET('Water Data'!$D$28,0,10*ROW('Water Data'!D1))="","",OFFSET('Water Data'!$D$28,0,10*ROW('Water Data'!D1)))</f>
        <v/>
      </c>
      <c r="BU7" s="287" t="str">
        <f ca="true">+IF(OFFSET('Water Data'!$D$29,0,10*ROW('Water Data'!D1))="","",OFFSET('Water Data'!$D$29,0,10*ROW('Water Data'!D1)))</f>
        <v/>
      </c>
      <c r="BV7" s="287" t="str">
        <f ca="true">+IF(OFFSET('Water Data'!$E$27,0,10*ROW('Water Data'!E1))="","",OFFSET('Water Data'!$E$27,0,10*ROW('Water Data'!E1)))</f>
        <v/>
      </c>
      <c r="BW7" s="287" t="str">
        <f ca="true">+IF(OFFSET('Water Data'!$E$28,0,10*ROW('Water Data'!E1))="","",OFFSET('Water Data'!$E$28,0,10*ROW('Water Data'!E1)))</f>
        <v/>
      </c>
      <c r="BX7" s="287" t="str">
        <f ca="true">+IF(OFFSET('Water Data'!$E$29,0,10*ROW('Water Data'!E1))="","",OFFSET('Water Data'!$E$29,0,10*ROW('Water Data'!E1)))</f>
        <v/>
      </c>
      <c r="BY7" s="287" t="str">
        <f ca="true">+IF(OFFSET('Water Data'!$F$27,0,10*ROW('Water Data'!F1))="","",OFFSET('Water Data'!$F$27,0,10*ROW('Water Data'!F1)))</f>
        <v/>
      </c>
      <c r="BZ7" s="287" t="str">
        <f ca="true">+IF(OFFSET('Water Data'!$F$28,0,10*ROW('Water Data'!F1))="","",OFFSET('Water Data'!$F$28,0,10*ROW('Water Data'!F1)))</f>
        <v/>
      </c>
      <c r="CA7" s="287" t="str">
        <f ca="true">+IF(OFFSET('Water Data'!$F$29,0,10*ROW('Water Data'!F1))="","",OFFSET('Water Data'!$F$29,0,10*ROW('Water Data'!F1)))</f>
        <v/>
      </c>
      <c r="CB7" s="287" t="str">
        <f ca="true">+IF(OFFSET('Water Data'!$G$27,0,10*ROW('Water Data'!G1))="","",OFFSET('Water Data'!$G$27,0,10*ROW('Water Data'!G1)))</f>
        <v/>
      </c>
      <c r="CC7" s="287" t="str">
        <f ca="true">+IF(OFFSET('Water Data'!$G$28,0,10*ROW('Water Data'!G1))="","",OFFSET('Water Data'!$G$28,0,10*ROW('Water Data'!G1)))</f>
        <v/>
      </c>
      <c r="CD7" s="287" t="str">
        <f ca="true">+IF(OFFSET('Water Data'!$G$29,0,10*ROW('Water Data'!G1))="","",OFFSET('Water Data'!$G$29,0,10*ROW('Water Data'!G1)))</f>
        <v/>
      </c>
      <c r="CE7" s="287" t="str">
        <f ca="true">+IF(OFFSET('Water Data'!$H$27,0,10*ROW('Water Data'!H1))="","",OFFSET('Water Data'!$H$27,0,10*ROW('Water Data'!H1)))</f>
        <v/>
      </c>
      <c r="CF7" s="287" t="str">
        <f ca="true">+IF(OFFSET('Water Data'!$H$28,0,10*ROW('Water Data'!H1))="","",OFFSET('Water Data'!$H$28,0,10*ROW('Water Data'!H1)))</f>
        <v/>
      </c>
      <c r="CG7" s="287" t="str">
        <f ca="true">+IF(OFFSET('Water Data'!$H$29,0,10*ROW('Water Data'!H1))="","",OFFSET('Water Data'!$H$29,0,10*ROW('Water Data'!H1)))</f>
        <v/>
      </c>
      <c r="CH7" s="287" t="str">
        <f ca="true">+IF(OFFSET('Water Data'!$I$27,0,10*ROW('Water Data'!I1))="","",OFFSET('Water Data'!$I$27,0,10*ROW('Water Data'!I1)))</f>
        <v/>
      </c>
      <c r="CI7" s="287" t="str">
        <f ca="true">+IF(OFFSET('Water Data'!$I$28,0,10*ROW('Water Data'!I1))="","",OFFSET('Water Data'!$I$28,0,10*ROW('Water Data'!I1)))</f>
        <v>Yes</v>
      </c>
      <c r="CJ7" s="287" t="str">
        <f ca="true">+IF(OFFSET('Water Data'!$I$29,0,10*ROW('Water Data'!I1))="","",OFFSET('Water Data'!$I$29,0,10*ROW('Water Data'!I1)))</f>
        <v/>
      </c>
      <c r="CK7" s="287" t="str">
        <f ca="true">+IF(OFFSET('Sanitation Data'!$D$28,0,10*ROW('Sanitation Data'!D1))="","",OFFSET('Sanitation Data'!$D$28,0,10*ROW('Sanitation Data'!D1)))</f>
        <v/>
      </c>
      <c r="CL7" s="287" t="str">
        <f ca="true">+IF(OFFSET('Sanitation Data'!$D$29,0,10*ROW('Sanitation Data'!D1))="","",OFFSET('Sanitation Data'!$D$29,0,10*ROW('Sanitation Data'!D1)))</f>
        <v/>
      </c>
      <c r="CM7" s="287" t="str">
        <f ca="true">+IF(OFFSET('Sanitation Data'!$D$30,0,10*ROW('Sanitation Data'!D1))="","",OFFSET('Sanitation Data'!$D$30,0,10*ROW('Sanitation Data'!D1)))</f>
        <v/>
      </c>
      <c r="CN7" s="287" t="str">
        <f ca="true">+IF(OFFSET('Sanitation Data'!$D$31,0,10*ROW('Sanitation Data'!D1))="","",OFFSET('Sanitation Data'!$D$31,0,10*ROW('Sanitation Data'!D1)))</f>
        <v/>
      </c>
      <c r="CO7" s="287" t="str">
        <f ca="true">+IF(OFFSET('Sanitation Data'!$D$32,0,10*ROW('Sanitation Data'!D1))="","",OFFSET('Sanitation Data'!$D$32,0,10*ROW('Sanitation Data'!D1)))</f>
        <v/>
      </c>
      <c r="CP7" s="287" t="str">
        <f ca="true">+IF(OFFSET('Sanitation Data'!$E$28,0,10*ROW('Sanitation Data'!E1))="","",OFFSET('Sanitation Data'!$E$28,0,10*ROW('Sanitation Data'!E1)))</f>
        <v/>
      </c>
      <c r="CQ7" s="287" t="str">
        <f ca="true">+IF(OFFSET('Sanitation Data'!$E$29,0,10*ROW('Sanitation Data'!E1))="","",OFFSET('Sanitation Data'!$E$29,0,10*ROW('Sanitation Data'!E1)))</f>
        <v/>
      </c>
      <c r="CR7" s="287" t="str">
        <f ca="true">+IF(OFFSET('Sanitation Data'!$E$30,0,10*ROW('Sanitation Data'!E1))="","",OFFSET('Sanitation Data'!$E$30,0,10*ROW('Sanitation Data'!E1)))</f>
        <v/>
      </c>
      <c r="CS7" s="287" t="str">
        <f ca="true">+IF(OFFSET('Sanitation Data'!$E$31,0,10*ROW('Sanitation Data'!E1))="","",OFFSET('Sanitation Data'!$E$31,0,10*ROW('Sanitation Data'!E1)))</f>
        <v/>
      </c>
      <c r="CT7" s="287" t="str">
        <f ca="true">+IF(OFFSET('Sanitation Data'!$E$32,0,10*ROW('Sanitation Data'!E1))="","",OFFSET('Sanitation Data'!$E$32,0,10*ROW('Sanitation Data'!E1)))</f>
        <v/>
      </c>
      <c r="CU7" s="287" t="str">
        <f ca="true">+IF(OFFSET('Sanitation Data'!$F$28,0,10*ROW('Sanitation Data'!F1))="","",OFFSET('Sanitation Data'!$F$28,0,10*ROW('Sanitation Data'!F1)))</f>
        <v/>
      </c>
      <c r="CV7" s="287" t="str">
        <f ca="true">+IF(OFFSET('Sanitation Data'!$F$29,0,10*ROW('Sanitation Data'!F1))="","",OFFSET('Sanitation Data'!$F$29,0,10*ROW('Sanitation Data'!F1)))</f>
        <v/>
      </c>
      <c r="CW7" s="287" t="str">
        <f ca="true">+IF(OFFSET('Sanitation Data'!$F$30,0,10*ROW('Sanitation Data'!F1))="","",OFFSET('Sanitation Data'!$F$30,0,10*ROW('Sanitation Data'!F1)))</f>
        <v/>
      </c>
      <c r="CX7" s="287" t="str">
        <f ca="true">+IF(OFFSET('Sanitation Data'!$F$31,0,10*ROW('Sanitation Data'!F1))="","",OFFSET('Sanitation Data'!$F$31,0,10*ROW('Sanitation Data'!F1)))</f>
        <v/>
      </c>
      <c r="CY7" s="287" t="str">
        <f ca="true">+IF(OFFSET('Sanitation Data'!$F$32,0,10*ROW('Sanitation Data'!F1))="","",OFFSET('Sanitation Data'!$F$32,0,10*ROW('Sanitation Data'!F1)))</f>
        <v/>
      </c>
      <c r="CZ7" s="287" t="str">
        <f ca="true">+IF(OFFSET('Sanitation Data'!$G$28,0,10*ROW('Sanitation Data'!G1))="","",OFFSET('Sanitation Data'!$G$28,0,10*ROW('Sanitation Data'!G1)))</f>
        <v/>
      </c>
      <c r="DA7" s="287" t="str">
        <f ca="true">+IF(OFFSET('Sanitation Data'!$G$29,0,10*ROW('Sanitation Data'!G1))="","",OFFSET('Sanitation Data'!$G$29,0,10*ROW('Sanitation Data'!G1)))</f>
        <v/>
      </c>
      <c r="DB7" s="287" t="str">
        <f ca="true">+IF(OFFSET('Sanitation Data'!$G$30,0,10*ROW('Sanitation Data'!G1))="","",OFFSET('Sanitation Data'!$G$30,0,10*ROW('Sanitation Data'!G1)))</f>
        <v/>
      </c>
      <c r="DC7" s="287" t="str">
        <f ca="true">+IF(OFFSET('Sanitation Data'!$G$31,0,10*ROW('Sanitation Data'!G1))="","",OFFSET('Sanitation Data'!$G$31,0,10*ROW('Sanitation Data'!G1)))</f>
        <v/>
      </c>
      <c r="DD7" s="287" t="str">
        <f ca="true">+IF(OFFSET('Sanitation Data'!$G$32,0,10*ROW('Sanitation Data'!G1))="","",OFFSET('Sanitation Data'!$G$32,0,10*ROW('Sanitation Data'!G1)))</f>
        <v/>
      </c>
      <c r="DE7" s="287" t="str">
        <f ca="true">+IF(OFFSET('Sanitation Data'!$H$28,0,10*ROW('Sanitation Data'!H1))="","",OFFSET('Sanitation Data'!$H$28,0,10*ROW('Sanitation Data'!H1)))</f>
        <v/>
      </c>
      <c r="DF7" s="287" t="str">
        <f ca="true">+IF(OFFSET('Sanitation Data'!$H$29,0,10*ROW('Sanitation Data'!H1))="","",OFFSET('Sanitation Data'!$H$29,0,10*ROW('Sanitation Data'!H1)))</f>
        <v/>
      </c>
      <c r="DG7" s="287" t="str">
        <f ca="true">+IF(OFFSET('Sanitation Data'!$H$30,0,10*ROW('Sanitation Data'!H1))="","",OFFSET('Sanitation Data'!$H$30,0,10*ROW('Sanitation Data'!H1)))</f>
        <v/>
      </c>
      <c r="DH7" s="287" t="str">
        <f ca="true">+IF(OFFSET('Sanitation Data'!$H$31,0,10*ROW('Sanitation Data'!H1))="","",OFFSET('Sanitation Data'!$H$31,0,10*ROW('Sanitation Data'!H1)))</f>
        <v/>
      </c>
      <c r="DI7" s="287" t="str">
        <f ca="true">+IF(OFFSET('Sanitation Data'!$H$32,0,10*ROW('Sanitation Data'!H1))="","",OFFSET('Sanitation Data'!$H$32,0,10*ROW('Sanitation Data'!H1)))</f>
        <v/>
      </c>
      <c r="DJ7" s="287" t="str">
        <f ca="true">+IF(OFFSET('Sanitation Data'!$I$28,0,10*ROW('Sanitation Data'!I1))="","",OFFSET('Sanitation Data'!$I$28,0,10*ROW('Sanitation Data'!I1)))</f>
        <v>Yes</v>
      </c>
      <c r="DK7" s="287" t="str">
        <f ca="true">+IF(OFFSET('Sanitation Data'!$I$29,0,10*ROW('Sanitation Data'!I1))="","",OFFSET('Sanitation Data'!$I$29,0,10*ROW('Sanitation Data'!I1)))</f>
        <v/>
      </c>
      <c r="DL7" s="287" t="str">
        <f ca="true">+IF(OFFSET('Sanitation Data'!$I$30,0,10*ROW('Sanitation Data'!I1))="","",OFFSET('Sanitation Data'!$I$30,0,10*ROW('Sanitation Data'!I1)))</f>
        <v/>
      </c>
      <c r="DM7" s="287" t="str">
        <f ca="true">+IF(OFFSET('Sanitation Data'!$I$31,0,10*ROW('Sanitation Data'!I1))="","",OFFSET('Sanitation Data'!$I$31,0,10*ROW('Sanitation Data'!I1)))</f>
        <v/>
      </c>
      <c r="DN7" s="287" t="str">
        <f ca="true">+IF(OFFSET('Sanitation Data'!$I$32,0,10*ROW('Sanitation Data'!I1))="","",OFFSET('Sanitation Data'!$I$32,0,10*ROW('Sanitation Data'!I1)))</f>
        <v/>
      </c>
      <c r="DO7" s="287" t="str">
        <f ca="true">+IF(OFFSET('Hygiene Data'!$D$11,0,10*ROW('Hygiene Data'!D1))="","",OFFSET('Hygiene Data'!$D$11,0,10*ROW('Hygiene Data'!D1)))</f>
        <v/>
      </c>
      <c r="DP7" s="287" t="str">
        <f ca="true">+IF(OFFSET('Hygiene Data'!$D$12,0,10*ROW('Hygiene Data'!D1))="","",OFFSET('Hygiene Data'!$D$12,0,10*ROW('Hygiene Data'!D1)))</f>
        <v/>
      </c>
      <c r="DQ7" s="287" t="str">
        <f ca="true">+IF(OFFSET('Hygiene Data'!$D$13,0,10*ROW('Hygiene Data'!D1))="","",OFFSET('Hygiene Data'!$D$13,0,10*ROW('Hygiene Data'!D1)))</f>
        <v/>
      </c>
      <c r="DR7" s="287" t="str">
        <f ca="true">+IF(OFFSET('Hygiene Data'!$E$11,0,10*ROW('Hygiene Data'!E1))="","",OFFSET('Hygiene Data'!$E$11,0,10*ROW('Hygiene Data'!E1)))</f>
        <v/>
      </c>
      <c r="DS7" s="287" t="str">
        <f ca="true">+IF(OFFSET('Hygiene Data'!$E$12,0,10*ROW('Hygiene Data'!E1))="","",OFFSET('Hygiene Data'!$E$12,0,10*ROW('Hygiene Data'!E1)))</f>
        <v/>
      </c>
      <c r="DT7" s="287" t="str">
        <f ca="true">+IF(OFFSET('Hygiene Data'!$E$13,0,10*ROW('Hygiene Data'!E1))="","",OFFSET('Hygiene Data'!$E$13,0,10*ROW('Hygiene Data'!E1)))</f>
        <v/>
      </c>
      <c r="DU7" s="287" t="str">
        <f ca="true">+IF(OFFSET('Hygiene Data'!$F$11,0,10*ROW('Hygiene Data'!F1))="","",OFFSET('Hygiene Data'!$F$11,0,10*ROW('Hygiene Data'!F1)))</f>
        <v/>
      </c>
      <c r="DV7" s="287" t="str">
        <f ca="true">+IF(OFFSET('Hygiene Data'!$F$12,0,10*ROW('Hygiene Data'!F1))="","",OFFSET('Hygiene Data'!$F$12,0,10*ROW('Hygiene Data'!F1)))</f>
        <v/>
      </c>
      <c r="DW7" s="287" t="str">
        <f ca="true">+IF(OFFSET('Hygiene Data'!$F$13,0,10*ROW('Hygiene Data'!F1))="","",OFFSET('Hygiene Data'!$F$13,0,10*ROW('Hygiene Data'!F1)))</f>
        <v/>
      </c>
      <c r="DX7" s="287" t="str">
        <f ca="true">+IF(OFFSET('Hygiene Data'!$G$11,0,10*ROW('Hygiene Data'!G1))="","",OFFSET('Hygiene Data'!$G$11,0,10*ROW('Hygiene Data'!G1)))</f>
        <v/>
      </c>
      <c r="DY7" s="287" t="str">
        <f ca="true">+IF(OFFSET('Hygiene Data'!$G$12,0,10*ROW('Hygiene Data'!G1))="","",OFFSET('Hygiene Data'!$G$12,0,10*ROW('Hygiene Data'!G1)))</f>
        <v/>
      </c>
      <c r="DZ7" s="287" t="str">
        <f ca="true">+IF(OFFSET('Hygiene Data'!$G$13,0,10*ROW('Hygiene Data'!G1))="","",OFFSET('Hygiene Data'!$G$13,0,10*ROW('Hygiene Data'!G1)))</f>
        <v/>
      </c>
      <c r="EA7" s="287" t="str">
        <f ca="true">+IF(OFFSET('Hygiene Data'!$H$11,0,10*ROW('Hygiene Data'!H1))="","",OFFSET('Hygiene Data'!$H$11,0,10*ROW('Hygiene Data'!H1)))</f>
        <v/>
      </c>
      <c r="EB7" s="287" t="str">
        <f ca="true">+IF(OFFSET('Hygiene Data'!$H$12,0,10*ROW('Hygiene Data'!H1))="","",OFFSET('Hygiene Data'!$H$12,0,10*ROW('Hygiene Data'!H1)))</f>
        <v/>
      </c>
      <c r="EC7" s="287" t="str">
        <f ca="true">+IF(OFFSET('Hygiene Data'!$H$13,0,10*ROW('Hygiene Data'!H1))="","",OFFSET('Hygiene Data'!$H$13,0,10*ROW('Hygiene Data'!H1)))</f>
        <v/>
      </c>
      <c r="ED7" s="287" t="str">
        <f ca="true">+IF(OFFSET('Hygiene Data'!$I$11,0,10*ROW('Hygiene Data'!I1))="","",OFFSET('Hygiene Data'!$I$11,0,10*ROW('Hygiene Data'!I1)))</f>
        <v/>
      </c>
      <c r="EE7" s="287" t="str">
        <f ca="true">+IF(OFFSET('Hygiene Data'!$I$12,0,10*ROW('Hygiene Data'!I1))="","",OFFSET('Hygiene Data'!$I$12,0,10*ROW('Hygiene Data'!I1)))</f>
        <v/>
      </c>
      <c r="EF7" s="287"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BGD_2011_ASPR</v>
      </c>
      <c r="B8" s="38" t="str">
        <f ca="true">+IF(OFFSET('Water Data'!$C$2,0,10*ROW('Water Data'!F2))="","",OFFSET('Water Data'!$C$2,0,10*ROW('Water Data'!F2)))</f>
        <v>EMIS</v>
      </c>
      <c r="C8" s="343">
        <f t="shared" ca="true" si="0"/>
        <v>2011</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86</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85.14</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73.220399999999998</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86</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85.14</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73.220399999999998</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48</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48</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7"/>
      <c r="BS8" s="287" t="str">
        <f ca="true">+IF(OFFSET('Water Data'!$D$27,0,10*ROW('Water Data'!D2))="","",OFFSET('Water Data'!$D$27,0,10*ROW('Water Data'!D2)))</f>
        <v>Yes</v>
      </c>
      <c r="BT8" s="287" t="str">
        <f ca="true">+IF(OFFSET('Water Data'!$D$28,0,10*ROW('Water Data'!D2))="","",OFFSET('Water Data'!$D$28,0,10*ROW('Water Data'!D2)))</f>
        <v>Yes</v>
      </c>
      <c r="BU8" s="287" t="str">
        <f ca="true">+IF(OFFSET('Water Data'!$D$29,0,10*ROW('Water Data'!D2))="","",OFFSET('Water Data'!$D$29,0,10*ROW('Water Data'!D2)))</f>
        <v>Yes</v>
      </c>
      <c r="BV8" s="287" t="str">
        <f ca="true">+IF(OFFSET('Water Data'!$E$27,0,10*ROW('Water Data'!E2))="","",OFFSET('Water Data'!$E$27,0,10*ROW('Water Data'!E2)))</f>
        <v/>
      </c>
      <c r="BW8" s="287" t="str">
        <f ca="true">+IF(OFFSET('Water Data'!$E$28,0,10*ROW('Water Data'!E2))="","",OFFSET('Water Data'!$E$28,0,10*ROW('Water Data'!E2)))</f>
        <v/>
      </c>
      <c r="BX8" s="287" t="str">
        <f ca="true">+IF(OFFSET('Water Data'!$E$29,0,10*ROW('Water Data'!E2))="","",OFFSET('Water Data'!$E$29,0,10*ROW('Water Data'!E2)))</f>
        <v/>
      </c>
      <c r="BY8" s="287" t="str">
        <f ca="true">+IF(OFFSET('Water Data'!$F$27,0,10*ROW('Water Data'!F2))="","",OFFSET('Water Data'!$F$27,0,10*ROW('Water Data'!F2)))</f>
        <v/>
      </c>
      <c r="BZ8" s="287" t="str">
        <f ca="true">+IF(OFFSET('Water Data'!$F$28,0,10*ROW('Water Data'!F2))="","",OFFSET('Water Data'!$F$28,0,10*ROW('Water Data'!F2)))</f>
        <v/>
      </c>
      <c r="CA8" s="287" t="str">
        <f ca="true">+IF(OFFSET('Water Data'!$F$29,0,10*ROW('Water Data'!F2))="","",OFFSET('Water Data'!$F$29,0,10*ROW('Water Data'!F2)))</f>
        <v/>
      </c>
      <c r="CB8" s="287" t="str">
        <f ca="true">+IF(OFFSET('Water Data'!$G$27,0,10*ROW('Water Data'!G2))="","",OFFSET('Water Data'!$G$27,0,10*ROW('Water Data'!G2)))</f>
        <v/>
      </c>
      <c r="CC8" s="287" t="str">
        <f ca="true">+IF(OFFSET('Water Data'!$G$28,0,10*ROW('Water Data'!G2))="","",OFFSET('Water Data'!$G$28,0,10*ROW('Water Data'!G2)))</f>
        <v/>
      </c>
      <c r="CD8" s="287" t="str">
        <f ca="true">+IF(OFFSET('Water Data'!$G$29,0,10*ROW('Water Data'!G2))="","",OFFSET('Water Data'!$G$29,0,10*ROW('Water Data'!G2)))</f>
        <v/>
      </c>
      <c r="CE8" s="287" t="str">
        <f ca="true">+IF(OFFSET('Water Data'!$H$27,0,10*ROW('Water Data'!H2))="","",OFFSET('Water Data'!$H$27,0,10*ROW('Water Data'!H2)))</f>
        <v>Yes</v>
      </c>
      <c r="CF8" s="287" t="str">
        <f ca="true">+IF(OFFSET('Water Data'!$H$28,0,10*ROW('Water Data'!H2))="","",OFFSET('Water Data'!$H$28,0,10*ROW('Water Data'!H2)))</f>
        <v>Yes</v>
      </c>
      <c r="CG8" s="287" t="str">
        <f ca="true">+IF(OFFSET('Water Data'!$H$29,0,10*ROW('Water Data'!H2))="","",OFFSET('Water Data'!$H$29,0,10*ROW('Water Data'!H2)))</f>
        <v>Yes</v>
      </c>
      <c r="CH8" s="287" t="str">
        <f ca="true">+IF(OFFSET('Water Data'!$I$27,0,10*ROW('Water Data'!I2))="","",OFFSET('Water Data'!$I$27,0,10*ROW('Water Data'!I2)))</f>
        <v/>
      </c>
      <c r="CI8" s="287" t="str">
        <f ca="true">+IF(OFFSET('Water Data'!$I$28,0,10*ROW('Water Data'!I2))="","",OFFSET('Water Data'!$I$28,0,10*ROW('Water Data'!I2)))</f>
        <v/>
      </c>
      <c r="CJ8" s="287" t="str">
        <f ca="true">+IF(OFFSET('Water Data'!$I$29,0,10*ROW('Water Data'!I2))="","",OFFSET('Water Data'!$I$29,0,10*ROW('Water Data'!I2)))</f>
        <v/>
      </c>
      <c r="CK8" s="287" t="str">
        <f ca="true">+IF(OFFSET('Sanitation Data'!$D$28,0,10*ROW('Sanitation Data'!D2))="","",OFFSET('Sanitation Data'!$D$28,0,10*ROW('Sanitation Data'!D2)))</f>
        <v/>
      </c>
      <c r="CL8" s="287" t="str">
        <f ca="true">+IF(OFFSET('Sanitation Data'!$D$29,0,10*ROW('Sanitation Data'!D2))="","",OFFSET('Sanitation Data'!$D$29,0,10*ROW('Sanitation Data'!D2)))</f>
        <v/>
      </c>
      <c r="CM8" s="287" t="str">
        <f ca="true">+IF(OFFSET('Sanitation Data'!$D$30,0,10*ROW('Sanitation Data'!D2))="","",OFFSET('Sanitation Data'!$D$30,0,10*ROW('Sanitation Data'!D2)))</f>
        <v/>
      </c>
      <c r="CN8" s="287" t="str">
        <f ca="true">+IF(OFFSET('Sanitation Data'!$D$31,0,10*ROW('Sanitation Data'!D2))="","",OFFSET('Sanitation Data'!$D$31,0,10*ROW('Sanitation Data'!D2)))</f>
        <v/>
      </c>
      <c r="CO8" s="287" t="str">
        <f ca="true">+IF(OFFSET('Sanitation Data'!$D$32,0,10*ROW('Sanitation Data'!D2))="","",OFFSET('Sanitation Data'!$D$32,0,10*ROW('Sanitation Data'!D2)))</f>
        <v>Yes</v>
      </c>
      <c r="CP8" s="287" t="str">
        <f ca="true">+IF(OFFSET('Sanitation Data'!$E$28,0,10*ROW('Sanitation Data'!E2))="","",OFFSET('Sanitation Data'!$E$28,0,10*ROW('Sanitation Data'!E2)))</f>
        <v/>
      </c>
      <c r="CQ8" s="287" t="str">
        <f ca="true">+IF(OFFSET('Sanitation Data'!$E$29,0,10*ROW('Sanitation Data'!E2))="","",OFFSET('Sanitation Data'!$E$29,0,10*ROW('Sanitation Data'!E2)))</f>
        <v/>
      </c>
      <c r="CR8" s="287" t="str">
        <f ca="true">+IF(OFFSET('Sanitation Data'!$E$30,0,10*ROW('Sanitation Data'!E2))="","",OFFSET('Sanitation Data'!$E$30,0,10*ROW('Sanitation Data'!E2)))</f>
        <v/>
      </c>
      <c r="CS8" s="287" t="str">
        <f ca="true">+IF(OFFSET('Sanitation Data'!$E$31,0,10*ROW('Sanitation Data'!E2))="","",OFFSET('Sanitation Data'!$E$31,0,10*ROW('Sanitation Data'!E2)))</f>
        <v/>
      </c>
      <c r="CT8" s="287" t="str">
        <f ca="true">+IF(OFFSET('Sanitation Data'!$E$32,0,10*ROW('Sanitation Data'!E2))="","",OFFSET('Sanitation Data'!$E$32,0,10*ROW('Sanitation Data'!E2)))</f>
        <v/>
      </c>
      <c r="CU8" s="287" t="str">
        <f ca="true">+IF(OFFSET('Sanitation Data'!$F$28,0,10*ROW('Sanitation Data'!F2))="","",OFFSET('Sanitation Data'!$F$28,0,10*ROW('Sanitation Data'!F2)))</f>
        <v/>
      </c>
      <c r="CV8" s="287" t="str">
        <f ca="true">+IF(OFFSET('Sanitation Data'!$F$29,0,10*ROW('Sanitation Data'!F2))="","",OFFSET('Sanitation Data'!$F$29,0,10*ROW('Sanitation Data'!F2)))</f>
        <v/>
      </c>
      <c r="CW8" s="287" t="str">
        <f ca="true">+IF(OFFSET('Sanitation Data'!$F$30,0,10*ROW('Sanitation Data'!F2))="","",OFFSET('Sanitation Data'!$F$30,0,10*ROW('Sanitation Data'!F2)))</f>
        <v/>
      </c>
      <c r="CX8" s="287" t="str">
        <f ca="true">+IF(OFFSET('Sanitation Data'!$F$31,0,10*ROW('Sanitation Data'!F2))="","",OFFSET('Sanitation Data'!$F$31,0,10*ROW('Sanitation Data'!F2)))</f>
        <v/>
      </c>
      <c r="CY8" s="287" t="str">
        <f ca="true">+IF(OFFSET('Sanitation Data'!$F$32,0,10*ROW('Sanitation Data'!F2))="","",OFFSET('Sanitation Data'!$F$32,0,10*ROW('Sanitation Data'!F2)))</f>
        <v/>
      </c>
      <c r="CZ8" s="287" t="str">
        <f ca="true">+IF(OFFSET('Sanitation Data'!$G$28,0,10*ROW('Sanitation Data'!G2))="","",OFFSET('Sanitation Data'!$G$28,0,10*ROW('Sanitation Data'!G2)))</f>
        <v/>
      </c>
      <c r="DA8" s="287" t="str">
        <f ca="true">+IF(OFFSET('Sanitation Data'!$G$29,0,10*ROW('Sanitation Data'!G2))="","",OFFSET('Sanitation Data'!$G$29,0,10*ROW('Sanitation Data'!G2)))</f>
        <v/>
      </c>
      <c r="DB8" s="287" t="str">
        <f ca="true">+IF(OFFSET('Sanitation Data'!$G$30,0,10*ROW('Sanitation Data'!G2))="","",OFFSET('Sanitation Data'!$G$30,0,10*ROW('Sanitation Data'!G2)))</f>
        <v/>
      </c>
      <c r="DC8" s="287" t="str">
        <f ca="true">+IF(OFFSET('Sanitation Data'!$G$31,0,10*ROW('Sanitation Data'!G2))="","",OFFSET('Sanitation Data'!$G$31,0,10*ROW('Sanitation Data'!G2)))</f>
        <v/>
      </c>
      <c r="DD8" s="287" t="str">
        <f ca="true">+IF(OFFSET('Sanitation Data'!$G$32,0,10*ROW('Sanitation Data'!G2))="","",OFFSET('Sanitation Data'!$G$32,0,10*ROW('Sanitation Data'!G2)))</f>
        <v/>
      </c>
      <c r="DE8" s="287" t="str">
        <f ca="true">+IF(OFFSET('Sanitation Data'!$H$28,0,10*ROW('Sanitation Data'!H2))="","",OFFSET('Sanitation Data'!$H$28,0,10*ROW('Sanitation Data'!H2)))</f>
        <v/>
      </c>
      <c r="DF8" s="287" t="str">
        <f ca="true">+IF(OFFSET('Sanitation Data'!$H$29,0,10*ROW('Sanitation Data'!H2))="","",OFFSET('Sanitation Data'!$H$29,0,10*ROW('Sanitation Data'!H2)))</f>
        <v/>
      </c>
      <c r="DG8" s="287" t="str">
        <f ca="true">+IF(OFFSET('Sanitation Data'!$H$30,0,10*ROW('Sanitation Data'!H2))="","",OFFSET('Sanitation Data'!$H$30,0,10*ROW('Sanitation Data'!H2)))</f>
        <v/>
      </c>
      <c r="DH8" s="287" t="str">
        <f ca="true">+IF(OFFSET('Sanitation Data'!$H$31,0,10*ROW('Sanitation Data'!H2))="","",OFFSET('Sanitation Data'!$H$31,0,10*ROW('Sanitation Data'!H2)))</f>
        <v/>
      </c>
      <c r="DI8" s="287" t="str">
        <f ca="true">+IF(OFFSET('Sanitation Data'!$H$32,0,10*ROW('Sanitation Data'!H2))="","",OFFSET('Sanitation Data'!$H$32,0,10*ROW('Sanitation Data'!H2)))</f>
        <v>Yes</v>
      </c>
      <c r="DJ8" s="287" t="str">
        <f ca="true">+IF(OFFSET('Sanitation Data'!$I$28,0,10*ROW('Sanitation Data'!I2))="","",OFFSET('Sanitation Data'!$I$28,0,10*ROW('Sanitation Data'!I2)))</f>
        <v/>
      </c>
      <c r="DK8" s="287" t="str">
        <f ca="true">+IF(OFFSET('Sanitation Data'!$I$29,0,10*ROW('Sanitation Data'!I2))="","",OFFSET('Sanitation Data'!$I$29,0,10*ROW('Sanitation Data'!I2)))</f>
        <v/>
      </c>
      <c r="DL8" s="287" t="str">
        <f ca="true">+IF(OFFSET('Sanitation Data'!$I$30,0,10*ROW('Sanitation Data'!I2))="","",OFFSET('Sanitation Data'!$I$30,0,10*ROW('Sanitation Data'!I2)))</f>
        <v/>
      </c>
      <c r="DM8" s="287" t="str">
        <f ca="true">+IF(OFFSET('Sanitation Data'!$I$31,0,10*ROW('Sanitation Data'!I2))="","",OFFSET('Sanitation Data'!$I$31,0,10*ROW('Sanitation Data'!I2)))</f>
        <v/>
      </c>
      <c r="DN8" s="287" t="str">
        <f ca="true">+IF(OFFSET('Sanitation Data'!$I$32,0,10*ROW('Sanitation Data'!I2))="","",OFFSET('Sanitation Data'!$I$32,0,10*ROW('Sanitation Data'!I2)))</f>
        <v/>
      </c>
      <c r="DO8" s="287" t="str">
        <f ca="true">+IF(OFFSET('Hygiene Data'!$D$11,0,10*ROW('Hygiene Data'!D2))="","",OFFSET('Hygiene Data'!$D$11,0,10*ROW('Hygiene Data'!D2)))</f>
        <v/>
      </c>
      <c r="DP8" s="287" t="str">
        <f ca="true">+IF(OFFSET('Hygiene Data'!$D$12,0,10*ROW('Hygiene Data'!D2))="","",OFFSET('Hygiene Data'!$D$12,0,10*ROW('Hygiene Data'!D2)))</f>
        <v/>
      </c>
      <c r="DQ8" s="287" t="str">
        <f ca="true">+IF(OFFSET('Hygiene Data'!$D$13,0,10*ROW('Hygiene Data'!D2))="","",OFFSET('Hygiene Data'!$D$13,0,10*ROW('Hygiene Data'!D2)))</f>
        <v/>
      </c>
      <c r="DR8" s="287" t="str">
        <f ca="true">+IF(OFFSET('Hygiene Data'!$E$11,0,10*ROW('Hygiene Data'!E2))="","",OFFSET('Hygiene Data'!$E$11,0,10*ROW('Hygiene Data'!E2)))</f>
        <v/>
      </c>
      <c r="DS8" s="287" t="str">
        <f ca="true">+IF(OFFSET('Hygiene Data'!$E$12,0,10*ROW('Hygiene Data'!E2))="","",OFFSET('Hygiene Data'!$E$12,0,10*ROW('Hygiene Data'!E2)))</f>
        <v/>
      </c>
      <c r="DT8" s="287" t="str">
        <f ca="true">+IF(OFFSET('Hygiene Data'!$E$13,0,10*ROW('Hygiene Data'!E2))="","",OFFSET('Hygiene Data'!$E$13,0,10*ROW('Hygiene Data'!E2)))</f>
        <v/>
      </c>
      <c r="DU8" s="287" t="str">
        <f ca="true">+IF(OFFSET('Hygiene Data'!$F$11,0,10*ROW('Hygiene Data'!F2))="","",OFFSET('Hygiene Data'!$F$11,0,10*ROW('Hygiene Data'!F2)))</f>
        <v/>
      </c>
      <c r="DV8" s="287" t="str">
        <f ca="true">+IF(OFFSET('Hygiene Data'!$F$12,0,10*ROW('Hygiene Data'!F2))="","",OFFSET('Hygiene Data'!$F$12,0,10*ROW('Hygiene Data'!F2)))</f>
        <v/>
      </c>
      <c r="DW8" s="287" t="str">
        <f ca="true">+IF(OFFSET('Hygiene Data'!$F$13,0,10*ROW('Hygiene Data'!F2))="","",OFFSET('Hygiene Data'!$F$13,0,10*ROW('Hygiene Data'!F2)))</f>
        <v/>
      </c>
      <c r="DX8" s="287" t="str">
        <f ca="true">+IF(OFFSET('Hygiene Data'!$G$11,0,10*ROW('Hygiene Data'!G2))="","",OFFSET('Hygiene Data'!$G$11,0,10*ROW('Hygiene Data'!G2)))</f>
        <v/>
      </c>
      <c r="DY8" s="287" t="str">
        <f ca="true">+IF(OFFSET('Hygiene Data'!$G$12,0,10*ROW('Hygiene Data'!G2))="","",OFFSET('Hygiene Data'!$G$12,0,10*ROW('Hygiene Data'!G2)))</f>
        <v/>
      </c>
      <c r="DZ8" s="287" t="str">
        <f ca="true">+IF(OFFSET('Hygiene Data'!$G$13,0,10*ROW('Hygiene Data'!G2))="","",OFFSET('Hygiene Data'!$G$13,0,10*ROW('Hygiene Data'!G2)))</f>
        <v/>
      </c>
      <c r="EA8" s="287" t="str">
        <f ca="true">+IF(OFFSET('Hygiene Data'!$H$11,0,10*ROW('Hygiene Data'!H2))="","",OFFSET('Hygiene Data'!$H$11,0,10*ROW('Hygiene Data'!H2)))</f>
        <v/>
      </c>
      <c r="EB8" s="287" t="str">
        <f ca="true">+IF(OFFSET('Hygiene Data'!$H$12,0,10*ROW('Hygiene Data'!H2))="","",OFFSET('Hygiene Data'!$H$12,0,10*ROW('Hygiene Data'!H2)))</f>
        <v/>
      </c>
      <c r="EC8" s="287" t="str">
        <f ca="true">+IF(OFFSET('Hygiene Data'!$H$13,0,10*ROW('Hygiene Data'!H2))="","",OFFSET('Hygiene Data'!$H$13,0,10*ROW('Hygiene Data'!H2)))</f>
        <v/>
      </c>
      <c r="ED8" s="287" t="str">
        <f ca="true">+IF(OFFSET('Hygiene Data'!$I$11,0,10*ROW('Hygiene Data'!I2))="","",OFFSET('Hygiene Data'!$I$11,0,10*ROW('Hygiene Data'!I2)))</f>
        <v/>
      </c>
      <c r="EE8" s="287" t="str">
        <f ca="true">+IF(OFFSET('Hygiene Data'!$I$12,0,10*ROW('Hygiene Data'!I2))="","",OFFSET('Hygiene Data'!$I$12,0,10*ROW('Hygiene Data'!I2)))</f>
        <v/>
      </c>
      <c r="EF8" s="287"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BGD_2011_BEIS</v>
      </c>
      <c r="B9" s="38" t="str">
        <f ca="true">+IF(OFFSET('Water Data'!$C$2,0,10*ROW('Water Data'!F3))="","",OFFSET('Water Data'!$C$2,0,10*ROW('Water Data'!F3)))</f>
        <v>EMIS</v>
      </c>
      <c r="C9" s="343">
        <f t="shared" ca="true" si="0"/>
        <v>2011</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87</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96</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7"/>
      <c r="BS9" s="287" t="str">
        <f ca="true">+IF(OFFSET('Water Data'!$D$27,0,10*ROW('Water Data'!D3))="","",OFFSET('Water Data'!$D$27,0,10*ROW('Water Data'!D3)))</f>
        <v/>
      </c>
      <c r="BT9" s="287" t="str">
        <f ca="true">+IF(OFFSET('Water Data'!$D$28,0,10*ROW('Water Data'!D3))="","",OFFSET('Water Data'!$D$28,0,10*ROW('Water Data'!D3)))</f>
        <v/>
      </c>
      <c r="BU9" s="287" t="str">
        <f ca="true">+IF(OFFSET('Water Data'!$D$29,0,10*ROW('Water Data'!D3))="","",OFFSET('Water Data'!$D$29,0,10*ROW('Water Data'!D3)))</f>
        <v/>
      </c>
      <c r="BV9" s="287" t="str">
        <f ca="true">+IF(OFFSET('Water Data'!$E$27,0,10*ROW('Water Data'!E3))="","",OFFSET('Water Data'!$E$27,0,10*ROW('Water Data'!E3)))</f>
        <v/>
      </c>
      <c r="BW9" s="287" t="str">
        <f ca="true">+IF(OFFSET('Water Data'!$E$28,0,10*ROW('Water Data'!E3))="","",OFFSET('Water Data'!$E$28,0,10*ROW('Water Data'!E3)))</f>
        <v/>
      </c>
      <c r="BX9" s="287" t="str">
        <f ca="true">+IF(OFFSET('Water Data'!$E$29,0,10*ROW('Water Data'!E3))="","",OFFSET('Water Data'!$E$29,0,10*ROW('Water Data'!E3)))</f>
        <v/>
      </c>
      <c r="BY9" s="287" t="str">
        <f ca="true">+IF(OFFSET('Water Data'!$F$27,0,10*ROW('Water Data'!F3))="","",OFFSET('Water Data'!$F$27,0,10*ROW('Water Data'!F3)))</f>
        <v/>
      </c>
      <c r="BZ9" s="287" t="str">
        <f ca="true">+IF(OFFSET('Water Data'!$F$28,0,10*ROW('Water Data'!F3))="","",OFFSET('Water Data'!$F$28,0,10*ROW('Water Data'!F3)))</f>
        <v/>
      </c>
      <c r="CA9" s="287" t="str">
        <f ca="true">+IF(OFFSET('Water Data'!$F$29,0,10*ROW('Water Data'!F3))="","",OFFSET('Water Data'!$F$29,0,10*ROW('Water Data'!F3)))</f>
        <v/>
      </c>
      <c r="CB9" s="287" t="str">
        <f ca="true">+IF(OFFSET('Water Data'!$G$27,0,10*ROW('Water Data'!G3))="","",OFFSET('Water Data'!$G$27,0,10*ROW('Water Data'!G3)))</f>
        <v/>
      </c>
      <c r="CC9" s="287" t="str">
        <f ca="true">+IF(OFFSET('Water Data'!$G$28,0,10*ROW('Water Data'!G3))="","",OFFSET('Water Data'!$G$28,0,10*ROW('Water Data'!G3)))</f>
        <v/>
      </c>
      <c r="CD9" s="287" t="str">
        <f ca="true">+IF(OFFSET('Water Data'!$G$29,0,10*ROW('Water Data'!G3))="","",OFFSET('Water Data'!$G$29,0,10*ROW('Water Data'!G3)))</f>
        <v/>
      </c>
      <c r="CE9" s="287" t="str">
        <f ca="true">+IF(OFFSET('Water Data'!$H$27,0,10*ROW('Water Data'!H3))="","",OFFSET('Water Data'!$H$27,0,10*ROW('Water Data'!H3)))</f>
        <v/>
      </c>
      <c r="CF9" s="287" t="str">
        <f ca="true">+IF(OFFSET('Water Data'!$H$28,0,10*ROW('Water Data'!H3))="","",OFFSET('Water Data'!$H$28,0,10*ROW('Water Data'!H3)))</f>
        <v/>
      </c>
      <c r="CG9" s="287" t="str">
        <f ca="true">+IF(OFFSET('Water Data'!$H$29,0,10*ROW('Water Data'!H3))="","",OFFSET('Water Data'!$H$29,0,10*ROW('Water Data'!H3)))</f>
        <v/>
      </c>
      <c r="CH9" s="287" t="str">
        <f ca="true">+IF(OFFSET('Water Data'!$I$27,0,10*ROW('Water Data'!I3))="","",OFFSET('Water Data'!$I$27,0,10*ROW('Water Data'!I3)))</f>
        <v/>
      </c>
      <c r="CI9" s="287" t="str">
        <f ca="true">+IF(OFFSET('Water Data'!$I$28,0,10*ROW('Water Data'!I3))="","",OFFSET('Water Data'!$I$28,0,10*ROW('Water Data'!I3)))</f>
        <v>Yes</v>
      </c>
      <c r="CJ9" s="287" t="str">
        <f ca="true">+IF(OFFSET('Water Data'!$I$29,0,10*ROW('Water Data'!I3))="","",OFFSET('Water Data'!$I$29,0,10*ROW('Water Data'!I3)))</f>
        <v/>
      </c>
      <c r="CK9" s="287" t="str">
        <f ca="true">+IF(OFFSET('Sanitation Data'!$D$28,0,10*ROW('Sanitation Data'!D3))="","",OFFSET('Sanitation Data'!$D$28,0,10*ROW('Sanitation Data'!D3)))</f>
        <v/>
      </c>
      <c r="CL9" s="287" t="str">
        <f ca="true">+IF(OFFSET('Sanitation Data'!$D$29,0,10*ROW('Sanitation Data'!D3))="","",OFFSET('Sanitation Data'!$D$29,0,10*ROW('Sanitation Data'!D3)))</f>
        <v/>
      </c>
      <c r="CM9" s="287" t="str">
        <f ca="true">+IF(OFFSET('Sanitation Data'!$D$30,0,10*ROW('Sanitation Data'!D3))="","",OFFSET('Sanitation Data'!$D$30,0,10*ROW('Sanitation Data'!D3)))</f>
        <v/>
      </c>
      <c r="CN9" s="287" t="str">
        <f ca="true">+IF(OFFSET('Sanitation Data'!$D$31,0,10*ROW('Sanitation Data'!D3))="","",OFFSET('Sanitation Data'!$D$31,0,10*ROW('Sanitation Data'!D3)))</f>
        <v/>
      </c>
      <c r="CO9" s="287" t="str">
        <f ca="true">+IF(OFFSET('Sanitation Data'!$D$32,0,10*ROW('Sanitation Data'!D3))="","",OFFSET('Sanitation Data'!$D$32,0,10*ROW('Sanitation Data'!D3)))</f>
        <v/>
      </c>
      <c r="CP9" s="287" t="str">
        <f ca="true">+IF(OFFSET('Sanitation Data'!$E$28,0,10*ROW('Sanitation Data'!E3))="","",OFFSET('Sanitation Data'!$E$28,0,10*ROW('Sanitation Data'!E3)))</f>
        <v/>
      </c>
      <c r="CQ9" s="287" t="str">
        <f ca="true">+IF(OFFSET('Sanitation Data'!$E$29,0,10*ROW('Sanitation Data'!E3))="","",OFFSET('Sanitation Data'!$E$29,0,10*ROW('Sanitation Data'!E3)))</f>
        <v/>
      </c>
      <c r="CR9" s="287" t="str">
        <f ca="true">+IF(OFFSET('Sanitation Data'!$E$30,0,10*ROW('Sanitation Data'!E3))="","",OFFSET('Sanitation Data'!$E$30,0,10*ROW('Sanitation Data'!E3)))</f>
        <v/>
      </c>
      <c r="CS9" s="287" t="str">
        <f ca="true">+IF(OFFSET('Sanitation Data'!$E$31,0,10*ROW('Sanitation Data'!E3))="","",OFFSET('Sanitation Data'!$E$31,0,10*ROW('Sanitation Data'!E3)))</f>
        <v/>
      </c>
      <c r="CT9" s="287" t="str">
        <f ca="true">+IF(OFFSET('Sanitation Data'!$E$32,0,10*ROW('Sanitation Data'!E3))="","",OFFSET('Sanitation Data'!$E$32,0,10*ROW('Sanitation Data'!E3)))</f>
        <v/>
      </c>
      <c r="CU9" s="287" t="str">
        <f ca="true">+IF(OFFSET('Sanitation Data'!$F$28,0,10*ROW('Sanitation Data'!F3))="","",OFFSET('Sanitation Data'!$F$28,0,10*ROW('Sanitation Data'!F3)))</f>
        <v/>
      </c>
      <c r="CV9" s="287" t="str">
        <f ca="true">+IF(OFFSET('Sanitation Data'!$F$29,0,10*ROW('Sanitation Data'!F3))="","",OFFSET('Sanitation Data'!$F$29,0,10*ROW('Sanitation Data'!F3)))</f>
        <v/>
      </c>
      <c r="CW9" s="287" t="str">
        <f ca="true">+IF(OFFSET('Sanitation Data'!$F$30,0,10*ROW('Sanitation Data'!F3))="","",OFFSET('Sanitation Data'!$F$30,0,10*ROW('Sanitation Data'!F3)))</f>
        <v/>
      </c>
      <c r="CX9" s="287" t="str">
        <f ca="true">+IF(OFFSET('Sanitation Data'!$F$31,0,10*ROW('Sanitation Data'!F3))="","",OFFSET('Sanitation Data'!$F$31,0,10*ROW('Sanitation Data'!F3)))</f>
        <v/>
      </c>
      <c r="CY9" s="287" t="str">
        <f ca="true">+IF(OFFSET('Sanitation Data'!$F$32,0,10*ROW('Sanitation Data'!F3))="","",OFFSET('Sanitation Data'!$F$32,0,10*ROW('Sanitation Data'!F3)))</f>
        <v/>
      </c>
      <c r="CZ9" s="287" t="str">
        <f ca="true">+IF(OFFSET('Sanitation Data'!$G$28,0,10*ROW('Sanitation Data'!G3))="","",OFFSET('Sanitation Data'!$G$28,0,10*ROW('Sanitation Data'!G3)))</f>
        <v/>
      </c>
      <c r="DA9" s="287" t="str">
        <f ca="true">+IF(OFFSET('Sanitation Data'!$G$29,0,10*ROW('Sanitation Data'!G3))="","",OFFSET('Sanitation Data'!$G$29,0,10*ROW('Sanitation Data'!G3)))</f>
        <v/>
      </c>
      <c r="DB9" s="287" t="str">
        <f ca="true">+IF(OFFSET('Sanitation Data'!$G$30,0,10*ROW('Sanitation Data'!G3))="","",OFFSET('Sanitation Data'!$G$30,0,10*ROW('Sanitation Data'!G3)))</f>
        <v/>
      </c>
      <c r="DC9" s="287" t="str">
        <f ca="true">+IF(OFFSET('Sanitation Data'!$G$31,0,10*ROW('Sanitation Data'!G3))="","",OFFSET('Sanitation Data'!$G$31,0,10*ROW('Sanitation Data'!G3)))</f>
        <v/>
      </c>
      <c r="DD9" s="287" t="str">
        <f ca="true">+IF(OFFSET('Sanitation Data'!$G$32,0,10*ROW('Sanitation Data'!G3))="","",OFFSET('Sanitation Data'!$G$32,0,10*ROW('Sanitation Data'!G3)))</f>
        <v/>
      </c>
      <c r="DE9" s="287" t="str">
        <f ca="true">+IF(OFFSET('Sanitation Data'!$H$28,0,10*ROW('Sanitation Data'!H3))="","",OFFSET('Sanitation Data'!$H$28,0,10*ROW('Sanitation Data'!H3)))</f>
        <v/>
      </c>
      <c r="DF9" s="287" t="str">
        <f ca="true">+IF(OFFSET('Sanitation Data'!$H$29,0,10*ROW('Sanitation Data'!H3))="","",OFFSET('Sanitation Data'!$H$29,0,10*ROW('Sanitation Data'!H3)))</f>
        <v/>
      </c>
      <c r="DG9" s="287" t="str">
        <f ca="true">+IF(OFFSET('Sanitation Data'!$H$30,0,10*ROW('Sanitation Data'!H3))="","",OFFSET('Sanitation Data'!$H$30,0,10*ROW('Sanitation Data'!H3)))</f>
        <v/>
      </c>
      <c r="DH9" s="287" t="str">
        <f ca="true">+IF(OFFSET('Sanitation Data'!$H$31,0,10*ROW('Sanitation Data'!H3))="","",OFFSET('Sanitation Data'!$H$31,0,10*ROW('Sanitation Data'!H3)))</f>
        <v/>
      </c>
      <c r="DI9" s="287" t="str">
        <f ca="true">+IF(OFFSET('Sanitation Data'!$H$32,0,10*ROW('Sanitation Data'!H3))="","",OFFSET('Sanitation Data'!$H$32,0,10*ROW('Sanitation Data'!H3)))</f>
        <v/>
      </c>
      <c r="DJ9" s="287" t="str">
        <f ca="true">+IF(OFFSET('Sanitation Data'!$I$28,0,10*ROW('Sanitation Data'!I3))="","",OFFSET('Sanitation Data'!$I$28,0,10*ROW('Sanitation Data'!I3)))</f>
        <v>Yes</v>
      </c>
      <c r="DK9" s="287" t="str">
        <f ca="true">+IF(OFFSET('Sanitation Data'!$I$29,0,10*ROW('Sanitation Data'!I3))="","",OFFSET('Sanitation Data'!$I$29,0,10*ROW('Sanitation Data'!I3)))</f>
        <v/>
      </c>
      <c r="DL9" s="287" t="str">
        <f ca="true">+IF(OFFSET('Sanitation Data'!$I$30,0,10*ROW('Sanitation Data'!I3))="","",OFFSET('Sanitation Data'!$I$30,0,10*ROW('Sanitation Data'!I3)))</f>
        <v/>
      </c>
      <c r="DM9" s="287" t="str">
        <f ca="true">+IF(OFFSET('Sanitation Data'!$I$31,0,10*ROW('Sanitation Data'!I3))="","",OFFSET('Sanitation Data'!$I$31,0,10*ROW('Sanitation Data'!I3)))</f>
        <v/>
      </c>
      <c r="DN9" s="287" t="str">
        <f ca="true">+IF(OFFSET('Sanitation Data'!$I$32,0,10*ROW('Sanitation Data'!I3))="","",OFFSET('Sanitation Data'!$I$32,0,10*ROW('Sanitation Data'!I3)))</f>
        <v/>
      </c>
      <c r="DO9" s="287" t="str">
        <f ca="true">+IF(OFFSET('Hygiene Data'!$D$11,0,10*ROW('Hygiene Data'!D3))="","",OFFSET('Hygiene Data'!$D$11,0,10*ROW('Hygiene Data'!D3)))</f>
        <v/>
      </c>
      <c r="DP9" s="287" t="str">
        <f ca="true">+IF(OFFSET('Hygiene Data'!$D$12,0,10*ROW('Hygiene Data'!D3))="","",OFFSET('Hygiene Data'!$D$12,0,10*ROW('Hygiene Data'!D3)))</f>
        <v/>
      </c>
      <c r="DQ9" s="287" t="str">
        <f ca="true">+IF(OFFSET('Hygiene Data'!$D$13,0,10*ROW('Hygiene Data'!D3))="","",OFFSET('Hygiene Data'!$D$13,0,10*ROW('Hygiene Data'!D3)))</f>
        <v/>
      </c>
      <c r="DR9" s="287" t="str">
        <f ca="true">+IF(OFFSET('Hygiene Data'!$E$11,0,10*ROW('Hygiene Data'!E3))="","",OFFSET('Hygiene Data'!$E$11,0,10*ROW('Hygiene Data'!E3)))</f>
        <v/>
      </c>
      <c r="DS9" s="287" t="str">
        <f ca="true">+IF(OFFSET('Hygiene Data'!$E$12,0,10*ROW('Hygiene Data'!E3))="","",OFFSET('Hygiene Data'!$E$12,0,10*ROW('Hygiene Data'!E3)))</f>
        <v/>
      </c>
      <c r="DT9" s="287" t="str">
        <f ca="true">+IF(OFFSET('Hygiene Data'!$E$13,0,10*ROW('Hygiene Data'!E3))="","",OFFSET('Hygiene Data'!$E$13,0,10*ROW('Hygiene Data'!E3)))</f>
        <v/>
      </c>
      <c r="DU9" s="287" t="str">
        <f ca="true">+IF(OFFSET('Hygiene Data'!$F$11,0,10*ROW('Hygiene Data'!F3))="","",OFFSET('Hygiene Data'!$F$11,0,10*ROW('Hygiene Data'!F3)))</f>
        <v/>
      </c>
      <c r="DV9" s="287" t="str">
        <f ca="true">+IF(OFFSET('Hygiene Data'!$F$12,0,10*ROW('Hygiene Data'!F3))="","",OFFSET('Hygiene Data'!$F$12,0,10*ROW('Hygiene Data'!F3)))</f>
        <v/>
      </c>
      <c r="DW9" s="287" t="str">
        <f ca="true">+IF(OFFSET('Hygiene Data'!$F$13,0,10*ROW('Hygiene Data'!F3))="","",OFFSET('Hygiene Data'!$F$13,0,10*ROW('Hygiene Data'!F3)))</f>
        <v/>
      </c>
      <c r="DX9" s="287" t="str">
        <f ca="true">+IF(OFFSET('Hygiene Data'!$G$11,0,10*ROW('Hygiene Data'!G3))="","",OFFSET('Hygiene Data'!$G$11,0,10*ROW('Hygiene Data'!G3)))</f>
        <v/>
      </c>
      <c r="DY9" s="287" t="str">
        <f ca="true">+IF(OFFSET('Hygiene Data'!$G$12,0,10*ROW('Hygiene Data'!G3))="","",OFFSET('Hygiene Data'!$G$12,0,10*ROW('Hygiene Data'!G3)))</f>
        <v/>
      </c>
      <c r="DZ9" s="287" t="str">
        <f ca="true">+IF(OFFSET('Hygiene Data'!$G$13,0,10*ROW('Hygiene Data'!G3))="","",OFFSET('Hygiene Data'!$G$13,0,10*ROW('Hygiene Data'!G3)))</f>
        <v/>
      </c>
      <c r="EA9" s="287" t="str">
        <f ca="true">+IF(OFFSET('Hygiene Data'!$H$11,0,10*ROW('Hygiene Data'!H3))="","",OFFSET('Hygiene Data'!$H$11,0,10*ROW('Hygiene Data'!H3)))</f>
        <v/>
      </c>
      <c r="EB9" s="287" t="str">
        <f ca="true">+IF(OFFSET('Hygiene Data'!$H$12,0,10*ROW('Hygiene Data'!H3))="","",OFFSET('Hygiene Data'!$H$12,0,10*ROW('Hygiene Data'!H3)))</f>
        <v/>
      </c>
      <c r="EC9" s="287" t="str">
        <f ca="true">+IF(OFFSET('Hygiene Data'!$H$13,0,10*ROW('Hygiene Data'!H3))="","",OFFSET('Hygiene Data'!$H$13,0,10*ROW('Hygiene Data'!H3)))</f>
        <v/>
      </c>
      <c r="ED9" s="287" t="str">
        <f ca="true">+IF(OFFSET('Hygiene Data'!$I$11,0,10*ROW('Hygiene Data'!I3))="","",OFFSET('Hygiene Data'!$I$11,0,10*ROW('Hygiene Data'!I3)))</f>
        <v/>
      </c>
      <c r="EE9" s="287" t="str">
        <f ca="true">+IF(OFFSET('Hygiene Data'!$I$12,0,10*ROW('Hygiene Data'!I3))="","",OFFSET('Hygiene Data'!$I$12,0,10*ROW('Hygiene Data'!I3)))</f>
        <v/>
      </c>
      <c r="EF9" s="287"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BGD_2012_ASPR</v>
      </c>
      <c r="B10" s="38" t="str">
        <f ca="true">+IF(OFFSET('Water Data'!$C$2,0,10*ROW('Water Data'!F4))="","",OFFSET('Water Data'!$C$2,0,10*ROW('Water Data'!F4)))</f>
        <v>EMIS</v>
      </c>
      <c r="C10" s="343">
        <f t="shared" ca="true" si="0"/>
        <v>2012</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85.4</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84.546000000000006</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72.709559999999996</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85.4</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84.546000000000006</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72.709559999999996</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63</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63</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7"/>
      <c r="BS10" s="287" t="str">
        <f ca="true">+IF(OFFSET('Water Data'!$D$27,0,10*ROW('Water Data'!D4))="","",OFFSET('Water Data'!$D$27,0,10*ROW('Water Data'!D4)))</f>
        <v>Yes</v>
      </c>
      <c r="BT10" s="287" t="str">
        <f ca="true">+IF(OFFSET('Water Data'!$D$28,0,10*ROW('Water Data'!D4))="","",OFFSET('Water Data'!$D$28,0,10*ROW('Water Data'!D4)))</f>
        <v>Yes</v>
      </c>
      <c r="BU10" s="287" t="str">
        <f ca="true">+IF(OFFSET('Water Data'!$D$29,0,10*ROW('Water Data'!D4))="","",OFFSET('Water Data'!$D$29,0,10*ROW('Water Data'!D4)))</f>
        <v>Yes</v>
      </c>
      <c r="BV10" s="287" t="str">
        <f ca="true">+IF(OFFSET('Water Data'!$E$27,0,10*ROW('Water Data'!E4))="","",OFFSET('Water Data'!$E$27,0,10*ROW('Water Data'!E4)))</f>
        <v/>
      </c>
      <c r="BW10" s="287" t="str">
        <f ca="true">+IF(OFFSET('Water Data'!$E$28,0,10*ROW('Water Data'!E4))="","",OFFSET('Water Data'!$E$28,0,10*ROW('Water Data'!E4)))</f>
        <v/>
      </c>
      <c r="BX10" s="287" t="str">
        <f ca="true">+IF(OFFSET('Water Data'!$E$29,0,10*ROW('Water Data'!E4))="","",OFFSET('Water Data'!$E$29,0,10*ROW('Water Data'!E4)))</f>
        <v/>
      </c>
      <c r="BY10" s="287" t="str">
        <f ca="true">+IF(OFFSET('Water Data'!$F$27,0,10*ROW('Water Data'!F4))="","",OFFSET('Water Data'!$F$27,0,10*ROW('Water Data'!F4)))</f>
        <v/>
      </c>
      <c r="BZ10" s="287" t="str">
        <f ca="true">+IF(OFFSET('Water Data'!$F$28,0,10*ROW('Water Data'!F4))="","",OFFSET('Water Data'!$F$28,0,10*ROW('Water Data'!F4)))</f>
        <v/>
      </c>
      <c r="CA10" s="287" t="str">
        <f ca="true">+IF(OFFSET('Water Data'!$F$29,0,10*ROW('Water Data'!F4))="","",OFFSET('Water Data'!$F$29,0,10*ROW('Water Data'!F4)))</f>
        <v/>
      </c>
      <c r="CB10" s="287" t="str">
        <f ca="true">+IF(OFFSET('Water Data'!$G$27,0,10*ROW('Water Data'!G4))="","",OFFSET('Water Data'!$G$27,0,10*ROW('Water Data'!G4)))</f>
        <v/>
      </c>
      <c r="CC10" s="287" t="str">
        <f ca="true">+IF(OFFSET('Water Data'!$G$28,0,10*ROW('Water Data'!G4))="","",OFFSET('Water Data'!$G$28,0,10*ROW('Water Data'!G4)))</f>
        <v/>
      </c>
      <c r="CD10" s="287" t="str">
        <f ca="true">+IF(OFFSET('Water Data'!$G$29,0,10*ROW('Water Data'!G4))="","",OFFSET('Water Data'!$G$29,0,10*ROW('Water Data'!G4)))</f>
        <v/>
      </c>
      <c r="CE10" s="287" t="str">
        <f ca="true">+IF(OFFSET('Water Data'!$H$27,0,10*ROW('Water Data'!H4))="","",OFFSET('Water Data'!$H$27,0,10*ROW('Water Data'!H4)))</f>
        <v>Yes</v>
      </c>
      <c r="CF10" s="287" t="str">
        <f ca="true">+IF(OFFSET('Water Data'!$H$28,0,10*ROW('Water Data'!H4))="","",OFFSET('Water Data'!$H$28,0,10*ROW('Water Data'!H4)))</f>
        <v>Yes</v>
      </c>
      <c r="CG10" s="287" t="str">
        <f ca="true">+IF(OFFSET('Water Data'!$H$29,0,10*ROW('Water Data'!H4))="","",OFFSET('Water Data'!$H$29,0,10*ROW('Water Data'!H4)))</f>
        <v>Yes</v>
      </c>
      <c r="CH10" s="287" t="str">
        <f ca="true">+IF(OFFSET('Water Data'!$I$27,0,10*ROW('Water Data'!I4))="","",OFFSET('Water Data'!$I$27,0,10*ROW('Water Data'!I4)))</f>
        <v/>
      </c>
      <c r="CI10" s="287" t="str">
        <f ca="true">+IF(OFFSET('Water Data'!$I$28,0,10*ROW('Water Data'!I4))="","",OFFSET('Water Data'!$I$28,0,10*ROW('Water Data'!I4)))</f>
        <v/>
      </c>
      <c r="CJ10" s="287" t="str">
        <f ca="true">+IF(OFFSET('Water Data'!$I$29,0,10*ROW('Water Data'!I4))="","",OFFSET('Water Data'!$I$29,0,10*ROW('Water Data'!I4)))</f>
        <v/>
      </c>
      <c r="CK10" s="287" t="str">
        <f ca="true">+IF(OFFSET('Sanitation Data'!$D$28,0,10*ROW('Sanitation Data'!D4))="","",OFFSET('Sanitation Data'!$D$28,0,10*ROW('Sanitation Data'!D4)))</f>
        <v/>
      </c>
      <c r="CL10" s="287" t="str">
        <f ca="true">+IF(OFFSET('Sanitation Data'!$D$29,0,10*ROW('Sanitation Data'!D4))="","",OFFSET('Sanitation Data'!$D$29,0,10*ROW('Sanitation Data'!D4)))</f>
        <v/>
      </c>
      <c r="CM10" s="287" t="str">
        <f ca="true">+IF(OFFSET('Sanitation Data'!$D$30,0,10*ROW('Sanitation Data'!D4))="","",OFFSET('Sanitation Data'!$D$30,0,10*ROW('Sanitation Data'!D4)))</f>
        <v/>
      </c>
      <c r="CN10" s="287" t="str">
        <f ca="true">+IF(OFFSET('Sanitation Data'!$D$31,0,10*ROW('Sanitation Data'!D4))="","",OFFSET('Sanitation Data'!$D$31,0,10*ROW('Sanitation Data'!D4)))</f>
        <v/>
      </c>
      <c r="CO10" s="287" t="str">
        <f ca="true">+IF(OFFSET('Sanitation Data'!$D$32,0,10*ROW('Sanitation Data'!D4))="","",OFFSET('Sanitation Data'!$D$32,0,10*ROW('Sanitation Data'!D4)))</f>
        <v>Yes</v>
      </c>
      <c r="CP10" s="287" t="str">
        <f ca="true">+IF(OFFSET('Sanitation Data'!$E$28,0,10*ROW('Sanitation Data'!E4))="","",OFFSET('Sanitation Data'!$E$28,0,10*ROW('Sanitation Data'!E4)))</f>
        <v/>
      </c>
      <c r="CQ10" s="287" t="str">
        <f ca="true">+IF(OFFSET('Sanitation Data'!$E$29,0,10*ROW('Sanitation Data'!E4))="","",OFFSET('Sanitation Data'!$E$29,0,10*ROW('Sanitation Data'!E4)))</f>
        <v/>
      </c>
      <c r="CR10" s="287" t="str">
        <f ca="true">+IF(OFFSET('Sanitation Data'!$E$30,0,10*ROW('Sanitation Data'!E4))="","",OFFSET('Sanitation Data'!$E$30,0,10*ROW('Sanitation Data'!E4)))</f>
        <v/>
      </c>
      <c r="CS10" s="287" t="str">
        <f ca="true">+IF(OFFSET('Sanitation Data'!$E$31,0,10*ROW('Sanitation Data'!E4))="","",OFFSET('Sanitation Data'!$E$31,0,10*ROW('Sanitation Data'!E4)))</f>
        <v/>
      </c>
      <c r="CT10" s="287" t="str">
        <f ca="true">+IF(OFFSET('Sanitation Data'!$E$32,0,10*ROW('Sanitation Data'!E4))="","",OFFSET('Sanitation Data'!$E$32,0,10*ROW('Sanitation Data'!E4)))</f>
        <v/>
      </c>
      <c r="CU10" s="287" t="str">
        <f ca="true">+IF(OFFSET('Sanitation Data'!$F$28,0,10*ROW('Sanitation Data'!F4))="","",OFFSET('Sanitation Data'!$F$28,0,10*ROW('Sanitation Data'!F4)))</f>
        <v/>
      </c>
      <c r="CV10" s="287" t="str">
        <f ca="true">+IF(OFFSET('Sanitation Data'!$F$29,0,10*ROW('Sanitation Data'!F4))="","",OFFSET('Sanitation Data'!$F$29,0,10*ROW('Sanitation Data'!F4)))</f>
        <v/>
      </c>
      <c r="CW10" s="287" t="str">
        <f ca="true">+IF(OFFSET('Sanitation Data'!$F$30,0,10*ROW('Sanitation Data'!F4))="","",OFFSET('Sanitation Data'!$F$30,0,10*ROW('Sanitation Data'!F4)))</f>
        <v/>
      </c>
      <c r="CX10" s="287" t="str">
        <f ca="true">+IF(OFFSET('Sanitation Data'!$F$31,0,10*ROW('Sanitation Data'!F4))="","",OFFSET('Sanitation Data'!$F$31,0,10*ROW('Sanitation Data'!F4)))</f>
        <v/>
      </c>
      <c r="CY10" s="287" t="str">
        <f ca="true">+IF(OFFSET('Sanitation Data'!$F$32,0,10*ROW('Sanitation Data'!F4))="","",OFFSET('Sanitation Data'!$F$32,0,10*ROW('Sanitation Data'!F4)))</f>
        <v/>
      </c>
      <c r="CZ10" s="287" t="str">
        <f ca="true">+IF(OFFSET('Sanitation Data'!$G$28,0,10*ROW('Sanitation Data'!G4))="","",OFFSET('Sanitation Data'!$G$28,0,10*ROW('Sanitation Data'!G4)))</f>
        <v/>
      </c>
      <c r="DA10" s="287" t="str">
        <f ca="true">+IF(OFFSET('Sanitation Data'!$G$29,0,10*ROW('Sanitation Data'!G4))="","",OFFSET('Sanitation Data'!$G$29,0,10*ROW('Sanitation Data'!G4)))</f>
        <v/>
      </c>
      <c r="DB10" s="287" t="str">
        <f ca="true">+IF(OFFSET('Sanitation Data'!$G$30,0,10*ROW('Sanitation Data'!G4))="","",OFFSET('Sanitation Data'!$G$30,0,10*ROW('Sanitation Data'!G4)))</f>
        <v/>
      </c>
      <c r="DC10" s="287" t="str">
        <f ca="true">+IF(OFFSET('Sanitation Data'!$G$31,0,10*ROW('Sanitation Data'!G4))="","",OFFSET('Sanitation Data'!$G$31,0,10*ROW('Sanitation Data'!G4)))</f>
        <v/>
      </c>
      <c r="DD10" s="287" t="str">
        <f ca="true">+IF(OFFSET('Sanitation Data'!$G$32,0,10*ROW('Sanitation Data'!G4))="","",OFFSET('Sanitation Data'!$G$32,0,10*ROW('Sanitation Data'!G4)))</f>
        <v/>
      </c>
      <c r="DE10" s="287" t="str">
        <f ca="true">+IF(OFFSET('Sanitation Data'!$H$28,0,10*ROW('Sanitation Data'!H4))="","",OFFSET('Sanitation Data'!$H$28,0,10*ROW('Sanitation Data'!H4)))</f>
        <v/>
      </c>
      <c r="DF10" s="287" t="str">
        <f ca="true">+IF(OFFSET('Sanitation Data'!$H$29,0,10*ROW('Sanitation Data'!H4))="","",OFFSET('Sanitation Data'!$H$29,0,10*ROW('Sanitation Data'!H4)))</f>
        <v/>
      </c>
      <c r="DG10" s="287" t="str">
        <f ca="true">+IF(OFFSET('Sanitation Data'!$H$30,0,10*ROW('Sanitation Data'!H4))="","",OFFSET('Sanitation Data'!$H$30,0,10*ROW('Sanitation Data'!H4)))</f>
        <v/>
      </c>
      <c r="DH10" s="287" t="str">
        <f ca="true">+IF(OFFSET('Sanitation Data'!$H$31,0,10*ROW('Sanitation Data'!H4))="","",OFFSET('Sanitation Data'!$H$31,0,10*ROW('Sanitation Data'!H4)))</f>
        <v/>
      </c>
      <c r="DI10" s="287" t="str">
        <f ca="true">+IF(OFFSET('Sanitation Data'!$H$32,0,10*ROW('Sanitation Data'!H4))="","",OFFSET('Sanitation Data'!$H$32,0,10*ROW('Sanitation Data'!H4)))</f>
        <v>Yes</v>
      </c>
      <c r="DJ10" s="287" t="str">
        <f ca="true">+IF(OFFSET('Sanitation Data'!$I$28,0,10*ROW('Sanitation Data'!I4))="","",OFFSET('Sanitation Data'!$I$28,0,10*ROW('Sanitation Data'!I4)))</f>
        <v/>
      </c>
      <c r="DK10" s="287" t="str">
        <f ca="true">+IF(OFFSET('Sanitation Data'!$I$29,0,10*ROW('Sanitation Data'!I4))="","",OFFSET('Sanitation Data'!$I$29,0,10*ROW('Sanitation Data'!I4)))</f>
        <v/>
      </c>
      <c r="DL10" s="287" t="str">
        <f ca="true">+IF(OFFSET('Sanitation Data'!$I$30,0,10*ROW('Sanitation Data'!I4))="","",OFFSET('Sanitation Data'!$I$30,0,10*ROW('Sanitation Data'!I4)))</f>
        <v/>
      </c>
      <c r="DM10" s="287" t="str">
        <f ca="true">+IF(OFFSET('Sanitation Data'!$I$31,0,10*ROW('Sanitation Data'!I4))="","",OFFSET('Sanitation Data'!$I$31,0,10*ROW('Sanitation Data'!I4)))</f>
        <v/>
      </c>
      <c r="DN10" s="287" t="str">
        <f ca="true">+IF(OFFSET('Sanitation Data'!$I$32,0,10*ROW('Sanitation Data'!I4))="","",OFFSET('Sanitation Data'!$I$32,0,10*ROW('Sanitation Data'!I4)))</f>
        <v/>
      </c>
      <c r="DO10" s="287" t="str">
        <f ca="true">+IF(OFFSET('Hygiene Data'!$D$11,0,10*ROW('Hygiene Data'!D4))="","",OFFSET('Hygiene Data'!$D$11,0,10*ROW('Hygiene Data'!D4)))</f>
        <v/>
      </c>
      <c r="DP10" s="287" t="str">
        <f ca="true">+IF(OFFSET('Hygiene Data'!$D$12,0,10*ROW('Hygiene Data'!D4))="","",OFFSET('Hygiene Data'!$D$12,0,10*ROW('Hygiene Data'!D4)))</f>
        <v/>
      </c>
      <c r="DQ10" s="287" t="str">
        <f ca="true">+IF(OFFSET('Hygiene Data'!$D$13,0,10*ROW('Hygiene Data'!D4))="","",OFFSET('Hygiene Data'!$D$13,0,10*ROW('Hygiene Data'!D4)))</f>
        <v/>
      </c>
      <c r="DR10" s="287" t="str">
        <f ca="true">+IF(OFFSET('Hygiene Data'!$E$11,0,10*ROW('Hygiene Data'!E4))="","",OFFSET('Hygiene Data'!$E$11,0,10*ROW('Hygiene Data'!E4)))</f>
        <v/>
      </c>
      <c r="DS10" s="287" t="str">
        <f ca="true">+IF(OFFSET('Hygiene Data'!$E$12,0,10*ROW('Hygiene Data'!E4))="","",OFFSET('Hygiene Data'!$E$12,0,10*ROW('Hygiene Data'!E4)))</f>
        <v/>
      </c>
      <c r="DT10" s="287" t="str">
        <f ca="true">+IF(OFFSET('Hygiene Data'!$E$13,0,10*ROW('Hygiene Data'!E4))="","",OFFSET('Hygiene Data'!$E$13,0,10*ROW('Hygiene Data'!E4)))</f>
        <v/>
      </c>
      <c r="DU10" s="287" t="str">
        <f ca="true">+IF(OFFSET('Hygiene Data'!$F$11,0,10*ROW('Hygiene Data'!F4))="","",OFFSET('Hygiene Data'!$F$11,0,10*ROW('Hygiene Data'!F4)))</f>
        <v/>
      </c>
      <c r="DV10" s="287" t="str">
        <f ca="true">+IF(OFFSET('Hygiene Data'!$F$12,0,10*ROW('Hygiene Data'!F4))="","",OFFSET('Hygiene Data'!$F$12,0,10*ROW('Hygiene Data'!F4)))</f>
        <v/>
      </c>
      <c r="DW10" s="287" t="str">
        <f ca="true">+IF(OFFSET('Hygiene Data'!$F$13,0,10*ROW('Hygiene Data'!F4))="","",OFFSET('Hygiene Data'!$F$13,0,10*ROW('Hygiene Data'!F4)))</f>
        <v/>
      </c>
      <c r="DX10" s="287" t="str">
        <f ca="true">+IF(OFFSET('Hygiene Data'!$G$11,0,10*ROW('Hygiene Data'!G4))="","",OFFSET('Hygiene Data'!$G$11,0,10*ROW('Hygiene Data'!G4)))</f>
        <v/>
      </c>
      <c r="DY10" s="287" t="str">
        <f ca="true">+IF(OFFSET('Hygiene Data'!$G$12,0,10*ROW('Hygiene Data'!G4))="","",OFFSET('Hygiene Data'!$G$12,0,10*ROW('Hygiene Data'!G4)))</f>
        <v/>
      </c>
      <c r="DZ10" s="287" t="str">
        <f ca="true">+IF(OFFSET('Hygiene Data'!$G$13,0,10*ROW('Hygiene Data'!G4))="","",OFFSET('Hygiene Data'!$G$13,0,10*ROW('Hygiene Data'!G4)))</f>
        <v/>
      </c>
      <c r="EA10" s="287" t="str">
        <f ca="true">+IF(OFFSET('Hygiene Data'!$H$11,0,10*ROW('Hygiene Data'!H4))="","",OFFSET('Hygiene Data'!$H$11,0,10*ROW('Hygiene Data'!H4)))</f>
        <v/>
      </c>
      <c r="EB10" s="287" t="str">
        <f ca="true">+IF(OFFSET('Hygiene Data'!$H$12,0,10*ROW('Hygiene Data'!H4))="","",OFFSET('Hygiene Data'!$H$12,0,10*ROW('Hygiene Data'!H4)))</f>
        <v/>
      </c>
      <c r="EC10" s="287" t="str">
        <f ca="true">+IF(OFFSET('Hygiene Data'!$H$13,0,10*ROW('Hygiene Data'!H4))="","",OFFSET('Hygiene Data'!$H$13,0,10*ROW('Hygiene Data'!H4)))</f>
        <v/>
      </c>
      <c r="ED10" s="287" t="str">
        <f ca="true">+IF(OFFSET('Hygiene Data'!$I$11,0,10*ROW('Hygiene Data'!I4))="","",OFFSET('Hygiene Data'!$I$11,0,10*ROW('Hygiene Data'!I4)))</f>
        <v/>
      </c>
      <c r="EE10" s="287" t="str">
        <f ca="true">+IF(OFFSET('Hygiene Data'!$I$12,0,10*ROW('Hygiene Data'!I4))="","",OFFSET('Hygiene Data'!$I$12,0,10*ROW('Hygiene Data'!I4)))</f>
        <v/>
      </c>
      <c r="EF10" s="287"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BGD_2012_BEIS</v>
      </c>
      <c r="B11" s="38" t="str">
        <f ca="true">+IF(OFFSET('Water Data'!$C$2,0,10*ROW('Water Data'!F5))="","",OFFSET('Water Data'!$C$2,0,10*ROW('Water Data'!F5)))</f>
        <v>EMIS</v>
      </c>
      <c r="C11" s="343">
        <f t="shared" ca="true" si="0"/>
        <v>2012</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94.51</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93.83</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7"/>
      <c r="BS11" s="287" t="str">
        <f ca="true">+IF(OFFSET('Water Data'!$D$27,0,10*ROW('Water Data'!D5))="","",OFFSET('Water Data'!$D$27,0,10*ROW('Water Data'!D5)))</f>
        <v/>
      </c>
      <c r="BT11" s="287" t="str">
        <f ca="true">+IF(OFFSET('Water Data'!$D$28,0,10*ROW('Water Data'!D5))="","",OFFSET('Water Data'!$D$28,0,10*ROW('Water Data'!D5)))</f>
        <v/>
      </c>
      <c r="BU11" s="287" t="str">
        <f ca="true">+IF(OFFSET('Water Data'!$D$29,0,10*ROW('Water Data'!D5))="","",OFFSET('Water Data'!$D$29,0,10*ROW('Water Data'!D5)))</f>
        <v/>
      </c>
      <c r="BV11" s="287" t="str">
        <f ca="true">+IF(OFFSET('Water Data'!$E$27,0,10*ROW('Water Data'!E5))="","",OFFSET('Water Data'!$E$27,0,10*ROW('Water Data'!E5)))</f>
        <v/>
      </c>
      <c r="BW11" s="287" t="str">
        <f ca="true">+IF(OFFSET('Water Data'!$E$28,0,10*ROW('Water Data'!E5))="","",OFFSET('Water Data'!$E$28,0,10*ROW('Water Data'!E5)))</f>
        <v/>
      </c>
      <c r="BX11" s="287" t="str">
        <f ca="true">+IF(OFFSET('Water Data'!$E$29,0,10*ROW('Water Data'!E5))="","",OFFSET('Water Data'!$E$29,0,10*ROW('Water Data'!E5)))</f>
        <v/>
      </c>
      <c r="BY11" s="287" t="str">
        <f ca="true">+IF(OFFSET('Water Data'!$F$27,0,10*ROW('Water Data'!F5))="","",OFFSET('Water Data'!$F$27,0,10*ROW('Water Data'!F5)))</f>
        <v/>
      </c>
      <c r="BZ11" s="287" t="str">
        <f ca="true">+IF(OFFSET('Water Data'!$F$28,0,10*ROW('Water Data'!F5))="","",OFFSET('Water Data'!$F$28,0,10*ROW('Water Data'!F5)))</f>
        <v/>
      </c>
      <c r="CA11" s="287" t="str">
        <f ca="true">+IF(OFFSET('Water Data'!$F$29,0,10*ROW('Water Data'!F5))="","",OFFSET('Water Data'!$F$29,0,10*ROW('Water Data'!F5)))</f>
        <v/>
      </c>
      <c r="CB11" s="287" t="str">
        <f ca="true">+IF(OFFSET('Water Data'!$G$27,0,10*ROW('Water Data'!G5))="","",OFFSET('Water Data'!$G$27,0,10*ROW('Water Data'!G5)))</f>
        <v/>
      </c>
      <c r="CC11" s="287" t="str">
        <f ca="true">+IF(OFFSET('Water Data'!$G$28,0,10*ROW('Water Data'!G5))="","",OFFSET('Water Data'!$G$28,0,10*ROW('Water Data'!G5)))</f>
        <v/>
      </c>
      <c r="CD11" s="287" t="str">
        <f ca="true">+IF(OFFSET('Water Data'!$G$29,0,10*ROW('Water Data'!G5))="","",OFFSET('Water Data'!$G$29,0,10*ROW('Water Data'!G5)))</f>
        <v/>
      </c>
      <c r="CE11" s="287" t="str">
        <f ca="true">+IF(OFFSET('Water Data'!$H$27,0,10*ROW('Water Data'!H5))="","",OFFSET('Water Data'!$H$27,0,10*ROW('Water Data'!H5)))</f>
        <v/>
      </c>
      <c r="CF11" s="287" t="str">
        <f ca="true">+IF(OFFSET('Water Data'!$H$28,0,10*ROW('Water Data'!H5))="","",OFFSET('Water Data'!$H$28,0,10*ROW('Water Data'!H5)))</f>
        <v/>
      </c>
      <c r="CG11" s="287" t="str">
        <f ca="true">+IF(OFFSET('Water Data'!$H$29,0,10*ROW('Water Data'!H5))="","",OFFSET('Water Data'!$H$29,0,10*ROW('Water Data'!H5)))</f>
        <v/>
      </c>
      <c r="CH11" s="287" t="str">
        <f ca="true">+IF(OFFSET('Water Data'!$I$27,0,10*ROW('Water Data'!I5))="","",OFFSET('Water Data'!$I$27,0,10*ROW('Water Data'!I5)))</f>
        <v/>
      </c>
      <c r="CI11" s="287" t="str">
        <f ca="true">+IF(OFFSET('Water Data'!$I$28,0,10*ROW('Water Data'!I5))="","",OFFSET('Water Data'!$I$28,0,10*ROW('Water Data'!I5)))</f>
        <v>Yes</v>
      </c>
      <c r="CJ11" s="287" t="str">
        <f ca="true">+IF(OFFSET('Water Data'!$I$29,0,10*ROW('Water Data'!I5))="","",OFFSET('Water Data'!$I$29,0,10*ROW('Water Data'!I5)))</f>
        <v/>
      </c>
      <c r="CK11" s="287" t="str">
        <f ca="true">+IF(OFFSET('Sanitation Data'!$D$28,0,10*ROW('Sanitation Data'!D5))="","",OFFSET('Sanitation Data'!$D$28,0,10*ROW('Sanitation Data'!D5)))</f>
        <v/>
      </c>
      <c r="CL11" s="287" t="str">
        <f ca="true">+IF(OFFSET('Sanitation Data'!$D$29,0,10*ROW('Sanitation Data'!D5))="","",OFFSET('Sanitation Data'!$D$29,0,10*ROW('Sanitation Data'!D5)))</f>
        <v/>
      </c>
      <c r="CM11" s="287" t="str">
        <f ca="true">+IF(OFFSET('Sanitation Data'!$D$30,0,10*ROW('Sanitation Data'!D5))="","",OFFSET('Sanitation Data'!$D$30,0,10*ROW('Sanitation Data'!D5)))</f>
        <v/>
      </c>
      <c r="CN11" s="287" t="str">
        <f ca="true">+IF(OFFSET('Sanitation Data'!$D$31,0,10*ROW('Sanitation Data'!D5))="","",OFFSET('Sanitation Data'!$D$31,0,10*ROW('Sanitation Data'!D5)))</f>
        <v/>
      </c>
      <c r="CO11" s="287" t="str">
        <f ca="true">+IF(OFFSET('Sanitation Data'!$D$32,0,10*ROW('Sanitation Data'!D5))="","",OFFSET('Sanitation Data'!$D$32,0,10*ROW('Sanitation Data'!D5)))</f>
        <v/>
      </c>
      <c r="CP11" s="287" t="str">
        <f ca="true">+IF(OFFSET('Sanitation Data'!$E$28,0,10*ROW('Sanitation Data'!E5))="","",OFFSET('Sanitation Data'!$E$28,0,10*ROW('Sanitation Data'!E5)))</f>
        <v/>
      </c>
      <c r="CQ11" s="287" t="str">
        <f ca="true">+IF(OFFSET('Sanitation Data'!$E$29,0,10*ROW('Sanitation Data'!E5))="","",OFFSET('Sanitation Data'!$E$29,0,10*ROW('Sanitation Data'!E5)))</f>
        <v/>
      </c>
      <c r="CR11" s="287" t="str">
        <f ca="true">+IF(OFFSET('Sanitation Data'!$E$30,0,10*ROW('Sanitation Data'!E5))="","",OFFSET('Sanitation Data'!$E$30,0,10*ROW('Sanitation Data'!E5)))</f>
        <v/>
      </c>
      <c r="CS11" s="287" t="str">
        <f ca="true">+IF(OFFSET('Sanitation Data'!$E$31,0,10*ROW('Sanitation Data'!E5))="","",OFFSET('Sanitation Data'!$E$31,0,10*ROW('Sanitation Data'!E5)))</f>
        <v/>
      </c>
      <c r="CT11" s="287" t="str">
        <f ca="true">+IF(OFFSET('Sanitation Data'!$E$32,0,10*ROW('Sanitation Data'!E5))="","",OFFSET('Sanitation Data'!$E$32,0,10*ROW('Sanitation Data'!E5)))</f>
        <v/>
      </c>
      <c r="CU11" s="287" t="str">
        <f ca="true">+IF(OFFSET('Sanitation Data'!$F$28,0,10*ROW('Sanitation Data'!F5))="","",OFFSET('Sanitation Data'!$F$28,0,10*ROW('Sanitation Data'!F5)))</f>
        <v/>
      </c>
      <c r="CV11" s="287" t="str">
        <f ca="true">+IF(OFFSET('Sanitation Data'!$F$29,0,10*ROW('Sanitation Data'!F5))="","",OFFSET('Sanitation Data'!$F$29,0,10*ROW('Sanitation Data'!F5)))</f>
        <v/>
      </c>
      <c r="CW11" s="287" t="str">
        <f ca="true">+IF(OFFSET('Sanitation Data'!$F$30,0,10*ROW('Sanitation Data'!F5))="","",OFFSET('Sanitation Data'!$F$30,0,10*ROW('Sanitation Data'!F5)))</f>
        <v/>
      </c>
      <c r="CX11" s="287" t="str">
        <f ca="true">+IF(OFFSET('Sanitation Data'!$F$31,0,10*ROW('Sanitation Data'!F5))="","",OFFSET('Sanitation Data'!$F$31,0,10*ROW('Sanitation Data'!F5)))</f>
        <v/>
      </c>
      <c r="CY11" s="287" t="str">
        <f ca="true">+IF(OFFSET('Sanitation Data'!$F$32,0,10*ROW('Sanitation Data'!F5))="","",OFFSET('Sanitation Data'!$F$32,0,10*ROW('Sanitation Data'!F5)))</f>
        <v/>
      </c>
      <c r="CZ11" s="287" t="str">
        <f ca="true">+IF(OFFSET('Sanitation Data'!$G$28,0,10*ROW('Sanitation Data'!G5))="","",OFFSET('Sanitation Data'!$G$28,0,10*ROW('Sanitation Data'!G5)))</f>
        <v/>
      </c>
      <c r="DA11" s="287" t="str">
        <f ca="true">+IF(OFFSET('Sanitation Data'!$G$29,0,10*ROW('Sanitation Data'!G5))="","",OFFSET('Sanitation Data'!$G$29,0,10*ROW('Sanitation Data'!G5)))</f>
        <v/>
      </c>
      <c r="DB11" s="287" t="str">
        <f ca="true">+IF(OFFSET('Sanitation Data'!$G$30,0,10*ROW('Sanitation Data'!G5))="","",OFFSET('Sanitation Data'!$G$30,0,10*ROW('Sanitation Data'!G5)))</f>
        <v/>
      </c>
      <c r="DC11" s="287" t="str">
        <f ca="true">+IF(OFFSET('Sanitation Data'!$G$31,0,10*ROW('Sanitation Data'!G5))="","",OFFSET('Sanitation Data'!$G$31,0,10*ROW('Sanitation Data'!G5)))</f>
        <v/>
      </c>
      <c r="DD11" s="287" t="str">
        <f ca="true">+IF(OFFSET('Sanitation Data'!$G$32,0,10*ROW('Sanitation Data'!G5))="","",OFFSET('Sanitation Data'!$G$32,0,10*ROW('Sanitation Data'!G5)))</f>
        <v/>
      </c>
      <c r="DE11" s="287" t="str">
        <f ca="true">+IF(OFFSET('Sanitation Data'!$H$28,0,10*ROW('Sanitation Data'!H5))="","",OFFSET('Sanitation Data'!$H$28,0,10*ROW('Sanitation Data'!H5)))</f>
        <v/>
      </c>
      <c r="DF11" s="287" t="str">
        <f ca="true">+IF(OFFSET('Sanitation Data'!$H$29,0,10*ROW('Sanitation Data'!H5))="","",OFFSET('Sanitation Data'!$H$29,0,10*ROW('Sanitation Data'!H5)))</f>
        <v/>
      </c>
      <c r="DG11" s="287" t="str">
        <f ca="true">+IF(OFFSET('Sanitation Data'!$H$30,0,10*ROW('Sanitation Data'!H5))="","",OFFSET('Sanitation Data'!$H$30,0,10*ROW('Sanitation Data'!H5)))</f>
        <v/>
      </c>
      <c r="DH11" s="287" t="str">
        <f ca="true">+IF(OFFSET('Sanitation Data'!$H$31,0,10*ROW('Sanitation Data'!H5))="","",OFFSET('Sanitation Data'!$H$31,0,10*ROW('Sanitation Data'!H5)))</f>
        <v/>
      </c>
      <c r="DI11" s="287" t="str">
        <f ca="true">+IF(OFFSET('Sanitation Data'!$H$32,0,10*ROW('Sanitation Data'!H5))="","",OFFSET('Sanitation Data'!$H$32,0,10*ROW('Sanitation Data'!H5)))</f>
        <v/>
      </c>
      <c r="DJ11" s="287" t="str">
        <f ca="true">+IF(OFFSET('Sanitation Data'!$I$28,0,10*ROW('Sanitation Data'!I5))="","",OFFSET('Sanitation Data'!$I$28,0,10*ROW('Sanitation Data'!I5)))</f>
        <v>Yes</v>
      </c>
      <c r="DK11" s="287" t="str">
        <f ca="true">+IF(OFFSET('Sanitation Data'!$I$29,0,10*ROW('Sanitation Data'!I5))="","",OFFSET('Sanitation Data'!$I$29,0,10*ROW('Sanitation Data'!I5)))</f>
        <v/>
      </c>
      <c r="DL11" s="287" t="str">
        <f ca="true">+IF(OFFSET('Sanitation Data'!$I$30,0,10*ROW('Sanitation Data'!I5))="","",OFFSET('Sanitation Data'!$I$30,0,10*ROW('Sanitation Data'!I5)))</f>
        <v/>
      </c>
      <c r="DM11" s="287" t="str">
        <f ca="true">+IF(OFFSET('Sanitation Data'!$I$31,0,10*ROW('Sanitation Data'!I5))="","",OFFSET('Sanitation Data'!$I$31,0,10*ROW('Sanitation Data'!I5)))</f>
        <v/>
      </c>
      <c r="DN11" s="287" t="str">
        <f ca="true">+IF(OFFSET('Sanitation Data'!$I$32,0,10*ROW('Sanitation Data'!I5))="","",OFFSET('Sanitation Data'!$I$32,0,10*ROW('Sanitation Data'!I5)))</f>
        <v/>
      </c>
      <c r="DO11" s="287" t="str">
        <f ca="true">+IF(OFFSET('Hygiene Data'!$D$11,0,10*ROW('Hygiene Data'!D5))="","",OFFSET('Hygiene Data'!$D$11,0,10*ROW('Hygiene Data'!D5)))</f>
        <v/>
      </c>
      <c r="DP11" s="287" t="str">
        <f ca="true">+IF(OFFSET('Hygiene Data'!$D$12,0,10*ROW('Hygiene Data'!D5))="","",OFFSET('Hygiene Data'!$D$12,0,10*ROW('Hygiene Data'!D5)))</f>
        <v/>
      </c>
      <c r="DQ11" s="287" t="str">
        <f ca="true">+IF(OFFSET('Hygiene Data'!$D$13,0,10*ROW('Hygiene Data'!D5))="","",OFFSET('Hygiene Data'!$D$13,0,10*ROW('Hygiene Data'!D5)))</f>
        <v/>
      </c>
      <c r="DR11" s="287" t="str">
        <f ca="true">+IF(OFFSET('Hygiene Data'!$E$11,0,10*ROW('Hygiene Data'!E5))="","",OFFSET('Hygiene Data'!$E$11,0,10*ROW('Hygiene Data'!E5)))</f>
        <v/>
      </c>
      <c r="DS11" s="287" t="str">
        <f ca="true">+IF(OFFSET('Hygiene Data'!$E$12,0,10*ROW('Hygiene Data'!E5))="","",OFFSET('Hygiene Data'!$E$12,0,10*ROW('Hygiene Data'!E5)))</f>
        <v/>
      </c>
      <c r="DT11" s="287" t="str">
        <f ca="true">+IF(OFFSET('Hygiene Data'!$E$13,0,10*ROW('Hygiene Data'!E5))="","",OFFSET('Hygiene Data'!$E$13,0,10*ROW('Hygiene Data'!E5)))</f>
        <v/>
      </c>
      <c r="DU11" s="287" t="str">
        <f ca="true">+IF(OFFSET('Hygiene Data'!$F$11,0,10*ROW('Hygiene Data'!F5))="","",OFFSET('Hygiene Data'!$F$11,0,10*ROW('Hygiene Data'!F5)))</f>
        <v/>
      </c>
      <c r="DV11" s="287" t="str">
        <f ca="true">+IF(OFFSET('Hygiene Data'!$F$12,0,10*ROW('Hygiene Data'!F5))="","",OFFSET('Hygiene Data'!$F$12,0,10*ROW('Hygiene Data'!F5)))</f>
        <v/>
      </c>
      <c r="DW11" s="287" t="str">
        <f ca="true">+IF(OFFSET('Hygiene Data'!$F$13,0,10*ROW('Hygiene Data'!F5))="","",OFFSET('Hygiene Data'!$F$13,0,10*ROW('Hygiene Data'!F5)))</f>
        <v/>
      </c>
      <c r="DX11" s="287" t="str">
        <f ca="true">+IF(OFFSET('Hygiene Data'!$G$11,0,10*ROW('Hygiene Data'!G5))="","",OFFSET('Hygiene Data'!$G$11,0,10*ROW('Hygiene Data'!G5)))</f>
        <v/>
      </c>
      <c r="DY11" s="287" t="str">
        <f ca="true">+IF(OFFSET('Hygiene Data'!$G$12,0,10*ROW('Hygiene Data'!G5))="","",OFFSET('Hygiene Data'!$G$12,0,10*ROW('Hygiene Data'!G5)))</f>
        <v/>
      </c>
      <c r="DZ11" s="287" t="str">
        <f ca="true">+IF(OFFSET('Hygiene Data'!$G$13,0,10*ROW('Hygiene Data'!G5))="","",OFFSET('Hygiene Data'!$G$13,0,10*ROW('Hygiene Data'!G5)))</f>
        <v/>
      </c>
      <c r="EA11" s="287" t="str">
        <f ca="true">+IF(OFFSET('Hygiene Data'!$H$11,0,10*ROW('Hygiene Data'!H5))="","",OFFSET('Hygiene Data'!$H$11,0,10*ROW('Hygiene Data'!H5)))</f>
        <v/>
      </c>
      <c r="EB11" s="287" t="str">
        <f ca="true">+IF(OFFSET('Hygiene Data'!$H$12,0,10*ROW('Hygiene Data'!H5))="","",OFFSET('Hygiene Data'!$H$12,0,10*ROW('Hygiene Data'!H5)))</f>
        <v/>
      </c>
      <c r="EC11" s="287" t="str">
        <f ca="true">+IF(OFFSET('Hygiene Data'!$H$13,0,10*ROW('Hygiene Data'!H5))="","",OFFSET('Hygiene Data'!$H$13,0,10*ROW('Hygiene Data'!H5)))</f>
        <v/>
      </c>
      <c r="ED11" s="287" t="str">
        <f ca="true">+IF(OFFSET('Hygiene Data'!$I$11,0,10*ROW('Hygiene Data'!I5))="","",OFFSET('Hygiene Data'!$I$11,0,10*ROW('Hygiene Data'!I5)))</f>
        <v/>
      </c>
      <c r="EE11" s="287" t="str">
        <f ca="true">+IF(OFFSET('Hygiene Data'!$I$12,0,10*ROW('Hygiene Data'!I5))="","",OFFSET('Hygiene Data'!$I$12,0,10*ROW('Hygiene Data'!I5)))</f>
        <v/>
      </c>
      <c r="EF11" s="287" t="str">
        <f ca="true">+IF(OFFSET('Hygiene Data'!$I$13,0,10*ROW('Hygiene Data'!I5))="","",OFFSET('Hygiene Data'!$I$13,0,10*ROW('Hygiene Data'!I5)))</f>
        <v/>
      </c>
    </row>
    <row xmlns:x14ac="http://schemas.microsoft.com/office/spreadsheetml/2009/9/ac" r="12" x14ac:dyDescent="0.2">
      <c r="A12" s="38" t="str">
        <f ca="true">+IF(OFFSET('Water Data'!$B$2,0,10*ROW('Water Data'!E6))="","",OFFSET('Water Data'!$B$2,0,10*ROW('Water Data'!E6)))</f>
        <v>BGD_2013_ASPR</v>
      </c>
      <c r="B12" s="38" t="str">
        <f ca="true">+IF(OFFSET('Water Data'!$C$2,0,10*ROW('Water Data'!F6))="","",OFFSET('Water Data'!$C$2,0,10*ROW('Water Data'!F6)))</f>
        <v>EMIS</v>
      </c>
      <c r="C12" s="343">
        <f t="shared" ca="true" si="0"/>
        <v>2013</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74</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73.259999999999991</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65.933999999999997</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74</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73.259999999999991</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65.933999999999997</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64</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64</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7"/>
      <c r="BS12" s="287" t="str">
        <f ca="true">+IF(OFFSET('Water Data'!$D$27,0,10*ROW('Water Data'!D6))="","",OFFSET('Water Data'!$D$27,0,10*ROW('Water Data'!D6)))</f>
        <v>Yes</v>
      </c>
      <c r="BT12" s="287" t="str">
        <f ca="true">+IF(OFFSET('Water Data'!$D$28,0,10*ROW('Water Data'!D6))="","",OFFSET('Water Data'!$D$28,0,10*ROW('Water Data'!D6)))</f>
        <v>Yes</v>
      </c>
      <c r="BU12" s="287" t="str">
        <f ca="true">+IF(OFFSET('Water Data'!$D$29,0,10*ROW('Water Data'!D6))="","",OFFSET('Water Data'!$D$29,0,10*ROW('Water Data'!D6)))</f>
        <v>Yes</v>
      </c>
      <c r="BV12" s="287" t="str">
        <f ca="true">+IF(OFFSET('Water Data'!$E$27,0,10*ROW('Water Data'!E6))="","",OFFSET('Water Data'!$E$27,0,10*ROW('Water Data'!E6)))</f>
        <v/>
      </c>
      <c r="BW12" s="287" t="str">
        <f ca="true">+IF(OFFSET('Water Data'!$E$28,0,10*ROW('Water Data'!E6))="","",OFFSET('Water Data'!$E$28,0,10*ROW('Water Data'!E6)))</f>
        <v/>
      </c>
      <c r="BX12" s="287" t="str">
        <f ca="true">+IF(OFFSET('Water Data'!$E$29,0,10*ROW('Water Data'!E6))="","",OFFSET('Water Data'!$E$29,0,10*ROW('Water Data'!E6)))</f>
        <v/>
      </c>
      <c r="BY12" s="287" t="str">
        <f ca="true">+IF(OFFSET('Water Data'!$F$27,0,10*ROW('Water Data'!F6))="","",OFFSET('Water Data'!$F$27,0,10*ROW('Water Data'!F6)))</f>
        <v/>
      </c>
      <c r="BZ12" s="287" t="str">
        <f ca="true">+IF(OFFSET('Water Data'!$F$28,0,10*ROW('Water Data'!F6))="","",OFFSET('Water Data'!$F$28,0,10*ROW('Water Data'!F6)))</f>
        <v/>
      </c>
      <c r="CA12" s="287" t="str">
        <f ca="true">+IF(OFFSET('Water Data'!$F$29,0,10*ROW('Water Data'!F6))="","",OFFSET('Water Data'!$F$29,0,10*ROW('Water Data'!F6)))</f>
        <v/>
      </c>
      <c r="CB12" s="287" t="str">
        <f ca="true">+IF(OFFSET('Water Data'!$G$27,0,10*ROW('Water Data'!G6))="","",OFFSET('Water Data'!$G$27,0,10*ROW('Water Data'!G6)))</f>
        <v/>
      </c>
      <c r="CC12" s="287" t="str">
        <f ca="true">+IF(OFFSET('Water Data'!$G$28,0,10*ROW('Water Data'!G6))="","",OFFSET('Water Data'!$G$28,0,10*ROW('Water Data'!G6)))</f>
        <v/>
      </c>
      <c r="CD12" s="287" t="str">
        <f ca="true">+IF(OFFSET('Water Data'!$G$29,0,10*ROW('Water Data'!G6))="","",OFFSET('Water Data'!$G$29,0,10*ROW('Water Data'!G6)))</f>
        <v/>
      </c>
      <c r="CE12" s="287" t="str">
        <f ca="true">+IF(OFFSET('Water Data'!$H$27,0,10*ROW('Water Data'!H6))="","",OFFSET('Water Data'!$H$27,0,10*ROW('Water Data'!H6)))</f>
        <v>Yes</v>
      </c>
      <c r="CF12" s="287" t="str">
        <f ca="true">+IF(OFFSET('Water Data'!$H$28,0,10*ROW('Water Data'!H6))="","",OFFSET('Water Data'!$H$28,0,10*ROW('Water Data'!H6)))</f>
        <v>Yes</v>
      </c>
      <c r="CG12" s="287" t="str">
        <f ca="true">+IF(OFFSET('Water Data'!$H$29,0,10*ROW('Water Data'!H6))="","",OFFSET('Water Data'!$H$29,0,10*ROW('Water Data'!H6)))</f>
        <v>Yes</v>
      </c>
      <c r="CH12" s="287" t="str">
        <f ca="true">+IF(OFFSET('Water Data'!$I$27,0,10*ROW('Water Data'!I6))="","",OFFSET('Water Data'!$I$27,0,10*ROW('Water Data'!I6)))</f>
        <v/>
      </c>
      <c r="CI12" s="287" t="str">
        <f ca="true">+IF(OFFSET('Water Data'!$I$28,0,10*ROW('Water Data'!I6))="","",OFFSET('Water Data'!$I$28,0,10*ROW('Water Data'!I6)))</f>
        <v/>
      </c>
      <c r="CJ12" s="287" t="str">
        <f ca="true">+IF(OFFSET('Water Data'!$I$29,0,10*ROW('Water Data'!I6))="","",OFFSET('Water Data'!$I$29,0,10*ROW('Water Data'!I6)))</f>
        <v/>
      </c>
      <c r="CK12" s="287" t="str">
        <f ca="true">+IF(OFFSET('Sanitation Data'!$D$28,0,10*ROW('Sanitation Data'!D6))="","",OFFSET('Sanitation Data'!$D$28,0,10*ROW('Sanitation Data'!D6)))</f>
        <v/>
      </c>
      <c r="CL12" s="287" t="str">
        <f ca="true">+IF(OFFSET('Sanitation Data'!$D$29,0,10*ROW('Sanitation Data'!D6))="","",OFFSET('Sanitation Data'!$D$29,0,10*ROW('Sanitation Data'!D6)))</f>
        <v/>
      </c>
      <c r="CM12" s="287" t="str">
        <f ca="true">+IF(OFFSET('Sanitation Data'!$D$30,0,10*ROW('Sanitation Data'!D6))="","",OFFSET('Sanitation Data'!$D$30,0,10*ROW('Sanitation Data'!D6)))</f>
        <v/>
      </c>
      <c r="CN12" s="287" t="str">
        <f ca="true">+IF(OFFSET('Sanitation Data'!$D$31,0,10*ROW('Sanitation Data'!D6))="","",OFFSET('Sanitation Data'!$D$31,0,10*ROW('Sanitation Data'!D6)))</f>
        <v/>
      </c>
      <c r="CO12" s="287" t="str">
        <f ca="true">+IF(OFFSET('Sanitation Data'!$D$32,0,10*ROW('Sanitation Data'!D6))="","",OFFSET('Sanitation Data'!$D$32,0,10*ROW('Sanitation Data'!D6)))</f>
        <v>Yes</v>
      </c>
      <c r="CP12" s="287" t="str">
        <f ca="true">+IF(OFFSET('Sanitation Data'!$E$28,0,10*ROW('Sanitation Data'!E6))="","",OFFSET('Sanitation Data'!$E$28,0,10*ROW('Sanitation Data'!E6)))</f>
        <v/>
      </c>
      <c r="CQ12" s="287" t="str">
        <f ca="true">+IF(OFFSET('Sanitation Data'!$E$29,0,10*ROW('Sanitation Data'!E6))="","",OFFSET('Sanitation Data'!$E$29,0,10*ROW('Sanitation Data'!E6)))</f>
        <v/>
      </c>
      <c r="CR12" s="287" t="str">
        <f ca="true">+IF(OFFSET('Sanitation Data'!$E$30,0,10*ROW('Sanitation Data'!E6))="","",OFFSET('Sanitation Data'!$E$30,0,10*ROW('Sanitation Data'!E6)))</f>
        <v/>
      </c>
      <c r="CS12" s="287" t="str">
        <f ca="true">+IF(OFFSET('Sanitation Data'!$E$31,0,10*ROW('Sanitation Data'!E6))="","",OFFSET('Sanitation Data'!$E$31,0,10*ROW('Sanitation Data'!E6)))</f>
        <v/>
      </c>
      <c r="CT12" s="287" t="str">
        <f ca="true">+IF(OFFSET('Sanitation Data'!$E$32,0,10*ROW('Sanitation Data'!E6))="","",OFFSET('Sanitation Data'!$E$32,0,10*ROW('Sanitation Data'!E6)))</f>
        <v/>
      </c>
      <c r="CU12" s="287" t="str">
        <f ca="true">+IF(OFFSET('Sanitation Data'!$F$28,0,10*ROW('Sanitation Data'!F6))="","",OFFSET('Sanitation Data'!$F$28,0,10*ROW('Sanitation Data'!F6)))</f>
        <v/>
      </c>
      <c r="CV12" s="287" t="str">
        <f ca="true">+IF(OFFSET('Sanitation Data'!$F$29,0,10*ROW('Sanitation Data'!F6))="","",OFFSET('Sanitation Data'!$F$29,0,10*ROW('Sanitation Data'!F6)))</f>
        <v/>
      </c>
      <c r="CW12" s="287" t="str">
        <f ca="true">+IF(OFFSET('Sanitation Data'!$F$30,0,10*ROW('Sanitation Data'!F6))="","",OFFSET('Sanitation Data'!$F$30,0,10*ROW('Sanitation Data'!F6)))</f>
        <v/>
      </c>
      <c r="CX12" s="287" t="str">
        <f ca="true">+IF(OFFSET('Sanitation Data'!$F$31,0,10*ROW('Sanitation Data'!F6))="","",OFFSET('Sanitation Data'!$F$31,0,10*ROW('Sanitation Data'!F6)))</f>
        <v/>
      </c>
      <c r="CY12" s="287" t="str">
        <f ca="true">+IF(OFFSET('Sanitation Data'!$F$32,0,10*ROW('Sanitation Data'!F6))="","",OFFSET('Sanitation Data'!$F$32,0,10*ROW('Sanitation Data'!F6)))</f>
        <v/>
      </c>
      <c r="CZ12" s="287" t="str">
        <f ca="true">+IF(OFFSET('Sanitation Data'!$G$28,0,10*ROW('Sanitation Data'!G6))="","",OFFSET('Sanitation Data'!$G$28,0,10*ROW('Sanitation Data'!G6)))</f>
        <v/>
      </c>
      <c r="DA12" s="287" t="str">
        <f ca="true">+IF(OFFSET('Sanitation Data'!$G$29,0,10*ROW('Sanitation Data'!G6))="","",OFFSET('Sanitation Data'!$G$29,0,10*ROW('Sanitation Data'!G6)))</f>
        <v/>
      </c>
      <c r="DB12" s="287" t="str">
        <f ca="true">+IF(OFFSET('Sanitation Data'!$G$30,0,10*ROW('Sanitation Data'!G6))="","",OFFSET('Sanitation Data'!$G$30,0,10*ROW('Sanitation Data'!G6)))</f>
        <v/>
      </c>
      <c r="DC12" s="287" t="str">
        <f ca="true">+IF(OFFSET('Sanitation Data'!$G$31,0,10*ROW('Sanitation Data'!G6))="","",OFFSET('Sanitation Data'!$G$31,0,10*ROW('Sanitation Data'!G6)))</f>
        <v/>
      </c>
      <c r="DD12" s="287" t="str">
        <f ca="true">+IF(OFFSET('Sanitation Data'!$G$32,0,10*ROW('Sanitation Data'!G6))="","",OFFSET('Sanitation Data'!$G$32,0,10*ROW('Sanitation Data'!G6)))</f>
        <v/>
      </c>
      <c r="DE12" s="287" t="str">
        <f ca="true">+IF(OFFSET('Sanitation Data'!$H$28,0,10*ROW('Sanitation Data'!H6))="","",OFFSET('Sanitation Data'!$H$28,0,10*ROW('Sanitation Data'!H6)))</f>
        <v/>
      </c>
      <c r="DF12" s="287" t="str">
        <f ca="true">+IF(OFFSET('Sanitation Data'!$H$29,0,10*ROW('Sanitation Data'!H6))="","",OFFSET('Sanitation Data'!$H$29,0,10*ROW('Sanitation Data'!H6)))</f>
        <v/>
      </c>
      <c r="DG12" s="287" t="str">
        <f ca="true">+IF(OFFSET('Sanitation Data'!$H$30,0,10*ROW('Sanitation Data'!H6))="","",OFFSET('Sanitation Data'!$H$30,0,10*ROW('Sanitation Data'!H6)))</f>
        <v/>
      </c>
      <c r="DH12" s="287" t="str">
        <f ca="true">+IF(OFFSET('Sanitation Data'!$H$31,0,10*ROW('Sanitation Data'!H6))="","",OFFSET('Sanitation Data'!$H$31,0,10*ROW('Sanitation Data'!H6)))</f>
        <v/>
      </c>
      <c r="DI12" s="287" t="str">
        <f ca="true">+IF(OFFSET('Sanitation Data'!$H$32,0,10*ROW('Sanitation Data'!H6))="","",OFFSET('Sanitation Data'!$H$32,0,10*ROW('Sanitation Data'!H6)))</f>
        <v>Yes</v>
      </c>
      <c r="DJ12" s="287" t="str">
        <f ca="true">+IF(OFFSET('Sanitation Data'!$I$28,0,10*ROW('Sanitation Data'!I6))="","",OFFSET('Sanitation Data'!$I$28,0,10*ROW('Sanitation Data'!I6)))</f>
        <v/>
      </c>
      <c r="DK12" s="287" t="str">
        <f ca="true">+IF(OFFSET('Sanitation Data'!$I$29,0,10*ROW('Sanitation Data'!I6))="","",OFFSET('Sanitation Data'!$I$29,0,10*ROW('Sanitation Data'!I6)))</f>
        <v/>
      </c>
      <c r="DL12" s="287" t="str">
        <f ca="true">+IF(OFFSET('Sanitation Data'!$I$30,0,10*ROW('Sanitation Data'!I6))="","",OFFSET('Sanitation Data'!$I$30,0,10*ROW('Sanitation Data'!I6)))</f>
        <v/>
      </c>
      <c r="DM12" s="287" t="str">
        <f ca="true">+IF(OFFSET('Sanitation Data'!$I$31,0,10*ROW('Sanitation Data'!I6))="","",OFFSET('Sanitation Data'!$I$31,0,10*ROW('Sanitation Data'!I6)))</f>
        <v/>
      </c>
      <c r="DN12" s="287" t="str">
        <f ca="true">+IF(OFFSET('Sanitation Data'!$I$32,0,10*ROW('Sanitation Data'!I6))="","",OFFSET('Sanitation Data'!$I$32,0,10*ROW('Sanitation Data'!I6)))</f>
        <v/>
      </c>
      <c r="DO12" s="287" t="str">
        <f ca="true">+IF(OFFSET('Hygiene Data'!$D$11,0,10*ROW('Hygiene Data'!D6))="","",OFFSET('Hygiene Data'!$D$11,0,10*ROW('Hygiene Data'!D6)))</f>
        <v/>
      </c>
      <c r="DP12" s="287" t="str">
        <f ca="true">+IF(OFFSET('Hygiene Data'!$D$12,0,10*ROW('Hygiene Data'!D6))="","",OFFSET('Hygiene Data'!$D$12,0,10*ROW('Hygiene Data'!D6)))</f>
        <v/>
      </c>
      <c r="DQ12" s="287" t="str">
        <f ca="true">+IF(OFFSET('Hygiene Data'!$D$13,0,10*ROW('Hygiene Data'!D6))="","",OFFSET('Hygiene Data'!$D$13,0,10*ROW('Hygiene Data'!D6)))</f>
        <v/>
      </c>
      <c r="DR12" s="287" t="str">
        <f ca="true">+IF(OFFSET('Hygiene Data'!$E$11,0,10*ROW('Hygiene Data'!E6))="","",OFFSET('Hygiene Data'!$E$11,0,10*ROW('Hygiene Data'!E6)))</f>
        <v/>
      </c>
      <c r="DS12" s="287" t="str">
        <f ca="true">+IF(OFFSET('Hygiene Data'!$E$12,0,10*ROW('Hygiene Data'!E6))="","",OFFSET('Hygiene Data'!$E$12,0,10*ROW('Hygiene Data'!E6)))</f>
        <v/>
      </c>
      <c r="DT12" s="287" t="str">
        <f ca="true">+IF(OFFSET('Hygiene Data'!$E$13,0,10*ROW('Hygiene Data'!E6))="","",OFFSET('Hygiene Data'!$E$13,0,10*ROW('Hygiene Data'!E6)))</f>
        <v/>
      </c>
      <c r="DU12" s="287" t="str">
        <f ca="true">+IF(OFFSET('Hygiene Data'!$F$11,0,10*ROW('Hygiene Data'!F6))="","",OFFSET('Hygiene Data'!$F$11,0,10*ROW('Hygiene Data'!F6)))</f>
        <v/>
      </c>
      <c r="DV12" s="287" t="str">
        <f ca="true">+IF(OFFSET('Hygiene Data'!$F$12,0,10*ROW('Hygiene Data'!F6))="","",OFFSET('Hygiene Data'!$F$12,0,10*ROW('Hygiene Data'!F6)))</f>
        <v/>
      </c>
      <c r="DW12" s="287" t="str">
        <f ca="true">+IF(OFFSET('Hygiene Data'!$F$13,0,10*ROW('Hygiene Data'!F6))="","",OFFSET('Hygiene Data'!$F$13,0,10*ROW('Hygiene Data'!F6)))</f>
        <v/>
      </c>
      <c r="DX12" s="287" t="str">
        <f ca="true">+IF(OFFSET('Hygiene Data'!$G$11,0,10*ROW('Hygiene Data'!G6))="","",OFFSET('Hygiene Data'!$G$11,0,10*ROW('Hygiene Data'!G6)))</f>
        <v/>
      </c>
      <c r="DY12" s="287" t="str">
        <f ca="true">+IF(OFFSET('Hygiene Data'!$G$12,0,10*ROW('Hygiene Data'!G6))="","",OFFSET('Hygiene Data'!$G$12,0,10*ROW('Hygiene Data'!G6)))</f>
        <v/>
      </c>
      <c r="DZ12" s="287" t="str">
        <f ca="true">+IF(OFFSET('Hygiene Data'!$G$13,0,10*ROW('Hygiene Data'!G6))="","",OFFSET('Hygiene Data'!$G$13,0,10*ROW('Hygiene Data'!G6)))</f>
        <v/>
      </c>
      <c r="EA12" s="287" t="str">
        <f ca="true">+IF(OFFSET('Hygiene Data'!$H$11,0,10*ROW('Hygiene Data'!H6))="","",OFFSET('Hygiene Data'!$H$11,0,10*ROW('Hygiene Data'!H6)))</f>
        <v/>
      </c>
      <c r="EB12" s="287" t="str">
        <f ca="true">+IF(OFFSET('Hygiene Data'!$H$12,0,10*ROW('Hygiene Data'!H6))="","",OFFSET('Hygiene Data'!$H$12,0,10*ROW('Hygiene Data'!H6)))</f>
        <v/>
      </c>
      <c r="EC12" s="287" t="str">
        <f ca="true">+IF(OFFSET('Hygiene Data'!$H$13,0,10*ROW('Hygiene Data'!H6))="","",OFFSET('Hygiene Data'!$H$13,0,10*ROW('Hygiene Data'!H6)))</f>
        <v/>
      </c>
      <c r="ED12" s="287" t="str">
        <f ca="true">+IF(OFFSET('Hygiene Data'!$I$11,0,10*ROW('Hygiene Data'!I6))="","",OFFSET('Hygiene Data'!$I$11,0,10*ROW('Hygiene Data'!I6)))</f>
        <v/>
      </c>
      <c r="EE12" s="287" t="str">
        <f ca="true">+IF(OFFSET('Hygiene Data'!$I$12,0,10*ROW('Hygiene Data'!I6))="","",OFFSET('Hygiene Data'!$I$12,0,10*ROW('Hygiene Data'!I6)))</f>
        <v/>
      </c>
      <c r="EF12" s="287"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BGD_2013_BEIS</v>
      </c>
      <c r="B13" s="38" t="str">
        <f ca="true">+IF(OFFSET('Water Data'!$C$2,0,10*ROW('Water Data'!F7))="","",OFFSET('Water Data'!$C$2,0,10*ROW('Water Data'!F7)))</f>
        <v>EMIS</v>
      </c>
      <c r="C13" s="343">
        <f t="shared" ca="true" si="0"/>
        <v>2013</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92.26</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7"/>
      <c r="BS13" s="287" t="str">
        <f ca="true">+IF(OFFSET('Water Data'!$D$27,0,10*ROW('Water Data'!D7))="","",OFFSET('Water Data'!$D$27,0,10*ROW('Water Data'!D7)))</f>
        <v/>
      </c>
      <c r="BT13" s="287" t="str">
        <f ca="true">+IF(OFFSET('Water Data'!$D$28,0,10*ROW('Water Data'!D7))="","",OFFSET('Water Data'!$D$28,0,10*ROW('Water Data'!D7)))</f>
        <v/>
      </c>
      <c r="BU13" s="287" t="str">
        <f ca="true">+IF(OFFSET('Water Data'!$D$29,0,10*ROW('Water Data'!D7))="","",OFFSET('Water Data'!$D$29,0,10*ROW('Water Data'!D7)))</f>
        <v/>
      </c>
      <c r="BV13" s="287" t="str">
        <f ca="true">+IF(OFFSET('Water Data'!$E$27,0,10*ROW('Water Data'!E7))="","",OFFSET('Water Data'!$E$27,0,10*ROW('Water Data'!E7)))</f>
        <v/>
      </c>
      <c r="BW13" s="287" t="str">
        <f ca="true">+IF(OFFSET('Water Data'!$E$28,0,10*ROW('Water Data'!E7))="","",OFFSET('Water Data'!$E$28,0,10*ROW('Water Data'!E7)))</f>
        <v/>
      </c>
      <c r="BX13" s="287" t="str">
        <f ca="true">+IF(OFFSET('Water Data'!$E$29,0,10*ROW('Water Data'!E7))="","",OFFSET('Water Data'!$E$29,0,10*ROW('Water Data'!E7)))</f>
        <v/>
      </c>
      <c r="BY13" s="287" t="str">
        <f ca="true">+IF(OFFSET('Water Data'!$F$27,0,10*ROW('Water Data'!F7))="","",OFFSET('Water Data'!$F$27,0,10*ROW('Water Data'!F7)))</f>
        <v/>
      </c>
      <c r="BZ13" s="287" t="str">
        <f ca="true">+IF(OFFSET('Water Data'!$F$28,0,10*ROW('Water Data'!F7))="","",OFFSET('Water Data'!$F$28,0,10*ROW('Water Data'!F7)))</f>
        <v/>
      </c>
      <c r="CA13" s="287" t="str">
        <f ca="true">+IF(OFFSET('Water Data'!$F$29,0,10*ROW('Water Data'!F7))="","",OFFSET('Water Data'!$F$29,0,10*ROW('Water Data'!F7)))</f>
        <v/>
      </c>
      <c r="CB13" s="287" t="str">
        <f ca="true">+IF(OFFSET('Water Data'!$G$27,0,10*ROW('Water Data'!G7))="","",OFFSET('Water Data'!$G$27,0,10*ROW('Water Data'!G7)))</f>
        <v/>
      </c>
      <c r="CC13" s="287" t="str">
        <f ca="true">+IF(OFFSET('Water Data'!$G$28,0,10*ROW('Water Data'!G7))="","",OFFSET('Water Data'!$G$28,0,10*ROW('Water Data'!G7)))</f>
        <v/>
      </c>
      <c r="CD13" s="287" t="str">
        <f ca="true">+IF(OFFSET('Water Data'!$G$29,0,10*ROW('Water Data'!G7))="","",OFFSET('Water Data'!$G$29,0,10*ROW('Water Data'!G7)))</f>
        <v/>
      </c>
      <c r="CE13" s="287" t="str">
        <f ca="true">+IF(OFFSET('Water Data'!$H$27,0,10*ROW('Water Data'!H7))="","",OFFSET('Water Data'!$H$27,0,10*ROW('Water Data'!H7)))</f>
        <v/>
      </c>
      <c r="CF13" s="287" t="str">
        <f ca="true">+IF(OFFSET('Water Data'!$H$28,0,10*ROW('Water Data'!H7))="","",OFFSET('Water Data'!$H$28,0,10*ROW('Water Data'!H7)))</f>
        <v/>
      </c>
      <c r="CG13" s="287" t="str">
        <f ca="true">+IF(OFFSET('Water Data'!$H$29,0,10*ROW('Water Data'!H7))="","",OFFSET('Water Data'!$H$29,0,10*ROW('Water Data'!H7)))</f>
        <v/>
      </c>
      <c r="CH13" s="287" t="str">
        <f ca="true">+IF(OFFSET('Water Data'!$I$27,0,10*ROW('Water Data'!I7))="","",OFFSET('Water Data'!$I$27,0,10*ROW('Water Data'!I7)))</f>
        <v/>
      </c>
      <c r="CI13" s="287" t="str">
        <f ca="true">+IF(OFFSET('Water Data'!$I$28,0,10*ROW('Water Data'!I7))="","",OFFSET('Water Data'!$I$28,0,10*ROW('Water Data'!I7)))</f>
        <v/>
      </c>
      <c r="CJ13" s="287" t="str">
        <f ca="true">+IF(OFFSET('Water Data'!$I$29,0,10*ROW('Water Data'!I7))="","",OFFSET('Water Data'!$I$29,0,10*ROW('Water Data'!I7)))</f>
        <v/>
      </c>
      <c r="CK13" s="287" t="str">
        <f ca="true">+IF(OFFSET('Sanitation Data'!$D$28,0,10*ROW('Sanitation Data'!D7))="","",OFFSET('Sanitation Data'!$D$28,0,10*ROW('Sanitation Data'!D7)))</f>
        <v/>
      </c>
      <c r="CL13" s="287" t="str">
        <f ca="true">+IF(OFFSET('Sanitation Data'!$D$29,0,10*ROW('Sanitation Data'!D7))="","",OFFSET('Sanitation Data'!$D$29,0,10*ROW('Sanitation Data'!D7)))</f>
        <v/>
      </c>
      <c r="CM13" s="287" t="str">
        <f ca="true">+IF(OFFSET('Sanitation Data'!$D$30,0,10*ROW('Sanitation Data'!D7))="","",OFFSET('Sanitation Data'!$D$30,0,10*ROW('Sanitation Data'!D7)))</f>
        <v/>
      </c>
      <c r="CN13" s="287" t="str">
        <f ca="true">+IF(OFFSET('Sanitation Data'!$D$31,0,10*ROW('Sanitation Data'!D7))="","",OFFSET('Sanitation Data'!$D$31,0,10*ROW('Sanitation Data'!D7)))</f>
        <v/>
      </c>
      <c r="CO13" s="287" t="str">
        <f ca="true">+IF(OFFSET('Sanitation Data'!$D$32,0,10*ROW('Sanitation Data'!D7))="","",OFFSET('Sanitation Data'!$D$32,0,10*ROW('Sanitation Data'!D7)))</f>
        <v/>
      </c>
      <c r="CP13" s="287" t="str">
        <f ca="true">+IF(OFFSET('Sanitation Data'!$E$28,0,10*ROW('Sanitation Data'!E7))="","",OFFSET('Sanitation Data'!$E$28,0,10*ROW('Sanitation Data'!E7)))</f>
        <v/>
      </c>
      <c r="CQ13" s="287" t="str">
        <f ca="true">+IF(OFFSET('Sanitation Data'!$E$29,0,10*ROW('Sanitation Data'!E7))="","",OFFSET('Sanitation Data'!$E$29,0,10*ROW('Sanitation Data'!E7)))</f>
        <v/>
      </c>
      <c r="CR13" s="287" t="str">
        <f ca="true">+IF(OFFSET('Sanitation Data'!$E$30,0,10*ROW('Sanitation Data'!E7))="","",OFFSET('Sanitation Data'!$E$30,0,10*ROW('Sanitation Data'!E7)))</f>
        <v/>
      </c>
      <c r="CS13" s="287" t="str">
        <f ca="true">+IF(OFFSET('Sanitation Data'!$E$31,0,10*ROW('Sanitation Data'!E7))="","",OFFSET('Sanitation Data'!$E$31,0,10*ROW('Sanitation Data'!E7)))</f>
        <v/>
      </c>
      <c r="CT13" s="287" t="str">
        <f ca="true">+IF(OFFSET('Sanitation Data'!$E$32,0,10*ROW('Sanitation Data'!E7))="","",OFFSET('Sanitation Data'!$E$32,0,10*ROW('Sanitation Data'!E7)))</f>
        <v/>
      </c>
      <c r="CU13" s="287" t="str">
        <f ca="true">+IF(OFFSET('Sanitation Data'!$F$28,0,10*ROW('Sanitation Data'!F7))="","",OFFSET('Sanitation Data'!$F$28,0,10*ROW('Sanitation Data'!F7)))</f>
        <v/>
      </c>
      <c r="CV13" s="287" t="str">
        <f ca="true">+IF(OFFSET('Sanitation Data'!$F$29,0,10*ROW('Sanitation Data'!F7))="","",OFFSET('Sanitation Data'!$F$29,0,10*ROW('Sanitation Data'!F7)))</f>
        <v/>
      </c>
      <c r="CW13" s="287" t="str">
        <f ca="true">+IF(OFFSET('Sanitation Data'!$F$30,0,10*ROW('Sanitation Data'!F7))="","",OFFSET('Sanitation Data'!$F$30,0,10*ROW('Sanitation Data'!F7)))</f>
        <v/>
      </c>
      <c r="CX13" s="287" t="str">
        <f ca="true">+IF(OFFSET('Sanitation Data'!$F$31,0,10*ROW('Sanitation Data'!F7))="","",OFFSET('Sanitation Data'!$F$31,0,10*ROW('Sanitation Data'!F7)))</f>
        <v/>
      </c>
      <c r="CY13" s="287" t="str">
        <f ca="true">+IF(OFFSET('Sanitation Data'!$F$32,0,10*ROW('Sanitation Data'!F7))="","",OFFSET('Sanitation Data'!$F$32,0,10*ROW('Sanitation Data'!F7)))</f>
        <v/>
      </c>
      <c r="CZ13" s="287" t="str">
        <f ca="true">+IF(OFFSET('Sanitation Data'!$G$28,0,10*ROW('Sanitation Data'!G7))="","",OFFSET('Sanitation Data'!$G$28,0,10*ROW('Sanitation Data'!G7)))</f>
        <v/>
      </c>
      <c r="DA13" s="287" t="str">
        <f ca="true">+IF(OFFSET('Sanitation Data'!$G$29,0,10*ROW('Sanitation Data'!G7))="","",OFFSET('Sanitation Data'!$G$29,0,10*ROW('Sanitation Data'!G7)))</f>
        <v/>
      </c>
      <c r="DB13" s="287" t="str">
        <f ca="true">+IF(OFFSET('Sanitation Data'!$G$30,0,10*ROW('Sanitation Data'!G7))="","",OFFSET('Sanitation Data'!$G$30,0,10*ROW('Sanitation Data'!G7)))</f>
        <v/>
      </c>
      <c r="DC13" s="287" t="str">
        <f ca="true">+IF(OFFSET('Sanitation Data'!$G$31,0,10*ROW('Sanitation Data'!G7))="","",OFFSET('Sanitation Data'!$G$31,0,10*ROW('Sanitation Data'!G7)))</f>
        <v/>
      </c>
      <c r="DD13" s="287" t="str">
        <f ca="true">+IF(OFFSET('Sanitation Data'!$G$32,0,10*ROW('Sanitation Data'!G7))="","",OFFSET('Sanitation Data'!$G$32,0,10*ROW('Sanitation Data'!G7)))</f>
        <v/>
      </c>
      <c r="DE13" s="287" t="str">
        <f ca="true">+IF(OFFSET('Sanitation Data'!$H$28,0,10*ROW('Sanitation Data'!H7))="","",OFFSET('Sanitation Data'!$H$28,0,10*ROW('Sanitation Data'!H7)))</f>
        <v/>
      </c>
      <c r="DF13" s="287" t="str">
        <f ca="true">+IF(OFFSET('Sanitation Data'!$H$29,0,10*ROW('Sanitation Data'!H7))="","",OFFSET('Sanitation Data'!$H$29,0,10*ROW('Sanitation Data'!H7)))</f>
        <v/>
      </c>
      <c r="DG13" s="287" t="str">
        <f ca="true">+IF(OFFSET('Sanitation Data'!$H$30,0,10*ROW('Sanitation Data'!H7))="","",OFFSET('Sanitation Data'!$H$30,0,10*ROW('Sanitation Data'!H7)))</f>
        <v/>
      </c>
      <c r="DH13" s="287" t="str">
        <f ca="true">+IF(OFFSET('Sanitation Data'!$H$31,0,10*ROW('Sanitation Data'!H7))="","",OFFSET('Sanitation Data'!$H$31,0,10*ROW('Sanitation Data'!H7)))</f>
        <v/>
      </c>
      <c r="DI13" s="287" t="str">
        <f ca="true">+IF(OFFSET('Sanitation Data'!$H$32,0,10*ROW('Sanitation Data'!H7))="","",OFFSET('Sanitation Data'!$H$32,0,10*ROW('Sanitation Data'!H7)))</f>
        <v/>
      </c>
      <c r="DJ13" s="287" t="str">
        <f ca="true">+IF(OFFSET('Sanitation Data'!$I$28,0,10*ROW('Sanitation Data'!I7))="","",OFFSET('Sanitation Data'!$I$28,0,10*ROW('Sanitation Data'!I7)))</f>
        <v>Yes</v>
      </c>
      <c r="DK13" s="287" t="str">
        <f ca="true">+IF(OFFSET('Sanitation Data'!$I$29,0,10*ROW('Sanitation Data'!I7))="","",OFFSET('Sanitation Data'!$I$29,0,10*ROW('Sanitation Data'!I7)))</f>
        <v/>
      </c>
      <c r="DL13" s="287" t="str">
        <f ca="true">+IF(OFFSET('Sanitation Data'!$I$30,0,10*ROW('Sanitation Data'!I7))="","",OFFSET('Sanitation Data'!$I$30,0,10*ROW('Sanitation Data'!I7)))</f>
        <v/>
      </c>
      <c r="DM13" s="287" t="str">
        <f ca="true">+IF(OFFSET('Sanitation Data'!$I$31,0,10*ROW('Sanitation Data'!I7))="","",OFFSET('Sanitation Data'!$I$31,0,10*ROW('Sanitation Data'!I7)))</f>
        <v/>
      </c>
      <c r="DN13" s="287" t="str">
        <f ca="true">+IF(OFFSET('Sanitation Data'!$I$32,0,10*ROW('Sanitation Data'!I7))="","",OFFSET('Sanitation Data'!$I$32,0,10*ROW('Sanitation Data'!I7)))</f>
        <v/>
      </c>
      <c r="DO13" s="287" t="str">
        <f ca="true">+IF(OFFSET('Hygiene Data'!$D$11,0,10*ROW('Hygiene Data'!D7))="","",OFFSET('Hygiene Data'!$D$11,0,10*ROW('Hygiene Data'!D7)))</f>
        <v/>
      </c>
      <c r="DP13" s="287" t="str">
        <f ca="true">+IF(OFFSET('Hygiene Data'!$D$12,0,10*ROW('Hygiene Data'!D7))="","",OFFSET('Hygiene Data'!$D$12,0,10*ROW('Hygiene Data'!D7)))</f>
        <v/>
      </c>
      <c r="DQ13" s="287" t="str">
        <f ca="true">+IF(OFFSET('Hygiene Data'!$D$13,0,10*ROW('Hygiene Data'!D7))="","",OFFSET('Hygiene Data'!$D$13,0,10*ROW('Hygiene Data'!D7)))</f>
        <v/>
      </c>
      <c r="DR13" s="287" t="str">
        <f ca="true">+IF(OFFSET('Hygiene Data'!$E$11,0,10*ROW('Hygiene Data'!E7))="","",OFFSET('Hygiene Data'!$E$11,0,10*ROW('Hygiene Data'!E7)))</f>
        <v/>
      </c>
      <c r="DS13" s="287" t="str">
        <f ca="true">+IF(OFFSET('Hygiene Data'!$E$12,0,10*ROW('Hygiene Data'!E7))="","",OFFSET('Hygiene Data'!$E$12,0,10*ROW('Hygiene Data'!E7)))</f>
        <v/>
      </c>
      <c r="DT13" s="287" t="str">
        <f ca="true">+IF(OFFSET('Hygiene Data'!$E$13,0,10*ROW('Hygiene Data'!E7))="","",OFFSET('Hygiene Data'!$E$13,0,10*ROW('Hygiene Data'!E7)))</f>
        <v/>
      </c>
      <c r="DU13" s="287" t="str">
        <f ca="true">+IF(OFFSET('Hygiene Data'!$F$11,0,10*ROW('Hygiene Data'!F7))="","",OFFSET('Hygiene Data'!$F$11,0,10*ROW('Hygiene Data'!F7)))</f>
        <v/>
      </c>
      <c r="DV13" s="287" t="str">
        <f ca="true">+IF(OFFSET('Hygiene Data'!$F$12,0,10*ROW('Hygiene Data'!F7))="","",OFFSET('Hygiene Data'!$F$12,0,10*ROW('Hygiene Data'!F7)))</f>
        <v/>
      </c>
      <c r="DW13" s="287" t="str">
        <f ca="true">+IF(OFFSET('Hygiene Data'!$F$13,0,10*ROW('Hygiene Data'!F7))="","",OFFSET('Hygiene Data'!$F$13,0,10*ROW('Hygiene Data'!F7)))</f>
        <v/>
      </c>
      <c r="DX13" s="287" t="str">
        <f ca="true">+IF(OFFSET('Hygiene Data'!$G$11,0,10*ROW('Hygiene Data'!G7))="","",OFFSET('Hygiene Data'!$G$11,0,10*ROW('Hygiene Data'!G7)))</f>
        <v/>
      </c>
      <c r="DY13" s="287" t="str">
        <f ca="true">+IF(OFFSET('Hygiene Data'!$G$12,0,10*ROW('Hygiene Data'!G7))="","",OFFSET('Hygiene Data'!$G$12,0,10*ROW('Hygiene Data'!G7)))</f>
        <v/>
      </c>
      <c r="DZ13" s="287" t="str">
        <f ca="true">+IF(OFFSET('Hygiene Data'!$G$13,0,10*ROW('Hygiene Data'!G7))="","",OFFSET('Hygiene Data'!$G$13,0,10*ROW('Hygiene Data'!G7)))</f>
        <v/>
      </c>
      <c r="EA13" s="287" t="str">
        <f ca="true">+IF(OFFSET('Hygiene Data'!$H$11,0,10*ROW('Hygiene Data'!H7))="","",OFFSET('Hygiene Data'!$H$11,0,10*ROW('Hygiene Data'!H7)))</f>
        <v/>
      </c>
      <c r="EB13" s="287" t="str">
        <f ca="true">+IF(OFFSET('Hygiene Data'!$H$12,0,10*ROW('Hygiene Data'!H7))="","",OFFSET('Hygiene Data'!$H$12,0,10*ROW('Hygiene Data'!H7)))</f>
        <v/>
      </c>
      <c r="EC13" s="287" t="str">
        <f ca="true">+IF(OFFSET('Hygiene Data'!$H$13,0,10*ROW('Hygiene Data'!H7))="","",OFFSET('Hygiene Data'!$H$13,0,10*ROW('Hygiene Data'!H7)))</f>
        <v/>
      </c>
      <c r="ED13" s="287" t="str">
        <f ca="true">+IF(OFFSET('Hygiene Data'!$I$11,0,10*ROW('Hygiene Data'!I7))="","",OFFSET('Hygiene Data'!$I$11,0,10*ROW('Hygiene Data'!I7)))</f>
        <v/>
      </c>
      <c r="EE13" s="287" t="str">
        <f ca="true">+IF(OFFSET('Hygiene Data'!$I$12,0,10*ROW('Hygiene Data'!I7))="","",OFFSET('Hygiene Data'!$I$12,0,10*ROW('Hygiene Data'!I7)))</f>
        <v/>
      </c>
      <c r="EF13" s="287"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BGD_2014_NHBS</v>
      </c>
      <c r="B14" s="38" t="str">
        <f ca="true">+IF(OFFSET('Water Data'!$C$2,0,10*ROW('Water Data'!F8))="","",OFFSET('Water Data'!$C$2,0,10*ROW('Water Data'!F8)))</f>
        <v>Survey</v>
      </c>
      <c r="C14" s="343">
        <f t="shared" ca="true" si="0"/>
        <v>2014</v>
      </c>
      <c r="D14" s="85">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81</v>
      </c>
      <c r="E14" s="85">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80</v>
      </c>
      <c r="F14" s="85">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80</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76</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94</v>
      </c>
      <c r="V14" s="86">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96</v>
      </c>
      <c r="W14" s="86">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91</v>
      </c>
      <c r="X14" s="86">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45</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45</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94</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41</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41</v>
      </c>
      <c r="AU14" s="86">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57</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57</v>
      </c>
      <c r="AZ14" s="87">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88</v>
      </c>
      <c r="BA14" s="87">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85</v>
      </c>
      <c r="BB14" s="87">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35</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85</v>
      </c>
      <c r="BM14" s="87">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81</v>
      </c>
      <c r="BN14" s="87">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30</v>
      </c>
      <c r="BO14" s="87">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98</v>
      </c>
      <c r="BP14" s="87">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97</v>
      </c>
      <c r="BQ14" s="87">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53</v>
      </c>
      <c r="BR14" s="287"/>
      <c r="BS14" s="287" t="str">
        <f ca="true">+IF(OFFSET('Water Data'!$D$27,0,10*ROW('Water Data'!D8))="","",OFFSET('Water Data'!$D$27,0,10*ROW('Water Data'!D8)))</f>
        <v>Yes</v>
      </c>
      <c r="BT14" s="287" t="str">
        <f ca="true">+IF(OFFSET('Water Data'!$D$28,0,10*ROW('Water Data'!D8))="","",OFFSET('Water Data'!$D$28,0,10*ROW('Water Data'!D8)))</f>
        <v>Yes</v>
      </c>
      <c r="BU14" s="287" t="str">
        <f ca="true">+IF(OFFSET('Water Data'!$D$29,0,10*ROW('Water Data'!D8))="","",OFFSET('Water Data'!$D$29,0,10*ROW('Water Data'!D8)))</f>
        <v>Yes</v>
      </c>
      <c r="BV14" s="287" t="str">
        <f ca="true">+IF(OFFSET('Water Data'!$E$27,0,10*ROW('Water Data'!E8))="","",OFFSET('Water Data'!$E$27,0,10*ROW('Water Data'!E8)))</f>
        <v/>
      </c>
      <c r="BW14" s="287" t="str">
        <f ca="true">+IF(OFFSET('Water Data'!$E$28,0,10*ROW('Water Data'!E8))="","",OFFSET('Water Data'!$E$28,0,10*ROW('Water Data'!E8)))</f>
        <v/>
      </c>
      <c r="BX14" s="287" t="str">
        <f ca="true">+IF(OFFSET('Water Data'!$E$29,0,10*ROW('Water Data'!E8))="","",OFFSET('Water Data'!$E$29,0,10*ROW('Water Data'!E8)))</f>
        <v/>
      </c>
      <c r="BY14" s="287" t="str">
        <f ca="true">+IF(OFFSET('Water Data'!$F$27,0,10*ROW('Water Data'!F8))="","",OFFSET('Water Data'!$F$27,0,10*ROW('Water Data'!F8)))</f>
        <v/>
      </c>
      <c r="BZ14" s="287" t="str">
        <f ca="true">+IF(OFFSET('Water Data'!$F$28,0,10*ROW('Water Data'!F8))="","",OFFSET('Water Data'!$F$28,0,10*ROW('Water Data'!F8)))</f>
        <v/>
      </c>
      <c r="CA14" s="287" t="str">
        <f ca="true">+IF(OFFSET('Water Data'!$F$29,0,10*ROW('Water Data'!F8))="","",OFFSET('Water Data'!$F$29,0,10*ROW('Water Data'!F8)))</f>
        <v/>
      </c>
      <c r="CB14" s="287" t="str">
        <f ca="true">+IF(OFFSET('Water Data'!$G$27,0,10*ROW('Water Data'!G8))="","",OFFSET('Water Data'!$G$27,0,10*ROW('Water Data'!G8)))</f>
        <v/>
      </c>
      <c r="CC14" s="287" t="str">
        <f ca="true">+IF(OFFSET('Water Data'!$G$28,0,10*ROW('Water Data'!G8))="","",OFFSET('Water Data'!$G$28,0,10*ROW('Water Data'!G8)))</f>
        <v/>
      </c>
      <c r="CD14" s="287" t="str">
        <f ca="true">+IF(OFFSET('Water Data'!$G$29,0,10*ROW('Water Data'!G8))="","",OFFSET('Water Data'!$G$29,0,10*ROW('Water Data'!G8)))</f>
        <v/>
      </c>
      <c r="CE14" s="287" t="str">
        <f ca="true">+IF(OFFSET('Water Data'!$H$27,0,10*ROW('Water Data'!H8))="","",OFFSET('Water Data'!$H$27,0,10*ROW('Water Data'!H8)))</f>
        <v/>
      </c>
      <c r="CF14" s="287" t="str">
        <f ca="true">+IF(OFFSET('Water Data'!$H$28,0,10*ROW('Water Data'!H8))="","",OFFSET('Water Data'!$H$28,0,10*ROW('Water Data'!H8)))</f>
        <v/>
      </c>
      <c r="CG14" s="287" t="str">
        <f ca="true">+IF(OFFSET('Water Data'!$H$29,0,10*ROW('Water Data'!H8))="","",OFFSET('Water Data'!$H$29,0,10*ROW('Water Data'!H8)))</f>
        <v>Yes</v>
      </c>
      <c r="CH14" s="287" t="str">
        <f ca="true">+IF(OFFSET('Water Data'!$I$27,0,10*ROW('Water Data'!I8))="","",OFFSET('Water Data'!$I$27,0,10*ROW('Water Data'!I8)))</f>
        <v/>
      </c>
      <c r="CI14" s="287" t="str">
        <f ca="true">+IF(OFFSET('Water Data'!$I$28,0,10*ROW('Water Data'!I8))="","",OFFSET('Water Data'!$I$28,0,10*ROW('Water Data'!I8)))</f>
        <v/>
      </c>
      <c r="CJ14" s="287" t="str">
        <f ca="true">+IF(OFFSET('Water Data'!$I$29,0,10*ROW('Water Data'!I8))="","",OFFSET('Water Data'!$I$29,0,10*ROW('Water Data'!I8)))</f>
        <v>Yes</v>
      </c>
      <c r="CK14" s="287" t="str">
        <f ca="true">+IF(OFFSET('Sanitation Data'!$D$28,0,10*ROW('Sanitation Data'!D8))="","",OFFSET('Sanitation Data'!$D$28,0,10*ROW('Sanitation Data'!D8)))</f>
        <v>Yes</v>
      </c>
      <c r="CL14" s="287" t="str">
        <f ca="true">+IF(OFFSET('Sanitation Data'!$D$29,0,10*ROW('Sanitation Data'!D8))="","",OFFSET('Sanitation Data'!$D$29,0,10*ROW('Sanitation Data'!D8)))</f>
        <v>Yes</v>
      </c>
      <c r="CM14" s="287" t="str">
        <f ca="true">+IF(OFFSET('Sanitation Data'!$D$30,0,10*ROW('Sanitation Data'!D8))="","",OFFSET('Sanitation Data'!$D$30,0,10*ROW('Sanitation Data'!D8)))</f>
        <v>Yes</v>
      </c>
      <c r="CN14" s="287" t="str">
        <f ca="true">+IF(OFFSET('Sanitation Data'!$D$31,0,10*ROW('Sanitation Data'!D8))="","",OFFSET('Sanitation Data'!$D$31,0,10*ROW('Sanitation Data'!D8)))</f>
        <v/>
      </c>
      <c r="CO14" s="287" t="str">
        <f ca="true">+IF(OFFSET('Sanitation Data'!$D$32,0,10*ROW('Sanitation Data'!D8))="","",OFFSET('Sanitation Data'!$D$32,0,10*ROW('Sanitation Data'!D8)))</f>
        <v>Yes</v>
      </c>
      <c r="CP14" s="287" t="str">
        <f ca="true">+IF(OFFSET('Sanitation Data'!$E$28,0,10*ROW('Sanitation Data'!E8))="","",OFFSET('Sanitation Data'!$E$28,0,10*ROW('Sanitation Data'!E8)))</f>
        <v/>
      </c>
      <c r="CQ14" s="287" t="str">
        <f ca="true">+IF(OFFSET('Sanitation Data'!$E$29,0,10*ROW('Sanitation Data'!E8))="","",OFFSET('Sanitation Data'!$E$29,0,10*ROW('Sanitation Data'!E8)))</f>
        <v/>
      </c>
      <c r="CR14" s="287" t="str">
        <f ca="true">+IF(OFFSET('Sanitation Data'!$E$30,0,10*ROW('Sanitation Data'!E8))="","",OFFSET('Sanitation Data'!$E$30,0,10*ROW('Sanitation Data'!E8)))</f>
        <v/>
      </c>
      <c r="CS14" s="287" t="str">
        <f ca="true">+IF(OFFSET('Sanitation Data'!$E$31,0,10*ROW('Sanitation Data'!E8))="","",OFFSET('Sanitation Data'!$E$31,0,10*ROW('Sanitation Data'!E8)))</f>
        <v/>
      </c>
      <c r="CT14" s="287" t="str">
        <f ca="true">+IF(OFFSET('Sanitation Data'!$E$32,0,10*ROW('Sanitation Data'!E8))="","",OFFSET('Sanitation Data'!$E$32,0,10*ROW('Sanitation Data'!E8)))</f>
        <v/>
      </c>
      <c r="CU14" s="287" t="str">
        <f ca="true">+IF(OFFSET('Sanitation Data'!$F$28,0,10*ROW('Sanitation Data'!F8))="","",OFFSET('Sanitation Data'!$F$28,0,10*ROW('Sanitation Data'!F8)))</f>
        <v/>
      </c>
      <c r="CV14" s="287" t="str">
        <f ca="true">+IF(OFFSET('Sanitation Data'!$F$29,0,10*ROW('Sanitation Data'!F8))="","",OFFSET('Sanitation Data'!$F$29,0,10*ROW('Sanitation Data'!F8)))</f>
        <v/>
      </c>
      <c r="CW14" s="287" t="str">
        <f ca="true">+IF(OFFSET('Sanitation Data'!$F$30,0,10*ROW('Sanitation Data'!F8))="","",OFFSET('Sanitation Data'!$F$30,0,10*ROW('Sanitation Data'!F8)))</f>
        <v/>
      </c>
      <c r="CX14" s="287" t="str">
        <f ca="true">+IF(OFFSET('Sanitation Data'!$F$31,0,10*ROW('Sanitation Data'!F8))="","",OFFSET('Sanitation Data'!$F$31,0,10*ROW('Sanitation Data'!F8)))</f>
        <v/>
      </c>
      <c r="CY14" s="287" t="str">
        <f ca="true">+IF(OFFSET('Sanitation Data'!$F$32,0,10*ROW('Sanitation Data'!F8))="","",OFFSET('Sanitation Data'!$F$32,0,10*ROW('Sanitation Data'!F8)))</f>
        <v/>
      </c>
      <c r="CZ14" s="287" t="str">
        <f ca="true">+IF(OFFSET('Sanitation Data'!$G$28,0,10*ROW('Sanitation Data'!G8))="","",OFFSET('Sanitation Data'!$G$28,0,10*ROW('Sanitation Data'!G8)))</f>
        <v/>
      </c>
      <c r="DA14" s="287" t="str">
        <f ca="true">+IF(OFFSET('Sanitation Data'!$G$29,0,10*ROW('Sanitation Data'!G8))="","",OFFSET('Sanitation Data'!$G$29,0,10*ROW('Sanitation Data'!G8)))</f>
        <v/>
      </c>
      <c r="DB14" s="287" t="str">
        <f ca="true">+IF(OFFSET('Sanitation Data'!$G$30,0,10*ROW('Sanitation Data'!G8))="","",OFFSET('Sanitation Data'!$G$30,0,10*ROW('Sanitation Data'!G8)))</f>
        <v/>
      </c>
      <c r="DC14" s="287" t="str">
        <f ca="true">+IF(OFFSET('Sanitation Data'!$G$31,0,10*ROW('Sanitation Data'!G8))="","",OFFSET('Sanitation Data'!$G$31,0,10*ROW('Sanitation Data'!G8)))</f>
        <v/>
      </c>
      <c r="DD14" s="287" t="str">
        <f ca="true">+IF(OFFSET('Sanitation Data'!$G$32,0,10*ROW('Sanitation Data'!G8))="","",OFFSET('Sanitation Data'!$G$32,0,10*ROW('Sanitation Data'!G8)))</f>
        <v/>
      </c>
      <c r="DE14" s="287" t="str">
        <f ca="true">+IF(OFFSET('Sanitation Data'!$H$28,0,10*ROW('Sanitation Data'!H8))="","",OFFSET('Sanitation Data'!$H$28,0,10*ROW('Sanitation Data'!H8)))</f>
        <v>Yes</v>
      </c>
      <c r="DF14" s="287" t="str">
        <f ca="true">+IF(OFFSET('Sanitation Data'!$H$29,0,10*ROW('Sanitation Data'!H8))="","",OFFSET('Sanitation Data'!$H$29,0,10*ROW('Sanitation Data'!H8)))</f>
        <v/>
      </c>
      <c r="DG14" s="287" t="str">
        <f ca="true">+IF(OFFSET('Sanitation Data'!$H$30,0,10*ROW('Sanitation Data'!H8))="","",OFFSET('Sanitation Data'!$H$30,0,10*ROW('Sanitation Data'!H8)))</f>
        <v>Yes</v>
      </c>
      <c r="DH14" s="287" t="str">
        <f ca="true">+IF(OFFSET('Sanitation Data'!$H$31,0,10*ROW('Sanitation Data'!H8))="","",OFFSET('Sanitation Data'!$H$31,0,10*ROW('Sanitation Data'!H8)))</f>
        <v/>
      </c>
      <c r="DI14" s="287" t="str">
        <f ca="true">+IF(OFFSET('Sanitation Data'!$H$32,0,10*ROW('Sanitation Data'!H8))="","",OFFSET('Sanitation Data'!$H$32,0,10*ROW('Sanitation Data'!H8)))</f>
        <v>Yes</v>
      </c>
      <c r="DJ14" s="287" t="str">
        <f ca="true">+IF(OFFSET('Sanitation Data'!$I$28,0,10*ROW('Sanitation Data'!I8))="","",OFFSET('Sanitation Data'!$I$28,0,10*ROW('Sanitation Data'!I8)))</f>
        <v>Yes</v>
      </c>
      <c r="DK14" s="287" t="str">
        <f ca="true">+IF(OFFSET('Sanitation Data'!$I$29,0,10*ROW('Sanitation Data'!I8))="","",OFFSET('Sanitation Data'!$I$29,0,10*ROW('Sanitation Data'!I8)))</f>
        <v/>
      </c>
      <c r="DL14" s="287" t="str">
        <f ca="true">+IF(OFFSET('Sanitation Data'!$I$30,0,10*ROW('Sanitation Data'!I8))="","",OFFSET('Sanitation Data'!$I$30,0,10*ROW('Sanitation Data'!I8)))</f>
        <v>Yes</v>
      </c>
      <c r="DM14" s="287" t="str">
        <f ca="true">+IF(OFFSET('Sanitation Data'!$I$31,0,10*ROW('Sanitation Data'!I8))="","",OFFSET('Sanitation Data'!$I$31,0,10*ROW('Sanitation Data'!I8)))</f>
        <v/>
      </c>
      <c r="DN14" s="287" t="str">
        <f ca="true">+IF(OFFSET('Sanitation Data'!$I$32,0,10*ROW('Sanitation Data'!I8))="","",OFFSET('Sanitation Data'!$I$32,0,10*ROW('Sanitation Data'!I8)))</f>
        <v>Yes</v>
      </c>
      <c r="DO14" s="287" t="str">
        <f ca="true">+IF(OFFSET('Hygiene Data'!$D$11,0,10*ROW('Hygiene Data'!D8))="","",OFFSET('Hygiene Data'!$D$11,0,10*ROW('Hygiene Data'!D8)))</f>
        <v>Yes</v>
      </c>
      <c r="DP14" s="287" t="str">
        <f ca="true">+IF(OFFSET('Hygiene Data'!$D$12,0,10*ROW('Hygiene Data'!D8))="","",OFFSET('Hygiene Data'!$D$12,0,10*ROW('Hygiene Data'!D8)))</f>
        <v>Yes</v>
      </c>
      <c r="DQ14" s="287" t="str">
        <f ca="true">+IF(OFFSET('Hygiene Data'!$D$13,0,10*ROW('Hygiene Data'!D8))="","",OFFSET('Hygiene Data'!$D$13,0,10*ROW('Hygiene Data'!D8)))</f>
        <v>Yes</v>
      </c>
      <c r="DR14" s="287" t="str">
        <f ca="true">+IF(OFFSET('Hygiene Data'!$E$11,0,10*ROW('Hygiene Data'!E8))="","",OFFSET('Hygiene Data'!$E$11,0,10*ROW('Hygiene Data'!E8)))</f>
        <v/>
      </c>
      <c r="DS14" s="287" t="str">
        <f ca="true">+IF(OFFSET('Hygiene Data'!$E$12,0,10*ROW('Hygiene Data'!E8))="","",OFFSET('Hygiene Data'!$E$12,0,10*ROW('Hygiene Data'!E8)))</f>
        <v/>
      </c>
      <c r="DT14" s="287" t="str">
        <f ca="true">+IF(OFFSET('Hygiene Data'!$E$13,0,10*ROW('Hygiene Data'!E8))="","",OFFSET('Hygiene Data'!$E$13,0,10*ROW('Hygiene Data'!E8)))</f>
        <v/>
      </c>
      <c r="DU14" s="287" t="str">
        <f ca="true">+IF(OFFSET('Hygiene Data'!$F$11,0,10*ROW('Hygiene Data'!F8))="","",OFFSET('Hygiene Data'!$F$11,0,10*ROW('Hygiene Data'!F8)))</f>
        <v/>
      </c>
      <c r="DV14" s="287" t="str">
        <f ca="true">+IF(OFFSET('Hygiene Data'!$F$12,0,10*ROW('Hygiene Data'!F8))="","",OFFSET('Hygiene Data'!$F$12,0,10*ROW('Hygiene Data'!F8)))</f>
        <v/>
      </c>
      <c r="DW14" s="287" t="str">
        <f ca="true">+IF(OFFSET('Hygiene Data'!$F$13,0,10*ROW('Hygiene Data'!F8))="","",OFFSET('Hygiene Data'!$F$13,0,10*ROW('Hygiene Data'!F8)))</f>
        <v/>
      </c>
      <c r="DX14" s="287" t="str">
        <f ca="true">+IF(OFFSET('Hygiene Data'!$G$11,0,10*ROW('Hygiene Data'!G8))="","",OFFSET('Hygiene Data'!$G$11,0,10*ROW('Hygiene Data'!G8)))</f>
        <v/>
      </c>
      <c r="DY14" s="287" t="str">
        <f ca="true">+IF(OFFSET('Hygiene Data'!$G$12,0,10*ROW('Hygiene Data'!G8))="","",OFFSET('Hygiene Data'!$G$12,0,10*ROW('Hygiene Data'!G8)))</f>
        <v/>
      </c>
      <c r="DZ14" s="287" t="str">
        <f ca="true">+IF(OFFSET('Hygiene Data'!$G$13,0,10*ROW('Hygiene Data'!G8))="","",OFFSET('Hygiene Data'!$G$13,0,10*ROW('Hygiene Data'!G8)))</f>
        <v/>
      </c>
      <c r="EA14" s="287" t="str">
        <f ca="true">+IF(OFFSET('Hygiene Data'!$H$11,0,10*ROW('Hygiene Data'!H8))="","",OFFSET('Hygiene Data'!$H$11,0,10*ROW('Hygiene Data'!H8)))</f>
        <v>Yes</v>
      </c>
      <c r="EB14" s="287" t="str">
        <f ca="true">+IF(OFFSET('Hygiene Data'!$H$12,0,10*ROW('Hygiene Data'!H8))="","",OFFSET('Hygiene Data'!$H$12,0,10*ROW('Hygiene Data'!H8)))</f>
        <v>Yes</v>
      </c>
      <c r="EC14" s="287" t="str">
        <f ca="true">+IF(OFFSET('Hygiene Data'!$H$13,0,10*ROW('Hygiene Data'!H8))="","",OFFSET('Hygiene Data'!$H$13,0,10*ROW('Hygiene Data'!H8)))</f>
        <v>Yes</v>
      </c>
      <c r="ED14" s="287" t="str">
        <f ca="true">+IF(OFFSET('Hygiene Data'!$I$11,0,10*ROW('Hygiene Data'!I8))="","",OFFSET('Hygiene Data'!$I$11,0,10*ROW('Hygiene Data'!I8)))</f>
        <v>Yes</v>
      </c>
      <c r="EE14" s="287" t="str">
        <f ca="true">+IF(OFFSET('Hygiene Data'!$I$12,0,10*ROW('Hygiene Data'!I8))="","",OFFSET('Hygiene Data'!$I$12,0,10*ROW('Hygiene Data'!I8)))</f>
        <v>Yes</v>
      </c>
      <c r="EF14" s="287" t="str">
        <f ca="true">+IF(OFFSET('Hygiene Data'!$I$13,0,10*ROW('Hygiene Data'!I8))="","",OFFSET('Hygiene Data'!$I$13,0,10*ROW('Hygiene Data'!I8)))</f>
        <v>Yes</v>
      </c>
    </row>
    <row xmlns:x14ac="http://schemas.microsoft.com/office/spreadsheetml/2009/9/ac" r="15" x14ac:dyDescent="0.2">
      <c r="A15" s="38" t="str">
        <f ca="true">+IF(OFFSET('Water Data'!$B$2,0,10*ROW('Water Data'!E9))="","",OFFSET('Water Data'!$B$2,0,10*ROW('Water Data'!E9)))</f>
        <v>BGD_2014_ISAS</v>
      </c>
      <c r="B15" s="38" t="str">
        <f ca="true">+IF(OFFSET('Water Data'!$C$2,0,10*ROW('Water Data'!F9))="","",OFFSET('Water Data'!$C$2,0,10*ROW('Water Data'!F9)))</f>
        <v>Survey</v>
      </c>
      <c r="C15" s="343">
        <f t="shared" ca="true" si="0"/>
        <v>2014</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90.4</v>
      </c>
      <c r="U15" s="85">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79.97</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7"/>
      <c r="BS15" s="287" t="str">
        <f ca="true">+IF(OFFSET('Water Data'!$D$27,0,10*ROW('Water Data'!D9))="","",OFFSET('Water Data'!$D$27,0,10*ROW('Water Data'!D9)))</f>
        <v/>
      </c>
      <c r="BT15" s="287" t="str">
        <f ca="true">+IF(OFFSET('Water Data'!$D$28,0,10*ROW('Water Data'!D9))="","",OFFSET('Water Data'!$D$28,0,10*ROW('Water Data'!D9)))</f>
        <v/>
      </c>
      <c r="BU15" s="287" t="str">
        <f ca="true">+IF(OFFSET('Water Data'!$D$29,0,10*ROW('Water Data'!D9))="","",OFFSET('Water Data'!$D$29,0,10*ROW('Water Data'!D9)))</f>
        <v/>
      </c>
      <c r="BV15" s="287" t="str">
        <f ca="true">+IF(OFFSET('Water Data'!$E$27,0,10*ROW('Water Data'!E9))="","",OFFSET('Water Data'!$E$27,0,10*ROW('Water Data'!E9)))</f>
        <v/>
      </c>
      <c r="BW15" s="287" t="str">
        <f ca="true">+IF(OFFSET('Water Data'!$E$28,0,10*ROW('Water Data'!E9))="","",OFFSET('Water Data'!$E$28,0,10*ROW('Water Data'!E9)))</f>
        <v/>
      </c>
      <c r="BX15" s="287" t="str">
        <f ca="true">+IF(OFFSET('Water Data'!$E$29,0,10*ROW('Water Data'!E9))="","",OFFSET('Water Data'!$E$29,0,10*ROW('Water Data'!E9)))</f>
        <v/>
      </c>
      <c r="BY15" s="287" t="str">
        <f ca="true">+IF(OFFSET('Water Data'!$F$27,0,10*ROW('Water Data'!F9))="","",OFFSET('Water Data'!$F$27,0,10*ROW('Water Data'!F9)))</f>
        <v/>
      </c>
      <c r="BZ15" s="287" t="str">
        <f ca="true">+IF(OFFSET('Water Data'!$F$28,0,10*ROW('Water Data'!F9))="","",OFFSET('Water Data'!$F$28,0,10*ROW('Water Data'!F9)))</f>
        <v/>
      </c>
      <c r="CA15" s="287" t="str">
        <f ca="true">+IF(OFFSET('Water Data'!$F$29,0,10*ROW('Water Data'!F9))="","",OFFSET('Water Data'!$F$29,0,10*ROW('Water Data'!F9)))</f>
        <v/>
      </c>
      <c r="CB15" s="287" t="str">
        <f ca="true">+IF(OFFSET('Water Data'!$G$27,0,10*ROW('Water Data'!G9))="","",OFFSET('Water Data'!$G$27,0,10*ROW('Water Data'!G9)))</f>
        <v/>
      </c>
      <c r="CC15" s="287" t="str">
        <f ca="true">+IF(OFFSET('Water Data'!$G$28,0,10*ROW('Water Data'!G9))="","",OFFSET('Water Data'!$G$28,0,10*ROW('Water Data'!G9)))</f>
        <v/>
      </c>
      <c r="CD15" s="287" t="str">
        <f ca="true">+IF(OFFSET('Water Data'!$G$29,0,10*ROW('Water Data'!G9))="","",OFFSET('Water Data'!$G$29,0,10*ROW('Water Data'!G9)))</f>
        <v/>
      </c>
      <c r="CE15" s="287" t="str">
        <f ca="true">+IF(OFFSET('Water Data'!$H$27,0,10*ROW('Water Data'!H9))="","",OFFSET('Water Data'!$H$27,0,10*ROW('Water Data'!H9)))</f>
        <v/>
      </c>
      <c r="CF15" s="287" t="str">
        <f ca="true">+IF(OFFSET('Water Data'!$H$28,0,10*ROW('Water Data'!H9))="","",OFFSET('Water Data'!$H$28,0,10*ROW('Water Data'!H9)))</f>
        <v/>
      </c>
      <c r="CG15" s="287" t="str">
        <f ca="true">+IF(OFFSET('Water Data'!$H$29,0,10*ROW('Water Data'!H9))="","",OFFSET('Water Data'!$H$29,0,10*ROW('Water Data'!H9)))</f>
        <v/>
      </c>
      <c r="CH15" s="287" t="str">
        <f ca="true">+IF(OFFSET('Water Data'!$I$27,0,10*ROW('Water Data'!I9))="","",OFFSET('Water Data'!$I$27,0,10*ROW('Water Data'!I9)))</f>
        <v/>
      </c>
      <c r="CI15" s="287" t="str">
        <f ca="true">+IF(OFFSET('Water Data'!$I$28,0,10*ROW('Water Data'!I9))="","",OFFSET('Water Data'!$I$28,0,10*ROW('Water Data'!I9)))</f>
        <v>Yes</v>
      </c>
      <c r="CJ15" s="287" t="str">
        <f ca="true">+IF(OFFSET('Water Data'!$I$29,0,10*ROW('Water Data'!I9))="","",OFFSET('Water Data'!$I$29,0,10*ROW('Water Data'!I9)))</f>
        <v>Yes</v>
      </c>
      <c r="CK15" s="287" t="str">
        <f ca="true">+IF(OFFSET('Sanitation Data'!$D$28,0,10*ROW('Sanitation Data'!D9))="","",OFFSET('Sanitation Data'!$D$28,0,10*ROW('Sanitation Data'!D9)))</f>
        <v/>
      </c>
      <c r="CL15" s="287" t="str">
        <f ca="true">+IF(OFFSET('Sanitation Data'!$D$29,0,10*ROW('Sanitation Data'!D9))="","",OFFSET('Sanitation Data'!$D$29,0,10*ROW('Sanitation Data'!D9)))</f>
        <v/>
      </c>
      <c r="CM15" s="287" t="str">
        <f ca="true">+IF(OFFSET('Sanitation Data'!$D$30,0,10*ROW('Sanitation Data'!D9))="","",OFFSET('Sanitation Data'!$D$30,0,10*ROW('Sanitation Data'!D9)))</f>
        <v/>
      </c>
      <c r="CN15" s="287" t="str">
        <f ca="true">+IF(OFFSET('Sanitation Data'!$D$31,0,10*ROW('Sanitation Data'!D9))="","",OFFSET('Sanitation Data'!$D$31,0,10*ROW('Sanitation Data'!D9)))</f>
        <v/>
      </c>
      <c r="CO15" s="287" t="str">
        <f ca="true">+IF(OFFSET('Sanitation Data'!$D$32,0,10*ROW('Sanitation Data'!D9))="","",OFFSET('Sanitation Data'!$D$32,0,10*ROW('Sanitation Data'!D9)))</f>
        <v/>
      </c>
      <c r="CP15" s="287" t="str">
        <f ca="true">+IF(OFFSET('Sanitation Data'!$E$28,0,10*ROW('Sanitation Data'!E9))="","",OFFSET('Sanitation Data'!$E$28,0,10*ROW('Sanitation Data'!E9)))</f>
        <v/>
      </c>
      <c r="CQ15" s="287" t="str">
        <f ca="true">+IF(OFFSET('Sanitation Data'!$E$29,0,10*ROW('Sanitation Data'!E9))="","",OFFSET('Sanitation Data'!$E$29,0,10*ROW('Sanitation Data'!E9)))</f>
        <v/>
      </c>
      <c r="CR15" s="287" t="str">
        <f ca="true">+IF(OFFSET('Sanitation Data'!$E$30,0,10*ROW('Sanitation Data'!E9))="","",OFFSET('Sanitation Data'!$E$30,0,10*ROW('Sanitation Data'!E9)))</f>
        <v/>
      </c>
      <c r="CS15" s="287" t="str">
        <f ca="true">+IF(OFFSET('Sanitation Data'!$E$31,0,10*ROW('Sanitation Data'!E9))="","",OFFSET('Sanitation Data'!$E$31,0,10*ROW('Sanitation Data'!E9)))</f>
        <v/>
      </c>
      <c r="CT15" s="287" t="str">
        <f ca="true">+IF(OFFSET('Sanitation Data'!$E$32,0,10*ROW('Sanitation Data'!E9))="","",OFFSET('Sanitation Data'!$E$32,0,10*ROW('Sanitation Data'!E9)))</f>
        <v/>
      </c>
      <c r="CU15" s="287" t="str">
        <f ca="true">+IF(OFFSET('Sanitation Data'!$F$28,0,10*ROW('Sanitation Data'!F9))="","",OFFSET('Sanitation Data'!$F$28,0,10*ROW('Sanitation Data'!F9)))</f>
        <v/>
      </c>
      <c r="CV15" s="287" t="str">
        <f ca="true">+IF(OFFSET('Sanitation Data'!$F$29,0,10*ROW('Sanitation Data'!F9))="","",OFFSET('Sanitation Data'!$F$29,0,10*ROW('Sanitation Data'!F9)))</f>
        <v/>
      </c>
      <c r="CW15" s="287" t="str">
        <f ca="true">+IF(OFFSET('Sanitation Data'!$F$30,0,10*ROW('Sanitation Data'!F9))="","",OFFSET('Sanitation Data'!$F$30,0,10*ROW('Sanitation Data'!F9)))</f>
        <v/>
      </c>
      <c r="CX15" s="287" t="str">
        <f ca="true">+IF(OFFSET('Sanitation Data'!$F$31,0,10*ROW('Sanitation Data'!F9))="","",OFFSET('Sanitation Data'!$F$31,0,10*ROW('Sanitation Data'!F9)))</f>
        <v/>
      </c>
      <c r="CY15" s="287" t="str">
        <f ca="true">+IF(OFFSET('Sanitation Data'!$F$32,0,10*ROW('Sanitation Data'!F9))="","",OFFSET('Sanitation Data'!$F$32,0,10*ROW('Sanitation Data'!F9)))</f>
        <v/>
      </c>
      <c r="CZ15" s="287" t="str">
        <f ca="true">+IF(OFFSET('Sanitation Data'!$G$28,0,10*ROW('Sanitation Data'!G9))="","",OFFSET('Sanitation Data'!$G$28,0,10*ROW('Sanitation Data'!G9)))</f>
        <v/>
      </c>
      <c r="DA15" s="287" t="str">
        <f ca="true">+IF(OFFSET('Sanitation Data'!$G$29,0,10*ROW('Sanitation Data'!G9))="","",OFFSET('Sanitation Data'!$G$29,0,10*ROW('Sanitation Data'!G9)))</f>
        <v/>
      </c>
      <c r="DB15" s="287" t="str">
        <f ca="true">+IF(OFFSET('Sanitation Data'!$G$30,0,10*ROW('Sanitation Data'!G9))="","",OFFSET('Sanitation Data'!$G$30,0,10*ROW('Sanitation Data'!G9)))</f>
        <v/>
      </c>
      <c r="DC15" s="287" t="str">
        <f ca="true">+IF(OFFSET('Sanitation Data'!$G$31,0,10*ROW('Sanitation Data'!G9))="","",OFFSET('Sanitation Data'!$G$31,0,10*ROW('Sanitation Data'!G9)))</f>
        <v/>
      </c>
      <c r="DD15" s="287" t="str">
        <f ca="true">+IF(OFFSET('Sanitation Data'!$G$32,0,10*ROW('Sanitation Data'!G9))="","",OFFSET('Sanitation Data'!$G$32,0,10*ROW('Sanitation Data'!G9)))</f>
        <v/>
      </c>
      <c r="DE15" s="287" t="str">
        <f ca="true">+IF(OFFSET('Sanitation Data'!$H$28,0,10*ROW('Sanitation Data'!H9))="","",OFFSET('Sanitation Data'!$H$28,0,10*ROW('Sanitation Data'!H9)))</f>
        <v/>
      </c>
      <c r="DF15" s="287" t="str">
        <f ca="true">+IF(OFFSET('Sanitation Data'!$H$29,0,10*ROW('Sanitation Data'!H9))="","",OFFSET('Sanitation Data'!$H$29,0,10*ROW('Sanitation Data'!H9)))</f>
        <v/>
      </c>
      <c r="DG15" s="287" t="str">
        <f ca="true">+IF(OFFSET('Sanitation Data'!$H$30,0,10*ROW('Sanitation Data'!H9))="","",OFFSET('Sanitation Data'!$H$30,0,10*ROW('Sanitation Data'!H9)))</f>
        <v/>
      </c>
      <c r="DH15" s="287" t="str">
        <f ca="true">+IF(OFFSET('Sanitation Data'!$H$31,0,10*ROW('Sanitation Data'!H9))="","",OFFSET('Sanitation Data'!$H$31,0,10*ROW('Sanitation Data'!H9)))</f>
        <v/>
      </c>
      <c r="DI15" s="287" t="str">
        <f ca="true">+IF(OFFSET('Sanitation Data'!$H$32,0,10*ROW('Sanitation Data'!H9))="","",OFFSET('Sanitation Data'!$H$32,0,10*ROW('Sanitation Data'!H9)))</f>
        <v/>
      </c>
      <c r="DJ15" s="287" t="str">
        <f ca="true">+IF(OFFSET('Sanitation Data'!$I$28,0,10*ROW('Sanitation Data'!I9))="","",OFFSET('Sanitation Data'!$I$28,0,10*ROW('Sanitation Data'!I9)))</f>
        <v/>
      </c>
      <c r="DK15" s="287" t="str">
        <f ca="true">+IF(OFFSET('Sanitation Data'!$I$29,0,10*ROW('Sanitation Data'!I9))="","",OFFSET('Sanitation Data'!$I$29,0,10*ROW('Sanitation Data'!I9)))</f>
        <v/>
      </c>
      <c r="DL15" s="287" t="str">
        <f ca="true">+IF(OFFSET('Sanitation Data'!$I$30,0,10*ROW('Sanitation Data'!I9))="","",OFFSET('Sanitation Data'!$I$30,0,10*ROW('Sanitation Data'!I9)))</f>
        <v/>
      </c>
      <c r="DM15" s="287" t="str">
        <f ca="true">+IF(OFFSET('Sanitation Data'!$I$31,0,10*ROW('Sanitation Data'!I9))="","",OFFSET('Sanitation Data'!$I$31,0,10*ROW('Sanitation Data'!I9)))</f>
        <v/>
      </c>
      <c r="DN15" s="287" t="str">
        <f ca="true">+IF(OFFSET('Sanitation Data'!$I$32,0,10*ROW('Sanitation Data'!I9))="","",OFFSET('Sanitation Data'!$I$32,0,10*ROW('Sanitation Data'!I9)))</f>
        <v/>
      </c>
      <c r="DO15" s="287" t="str">
        <f ca="true">+IF(OFFSET('Hygiene Data'!$D$11,0,10*ROW('Hygiene Data'!D9))="","",OFFSET('Hygiene Data'!$D$11,0,10*ROW('Hygiene Data'!D9)))</f>
        <v/>
      </c>
      <c r="DP15" s="287" t="str">
        <f ca="true">+IF(OFFSET('Hygiene Data'!$D$12,0,10*ROW('Hygiene Data'!D9))="","",OFFSET('Hygiene Data'!$D$12,0,10*ROW('Hygiene Data'!D9)))</f>
        <v/>
      </c>
      <c r="DQ15" s="287" t="str">
        <f ca="true">+IF(OFFSET('Hygiene Data'!$D$13,0,10*ROW('Hygiene Data'!D9))="","",OFFSET('Hygiene Data'!$D$13,0,10*ROW('Hygiene Data'!D9)))</f>
        <v/>
      </c>
      <c r="DR15" s="287" t="str">
        <f ca="true">+IF(OFFSET('Hygiene Data'!$E$11,0,10*ROW('Hygiene Data'!E9))="","",OFFSET('Hygiene Data'!$E$11,0,10*ROW('Hygiene Data'!E9)))</f>
        <v/>
      </c>
      <c r="DS15" s="287" t="str">
        <f ca="true">+IF(OFFSET('Hygiene Data'!$E$12,0,10*ROW('Hygiene Data'!E9))="","",OFFSET('Hygiene Data'!$E$12,0,10*ROW('Hygiene Data'!E9)))</f>
        <v/>
      </c>
      <c r="DT15" s="287" t="str">
        <f ca="true">+IF(OFFSET('Hygiene Data'!$E$13,0,10*ROW('Hygiene Data'!E9))="","",OFFSET('Hygiene Data'!$E$13,0,10*ROW('Hygiene Data'!E9)))</f>
        <v/>
      </c>
      <c r="DU15" s="287" t="str">
        <f ca="true">+IF(OFFSET('Hygiene Data'!$F$11,0,10*ROW('Hygiene Data'!F9))="","",OFFSET('Hygiene Data'!$F$11,0,10*ROW('Hygiene Data'!F9)))</f>
        <v/>
      </c>
      <c r="DV15" s="287" t="str">
        <f ca="true">+IF(OFFSET('Hygiene Data'!$F$12,0,10*ROW('Hygiene Data'!F9))="","",OFFSET('Hygiene Data'!$F$12,0,10*ROW('Hygiene Data'!F9)))</f>
        <v/>
      </c>
      <c r="DW15" s="287" t="str">
        <f ca="true">+IF(OFFSET('Hygiene Data'!$F$13,0,10*ROW('Hygiene Data'!F9))="","",OFFSET('Hygiene Data'!$F$13,0,10*ROW('Hygiene Data'!F9)))</f>
        <v/>
      </c>
      <c r="DX15" s="287" t="str">
        <f ca="true">+IF(OFFSET('Hygiene Data'!$G$11,0,10*ROW('Hygiene Data'!G9))="","",OFFSET('Hygiene Data'!$G$11,0,10*ROW('Hygiene Data'!G9)))</f>
        <v/>
      </c>
      <c r="DY15" s="287" t="str">
        <f ca="true">+IF(OFFSET('Hygiene Data'!$G$12,0,10*ROW('Hygiene Data'!G9))="","",OFFSET('Hygiene Data'!$G$12,0,10*ROW('Hygiene Data'!G9)))</f>
        <v/>
      </c>
      <c r="DZ15" s="287" t="str">
        <f ca="true">+IF(OFFSET('Hygiene Data'!$G$13,0,10*ROW('Hygiene Data'!G9))="","",OFFSET('Hygiene Data'!$G$13,0,10*ROW('Hygiene Data'!G9)))</f>
        <v/>
      </c>
      <c r="EA15" s="287" t="str">
        <f ca="true">+IF(OFFSET('Hygiene Data'!$H$11,0,10*ROW('Hygiene Data'!H9))="","",OFFSET('Hygiene Data'!$H$11,0,10*ROW('Hygiene Data'!H9)))</f>
        <v/>
      </c>
      <c r="EB15" s="287" t="str">
        <f ca="true">+IF(OFFSET('Hygiene Data'!$H$12,0,10*ROW('Hygiene Data'!H9))="","",OFFSET('Hygiene Data'!$H$12,0,10*ROW('Hygiene Data'!H9)))</f>
        <v/>
      </c>
      <c r="EC15" s="287" t="str">
        <f ca="true">+IF(OFFSET('Hygiene Data'!$H$13,0,10*ROW('Hygiene Data'!H9))="","",OFFSET('Hygiene Data'!$H$13,0,10*ROW('Hygiene Data'!H9)))</f>
        <v/>
      </c>
      <c r="ED15" s="287" t="str">
        <f ca="true">+IF(OFFSET('Hygiene Data'!$I$11,0,10*ROW('Hygiene Data'!I9))="","",OFFSET('Hygiene Data'!$I$11,0,10*ROW('Hygiene Data'!I9)))</f>
        <v/>
      </c>
      <c r="EE15" s="287" t="str">
        <f ca="true">+IF(OFFSET('Hygiene Data'!$I$12,0,10*ROW('Hygiene Data'!I9))="","",OFFSET('Hygiene Data'!$I$12,0,10*ROW('Hygiene Data'!I9)))</f>
        <v/>
      </c>
      <c r="EF15" s="287" t="str">
        <f ca="true">+IF(OFFSET('Hygiene Data'!$I$13,0,10*ROW('Hygiene Data'!I9))="","",OFFSET('Hygiene Data'!$I$13,0,10*ROW('Hygiene Data'!I9)))</f>
        <v/>
      </c>
    </row>
    <row xmlns:x14ac="http://schemas.microsoft.com/office/spreadsheetml/2009/9/ac" r="16" x14ac:dyDescent="0.2">
      <c r="A16" s="38" t="str">
        <f ca="true">+IF(OFFSET('Water Data'!$B$2,0,10*ROW('Water Data'!E10))="","",OFFSET('Water Data'!$B$2,0,10*ROW('Water Data'!E10)))</f>
        <v>BGD_2015_BEIS</v>
      </c>
      <c r="B16" s="38" t="str">
        <f ca="true">+IF(OFFSET('Water Data'!$C$2,0,10*ROW('Water Data'!F10))="","",OFFSET('Water Data'!$C$2,0,10*ROW('Water Data'!F10)))</f>
        <v>Census</v>
      </c>
      <c r="C16" s="343">
        <f t="shared" ca="true" si="0"/>
        <v>2015</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96.447067801188552</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95.69</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7"/>
      <c r="BS16" s="287" t="str">
        <f ca="true">+IF(OFFSET('Water Data'!$D$27,0,10*ROW('Water Data'!D10))="","",OFFSET('Water Data'!$D$27,0,10*ROW('Water Data'!D10)))</f>
        <v/>
      </c>
      <c r="BT16" s="287" t="str">
        <f ca="true">+IF(OFFSET('Water Data'!$D$28,0,10*ROW('Water Data'!D10))="","",OFFSET('Water Data'!$D$28,0,10*ROW('Water Data'!D10)))</f>
        <v/>
      </c>
      <c r="BU16" s="287" t="str">
        <f ca="true">+IF(OFFSET('Water Data'!$D$29,0,10*ROW('Water Data'!D10))="","",OFFSET('Water Data'!$D$29,0,10*ROW('Water Data'!D10)))</f>
        <v/>
      </c>
      <c r="BV16" s="287" t="str">
        <f ca="true">+IF(OFFSET('Water Data'!$E$27,0,10*ROW('Water Data'!E10))="","",OFFSET('Water Data'!$E$27,0,10*ROW('Water Data'!E10)))</f>
        <v/>
      </c>
      <c r="BW16" s="287" t="str">
        <f ca="true">+IF(OFFSET('Water Data'!$E$28,0,10*ROW('Water Data'!E10))="","",OFFSET('Water Data'!$E$28,0,10*ROW('Water Data'!E10)))</f>
        <v/>
      </c>
      <c r="BX16" s="287" t="str">
        <f ca="true">+IF(OFFSET('Water Data'!$E$29,0,10*ROW('Water Data'!E10))="","",OFFSET('Water Data'!$E$29,0,10*ROW('Water Data'!E10)))</f>
        <v/>
      </c>
      <c r="BY16" s="287" t="str">
        <f ca="true">+IF(OFFSET('Water Data'!$F$27,0,10*ROW('Water Data'!F10))="","",OFFSET('Water Data'!$F$27,0,10*ROW('Water Data'!F10)))</f>
        <v/>
      </c>
      <c r="BZ16" s="287" t="str">
        <f ca="true">+IF(OFFSET('Water Data'!$F$28,0,10*ROW('Water Data'!F10))="","",OFFSET('Water Data'!$F$28,0,10*ROW('Water Data'!F10)))</f>
        <v/>
      </c>
      <c r="CA16" s="287" t="str">
        <f ca="true">+IF(OFFSET('Water Data'!$F$29,0,10*ROW('Water Data'!F10))="","",OFFSET('Water Data'!$F$29,0,10*ROW('Water Data'!F10)))</f>
        <v/>
      </c>
      <c r="CB16" s="287" t="str">
        <f ca="true">+IF(OFFSET('Water Data'!$G$27,0,10*ROW('Water Data'!G10))="","",OFFSET('Water Data'!$G$27,0,10*ROW('Water Data'!G10)))</f>
        <v/>
      </c>
      <c r="CC16" s="287" t="str">
        <f ca="true">+IF(OFFSET('Water Data'!$G$28,0,10*ROW('Water Data'!G10))="","",OFFSET('Water Data'!$G$28,0,10*ROW('Water Data'!G10)))</f>
        <v/>
      </c>
      <c r="CD16" s="287" t="str">
        <f ca="true">+IF(OFFSET('Water Data'!$G$29,0,10*ROW('Water Data'!G10))="","",OFFSET('Water Data'!$G$29,0,10*ROW('Water Data'!G10)))</f>
        <v/>
      </c>
      <c r="CE16" s="287" t="str">
        <f ca="true">+IF(OFFSET('Water Data'!$H$27,0,10*ROW('Water Data'!H10))="","",OFFSET('Water Data'!$H$27,0,10*ROW('Water Data'!H10)))</f>
        <v/>
      </c>
      <c r="CF16" s="287" t="str">
        <f ca="true">+IF(OFFSET('Water Data'!$H$28,0,10*ROW('Water Data'!H10))="","",OFFSET('Water Data'!$H$28,0,10*ROW('Water Data'!H10)))</f>
        <v/>
      </c>
      <c r="CG16" s="287" t="str">
        <f ca="true">+IF(OFFSET('Water Data'!$H$29,0,10*ROW('Water Data'!H10))="","",OFFSET('Water Data'!$H$29,0,10*ROW('Water Data'!H10)))</f>
        <v/>
      </c>
      <c r="CH16" s="287" t="str">
        <f ca="true">+IF(OFFSET('Water Data'!$I$27,0,10*ROW('Water Data'!I10))="","",OFFSET('Water Data'!$I$27,0,10*ROW('Water Data'!I10)))</f>
        <v/>
      </c>
      <c r="CI16" s="287" t="str">
        <f ca="true">+IF(OFFSET('Water Data'!$I$28,0,10*ROW('Water Data'!I10))="","",OFFSET('Water Data'!$I$28,0,10*ROW('Water Data'!I10)))</f>
        <v>Yes</v>
      </c>
      <c r="CJ16" s="287" t="str">
        <f ca="true">+IF(OFFSET('Water Data'!$I$29,0,10*ROW('Water Data'!I10))="","",OFFSET('Water Data'!$I$29,0,10*ROW('Water Data'!I10)))</f>
        <v/>
      </c>
      <c r="CK16" s="287" t="str">
        <f ca="true">+IF(OFFSET('Sanitation Data'!$D$28,0,10*ROW('Sanitation Data'!D10))="","",OFFSET('Sanitation Data'!$D$28,0,10*ROW('Sanitation Data'!D10)))</f>
        <v/>
      </c>
      <c r="CL16" s="287" t="str">
        <f ca="true">+IF(OFFSET('Sanitation Data'!$D$29,0,10*ROW('Sanitation Data'!D10))="","",OFFSET('Sanitation Data'!$D$29,0,10*ROW('Sanitation Data'!D10)))</f>
        <v/>
      </c>
      <c r="CM16" s="287" t="str">
        <f ca="true">+IF(OFFSET('Sanitation Data'!$D$30,0,10*ROW('Sanitation Data'!D10))="","",OFFSET('Sanitation Data'!$D$30,0,10*ROW('Sanitation Data'!D10)))</f>
        <v/>
      </c>
      <c r="CN16" s="287" t="str">
        <f ca="true">+IF(OFFSET('Sanitation Data'!$D$31,0,10*ROW('Sanitation Data'!D10))="","",OFFSET('Sanitation Data'!$D$31,0,10*ROW('Sanitation Data'!D10)))</f>
        <v/>
      </c>
      <c r="CO16" s="287" t="str">
        <f ca="true">+IF(OFFSET('Sanitation Data'!$D$32,0,10*ROW('Sanitation Data'!D10))="","",OFFSET('Sanitation Data'!$D$32,0,10*ROW('Sanitation Data'!D10)))</f>
        <v/>
      </c>
      <c r="CP16" s="287" t="str">
        <f ca="true">+IF(OFFSET('Sanitation Data'!$E$28,0,10*ROW('Sanitation Data'!E10))="","",OFFSET('Sanitation Data'!$E$28,0,10*ROW('Sanitation Data'!E10)))</f>
        <v/>
      </c>
      <c r="CQ16" s="287" t="str">
        <f ca="true">+IF(OFFSET('Sanitation Data'!$E$29,0,10*ROW('Sanitation Data'!E10))="","",OFFSET('Sanitation Data'!$E$29,0,10*ROW('Sanitation Data'!E10)))</f>
        <v/>
      </c>
      <c r="CR16" s="287" t="str">
        <f ca="true">+IF(OFFSET('Sanitation Data'!$E$30,0,10*ROW('Sanitation Data'!E10))="","",OFFSET('Sanitation Data'!$E$30,0,10*ROW('Sanitation Data'!E10)))</f>
        <v/>
      </c>
      <c r="CS16" s="287" t="str">
        <f ca="true">+IF(OFFSET('Sanitation Data'!$E$31,0,10*ROW('Sanitation Data'!E10))="","",OFFSET('Sanitation Data'!$E$31,0,10*ROW('Sanitation Data'!E10)))</f>
        <v/>
      </c>
      <c r="CT16" s="287" t="str">
        <f ca="true">+IF(OFFSET('Sanitation Data'!$E$32,0,10*ROW('Sanitation Data'!E10))="","",OFFSET('Sanitation Data'!$E$32,0,10*ROW('Sanitation Data'!E10)))</f>
        <v/>
      </c>
      <c r="CU16" s="287" t="str">
        <f ca="true">+IF(OFFSET('Sanitation Data'!$F$28,0,10*ROW('Sanitation Data'!F10))="","",OFFSET('Sanitation Data'!$F$28,0,10*ROW('Sanitation Data'!F10)))</f>
        <v/>
      </c>
      <c r="CV16" s="287" t="str">
        <f ca="true">+IF(OFFSET('Sanitation Data'!$F$29,0,10*ROW('Sanitation Data'!F10))="","",OFFSET('Sanitation Data'!$F$29,0,10*ROW('Sanitation Data'!F10)))</f>
        <v/>
      </c>
      <c r="CW16" s="287" t="str">
        <f ca="true">+IF(OFFSET('Sanitation Data'!$F$30,0,10*ROW('Sanitation Data'!F10))="","",OFFSET('Sanitation Data'!$F$30,0,10*ROW('Sanitation Data'!F10)))</f>
        <v/>
      </c>
      <c r="CX16" s="287" t="str">
        <f ca="true">+IF(OFFSET('Sanitation Data'!$F$31,0,10*ROW('Sanitation Data'!F10))="","",OFFSET('Sanitation Data'!$F$31,0,10*ROW('Sanitation Data'!F10)))</f>
        <v/>
      </c>
      <c r="CY16" s="287" t="str">
        <f ca="true">+IF(OFFSET('Sanitation Data'!$F$32,0,10*ROW('Sanitation Data'!F10))="","",OFFSET('Sanitation Data'!$F$32,0,10*ROW('Sanitation Data'!F10)))</f>
        <v/>
      </c>
      <c r="CZ16" s="287" t="str">
        <f ca="true">+IF(OFFSET('Sanitation Data'!$G$28,0,10*ROW('Sanitation Data'!G10))="","",OFFSET('Sanitation Data'!$G$28,0,10*ROW('Sanitation Data'!G10)))</f>
        <v/>
      </c>
      <c r="DA16" s="287" t="str">
        <f ca="true">+IF(OFFSET('Sanitation Data'!$G$29,0,10*ROW('Sanitation Data'!G10))="","",OFFSET('Sanitation Data'!$G$29,0,10*ROW('Sanitation Data'!G10)))</f>
        <v/>
      </c>
      <c r="DB16" s="287" t="str">
        <f ca="true">+IF(OFFSET('Sanitation Data'!$G$30,0,10*ROW('Sanitation Data'!G10))="","",OFFSET('Sanitation Data'!$G$30,0,10*ROW('Sanitation Data'!G10)))</f>
        <v/>
      </c>
      <c r="DC16" s="287" t="str">
        <f ca="true">+IF(OFFSET('Sanitation Data'!$G$31,0,10*ROW('Sanitation Data'!G10))="","",OFFSET('Sanitation Data'!$G$31,0,10*ROW('Sanitation Data'!G10)))</f>
        <v/>
      </c>
      <c r="DD16" s="287" t="str">
        <f ca="true">+IF(OFFSET('Sanitation Data'!$G$32,0,10*ROW('Sanitation Data'!G10))="","",OFFSET('Sanitation Data'!$G$32,0,10*ROW('Sanitation Data'!G10)))</f>
        <v/>
      </c>
      <c r="DE16" s="287" t="str">
        <f ca="true">+IF(OFFSET('Sanitation Data'!$H$28,0,10*ROW('Sanitation Data'!H10))="","",OFFSET('Sanitation Data'!$H$28,0,10*ROW('Sanitation Data'!H10)))</f>
        <v/>
      </c>
      <c r="DF16" s="287" t="str">
        <f ca="true">+IF(OFFSET('Sanitation Data'!$H$29,0,10*ROW('Sanitation Data'!H10))="","",OFFSET('Sanitation Data'!$H$29,0,10*ROW('Sanitation Data'!H10)))</f>
        <v/>
      </c>
      <c r="DG16" s="287" t="str">
        <f ca="true">+IF(OFFSET('Sanitation Data'!$H$30,0,10*ROW('Sanitation Data'!H10))="","",OFFSET('Sanitation Data'!$H$30,0,10*ROW('Sanitation Data'!H10)))</f>
        <v/>
      </c>
      <c r="DH16" s="287" t="str">
        <f ca="true">+IF(OFFSET('Sanitation Data'!$H$31,0,10*ROW('Sanitation Data'!H10))="","",OFFSET('Sanitation Data'!$H$31,0,10*ROW('Sanitation Data'!H10)))</f>
        <v/>
      </c>
      <c r="DI16" s="287" t="str">
        <f ca="true">+IF(OFFSET('Sanitation Data'!$H$32,0,10*ROW('Sanitation Data'!H10))="","",OFFSET('Sanitation Data'!$H$32,0,10*ROW('Sanitation Data'!H10)))</f>
        <v/>
      </c>
      <c r="DJ16" s="287" t="str">
        <f ca="true">+IF(OFFSET('Sanitation Data'!$I$28,0,10*ROW('Sanitation Data'!I10))="","",OFFSET('Sanitation Data'!$I$28,0,10*ROW('Sanitation Data'!I10)))</f>
        <v>Yes</v>
      </c>
      <c r="DK16" s="287" t="str">
        <f ca="true">+IF(OFFSET('Sanitation Data'!$I$29,0,10*ROW('Sanitation Data'!I10))="","",OFFSET('Sanitation Data'!$I$29,0,10*ROW('Sanitation Data'!I10)))</f>
        <v/>
      </c>
      <c r="DL16" s="287" t="str">
        <f ca="true">+IF(OFFSET('Sanitation Data'!$I$30,0,10*ROW('Sanitation Data'!I10))="","",OFFSET('Sanitation Data'!$I$30,0,10*ROW('Sanitation Data'!I10)))</f>
        <v/>
      </c>
      <c r="DM16" s="287" t="str">
        <f ca="true">+IF(OFFSET('Sanitation Data'!$I$31,0,10*ROW('Sanitation Data'!I10))="","",OFFSET('Sanitation Data'!$I$31,0,10*ROW('Sanitation Data'!I10)))</f>
        <v/>
      </c>
      <c r="DN16" s="287" t="str">
        <f ca="true">+IF(OFFSET('Sanitation Data'!$I$32,0,10*ROW('Sanitation Data'!I10))="","",OFFSET('Sanitation Data'!$I$32,0,10*ROW('Sanitation Data'!I10)))</f>
        <v/>
      </c>
      <c r="DO16" s="287" t="str">
        <f ca="true">+IF(OFFSET('Hygiene Data'!$D$11,0,10*ROW('Hygiene Data'!D10))="","",OFFSET('Hygiene Data'!$D$11,0,10*ROW('Hygiene Data'!D10)))</f>
        <v/>
      </c>
      <c r="DP16" s="287" t="str">
        <f ca="true">+IF(OFFSET('Hygiene Data'!$D$12,0,10*ROW('Hygiene Data'!D10))="","",OFFSET('Hygiene Data'!$D$12,0,10*ROW('Hygiene Data'!D10)))</f>
        <v/>
      </c>
      <c r="DQ16" s="287" t="str">
        <f ca="true">+IF(OFFSET('Hygiene Data'!$D$13,0,10*ROW('Hygiene Data'!D10))="","",OFFSET('Hygiene Data'!$D$13,0,10*ROW('Hygiene Data'!D10)))</f>
        <v/>
      </c>
      <c r="DR16" s="287" t="str">
        <f ca="true">+IF(OFFSET('Hygiene Data'!$E$11,0,10*ROW('Hygiene Data'!E10))="","",OFFSET('Hygiene Data'!$E$11,0,10*ROW('Hygiene Data'!E10)))</f>
        <v/>
      </c>
      <c r="DS16" s="287" t="str">
        <f ca="true">+IF(OFFSET('Hygiene Data'!$E$12,0,10*ROW('Hygiene Data'!E10))="","",OFFSET('Hygiene Data'!$E$12,0,10*ROW('Hygiene Data'!E10)))</f>
        <v/>
      </c>
      <c r="DT16" s="287" t="str">
        <f ca="true">+IF(OFFSET('Hygiene Data'!$E$13,0,10*ROW('Hygiene Data'!E10))="","",OFFSET('Hygiene Data'!$E$13,0,10*ROW('Hygiene Data'!E10)))</f>
        <v/>
      </c>
      <c r="DU16" s="287" t="str">
        <f ca="true">+IF(OFFSET('Hygiene Data'!$F$11,0,10*ROW('Hygiene Data'!F10))="","",OFFSET('Hygiene Data'!$F$11,0,10*ROW('Hygiene Data'!F10)))</f>
        <v/>
      </c>
      <c r="DV16" s="287" t="str">
        <f ca="true">+IF(OFFSET('Hygiene Data'!$F$12,0,10*ROW('Hygiene Data'!F10))="","",OFFSET('Hygiene Data'!$F$12,0,10*ROW('Hygiene Data'!F10)))</f>
        <v/>
      </c>
      <c r="DW16" s="287" t="str">
        <f ca="true">+IF(OFFSET('Hygiene Data'!$F$13,0,10*ROW('Hygiene Data'!F10))="","",OFFSET('Hygiene Data'!$F$13,0,10*ROW('Hygiene Data'!F10)))</f>
        <v/>
      </c>
      <c r="DX16" s="287" t="str">
        <f ca="true">+IF(OFFSET('Hygiene Data'!$G$11,0,10*ROW('Hygiene Data'!G10))="","",OFFSET('Hygiene Data'!$G$11,0,10*ROW('Hygiene Data'!G10)))</f>
        <v/>
      </c>
      <c r="DY16" s="287" t="str">
        <f ca="true">+IF(OFFSET('Hygiene Data'!$G$12,0,10*ROW('Hygiene Data'!G10))="","",OFFSET('Hygiene Data'!$G$12,0,10*ROW('Hygiene Data'!G10)))</f>
        <v/>
      </c>
      <c r="DZ16" s="287" t="str">
        <f ca="true">+IF(OFFSET('Hygiene Data'!$G$13,0,10*ROW('Hygiene Data'!G10))="","",OFFSET('Hygiene Data'!$G$13,0,10*ROW('Hygiene Data'!G10)))</f>
        <v/>
      </c>
      <c r="EA16" s="287" t="str">
        <f ca="true">+IF(OFFSET('Hygiene Data'!$H$11,0,10*ROW('Hygiene Data'!H10))="","",OFFSET('Hygiene Data'!$H$11,0,10*ROW('Hygiene Data'!H10)))</f>
        <v/>
      </c>
      <c r="EB16" s="287" t="str">
        <f ca="true">+IF(OFFSET('Hygiene Data'!$H$12,0,10*ROW('Hygiene Data'!H10))="","",OFFSET('Hygiene Data'!$H$12,0,10*ROW('Hygiene Data'!H10)))</f>
        <v/>
      </c>
      <c r="EC16" s="287" t="str">
        <f ca="true">+IF(OFFSET('Hygiene Data'!$H$13,0,10*ROW('Hygiene Data'!H10))="","",OFFSET('Hygiene Data'!$H$13,0,10*ROW('Hygiene Data'!H10)))</f>
        <v/>
      </c>
      <c r="ED16" s="287" t="str">
        <f ca="true">+IF(OFFSET('Hygiene Data'!$I$11,0,10*ROW('Hygiene Data'!I10))="","",OFFSET('Hygiene Data'!$I$11,0,10*ROW('Hygiene Data'!I10)))</f>
        <v/>
      </c>
      <c r="EE16" s="287" t="str">
        <f ca="true">+IF(OFFSET('Hygiene Data'!$I$12,0,10*ROW('Hygiene Data'!I10))="","",OFFSET('Hygiene Data'!$I$12,0,10*ROW('Hygiene Data'!I10)))</f>
        <v/>
      </c>
      <c r="EF16" s="287"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BGD_2014_ASPR</v>
      </c>
      <c r="B17" s="38" t="str">
        <f ca="true">+IF(OFFSET('Water Data'!$C$2,0,10*ROW('Water Data'!F11))="","",OFFSET('Water Data'!$C$2,0,10*ROW('Water Data'!F11)))</f>
        <v>EMIS</v>
      </c>
      <c r="C17" s="343">
        <f t="shared" ca="true" si="0"/>
        <v>2014</v>
      </c>
      <c r="D17" s="85">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69.3</v>
      </c>
      <c r="E17" s="85">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68.606999999999999</v>
      </c>
      <c r="F17" s="85">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56.189132999999998</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69.3</v>
      </c>
      <c r="Q17" s="85">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68.606999999999999</v>
      </c>
      <c r="R17" s="85">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56.189132999999998</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64.900000000000006</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64.900000000000006</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7"/>
      <c r="BS17" s="287" t="str">
        <f ca="true">+IF(OFFSET('Water Data'!$D$27,0,10*ROW('Water Data'!D11))="","",OFFSET('Water Data'!$D$27,0,10*ROW('Water Data'!D11)))</f>
        <v>Yes</v>
      </c>
      <c r="BT17" s="287" t="str">
        <f ca="true">+IF(OFFSET('Water Data'!$D$28,0,10*ROW('Water Data'!D11))="","",OFFSET('Water Data'!$D$28,0,10*ROW('Water Data'!D11)))</f>
        <v>Yes</v>
      </c>
      <c r="BU17" s="287" t="str">
        <f ca="true">+IF(OFFSET('Water Data'!$D$29,0,10*ROW('Water Data'!D11))="","",OFFSET('Water Data'!$D$29,0,10*ROW('Water Data'!D11)))</f>
        <v>Yes</v>
      </c>
      <c r="BV17" s="287" t="str">
        <f ca="true">+IF(OFFSET('Water Data'!$E$27,0,10*ROW('Water Data'!E11))="","",OFFSET('Water Data'!$E$27,0,10*ROW('Water Data'!E11)))</f>
        <v/>
      </c>
      <c r="BW17" s="287" t="str">
        <f ca="true">+IF(OFFSET('Water Data'!$E$28,0,10*ROW('Water Data'!E11))="","",OFFSET('Water Data'!$E$28,0,10*ROW('Water Data'!E11)))</f>
        <v/>
      </c>
      <c r="BX17" s="287" t="str">
        <f ca="true">+IF(OFFSET('Water Data'!$E$29,0,10*ROW('Water Data'!E11))="","",OFFSET('Water Data'!$E$29,0,10*ROW('Water Data'!E11)))</f>
        <v/>
      </c>
      <c r="BY17" s="287" t="str">
        <f ca="true">+IF(OFFSET('Water Data'!$F$27,0,10*ROW('Water Data'!F11))="","",OFFSET('Water Data'!$F$27,0,10*ROW('Water Data'!F11)))</f>
        <v/>
      </c>
      <c r="BZ17" s="287" t="str">
        <f ca="true">+IF(OFFSET('Water Data'!$F$28,0,10*ROW('Water Data'!F11))="","",OFFSET('Water Data'!$F$28,0,10*ROW('Water Data'!F11)))</f>
        <v/>
      </c>
      <c r="CA17" s="287" t="str">
        <f ca="true">+IF(OFFSET('Water Data'!$F$29,0,10*ROW('Water Data'!F11))="","",OFFSET('Water Data'!$F$29,0,10*ROW('Water Data'!F11)))</f>
        <v/>
      </c>
      <c r="CB17" s="287" t="str">
        <f ca="true">+IF(OFFSET('Water Data'!$G$27,0,10*ROW('Water Data'!G11))="","",OFFSET('Water Data'!$G$27,0,10*ROW('Water Data'!G11)))</f>
        <v/>
      </c>
      <c r="CC17" s="287" t="str">
        <f ca="true">+IF(OFFSET('Water Data'!$G$28,0,10*ROW('Water Data'!G11))="","",OFFSET('Water Data'!$G$28,0,10*ROW('Water Data'!G11)))</f>
        <v/>
      </c>
      <c r="CD17" s="287" t="str">
        <f ca="true">+IF(OFFSET('Water Data'!$G$29,0,10*ROW('Water Data'!G11))="","",OFFSET('Water Data'!$G$29,0,10*ROW('Water Data'!G11)))</f>
        <v/>
      </c>
      <c r="CE17" s="287" t="str">
        <f ca="true">+IF(OFFSET('Water Data'!$H$27,0,10*ROW('Water Data'!H11))="","",OFFSET('Water Data'!$H$27,0,10*ROW('Water Data'!H11)))</f>
        <v>Yes</v>
      </c>
      <c r="CF17" s="287" t="str">
        <f ca="true">+IF(OFFSET('Water Data'!$H$28,0,10*ROW('Water Data'!H11))="","",OFFSET('Water Data'!$H$28,0,10*ROW('Water Data'!H11)))</f>
        <v>Yes</v>
      </c>
      <c r="CG17" s="287" t="str">
        <f ca="true">+IF(OFFSET('Water Data'!$H$29,0,10*ROW('Water Data'!H11))="","",OFFSET('Water Data'!$H$29,0,10*ROW('Water Data'!H11)))</f>
        <v>Yes</v>
      </c>
      <c r="CH17" s="287" t="str">
        <f ca="true">+IF(OFFSET('Water Data'!$I$27,0,10*ROW('Water Data'!I11))="","",OFFSET('Water Data'!$I$27,0,10*ROW('Water Data'!I11)))</f>
        <v/>
      </c>
      <c r="CI17" s="287" t="str">
        <f ca="true">+IF(OFFSET('Water Data'!$I$28,0,10*ROW('Water Data'!I11))="","",OFFSET('Water Data'!$I$28,0,10*ROW('Water Data'!I11)))</f>
        <v/>
      </c>
      <c r="CJ17" s="287" t="str">
        <f ca="true">+IF(OFFSET('Water Data'!$I$29,0,10*ROW('Water Data'!I11))="","",OFFSET('Water Data'!$I$29,0,10*ROW('Water Data'!I11)))</f>
        <v/>
      </c>
      <c r="CK17" s="287" t="str">
        <f ca="true">+IF(OFFSET('Sanitation Data'!$D$28,0,10*ROW('Sanitation Data'!D11))="","",OFFSET('Sanitation Data'!$D$28,0,10*ROW('Sanitation Data'!D11)))</f>
        <v/>
      </c>
      <c r="CL17" s="287" t="str">
        <f ca="true">+IF(OFFSET('Sanitation Data'!$D$29,0,10*ROW('Sanitation Data'!D11))="","",OFFSET('Sanitation Data'!$D$29,0,10*ROW('Sanitation Data'!D11)))</f>
        <v/>
      </c>
      <c r="CM17" s="287" t="str">
        <f ca="true">+IF(OFFSET('Sanitation Data'!$D$30,0,10*ROW('Sanitation Data'!D11))="","",OFFSET('Sanitation Data'!$D$30,0,10*ROW('Sanitation Data'!D11)))</f>
        <v/>
      </c>
      <c r="CN17" s="287" t="str">
        <f ca="true">+IF(OFFSET('Sanitation Data'!$D$31,0,10*ROW('Sanitation Data'!D11))="","",OFFSET('Sanitation Data'!$D$31,0,10*ROW('Sanitation Data'!D11)))</f>
        <v/>
      </c>
      <c r="CO17" s="287" t="str">
        <f ca="true">+IF(OFFSET('Sanitation Data'!$D$32,0,10*ROW('Sanitation Data'!D11))="","",OFFSET('Sanitation Data'!$D$32,0,10*ROW('Sanitation Data'!D11)))</f>
        <v>Yes</v>
      </c>
      <c r="CP17" s="287" t="str">
        <f ca="true">+IF(OFFSET('Sanitation Data'!$E$28,0,10*ROW('Sanitation Data'!E11))="","",OFFSET('Sanitation Data'!$E$28,0,10*ROW('Sanitation Data'!E11)))</f>
        <v/>
      </c>
      <c r="CQ17" s="287" t="str">
        <f ca="true">+IF(OFFSET('Sanitation Data'!$E$29,0,10*ROW('Sanitation Data'!E11))="","",OFFSET('Sanitation Data'!$E$29,0,10*ROW('Sanitation Data'!E11)))</f>
        <v/>
      </c>
      <c r="CR17" s="287" t="str">
        <f ca="true">+IF(OFFSET('Sanitation Data'!$E$30,0,10*ROW('Sanitation Data'!E11))="","",OFFSET('Sanitation Data'!$E$30,0,10*ROW('Sanitation Data'!E11)))</f>
        <v/>
      </c>
      <c r="CS17" s="287" t="str">
        <f ca="true">+IF(OFFSET('Sanitation Data'!$E$31,0,10*ROW('Sanitation Data'!E11))="","",OFFSET('Sanitation Data'!$E$31,0,10*ROW('Sanitation Data'!E11)))</f>
        <v/>
      </c>
      <c r="CT17" s="287" t="str">
        <f ca="true">+IF(OFFSET('Sanitation Data'!$E$32,0,10*ROW('Sanitation Data'!E11))="","",OFFSET('Sanitation Data'!$E$32,0,10*ROW('Sanitation Data'!E11)))</f>
        <v/>
      </c>
      <c r="CU17" s="287" t="str">
        <f ca="true">+IF(OFFSET('Sanitation Data'!$F$28,0,10*ROW('Sanitation Data'!F11))="","",OFFSET('Sanitation Data'!$F$28,0,10*ROW('Sanitation Data'!F11)))</f>
        <v/>
      </c>
      <c r="CV17" s="287" t="str">
        <f ca="true">+IF(OFFSET('Sanitation Data'!$F$29,0,10*ROW('Sanitation Data'!F11))="","",OFFSET('Sanitation Data'!$F$29,0,10*ROW('Sanitation Data'!F11)))</f>
        <v/>
      </c>
      <c r="CW17" s="287" t="str">
        <f ca="true">+IF(OFFSET('Sanitation Data'!$F$30,0,10*ROW('Sanitation Data'!F11))="","",OFFSET('Sanitation Data'!$F$30,0,10*ROW('Sanitation Data'!F11)))</f>
        <v/>
      </c>
      <c r="CX17" s="287" t="str">
        <f ca="true">+IF(OFFSET('Sanitation Data'!$F$31,0,10*ROW('Sanitation Data'!F11))="","",OFFSET('Sanitation Data'!$F$31,0,10*ROW('Sanitation Data'!F11)))</f>
        <v/>
      </c>
      <c r="CY17" s="287" t="str">
        <f ca="true">+IF(OFFSET('Sanitation Data'!$F$32,0,10*ROW('Sanitation Data'!F11))="","",OFFSET('Sanitation Data'!$F$32,0,10*ROW('Sanitation Data'!F11)))</f>
        <v/>
      </c>
      <c r="CZ17" s="287" t="str">
        <f ca="true">+IF(OFFSET('Sanitation Data'!$G$28,0,10*ROW('Sanitation Data'!G11))="","",OFFSET('Sanitation Data'!$G$28,0,10*ROW('Sanitation Data'!G11)))</f>
        <v/>
      </c>
      <c r="DA17" s="287" t="str">
        <f ca="true">+IF(OFFSET('Sanitation Data'!$G$29,0,10*ROW('Sanitation Data'!G11))="","",OFFSET('Sanitation Data'!$G$29,0,10*ROW('Sanitation Data'!G11)))</f>
        <v/>
      </c>
      <c r="DB17" s="287" t="str">
        <f ca="true">+IF(OFFSET('Sanitation Data'!$G$30,0,10*ROW('Sanitation Data'!G11))="","",OFFSET('Sanitation Data'!$G$30,0,10*ROW('Sanitation Data'!G11)))</f>
        <v/>
      </c>
      <c r="DC17" s="287" t="str">
        <f ca="true">+IF(OFFSET('Sanitation Data'!$G$31,0,10*ROW('Sanitation Data'!G11))="","",OFFSET('Sanitation Data'!$G$31,0,10*ROW('Sanitation Data'!G11)))</f>
        <v/>
      </c>
      <c r="DD17" s="287" t="str">
        <f ca="true">+IF(OFFSET('Sanitation Data'!$G$32,0,10*ROW('Sanitation Data'!G11))="","",OFFSET('Sanitation Data'!$G$32,0,10*ROW('Sanitation Data'!G11)))</f>
        <v/>
      </c>
      <c r="DE17" s="287" t="str">
        <f ca="true">+IF(OFFSET('Sanitation Data'!$H$28,0,10*ROW('Sanitation Data'!H11))="","",OFFSET('Sanitation Data'!$H$28,0,10*ROW('Sanitation Data'!H11)))</f>
        <v/>
      </c>
      <c r="DF17" s="287" t="str">
        <f ca="true">+IF(OFFSET('Sanitation Data'!$H$29,0,10*ROW('Sanitation Data'!H11))="","",OFFSET('Sanitation Data'!$H$29,0,10*ROW('Sanitation Data'!H11)))</f>
        <v/>
      </c>
      <c r="DG17" s="287" t="str">
        <f ca="true">+IF(OFFSET('Sanitation Data'!$H$30,0,10*ROW('Sanitation Data'!H11))="","",OFFSET('Sanitation Data'!$H$30,0,10*ROW('Sanitation Data'!H11)))</f>
        <v/>
      </c>
      <c r="DH17" s="287" t="str">
        <f ca="true">+IF(OFFSET('Sanitation Data'!$H$31,0,10*ROW('Sanitation Data'!H11))="","",OFFSET('Sanitation Data'!$H$31,0,10*ROW('Sanitation Data'!H11)))</f>
        <v/>
      </c>
      <c r="DI17" s="287" t="str">
        <f ca="true">+IF(OFFSET('Sanitation Data'!$H$32,0,10*ROW('Sanitation Data'!H11))="","",OFFSET('Sanitation Data'!$H$32,0,10*ROW('Sanitation Data'!H11)))</f>
        <v>Yes</v>
      </c>
      <c r="DJ17" s="287" t="str">
        <f ca="true">+IF(OFFSET('Sanitation Data'!$I$28,0,10*ROW('Sanitation Data'!I11))="","",OFFSET('Sanitation Data'!$I$28,0,10*ROW('Sanitation Data'!I11)))</f>
        <v/>
      </c>
      <c r="DK17" s="287" t="str">
        <f ca="true">+IF(OFFSET('Sanitation Data'!$I$29,0,10*ROW('Sanitation Data'!I11))="","",OFFSET('Sanitation Data'!$I$29,0,10*ROW('Sanitation Data'!I11)))</f>
        <v/>
      </c>
      <c r="DL17" s="287" t="str">
        <f ca="true">+IF(OFFSET('Sanitation Data'!$I$30,0,10*ROW('Sanitation Data'!I11))="","",OFFSET('Sanitation Data'!$I$30,0,10*ROW('Sanitation Data'!I11)))</f>
        <v/>
      </c>
      <c r="DM17" s="287" t="str">
        <f ca="true">+IF(OFFSET('Sanitation Data'!$I$31,0,10*ROW('Sanitation Data'!I11))="","",OFFSET('Sanitation Data'!$I$31,0,10*ROW('Sanitation Data'!I11)))</f>
        <v/>
      </c>
      <c r="DN17" s="287" t="str">
        <f ca="true">+IF(OFFSET('Sanitation Data'!$I$32,0,10*ROW('Sanitation Data'!I11))="","",OFFSET('Sanitation Data'!$I$32,0,10*ROW('Sanitation Data'!I11)))</f>
        <v/>
      </c>
      <c r="DO17" s="287" t="str">
        <f ca="true">+IF(OFFSET('Hygiene Data'!$D$11,0,10*ROW('Hygiene Data'!D11))="","",OFFSET('Hygiene Data'!$D$11,0,10*ROW('Hygiene Data'!D11)))</f>
        <v/>
      </c>
      <c r="DP17" s="287" t="str">
        <f ca="true">+IF(OFFSET('Hygiene Data'!$D$12,0,10*ROW('Hygiene Data'!D11))="","",OFFSET('Hygiene Data'!$D$12,0,10*ROW('Hygiene Data'!D11)))</f>
        <v/>
      </c>
      <c r="DQ17" s="287" t="str">
        <f ca="true">+IF(OFFSET('Hygiene Data'!$D$13,0,10*ROW('Hygiene Data'!D11))="","",OFFSET('Hygiene Data'!$D$13,0,10*ROW('Hygiene Data'!D11)))</f>
        <v/>
      </c>
      <c r="DR17" s="287" t="str">
        <f ca="true">+IF(OFFSET('Hygiene Data'!$E$11,0,10*ROW('Hygiene Data'!E11))="","",OFFSET('Hygiene Data'!$E$11,0,10*ROW('Hygiene Data'!E11)))</f>
        <v/>
      </c>
      <c r="DS17" s="287" t="str">
        <f ca="true">+IF(OFFSET('Hygiene Data'!$E$12,0,10*ROW('Hygiene Data'!E11))="","",OFFSET('Hygiene Data'!$E$12,0,10*ROW('Hygiene Data'!E11)))</f>
        <v/>
      </c>
      <c r="DT17" s="287" t="str">
        <f ca="true">+IF(OFFSET('Hygiene Data'!$E$13,0,10*ROW('Hygiene Data'!E11))="","",OFFSET('Hygiene Data'!$E$13,0,10*ROW('Hygiene Data'!E11)))</f>
        <v/>
      </c>
      <c r="DU17" s="287" t="str">
        <f ca="true">+IF(OFFSET('Hygiene Data'!$F$11,0,10*ROW('Hygiene Data'!F11))="","",OFFSET('Hygiene Data'!$F$11,0,10*ROW('Hygiene Data'!F11)))</f>
        <v/>
      </c>
      <c r="DV17" s="287" t="str">
        <f ca="true">+IF(OFFSET('Hygiene Data'!$F$12,0,10*ROW('Hygiene Data'!F11))="","",OFFSET('Hygiene Data'!$F$12,0,10*ROW('Hygiene Data'!F11)))</f>
        <v/>
      </c>
      <c r="DW17" s="287" t="str">
        <f ca="true">+IF(OFFSET('Hygiene Data'!$F$13,0,10*ROW('Hygiene Data'!F11))="","",OFFSET('Hygiene Data'!$F$13,0,10*ROW('Hygiene Data'!F11)))</f>
        <v/>
      </c>
      <c r="DX17" s="287" t="str">
        <f ca="true">+IF(OFFSET('Hygiene Data'!$G$11,0,10*ROW('Hygiene Data'!G11))="","",OFFSET('Hygiene Data'!$G$11,0,10*ROW('Hygiene Data'!G11)))</f>
        <v/>
      </c>
      <c r="DY17" s="287" t="str">
        <f ca="true">+IF(OFFSET('Hygiene Data'!$G$12,0,10*ROW('Hygiene Data'!G11))="","",OFFSET('Hygiene Data'!$G$12,0,10*ROW('Hygiene Data'!G11)))</f>
        <v/>
      </c>
      <c r="DZ17" s="287" t="str">
        <f ca="true">+IF(OFFSET('Hygiene Data'!$G$13,0,10*ROW('Hygiene Data'!G11))="","",OFFSET('Hygiene Data'!$G$13,0,10*ROW('Hygiene Data'!G11)))</f>
        <v/>
      </c>
      <c r="EA17" s="287" t="str">
        <f ca="true">+IF(OFFSET('Hygiene Data'!$H$11,0,10*ROW('Hygiene Data'!H11))="","",OFFSET('Hygiene Data'!$H$11,0,10*ROW('Hygiene Data'!H11)))</f>
        <v/>
      </c>
      <c r="EB17" s="287" t="str">
        <f ca="true">+IF(OFFSET('Hygiene Data'!$H$12,0,10*ROW('Hygiene Data'!H11))="","",OFFSET('Hygiene Data'!$H$12,0,10*ROW('Hygiene Data'!H11)))</f>
        <v/>
      </c>
      <c r="EC17" s="287" t="str">
        <f ca="true">+IF(OFFSET('Hygiene Data'!$H$13,0,10*ROW('Hygiene Data'!H11))="","",OFFSET('Hygiene Data'!$H$13,0,10*ROW('Hygiene Data'!H11)))</f>
        <v/>
      </c>
      <c r="ED17" s="287" t="str">
        <f ca="true">+IF(OFFSET('Hygiene Data'!$I$11,0,10*ROW('Hygiene Data'!I11))="","",OFFSET('Hygiene Data'!$I$11,0,10*ROW('Hygiene Data'!I11)))</f>
        <v/>
      </c>
      <c r="EE17" s="287" t="str">
        <f ca="true">+IF(OFFSET('Hygiene Data'!$I$12,0,10*ROW('Hygiene Data'!I11))="","",OFFSET('Hygiene Data'!$I$12,0,10*ROW('Hygiene Data'!I11)))</f>
        <v/>
      </c>
      <c r="EF17" s="287" t="str">
        <f ca="true">+IF(OFFSET('Hygiene Data'!$I$13,0,10*ROW('Hygiene Data'!I11))="","",OFFSET('Hygiene Data'!$I$13,0,10*ROW('Hygiene Data'!I11)))</f>
        <v/>
      </c>
    </row>
    <row xmlns:x14ac="http://schemas.microsoft.com/office/spreadsheetml/2009/9/ac" r="18" x14ac:dyDescent="0.2">
      <c r="A18" s="38" t="str">
        <f ca="true">+IF(OFFSET('Water Data'!$B$2,0,10*ROW('Water Data'!E12))="","",OFFSET('Water Data'!$B$2,0,10*ROW('Water Data'!E12)))</f>
        <v>BGD_2015_ASPR</v>
      </c>
      <c r="B18" s="38" t="str">
        <f ca="true">+IF(OFFSET('Water Data'!$C$2,0,10*ROW('Water Data'!F12))="","",OFFSET('Water Data'!$C$2,0,10*ROW('Water Data'!F12)))</f>
        <v>EMIS</v>
      </c>
      <c r="C18" s="343">
        <f t="shared" ca="true" si="0"/>
        <v>2015</v>
      </c>
      <c r="D18" s="85">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73.2</v>
      </c>
      <c r="E18" s="85">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70.784400000000005</v>
      </c>
      <c r="F18" s="85">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61.370074800000005</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73.2</v>
      </c>
      <c r="Q18" s="85">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70.784400000000005</v>
      </c>
      <c r="R18" s="85">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61.370074800000005</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52.6</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52.6</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7"/>
      <c r="BS18" s="287" t="str">
        <f ca="true">+IF(OFFSET('Water Data'!$D$27,0,10*ROW('Water Data'!D12))="","",OFFSET('Water Data'!$D$27,0,10*ROW('Water Data'!D12)))</f>
        <v>Yes</v>
      </c>
      <c r="BT18" s="287" t="str">
        <f ca="true">+IF(OFFSET('Water Data'!$D$28,0,10*ROW('Water Data'!D12))="","",OFFSET('Water Data'!$D$28,0,10*ROW('Water Data'!D12)))</f>
        <v>Yes</v>
      </c>
      <c r="BU18" s="287" t="str">
        <f ca="true">+IF(OFFSET('Water Data'!$D$29,0,10*ROW('Water Data'!D12))="","",OFFSET('Water Data'!$D$29,0,10*ROW('Water Data'!D12)))</f>
        <v>Yes</v>
      </c>
      <c r="BV18" s="287" t="str">
        <f ca="true">+IF(OFFSET('Water Data'!$E$27,0,10*ROW('Water Data'!E12))="","",OFFSET('Water Data'!$E$27,0,10*ROW('Water Data'!E12)))</f>
        <v/>
      </c>
      <c r="BW18" s="287" t="str">
        <f ca="true">+IF(OFFSET('Water Data'!$E$28,0,10*ROW('Water Data'!E12))="","",OFFSET('Water Data'!$E$28,0,10*ROW('Water Data'!E12)))</f>
        <v/>
      </c>
      <c r="BX18" s="287" t="str">
        <f ca="true">+IF(OFFSET('Water Data'!$E$29,0,10*ROW('Water Data'!E12))="","",OFFSET('Water Data'!$E$29,0,10*ROW('Water Data'!E12)))</f>
        <v/>
      </c>
      <c r="BY18" s="287" t="str">
        <f ca="true">+IF(OFFSET('Water Data'!$F$27,0,10*ROW('Water Data'!F12))="","",OFFSET('Water Data'!$F$27,0,10*ROW('Water Data'!F12)))</f>
        <v/>
      </c>
      <c r="BZ18" s="287" t="str">
        <f ca="true">+IF(OFFSET('Water Data'!$F$28,0,10*ROW('Water Data'!F12))="","",OFFSET('Water Data'!$F$28,0,10*ROW('Water Data'!F12)))</f>
        <v/>
      </c>
      <c r="CA18" s="287" t="str">
        <f ca="true">+IF(OFFSET('Water Data'!$F$29,0,10*ROW('Water Data'!F12))="","",OFFSET('Water Data'!$F$29,0,10*ROW('Water Data'!F12)))</f>
        <v/>
      </c>
      <c r="CB18" s="287" t="str">
        <f ca="true">+IF(OFFSET('Water Data'!$G$27,0,10*ROW('Water Data'!G12))="","",OFFSET('Water Data'!$G$27,0,10*ROW('Water Data'!G12)))</f>
        <v/>
      </c>
      <c r="CC18" s="287" t="str">
        <f ca="true">+IF(OFFSET('Water Data'!$G$28,0,10*ROW('Water Data'!G12))="","",OFFSET('Water Data'!$G$28,0,10*ROW('Water Data'!G12)))</f>
        <v/>
      </c>
      <c r="CD18" s="287" t="str">
        <f ca="true">+IF(OFFSET('Water Data'!$G$29,0,10*ROW('Water Data'!G12))="","",OFFSET('Water Data'!$G$29,0,10*ROW('Water Data'!G12)))</f>
        <v/>
      </c>
      <c r="CE18" s="287" t="str">
        <f ca="true">+IF(OFFSET('Water Data'!$H$27,0,10*ROW('Water Data'!H12))="","",OFFSET('Water Data'!$H$27,0,10*ROW('Water Data'!H12)))</f>
        <v>Yes</v>
      </c>
      <c r="CF18" s="287" t="str">
        <f ca="true">+IF(OFFSET('Water Data'!$H$28,0,10*ROW('Water Data'!H12))="","",OFFSET('Water Data'!$H$28,0,10*ROW('Water Data'!H12)))</f>
        <v>Yes</v>
      </c>
      <c r="CG18" s="287" t="str">
        <f ca="true">+IF(OFFSET('Water Data'!$H$29,0,10*ROW('Water Data'!H12))="","",OFFSET('Water Data'!$H$29,0,10*ROW('Water Data'!H12)))</f>
        <v>Yes</v>
      </c>
      <c r="CH18" s="287" t="str">
        <f ca="true">+IF(OFFSET('Water Data'!$I$27,0,10*ROW('Water Data'!I12))="","",OFFSET('Water Data'!$I$27,0,10*ROW('Water Data'!I12)))</f>
        <v/>
      </c>
      <c r="CI18" s="287" t="str">
        <f ca="true">+IF(OFFSET('Water Data'!$I$28,0,10*ROW('Water Data'!I12))="","",OFFSET('Water Data'!$I$28,0,10*ROW('Water Data'!I12)))</f>
        <v/>
      </c>
      <c r="CJ18" s="287" t="str">
        <f ca="true">+IF(OFFSET('Water Data'!$I$29,0,10*ROW('Water Data'!I12))="","",OFFSET('Water Data'!$I$29,0,10*ROW('Water Data'!I12)))</f>
        <v/>
      </c>
      <c r="CK18" s="287" t="str">
        <f ca="true">+IF(OFFSET('Sanitation Data'!$D$28,0,10*ROW('Sanitation Data'!D12))="","",OFFSET('Sanitation Data'!$D$28,0,10*ROW('Sanitation Data'!D12)))</f>
        <v/>
      </c>
      <c r="CL18" s="287" t="str">
        <f ca="true">+IF(OFFSET('Sanitation Data'!$D$29,0,10*ROW('Sanitation Data'!D12))="","",OFFSET('Sanitation Data'!$D$29,0,10*ROW('Sanitation Data'!D12)))</f>
        <v/>
      </c>
      <c r="CM18" s="287" t="str">
        <f ca="true">+IF(OFFSET('Sanitation Data'!$D$30,0,10*ROW('Sanitation Data'!D12))="","",OFFSET('Sanitation Data'!$D$30,0,10*ROW('Sanitation Data'!D12)))</f>
        <v/>
      </c>
      <c r="CN18" s="287" t="str">
        <f ca="true">+IF(OFFSET('Sanitation Data'!$D$31,0,10*ROW('Sanitation Data'!D12))="","",OFFSET('Sanitation Data'!$D$31,0,10*ROW('Sanitation Data'!D12)))</f>
        <v/>
      </c>
      <c r="CO18" s="287" t="str">
        <f ca="true">+IF(OFFSET('Sanitation Data'!$D$32,0,10*ROW('Sanitation Data'!D12))="","",OFFSET('Sanitation Data'!$D$32,0,10*ROW('Sanitation Data'!D12)))</f>
        <v>Yes</v>
      </c>
      <c r="CP18" s="287" t="str">
        <f ca="true">+IF(OFFSET('Sanitation Data'!$E$28,0,10*ROW('Sanitation Data'!E12))="","",OFFSET('Sanitation Data'!$E$28,0,10*ROW('Sanitation Data'!E12)))</f>
        <v/>
      </c>
      <c r="CQ18" s="287" t="str">
        <f ca="true">+IF(OFFSET('Sanitation Data'!$E$29,0,10*ROW('Sanitation Data'!E12))="","",OFFSET('Sanitation Data'!$E$29,0,10*ROW('Sanitation Data'!E12)))</f>
        <v/>
      </c>
      <c r="CR18" s="287" t="str">
        <f ca="true">+IF(OFFSET('Sanitation Data'!$E$30,0,10*ROW('Sanitation Data'!E12))="","",OFFSET('Sanitation Data'!$E$30,0,10*ROW('Sanitation Data'!E12)))</f>
        <v/>
      </c>
      <c r="CS18" s="287" t="str">
        <f ca="true">+IF(OFFSET('Sanitation Data'!$E$31,0,10*ROW('Sanitation Data'!E12))="","",OFFSET('Sanitation Data'!$E$31,0,10*ROW('Sanitation Data'!E12)))</f>
        <v/>
      </c>
      <c r="CT18" s="287" t="str">
        <f ca="true">+IF(OFFSET('Sanitation Data'!$E$32,0,10*ROW('Sanitation Data'!E12))="","",OFFSET('Sanitation Data'!$E$32,0,10*ROW('Sanitation Data'!E12)))</f>
        <v/>
      </c>
      <c r="CU18" s="287" t="str">
        <f ca="true">+IF(OFFSET('Sanitation Data'!$F$28,0,10*ROW('Sanitation Data'!F12))="","",OFFSET('Sanitation Data'!$F$28,0,10*ROW('Sanitation Data'!F12)))</f>
        <v/>
      </c>
      <c r="CV18" s="287" t="str">
        <f ca="true">+IF(OFFSET('Sanitation Data'!$F$29,0,10*ROW('Sanitation Data'!F12))="","",OFFSET('Sanitation Data'!$F$29,0,10*ROW('Sanitation Data'!F12)))</f>
        <v/>
      </c>
      <c r="CW18" s="287" t="str">
        <f ca="true">+IF(OFFSET('Sanitation Data'!$F$30,0,10*ROW('Sanitation Data'!F12))="","",OFFSET('Sanitation Data'!$F$30,0,10*ROW('Sanitation Data'!F12)))</f>
        <v/>
      </c>
      <c r="CX18" s="287" t="str">
        <f ca="true">+IF(OFFSET('Sanitation Data'!$F$31,0,10*ROW('Sanitation Data'!F12))="","",OFFSET('Sanitation Data'!$F$31,0,10*ROW('Sanitation Data'!F12)))</f>
        <v/>
      </c>
      <c r="CY18" s="287" t="str">
        <f ca="true">+IF(OFFSET('Sanitation Data'!$F$32,0,10*ROW('Sanitation Data'!F12))="","",OFFSET('Sanitation Data'!$F$32,0,10*ROW('Sanitation Data'!F12)))</f>
        <v/>
      </c>
      <c r="CZ18" s="287" t="str">
        <f ca="true">+IF(OFFSET('Sanitation Data'!$G$28,0,10*ROW('Sanitation Data'!G12))="","",OFFSET('Sanitation Data'!$G$28,0,10*ROW('Sanitation Data'!G12)))</f>
        <v/>
      </c>
      <c r="DA18" s="287" t="str">
        <f ca="true">+IF(OFFSET('Sanitation Data'!$G$29,0,10*ROW('Sanitation Data'!G12))="","",OFFSET('Sanitation Data'!$G$29,0,10*ROW('Sanitation Data'!G12)))</f>
        <v/>
      </c>
      <c r="DB18" s="287" t="str">
        <f ca="true">+IF(OFFSET('Sanitation Data'!$G$30,0,10*ROW('Sanitation Data'!G12))="","",OFFSET('Sanitation Data'!$G$30,0,10*ROW('Sanitation Data'!G12)))</f>
        <v/>
      </c>
      <c r="DC18" s="287" t="str">
        <f ca="true">+IF(OFFSET('Sanitation Data'!$G$31,0,10*ROW('Sanitation Data'!G12))="","",OFFSET('Sanitation Data'!$G$31,0,10*ROW('Sanitation Data'!G12)))</f>
        <v/>
      </c>
      <c r="DD18" s="287" t="str">
        <f ca="true">+IF(OFFSET('Sanitation Data'!$G$32,0,10*ROW('Sanitation Data'!G12))="","",OFFSET('Sanitation Data'!$G$32,0,10*ROW('Sanitation Data'!G12)))</f>
        <v/>
      </c>
      <c r="DE18" s="287" t="str">
        <f ca="true">+IF(OFFSET('Sanitation Data'!$H$28,0,10*ROW('Sanitation Data'!H12))="","",OFFSET('Sanitation Data'!$H$28,0,10*ROW('Sanitation Data'!H12)))</f>
        <v/>
      </c>
      <c r="DF18" s="287" t="str">
        <f ca="true">+IF(OFFSET('Sanitation Data'!$H$29,0,10*ROW('Sanitation Data'!H12))="","",OFFSET('Sanitation Data'!$H$29,0,10*ROW('Sanitation Data'!H12)))</f>
        <v/>
      </c>
      <c r="DG18" s="287" t="str">
        <f ca="true">+IF(OFFSET('Sanitation Data'!$H$30,0,10*ROW('Sanitation Data'!H12))="","",OFFSET('Sanitation Data'!$H$30,0,10*ROW('Sanitation Data'!H12)))</f>
        <v/>
      </c>
      <c r="DH18" s="287" t="str">
        <f ca="true">+IF(OFFSET('Sanitation Data'!$H$31,0,10*ROW('Sanitation Data'!H12))="","",OFFSET('Sanitation Data'!$H$31,0,10*ROW('Sanitation Data'!H12)))</f>
        <v/>
      </c>
      <c r="DI18" s="287" t="str">
        <f ca="true">+IF(OFFSET('Sanitation Data'!$H$32,0,10*ROW('Sanitation Data'!H12))="","",OFFSET('Sanitation Data'!$H$32,0,10*ROW('Sanitation Data'!H12)))</f>
        <v>Yes</v>
      </c>
      <c r="DJ18" s="287" t="str">
        <f ca="true">+IF(OFFSET('Sanitation Data'!$I$28,0,10*ROW('Sanitation Data'!I12))="","",OFFSET('Sanitation Data'!$I$28,0,10*ROW('Sanitation Data'!I12)))</f>
        <v/>
      </c>
      <c r="DK18" s="287" t="str">
        <f ca="true">+IF(OFFSET('Sanitation Data'!$I$29,0,10*ROW('Sanitation Data'!I12))="","",OFFSET('Sanitation Data'!$I$29,0,10*ROW('Sanitation Data'!I12)))</f>
        <v/>
      </c>
      <c r="DL18" s="287" t="str">
        <f ca="true">+IF(OFFSET('Sanitation Data'!$I$30,0,10*ROW('Sanitation Data'!I12))="","",OFFSET('Sanitation Data'!$I$30,0,10*ROW('Sanitation Data'!I12)))</f>
        <v/>
      </c>
      <c r="DM18" s="287" t="str">
        <f ca="true">+IF(OFFSET('Sanitation Data'!$I$31,0,10*ROW('Sanitation Data'!I12))="","",OFFSET('Sanitation Data'!$I$31,0,10*ROW('Sanitation Data'!I12)))</f>
        <v/>
      </c>
      <c r="DN18" s="287" t="str">
        <f ca="true">+IF(OFFSET('Sanitation Data'!$I$32,0,10*ROW('Sanitation Data'!I12))="","",OFFSET('Sanitation Data'!$I$32,0,10*ROW('Sanitation Data'!I12)))</f>
        <v/>
      </c>
      <c r="DO18" s="287" t="str">
        <f ca="true">+IF(OFFSET('Hygiene Data'!$D$11,0,10*ROW('Hygiene Data'!D12))="","",OFFSET('Hygiene Data'!$D$11,0,10*ROW('Hygiene Data'!D12)))</f>
        <v/>
      </c>
      <c r="DP18" s="287" t="str">
        <f ca="true">+IF(OFFSET('Hygiene Data'!$D$12,0,10*ROW('Hygiene Data'!D12))="","",OFFSET('Hygiene Data'!$D$12,0,10*ROW('Hygiene Data'!D12)))</f>
        <v/>
      </c>
      <c r="DQ18" s="287" t="str">
        <f ca="true">+IF(OFFSET('Hygiene Data'!$D$13,0,10*ROW('Hygiene Data'!D12))="","",OFFSET('Hygiene Data'!$D$13,0,10*ROW('Hygiene Data'!D12)))</f>
        <v/>
      </c>
      <c r="DR18" s="287" t="str">
        <f ca="true">+IF(OFFSET('Hygiene Data'!$E$11,0,10*ROW('Hygiene Data'!E12))="","",OFFSET('Hygiene Data'!$E$11,0,10*ROW('Hygiene Data'!E12)))</f>
        <v/>
      </c>
      <c r="DS18" s="287" t="str">
        <f ca="true">+IF(OFFSET('Hygiene Data'!$E$12,0,10*ROW('Hygiene Data'!E12))="","",OFFSET('Hygiene Data'!$E$12,0,10*ROW('Hygiene Data'!E12)))</f>
        <v/>
      </c>
      <c r="DT18" s="287" t="str">
        <f ca="true">+IF(OFFSET('Hygiene Data'!$E$13,0,10*ROW('Hygiene Data'!E12))="","",OFFSET('Hygiene Data'!$E$13,0,10*ROW('Hygiene Data'!E12)))</f>
        <v/>
      </c>
      <c r="DU18" s="287" t="str">
        <f ca="true">+IF(OFFSET('Hygiene Data'!$F$11,0,10*ROW('Hygiene Data'!F12))="","",OFFSET('Hygiene Data'!$F$11,0,10*ROW('Hygiene Data'!F12)))</f>
        <v/>
      </c>
      <c r="DV18" s="287" t="str">
        <f ca="true">+IF(OFFSET('Hygiene Data'!$F$12,0,10*ROW('Hygiene Data'!F12))="","",OFFSET('Hygiene Data'!$F$12,0,10*ROW('Hygiene Data'!F12)))</f>
        <v/>
      </c>
      <c r="DW18" s="287" t="str">
        <f ca="true">+IF(OFFSET('Hygiene Data'!$F$13,0,10*ROW('Hygiene Data'!F12))="","",OFFSET('Hygiene Data'!$F$13,0,10*ROW('Hygiene Data'!F12)))</f>
        <v/>
      </c>
      <c r="DX18" s="287" t="str">
        <f ca="true">+IF(OFFSET('Hygiene Data'!$G$11,0,10*ROW('Hygiene Data'!G12))="","",OFFSET('Hygiene Data'!$G$11,0,10*ROW('Hygiene Data'!G12)))</f>
        <v/>
      </c>
      <c r="DY18" s="287" t="str">
        <f ca="true">+IF(OFFSET('Hygiene Data'!$G$12,0,10*ROW('Hygiene Data'!G12))="","",OFFSET('Hygiene Data'!$G$12,0,10*ROW('Hygiene Data'!G12)))</f>
        <v/>
      </c>
      <c r="DZ18" s="287" t="str">
        <f ca="true">+IF(OFFSET('Hygiene Data'!$G$13,0,10*ROW('Hygiene Data'!G12))="","",OFFSET('Hygiene Data'!$G$13,0,10*ROW('Hygiene Data'!G12)))</f>
        <v/>
      </c>
      <c r="EA18" s="287" t="str">
        <f ca="true">+IF(OFFSET('Hygiene Data'!$H$11,0,10*ROW('Hygiene Data'!H12))="","",OFFSET('Hygiene Data'!$H$11,0,10*ROW('Hygiene Data'!H12)))</f>
        <v/>
      </c>
      <c r="EB18" s="287" t="str">
        <f ca="true">+IF(OFFSET('Hygiene Data'!$H$12,0,10*ROW('Hygiene Data'!H12))="","",OFFSET('Hygiene Data'!$H$12,0,10*ROW('Hygiene Data'!H12)))</f>
        <v/>
      </c>
      <c r="EC18" s="287" t="str">
        <f ca="true">+IF(OFFSET('Hygiene Data'!$H$13,0,10*ROW('Hygiene Data'!H12))="","",OFFSET('Hygiene Data'!$H$13,0,10*ROW('Hygiene Data'!H12)))</f>
        <v/>
      </c>
      <c r="ED18" s="287" t="str">
        <f ca="true">+IF(OFFSET('Hygiene Data'!$I$11,0,10*ROW('Hygiene Data'!I12))="","",OFFSET('Hygiene Data'!$I$11,0,10*ROW('Hygiene Data'!I12)))</f>
        <v/>
      </c>
      <c r="EE18" s="287" t="str">
        <f ca="true">+IF(OFFSET('Hygiene Data'!$I$12,0,10*ROW('Hygiene Data'!I12))="","",OFFSET('Hygiene Data'!$I$12,0,10*ROW('Hygiene Data'!I12)))</f>
        <v/>
      </c>
      <c r="EF18" s="287"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BGD_2016_BEIS</v>
      </c>
      <c r="B19" s="38" t="str">
        <f ca="true">+IF(OFFSET('Water Data'!$C$2,0,10*ROW('Water Data'!F13))="","",OFFSET('Water Data'!$C$2,0,10*ROW('Water Data'!F13)))</f>
        <v>Census</v>
      </c>
      <c r="C19" s="343">
        <f t="shared" ca="true" si="0"/>
        <v>2016</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96.79</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96.35</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7"/>
      <c r="BS19" s="287" t="str">
        <f ca="true">+IF(OFFSET('Water Data'!$D$27,0,10*ROW('Water Data'!D13))="","",OFFSET('Water Data'!$D$27,0,10*ROW('Water Data'!D13)))</f>
        <v/>
      </c>
      <c r="BT19" s="287" t="str">
        <f ca="true">+IF(OFFSET('Water Data'!$D$28,0,10*ROW('Water Data'!D13))="","",OFFSET('Water Data'!$D$28,0,10*ROW('Water Data'!D13)))</f>
        <v/>
      </c>
      <c r="BU19" s="287" t="str">
        <f ca="true">+IF(OFFSET('Water Data'!$D$29,0,10*ROW('Water Data'!D13))="","",OFFSET('Water Data'!$D$29,0,10*ROW('Water Data'!D13)))</f>
        <v/>
      </c>
      <c r="BV19" s="287" t="str">
        <f ca="true">+IF(OFFSET('Water Data'!$E$27,0,10*ROW('Water Data'!E13))="","",OFFSET('Water Data'!$E$27,0,10*ROW('Water Data'!E13)))</f>
        <v/>
      </c>
      <c r="BW19" s="287" t="str">
        <f ca="true">+IF(OFFSET('Water Data'!$E$28,0,10*ROW('Water Data'!E13))="","",OFFSET('Water Data'!$E$28,0,10*ROW('Water Data'!E13)))</f>
        <v/>
      </c>
      <c r="BX19" s="287" t="str">
        <f ca="true">+IF(OFFSET('Water Data'!$E$29,0,10*ROW('Water Data'!E13))="","",OFFSET('Water Data'!$E$29,0,10*ROW('Water Data'!E13)))</f>
        <v/>
      </c>
      <c r="BY19" s="287" t="str">
        <f ca="true">+IF(OFFSET('Water Data'!$F$27,0,10*ROW('Water Data'!F13))="","",OFFSET('Water Data'!$F$27,0,10*ROW('Water Data'!F13)))</f>
        <v/>
      </c>
      <c r="BZ19" s="287" t="str">
        <f ca="true">+IF(OFFSET('Water Data'!$F$28,0,10*ROW('Water Data'!F13))="","",OFFSET('Water Data'!$F$28,0,10*ROW('Water Data'!F13)))</f>
        <v/>
      </c>
      <c r="CA19" s="287" t="str">
        <f ca="true">+IF(OFFSET('Water Data'!$F$29,0,10*ROW('Water Data'!F13))="","",OFFSET('Water Data'!$F$29,0,10*ROW('Water Data'!F13)))</f>
        <v/>
      </c>
      <c r="CB19" s="287" t="str">
        <f ca="true">+IF(OFFSET('Water Data'!$G$27,0,10*ROW('Water Data'!G13))="","",OFFSET('Water Data'!$G$27,0,10*ROW('Water Data'!G13)))</f>
        <v/>
      </c>
      <c r="CC19" s="287" t="str">
        <f ca="true">+IF(OFFSET('Water Data'!$G$28,0,10*ROW('Water Data'!G13))="","",OFFSET('Water Data'!$G$28,0,10*ROW('Water Data'!G13)))</f>
        <v/>
      </c>
      <c r="CD19" s="287" t="str">
        <f ca="true">+IF(OFFSET('Water Data'!$G$29,0,10*ROW('Water Data'!G13))="","",OFFSET('Water Data'!$G$29,0,10*ROW('Water Data'!G13)))</f>
        <v/>
      </c>
      <c r="CE19" s="287" t="str">
        <f ca="true">+IF(OFFSET('Water Data'!$H$27,0,10*ROW('Water Data'!H13))="","",OFFSET('Water Data'!$H$27,0,10*ROW('Water Data'!H13)))</f>
        <v/>
      </c>
      <c r="CF19" s="287" t="str">
        <f ca="true">+IF(OFFSET('Water Data'!$H$28,0,10*ROW('Water Data'!H13))="","",OFFSET('Water Data'!$H$28,0,10*ROW('Water Data'!H13)))</f>
        <v/>
      </c>
      <c r="CG19" s="287" t="str">
        <f ca="true">+IF(OFFSET('Water Data'!$H$29,0,10*ROW('Water Data'!H13))="","",OFFSET('Water Data'!$H$29,0,10*ROW('Water Data'!H13)))</f>
        <v/>
      </c>
      <c r="CH19" s="287" t="str">
        <f ca="true">+IF(OFFSET('Water Data'!$I$27,0,10*ROW('Water Data'!I13))="","",OFFSET('Water Data'!$I$27,0,10*ROW('Water Data'!I13)))</f>
        <v/>
      </c>
      <c r="CI19" s="287" t="str">
        <f ca="true">+IF(OFFSET('Water Data'!$I$28,0,10*ROW('Water Data'!I13))="","",OFFSET('Water Data'!$I$28,0,10*ROW('Water Data'!I13)))</f>
        <v>Yes</v>
      </c>
      <c r="CJ19" s="287" t="str">
        <f ca="true">+IF(OFFSET('Water Data'!$I$29,0,10*ROW('Water Data'!I13))="","",OFFSET('Water Data'!$I$29,0,10*ROW('Water Data'!I13)))</f>
        <v/>
      </c>
      <c r="CK19" s="287" t="str">
        <f ca="true">+IF(OFFSET('Sanitation Data'!$D$28,0,10*ROW('Sanitation Data'!D13))="","",OFFSET('Sanitation Data'!$D$28,0,10*ROW('Sanitation Data'!D13)))</f>
        <v/>
      </c>
      <c r="CL19" s="287" t="str">
        <f ca="true">+IF(OFFSET('Sanitation Data'!$D$29,0,10*ROW('Sanitation Data'!D13))="","",OFFSET('Sanitation Data'!$D$29,0,10*ROW('Sanitation Data'!D13)))</f>
        <v/>
      </c>
      <c r="CM19" s="287" t="str">
        <f ca="true">+IF(OFFSET('Sanitation Data'!$D$30,0,10*ROW('Sanitation Data'!D13))="","",OFFSET('Sanitation Data'!$D$30,0,10*ROW('Sanitation Data'!D13)))</f>
        <v/>
      </c>
      <c r="CN19" s="287" t="str">
        <f ca="true">+IF(OFFSET('Sanitation Data'!$D$31,0,10*ROW('Sanitation Data'!D13))="","",OFFSET('Sanitation Data'!$D$31,0,10*ROW('Sanitation Data'!D13)))</f>
        <v/>
      </c>
      <c r="CO19" s="287" t="str">
        <f ca="true">+IF(OFFSET('Sanitation Data'!$D$32,0,10*ROW('Sanitation Data'!D13))="","",OFFSET('Sanitation Data'!$D$32,0,10*ROW('Sanitation Data'!D13)))</f>
        <v/>
      </c>
      <c r="CP19" s="287" t="str">
        <f ca="true">+IF(OFFSET('Sanitation Data'!$E$28,0,10*ROW('Sanitation Data'!E13))="","",OFFSET('Sanitation Data'!$E$28,0,10*ROW('Sanitation Data'!E13)))</f>
        <v/>
      </c>
      <c r="CQ19" s="287" t="str">
        <f ca="true">+IF(OFFSET('Sanitation Data'!$E$29,0,10*ROW('Sanitation Data'!E13))="","",OFFSET('Sanitation Data'!$E$29,0,10*ROW('Sanitation Data'!E13)))</f>
        <v/>
      </c>
      <c r="CR19" s="287" t="str">
        <f ca="true">+IF(OFFSET('Sanitation Data'!$E$30,0,10*ROW('Sanitation Data'!E13))="","",OFFSET('Sanitation Data'!$E$30,0,10*ROW('Sanitation Data'!E13)))</f>
        <v/>
      </c>
      <c r="CS19" s="287" t="str">
        <f ca="true">+IF(OFFSET('Sanitation Data'!$E$31,0,10*ROW('Sanitation Data'!E13))="","",OFFSET('Sanitation Data'!$E$31,0,10*ROW('Sanitation Data'!E13)))</f>
        <v/>
      </c>
      <c r="CT19" s="287" t="str">
        <f ca="true">+IF(OFFSET('Sanitation Data'!$E$32,0,10*ROW('Sanitation Data'!E13))="","",OFFSET('Sanitation Data'!$E$32,0,10*ROW('Sanitation Data'!E13)))</f>
        <v/>
      </c>
      <c r="CU19" s="287" t="str">
        <f ca="true">+IF(OFFSET('Sanitation Data'!$F$28,0,10*ROW('Sanitation Data'!F13))="","",OFFSET('Sanitation Data'!$F$28,0,10*ROW('Sanitation Data'!F13)))</f>
        <v/>
      </c>
      <c r="CV19" s="287" t="str">
        <f ca="true">+IF(OFFSET('Sanitation Data'!$F$29,0,10*ROW('Sanitation Data'!F13))="","",OFFSET('Sanitation Data'!$F$29,0,10*ROW('Sanitation Data'!F13)))</f>
        <v/>
      </c>
      <c r="CW19" s="287" t="str">
        <f ca="true">+IF(OFFSET('Sanitation Data'!$F$30,0,10*ROW('Sanitation Data'!F13))="","",OFFSET('Sanitation Data'!$F$30,0,10*ROW('Sanitation Data'!F13)))</f>
        <v/>
      </c>
      <c r="CX19" s="287" t="str">
        <f ca="true">+IF(OFFSET('Sanitation Data'!$F$31,0,10*ROW('Sanitation Data'!F13))="","",OFFSET('Sanitation Data'!$F$31,0,10*ROW('Sanitation Data'!F13)))</f>
        <v/>
      </c>
      <c r="CY19" s="287" t="str">
        <f ca="true">+IF(OFFSET('Sanitation Data'!$F$32,0,10*ROW('Sanitation Data'!F13))="","",OFFSET('Sanitation Data'!$F$32,0,10*ROW('Sanitation Data'!F13)))</f>
        <v/>
      </c>
      <c r="CZ19" s="287" t="str">
        <f ca="true">+IF(OFFSET('Sanitation Data'!$G$28,0,10*ROW('Sanitation Data'!G13))="","",OFFSET('Sanitation Data'!$G$28,0,10*ROW('Sanitation Data'!G13)))</f>
        <v/>
      </c>
      <c r="DA19" s="287" t="str">
        <f ca="true">+IF(OFFSET('Sanitation Data'!$G$29,0,10*ROW('Sanitation Data'!G13))="","",OFFSET('Sanitation Data'!$G$29,0,10*ROW('Sanitation Data'!G13)))</f>
        <v/>
      </c>
      <c r="DB19" s="287" t="str">
        <f ca="true">+IF(OFFSET('Sanitation Data'!$G$30,0,10*ROW('Sanitation Data'!G13))="","",OFFSET('Sanitation Data'!$G$30,0,10*ROW('Sanitation Data'!G13)))</f>
        <v/>
      </c>
      <c r="DC19" s="287" t="str">
        <f ca="true">+IF(OFFSET('Sanitation Data'!$G$31,0,10*ROW('Sanitation Data'!G13))="","",OFFSET('Sanitation Data'!$G$31,0,10*ROW('Sanitation Data'!G13)))</f>
        <v/>
      </c>
      <c r="DD19" s="287" t="str">
        <f ca="true">+IF(OFFSET('Sanitation Data'!$G$32,0,10*ROW('Sanitation Data'!G13))="","",OFFSET('Sanitation Data'!$G$32,0,10*ROW('Sanitation Data'!G13)))</f>
        <v/>
      </c>
      <c r="DE19" s="287" t="str">
        <f ca="true">+IF(OFFSET('Sanitation Data'!$H$28,0,10*ROW('Sanitation Data'!H13))="","",OFFSET('Sanitation Data'!$H$28,0,10*ROW('Sanitation Data'!H13)))</f>
        <v/>
      </c>
      <c r="DF19" s="287" t="str">
        <f ca="true">+IF(OFFSET('Sanitation Data'!$H$29,0,10*ROW('Sanitation Data'!H13))="","",OFFSET('Sanitation Data'!$H$29,0,10*ROW('Sanitation Data'!H13)))</f>
        <v/>
      </c>
      <c r="DG19" s="287" t="str">
        <f ca="true">+IF(OFFSET('Sanitation Data'!$H$30,0,10*ROW('Sanitation Data'!H13))="","",OFFSET('Sanitation Data'!$H$30,0,10*ROW('Sanitation Data'!H13)))</f>
        <v/>
      </c>
      <c r="DH19" s="287" t="str">
        <f ca="true">+IF(OFFSET('Sanitation Data'!$H$31,0,10*ROW('Sanitation Data'!H13))="","",OFFSET('Sanitation Data'!$H$31,0,10*ROW('Sanitation Data'!H13)))</f>
        <v/>
      </c>
      <c r="DI19" s="287" t="str">
        <f ca="true">+IF(OFFSET('Sanitation Data'!$H$32,0,10*ROW('Sanitation Data'!H13))="","",OFFSET('Sanitation Data'!$H$32,0,10*ROW('Sanitation Data'!H13)))</f>
        <v/>
      </c>
      <c r="DJ19" s="287" t="str">
        <f ca="true">+IF(OFFSET('Sanitation Data'!$I$28,0,10*ROW('Sanitation Data'!I13))="","",OFFSET('Sanitation Data'!$I$28,0,10*ROW('Sanitation Data'!I13)))</f>
        <v>Yes</v>
      </c>
      <c r="DK19" s="287" t="str">
        <f ca="true">+IF(OFFSET('Sanitation Data'!$I$29,0,10*ROW('Sanitation Data'!I13))="","",OFFSET('Sanitation Data'!$I$29,0,10*ROW('Sanitation Data'!I13)))</f>
        <v/>
      </c>
      <c r="DL19" s="287" t="str">
        <f ca="true">+IF(OFFSET('Sanitation Data'!$I$30,0,10*ROW('Sanitation Data'!I13))="","",OFFSET('Sanitation Data'!$I$30,0,10*ROW('Sanitation Data'!I13)))</f>
        <v/>
      </c>
      <c r="DM19" s="287" t="str">
        <f ca="true">+IF(OFFSET('Sanitation Data'!$I$31,0,10*ROW('Sanitation Data'!I13))="","",OFFSET('Sanitation Data'!$I$31,0,10*ROW('Sanitation Data'!I13)))</f>
        <v/>
      </c>
      <c r="DN19" s="287" t="str">
        <f ca="true">+IF(OFFSET('Sanitation Data'!$I$32,0,10*ROW('Sanitation Data'!I13))="","",OFFSET('Sanitation Data'!$I$32,0,10*ROW('Sanitation Data'!I13)))</f>
        <v/>
      </c>
      <c r="DO19" s="287" t="str">
        <f ca="true">+IF(OFFSET('Hygiene Data'!$D$11,0,10*ROW('Hygiene Data'!D13))="","",OFFSET('Hygiene Data'!$D$11,0,10*ROW('Hygiene Data'!D13)))</f>
        <v/>
      </c>
      <c r="DP19" s="287" t="str">
        <f ca="true">+IF(OFFSET('Hygiene Data'!$D$12,0,10*ROW('Hygiene Data'!D13))="","",OFFSET('Hygiene Data'!$D$12,0,10*ROW('Hygiene Data'!D13)))</f>
        <v/>
      </c>
      <c r="DQ19" s="287" t="str">
        <f ca="true">+IF(OFFSET('Hygiene Data'!$D$13,0,10*ROW('Hygiene Data'!D13))="","",OFFSET('Hygiene Data'!$D$13,0,10*ROW('Hygiene Data'!D13)))</f>
        <v/>
      </c>
      <c r="DR19" s="287" t="str">
        <f ca="true">+IF(OFFSET('Hygiene Data'!$E$11,0,10*ROW('Hygiene Data'!E13))="","",OFFSET('Hygiene Data'!$E$11,0,10*ROW('Hygiene Data'!E13)))</f>
        <v/>
      </c>
      <c r="DS19" s="287" t="str">
        <f ca="true">+IF(OFFSET('Hygiene Data'!$E$12,0,10*ROW('Hygiene Data'!E13))="","",OFFSET('Hygiene Data'!$E$12,0,10*ROW('Hygiene Data'!E13)))</f>
        <v/>
      </c>
      <c r="DT19" s="287" t="str">
        <f ca="true">+IF(OFFSET('Hygiene Data'!$E$13,0,10*ROW('Hygiene Data'!E13))="","",OFFSET('Hygiene Data'!$E$13,0,10*ROW('Hygiene Data'!E13)))</f>
        <v/>
      </c>
      <c r="DU19" s="287" t="str">
        <f ca="true">+IF(OFFSET('Hygiene Data'!$F$11,0,10*ROW('Hygiene Data'!F13))="","",OFFSET('Hygiene Data'!$F$11,0,10*ROW('Hygiene Data'!F13)))</f>
        <v/>
      </c>
      <c r="DV19" s="287" t="str">
        <f ca="true">+IF(OFFSET('Hygiene Data'!$F$12,0,10*ROW('Hygiene Data'!F13))="","",OFFSET('Hygiene Data'!$F$12,0,10*ROW('Hygiene Data'!F13)))</f>
        <v/>
      </c>
      <c r="DW19" s="287" t="str">
        <f ca="true">+IF(OFFSET('Hygiene Data'!$F$13,0,10*ROW('Hygiene Data'!F13))="","",OFFSET('Hygiene Data'!$F$13,0,10*ROW('Hygiene Data'!F13)))</f>
        <v/>
      </c>
      <c r="DX19" s="287" t="str">
        <f ca="true">+IF(OFFSET('Hygiene Data'!$G$11,0,10*ROW('Hygiene Data'!G13))="","",OFFSET('Hygiene Data'!$G$11,0,10*ROW('Hygiene Data'!G13)))</f>
        <v/>
      </c>
      <c r="DY19" s="287" t="str">
        <f ca="true">+IF(OFFSET('Hygiene Data'!$G$12,0,10*ROW('Hygiene Data'!G13))="","",OFFSET('Hygiene Data'!$G$12,0,10*ROW('Hygiene Data'!G13)))</f>
        <v/>
      </c>
      <c r="DZ19" s="287" t="str">
        <f ca="true">+IF(OFFSET('Hygiene Data'!$G$13,0,10*ROW('Hygiene Data'!G13))="","",OFFSET('Hygiene Data'!$G$13,0,10*ROW('Hygiene Data'!G13)))</f>
        <v/>
      </c>
      <c r="EA19" s="287" t="str">
        <f ca="true">+IF(OFFSET('Hygiene Data'!$H$11,0,10*ROW('Hygiene Data'!H13))="","",OFFSET('Hygiene Data'!$H$11,0,10*ROW('Hygiene Data'!H13)))</f>
        <v/>
      </c>
      <c r="EB19" s="287" t="str">
        <f ca="true">+IF(OFFSET('Hygiene Data'!$H$12,0,10*ROW('Hygiene Data'!H13))="","",OFFSET('Hygiene Data'!$H$12,0,10*ROW('Hygiene Data'!H13)))</f>
        <v/>
      </c>
      <c r="EC19" s="287" t="str">
        <f ca="true">+IF(OFFSET('Hygiene Data'!$H$13,0,10*ROW('Hygiene Data'!H13))="","",OFFSET('Hygiene Data'!$H$13,0,10*ROW('Hygiene Data'!H13)))</f>
        <v/>
      </c>
      <c r="ED19" s="287" t="str">
        <f ca="true">+IF(OFFSET('Hygiene Data'!$I$11,0,10*ROW('Hygiene Data'!I13))="","",OFFSET('Hygiene Data'!$I$11,0,10*ROW('Hygiene Data'!I13)))</f>
        <v/>
      </c>
      <c r="EE19" s="287" t="str">
        <f ca="true">+IF(OFFSET('Hygiene Data'!$I$12,0,10*ROW('Hygiene Data'!I13))="","",OFFSET('Hygiene Data'!$I$12,0,10*ROW('Hygiene Data'!I13)))</f>
        <v/>
      </c>
      <c r="EF19" s="287"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BGD_2016_UIS</v>
      </c>
      <c r="B20" s="38" t="str">
        <f ca="true">+IF(OFFSET('Water Data'!$C$2,0,10*ROW('Water Data'!F14))="","",OFFSET('Water Data'!$C$2,0,10*ROW('Water Data'!F14)))</f>
        <v>Other</v>
      </c>
      <c r="C20" s="343">
        <f t="shared" ca="true" si="0"/>
        <v>2016</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str">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[79]</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str">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[79]</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str">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[55]</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str">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[43]</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str">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[37]</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str">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[63]</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29.374500000000005</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29.01</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30.36</v>
      </c>
      <c r="BR20" s="287"/>
      <c r="BS20" s="287" t="str">
        <f ca="true">+IF(OFFSET('Water Data'!$D$27,0,10*ROW('Water Data'!D14))="","",OFFSET('Water Data'!$D$27,0,10*ROW('Water Data'!D14)))</f>
        <v/>
      </c>
      <c r="BT20" s="287" t="str">
        <f ca="true">+IF(OFFSET('Water Data'!$D$28,0,10*ROW('Water Data'!D14))="","",OFFSET('Water Data'!$D$28,0,10*ROW('Water Data'!D14)))</f>
        <v/>
      </c>
      <c r="BU20" s="287" t="str">
        <f ca="true">+IF(OFFSET('Water Data'!$D$29,0,10*ROW('Water Data'!D14))="","",OFFSET('Water Data'!$D$29,0,10*ROW('Water Data'!D14)))</f>
        <v>No</v>
      </c>
      <c r="BV20" s="287" t="str">
        <f ca="true">+IF(OFFSET('Water Data'!$E$27,0,10*ROW('Water Data'!E14))="","",OFFSET('Water Data'!$E$27,0,10*ROW('Water Data'!E14)))</f>
        <v/>
      </c>
      <c r="BW20" s="287" t="str">
        <f ca="true">+IF(OFFSET('Water Data'!$E$28,0,10*ROW('Water Data'!E14))="","",OFFSET('Water Data'!$E$28,0,10*ROW('Water Data'!E14)))</f>
        <v/>
      </c>
      <c r="BX20" s="287" t="str">
        <f ca="true">+IF(OFFSET('Water Data'!$E$29,0,10*ROW('Water Data'!E14))="","",OFFSET('Water Data'!$E$29,0,10*ROW('Water Data'!E14)))</f>
        <v/>
      </c>
      <c r="BY20" s="287" t="str">
        <f ca="true">+IF(OFFSET('Water Data'!$F$27,0,10*ROW('Water Data'!F14))="","",OFFSET('Water Data'!$F$27,0,10*ROW('Water Data'!F14)))</f>
        <v/>
      </c>
      <c r="BZ20" s="287" t="str">
        <f ca="true">+IF(OFFSET('Water Data'!$F$28,0,10*ROW('Water Data'!F14))="","",OFFSET('Water Data'!$F$28,0,10*ROW('Water Data'!F14)))</f>
        <v/>
      </c>
      <c r="CA20" s="287" t="str">
        <f ca="true">+IF(OFFSET('Water Data'!$F$29,0,10*ROW('Water Data'!F14))="","",OFFSET('Water Data'!$F$29,0,10*ROW('Water Data'!F14)))</f>
        <v/>
      </c>
      <c r="CB20" s="287" t="str">
        <f ca="true">+IF(OFFSET('Water Data'!$G$27,0,10*ROW('Water Data'!G14))="","",OFFSET('Water Data'!$G$27,0,10*ROW('Water Data'!G14)))</f>
        <v/>
      </c>
      <c r="CC20" s="287" t="str">
        <f ca="true">+IF(OFFSET('Water Data'!$G$28,0,10*ROW('Water Data'!G14))="","",OFFSET('Water Data'!$G$28,0,10*ROW('Water Data'!G14)))</f>
        <v/>
      </c>
      <c r="CD20" s="287" t="str">
        <f ca="true">+IF(OFFSET('Water Data'!$G$29,0,10*ROW('Water Data'!G14))="","",OFFSET('Water Data'!$G$29,0,10*ROW('Water Data'!G14)))</f>
        <v/>
      </c>
      <c r="CE20" s="287" t="str">
        <f ca="true">+IF(OFFSET('Water Data'!$H$27,0,10*ROW('Water Data'!H14))="","",OFFSET('Water Data'!$H$27,0,10*ROW('Water Data'!H14)))</f>
        <v/>
      </c>
      <c r="CF20" s="287" t="str">
        <f ca="true">+IF(OFFSET('Water Data'!$H$28,0,10*ROW('Water Data'!H14))="","",OFFSET('Water Data'!$H$28,0,10*ROW('Water Data'!H14)))</f>
        <v/>
      </c>
      <c r="CG20" s="287" t="str">
        <f ca="true">+IF(OFFSET('Water Data'!$H$29,0,10*ROW('Water Data'!H14))="","",OFFSET('Water Data'!$H$29,0,10*ROW('Water Data'!H14)))</f>
        <v>No</v>
      </c>
      <c r="CH20" s="287" t="str">
        <f ca="true">+IF(OFFSET('Water Data'!$I$27,0,10*ROW('Water Data'!I14))="","",OFFSET('Water Data'!$I$27,0,10*ROW('Water Data'!I14)))</f>
        <v/>
      </c>
      <c r="CI20" s="287" t="str">
        <f ca="true">+IF(OFFSET('Water Data'!$I$28,0,10*ROW('Water Data'!I14))="","",OFFSET('Water Data'!$I$28,0,10*ROW('Water Data'!I14)))</f>
        <v/>
      </c>
      <c r="CJ20" s="287" t="str">
        <f ca="true">+IF(OFFSET('Water Data'!$I$29,0,10*ROW('Water Data'!I14))="","",OFFSET('Water Data'!$I$29,0,10*ROW('Water Data'!I14)))</f>
        <v>No</v>
      </c>
      <c r="CK20" s="287" t="str">
        <f ca="true">+IF(OFFSET('Sanitation Data'!$D$28,0,10*ROW('Sanitation Data'!D14))="","",OFFSET('Sanitation Data'!$D$28,0,10*ROW('Sanitation Data'!D14)))</f>
        <v/>
      </c>
      <c r="CL20" s="287" t="str">
        <f ca="true">+IF(OFFSET('Sanitation Data'!$D$29,0,10*ROW('Sanitation Data'!D14))="","",OFFSET('Sanitation Data'!$D$29,0,10*ROW('Sanitation Data'!D14)))</f>
        <v/>
      </c>
      <c r="CM20" s="287" t="str">
        <f ca="true">+IF(OFFSET('Sanitation Data'!$D$30,0,10*ROW('Sanitation Data'!D14))="","",OFFSET('Sanitation Data'!$D$30,0,10*ROW('Sanitation Data'!D14)))</f>
        <v/>
      </c>
      <c r="CN20" s="287" t="str">
        <f ca="true">+IF(OFFSET('Sanitation Data'!$D$31,0,10*ROW('Sanitation Data'!D14))="","",OFFSET('Sanitation Data'!$D$31,0,10*ROW('Sanitation Data'!D14)))</f>
        <v/>
      </c>
      <c r="CO20" s="287" t="str">
        <f ca="true">+IF(OFFSET('Sanitation Data'!$D$32,0,10*ROW('Sanitation Data'!D14))="","",OFFSET('Sanitation Data'!$D$32,0,10*ROW('Sanitation Data'!D14)))</f>
        <v>No</v>
      </c>
      <c r="CP20" s="287" t="str">
        <f ca="true">+IF(OFFSET('Sanitation Data'!$E$28,0,10*ROW('Sanitation Data'!E14))="","",OFFSET('Sanitation Data'!$E$28,0,10*ROW('Sanitation Data'!E14)))</f>
        <v/>
      </c>
      <c r="CQ20" s="287" t="str">
        <f ca="true">+IF(OFFSET('Sanitation Data'!$E$29,0,10*ROW('Sanitation Data'!E14))="","",OFFSET('Sanitation Data'!$E$29,0,10*ROW('Sanitation Data'!E14)))</f>
        <v/>
      </c>
      <c r="CR20" s="287" t="str">
        <f ca="true">+IF(OFFSET('Sanitation Data'!$E$30,0,10*ROW('Sanitation Data'!E14))="","",OFFSET('Sanitation Data'!$E$30,0,10*ROW('Sanitation Data'!E14)))</f>
        <v/>
      </c>
      <c r="CS20" s="287" t="str">
        <f ca="true">+IF(OFFSET('Sanitation Data'!$E$31,0,10*ROW('Sanitation Data'!E14))="","",OFFSET('Sanitation Data'!$E$31,0,10*ROW('Sanitation Data'!E14)))</f>
        <v/>
      </c>
      <c r="CT20" s="287" t="str">
        <f ca="true">+IF(OFFSET('Sanitation Data'!$E$32,0,10*ROW('Sanitation Data'!E14))="","",OFFSET('Sanitation Data'!$E$32,0,10*ROW('Sanitation Data'!E14)))</f>
        <v/>
      </c>
      <c r="CU20" s="287" t="str">
        <f ca="true">+IF(OFFSET('Sanitation Data'!$F$28,0,10*ROW('Sanitation Data'!F14))="","",OFFSET('Sanitation Data'!$F$28,0,10*ROW('Sanitation Data'!F14)))</f>
        <v/>
      </c>
      <c r="CV20" s="287" t="str">
        <f ca="true">+IF(OFFSET('Sanitation Data'!$F$29,0,10*ROW('Sanitation Data'!F14))="","",OFFSET('Sanitation Data'!$F$29,0,10*ROW('Sanitation Data'!F14)))</f>
        <v/>
      </c>
      <c r="CW20" s="287" t="str">
        <f ca="true">+IF(OFFSET('Sanitation Data'!$F$30,0,10*ROW('Sanitation Data'!F14))="","",OFFSET('Sanitation Data'!$F$30,0,10*ROW('Sanitation Data'!F14)))</f>
        <v/>
      </c>
      <c r="CX20" s="287" t="str">
        <f ca="true">+IF(OFFSET('Sanitation Data'!$F$31,0,10*ROW('Sanitation Data'!F14))="","",OFFSET('Sanitation Data'!$F$31,0,10*ROW('Sanitation Data'!F14)))</f>
        <v/>
      </c>
      <c r="CY20" s="287" t="str">
        <f ca="true">+IF(OFFSET('Sanitation Data'!$F$32,0,10*ROW('Sanitation Data'!F14))="","",OFFSET('Sanitation Data'!$F$32,0,10*ROW('Sanitation Data'!F14)))</f>
        <v/>
      </c>
      <c r="CZ20" s="287" t="str">
        <f ca="true">+IF(OFFSET('Sanitation Data'!$G$28,0,10*ROW('Sanitation Data'!G14))="","",OFFSET('Sanitation Data'!$G$28,0,10*ROW('Sanitation Data'!G14)))</f>
        <v/>
      </c>
      <c r="DA20" s="287" t="str">
        <f ca="true">+IF(OFFSET('Sanitation Data'!$G$29,0,10*ROW('Sanitation Data'!G14))="","",OFFSET('Sanitation Data'!$G$29,0,10*ROW('Sanitation Data'!G14)))</f>
        <v/>
      </c>
      <c r="DB20" s="287" t="str">
        <f ca="true">+IF(OFFSET('Sanitation Data'!$G$30,0,10*ROW('Sanitation Data'!G14))="","",OFFSET('Sanitation Data'!$G$30,0,10*ROW('Sanitation Data'!G14)))</f>
        <v/>
      </c>
      <c r="DC20" s="287" t="str">
        <f ca="true">+IF(OFFSET('Sanitation Data'!$G$31,0,10*ROW('Sanitation Data'!G14))="","",OFFSET('Sanitation Data'!$G$31,0,10*ROW('Sanitation Data'!G14)))</f>
        <v/>
      </c>
      <c r="DD20" s="287" t="str">
        <f ca="true">+IF(OFFSET('Sanitation Data'!$G$32,0,10*ROW('Sanitation Data'!G14))="","",OFFSET('Sanitation Data'!$G$32,0,10*ROW('Sanitation Data'!G14)))</f>
        <v/>
      </c>
      <c r="DE20" s="287" t="str">
        <f ca="true">+IF(OFFSET('Sanitation Data'!$H$28,0,10*ROW('Sanitation Data'!H14))="","",OFFSET('Sanitation Data'!$H$28,0,10*ROW('Sanitation Data'!H14)))</f>
        <v/>
      </c>
      <c r="DF20" s="287" t="str">
        <f ca="true">+IF(OFFSET('Sanitation Data'!$H$29,0,10*ROW('Sanitation Data'!H14))="","",OFFSET('Sanitation Data'!$H$29,0,10*ROW('Sanitation Data'!H14)))</f>
        <v/>
      </c>
      <c r="DG20" s="287" t="str">
        <f ca="true">+IF(OFFSET('Sanitation Data'!$H$30,0,10*ROW('Sanitation Data'!H14))="","",OFFSET('Sanitation Data'!$H$30,0,10*ROW('Sanitation Data'!H14)))</f>
        <v/>
      </c>
      <c r="DH20" s="287" t="str">
        <f ca="true">+IF(OFFSET('Sanitation Data'!$H$31,0,10*ROW('Sanitation Data'!H14))="","",OFFSET('Sanitation Data'!$H$31,0,10*ROW('Sanitation Data'!H14)))</f>
        <v/>
      </c>
      <c r="DI20" s="287" t="str">
        <f ca="true">+IF(OFFSET('Sanitation Data'!$H$32,0,10*ROW('Sanitation Data'!H14))="","",OFFSET('Sanitation Data'!$H$32,0,10*ROW('Sanitation Data'!H14)))</f>
        <v>No</v>
      </c>
      <c r="DJ20" s="287" t="str">
        <f ca="true">+IF(OFFSET('Sanitation Data'!$I$28,0,10*ROW('Sanitation Data'!I14))="","",OFFSET('Sanitation Data'!$I$28,0,10*ROW('Sanitation Data'!I14)))</f>
        <v/>
      </c>
      <c r="DK20" s="287" t="str">
        <f ca="true">+IF(OFFSET('Sanitation Data'!$I$29,0,10*ROW('Sanitation Data'!I14))="","",OFFSET('Sanitation Data'!$I$29,0,10*ROW('Sanitation Data'!I14)))</f>
        <v/>
      </c>
      <c r="DL20" s="287" t="str">
        <f ca="true">+IF(OFFSET('Sanitation Data'!$I$30,0,10*ROW('Sanitation Data'!I14))="","",OFFSET('Sanitation Data'!$I$30,0,10*ROW('Sanitation Data'!I14)))</f>
        <v/>
      </c>
      <c r="DM20" s="287" t="str">
        <f ca="true">+IF(OFFSET('Sanitation Data'!$I$31,0,10*ROW('Sanitation Data'!I14))="","",OFFSET('Sanitation Data'!$I$31,0,10*ROW('Sanitation Data'!I14)))</f>
        <v/>
      </c>
      <c r="DN20" s="287" t="str">
        <f ca="true">+IF(OFFSET('Sanitation Data'!$I$32,0,10*ROW('Sanitation Data'!I14))="","",OFFSET('Sanitation Data'!$I$32,0,10*ROW('Sanitation Data'!I14)))</f>
        <v>No</v>
      </c>
      <c r="DO20" s="287" t="str">
        <f ca="true">+IF(OFFSET('Hygiene Data'!$D$11,0,10*ROW('Hygiene Data'!D14))="","",OFFSET('Hygiene Data'!$D$11,0,10*ROW('Hygiene Data'!D14)))</f>
        <v/>
      </c>
      <c r="DP20" s="287" t="str">
        <f ca="true">+IF(OFFSET('Hygiene Data'!$D$12,0,10*ROW('Hygiene Data'!D14))="","",OFFSET('Hygiene Data'!$D$12,0,10*ROW('Hygiene Data'!D14)))</f>
        <v/>
      </c>
      <c r="DQ20" s="287" t="str">
        <f ca="true">+IF(OFFSET('Hygiene Data'!$D$13,0,10*ROW('Hygiene Data'!D14))="","",OFFSET('Hygiene Data'!$D$13,0,10*ROW('Hygiene Data'!D14)))</f>
        <v>Yes</v>
      </c>
      <c r="DR20" s="287" t="str">
        <f ca="true">+IF(OFFSET('Hygiene Data'!$E$11,0,10*ROW('Hygiene Data'!E14))="","",OFFSET('Hygiene Data'!$E$11,0,10*ROW('Hygiene Data'!E14)))</f>
        <v/>
      </c>
      <c r="DS20" s="287" t="str">
        <f ca="true">+IF(OFFSET('Hygiene Data'!$E$12,0,10*ROW('Hygiene Data'!E14))="","",OFFSET('Hygiene Data'!$E$12,0,10*ROW('Hygiene Data'!E14)))</f>
        <v/>
      </c>
      <c r="DT20" s="287" t="str">
        <f ca="true">+IF(OFFSET('Hygiene Data'!$E$13,0,10*ROW('Hygiene Data'!E14))="","",OFFSET('Hygiene Data'!$E$13,0,10*ROW('Hygiene Data'!E14)))</f>
        <v/>
      </c>
      <c r="DU20" s="287" t="str">
        <f ca="true">+IF(OFFSET('Hygiene Data'!$F$11,0,10*ROW('Hygiene Data'!F14))="","",OFFSET('Hygiene Data'!$F$11,0,10*ROW('Hygiene Data'!F14)))</f>
        <v/>
      </c>
      <c r="DV20" s="287" t="str">
        <f ca="true">+IF(OFFSET('Hygiene Data'!$F$12,0,10*ROW('Hygiene Data'!F14))="","",OFFSET('Hygiene Data'!$F$12,0,10*ROW('Hygiene Data'!F14)))</f>
        <v/>
      </c>
      <c r="DW20" s="287" t="str">
        <f ca="true">+IF(OFFSET('Hygiene Data'!$F$13,0,10*ROW('Hygiene Data'!F14))="","",OFFSET('Hygiene Data'!$F$13,0,10*ROW('Hygiene Data'!F14)))</f>
        <v/>
      </c>
      <c r="DX20" s="287" t="str">
        <f ca="true">+IF(OFFSET('Hygiene Data'!$G$11,0,10*ROW('Hygiene Data'!G14))="","",OFFSET('Hygiene Data'!$G$11,0,10*ROW('Hygiene Data'!G14)))</f>
        <v/>
      </c>
      <c r="DY20" s="287" t="str">
        <f ca="true">+IF(OFFSET('Hygiene Data'!$G$12,0,10*ROW('Hygiene Data'!G14))="","",OFFSET('Hygiene Data'!$G$12,0,10*ROW('Hygiene Data'!G14)))</f>
        <v/>
      </c>
      <c r="DZ20" s="287" t="str">
        <f ca="true">+IF(OFFSET('Hygiene Data'!$G$13,0,10*ROW('Hygiene Data'!G14))="","",OFFSET('Hygiene Data'!$G$13,0,10*ROW('Hygiene Data'!G14)))</f>
        <v/>
      </c>
      <c r="EA20" s="287" t="str">
        <f ca="true">+IF(OFFSET('Hygiene Data'!$H$11,0,10*ROW('Hygiene Data'!H14))="","",OFFSET('Hygiene Data'!$H$11,0,10*ROW('Hygiene Data'!H14)))</f>
        <v/>
      </c>
      <c r="EB20" s="287" t="str">
        <f ca="true">+IF(OFFSET('Hygiene Data'!$H$12,0,10*ROW('Hygiene Data'!H14))="","",OFFSET('Hygiene Data'!$H$12,0,10*ROW('Hygiene Data'!H14)))</f>
        <v/>
      </c>
      <c r="EC20" s="287" t="str">
        <f ca="true">+IF(OFFSET('Hygiene Data'!$H$13,0,10*ROW('Hygiene Data'!H14))="","",OFFSET('Hygiene Data'!$H$13,0,10*ROW('Hygiene Data'!H14)))</f>
        <v>Yes</v>
      </c>
      <c r="ED20" s="287" t="str">
        <f ca="true">+IF(OFFSET('Hygiene Data'!$I$11,0,10*ROW('Hygiene Data'!I14))="","",OFFSET('Hygiene Data'!$I$11,0,10*ROW('Hygiene Data'!I14)))</f>
        <v/>
      </c>
      <c r="EE20" s="287" t="str">
        <f ca="true">+IF(OFFSET('Hygiene Data'!$I$12,0,10*ROW('Hygiene Data'!I14))="","",OFFSET('Hygiene Data'!$I$12,0,10*ROW('Hygiene Data'!I14)))</f>
        <v/>
      </c>
      <c r="EF20" s="287" t="str">
        <f ca="true">+IF(OFFSET('Hygiene Data'!$I$13,0,10*ROW('Hygiene Data'!I14))="","",OFFSET('Hygiene Data'!$I$13,0,10*ROW('Hygiene Data'!I14)))</f>
        <v>Yes</v>
      </c>
    </row>
    <row xmlns:x14ac="http://schemas.microsoft.com/office/spreadsheetml/2009/9/ac" r="21" x14ac:dyDescent="0.2">
      <c r="A21" s="38" t="str">
        <f ca="true">+IF(OFFSET('Water Data'!$B$2,0,10*ROW('Water Data'!E15))="","",OFFSET('Water Data'!$B$2,0,10*ROW('Water Data'!E15)))</f>
        <v>BGD_2016_ASPR</v>
      </c>
      <c r="B21" s="38" t="str">
        <f ca="true">+IF(OFFSET('Water Data'!$C$2,0,10*ROW('Water Data'!F15))="","",OFFSET('Water Data'!$C$2,0,10*ROW('Water Data'!F15)))</f>
        <v>EMIS</v>
      </c>
      <c r="C21" s="343">
        <f t="shared" ca="true" si="0"/>
        <v>2016</v>
      </c>
      <c r="D21" s="85">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97.4</v>
      </c>
      <c r="E21" s="85">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92.237800000000007</v>
      </c>
      <c r="F21" s="85">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77.110800799999993</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97.4</v>
      </c>
      <c r="Q21" s="85">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92.237800000000007</v>
      </c>
      <c r="R21" s="85">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77.110800799999993</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str">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[33]</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str">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[33]</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7"/>
      <c r="BS21" s="287" t="str">
        <f ca="true">+IF(OFFSET('Water Data'!$D$27,0,10*ROW('Water Data'!D15))="","",OFFSET('Water Data'!$D$27,0,10*ROW('Water Data'!D15)))</f>
        <v>Yes</v>
      </c>
      <c r="BT21" s="287" t="str">
        <f ca="true">+IF(OFFSET('Water Data'!$D$28,0,10*ROW('Water Data'!D15))="","",OFFSET('Water Data'!$D$28,0,10*ROW('Water Data'!D15)))</f>
        <v>Yes</v>
      </c>
      <c r="BU21" s="287" t="str">
        <f ca="true">+IF(OFFSET('Water Data'!$D$29,0,10*ROW('Water Data'!D15))="","",OFFSET('Water Data'!$D$29,0,10*ROW('Water Data'!D15)))</f>
        <v>Yes</v>
      </c>
      <c r="BV21" s="287" t="str">
        <f ca="true">+IF(OFFSET('Water Data'!$E$27,0,10*ROW('Water Data'!E15))="","",OFFSET('Water Data'!$E$27,0,10*ROW('Water Data'!E15)))</f>
        <v/>
      </c>
      <c r="BW21" s="287" t="str">
        <f ca="true">+IF(OFFSET('Water Data'!$E$28,0,10*ROW('Water Data'!E15))="","",OFFSET('Water Data'!$E$28,0,10*ROW('Water Data'!E15)))</f>
        <v/>
      </c>
      <c r="BX21" s="287" t="str">
        <f ca="true">+IF(OFFSET('Water Data'!$E$29,0,10*ROW('Water Data'!E15))="","",OFFSET('Water Data'!$E$29,0,10*ROW('Water Data'!E15)))</f>
        <v/>
      </c>
      <c r="BY21" s="287" t="str">
        <f ca="true">+IF(OFFSET('Water Data'!$F$27,0,10*ROW('Water Data'!F15))="","",OFFSET('Water Data'!$F$27,0,10*ROW('Water Data'!F15)))</f>
        <v/>
      </c>
      <c r="BZ21" s="287" t="str">
        <f ca="true">+IF(OFFSET('Water Data'!$F$28,0,10*ROW('Water Data'!F15))="","",OFFSET('Water Data'!$F$28,0,10*ROW('Water Data'!F15)))</f>
        <v/>
      </c>
      <c r="CA21" s="287" t="str">
        <f ca="true">+IF(OFFSET('Water Data'!$F$29,0,10*ROW('Water Data'!F15))="","",OFFSET('Water Data'!$F$29,0,10*ROW('Water Data'!F15)))</f>
        <v/>
      </c>
      <c r="CB21" s="287" t="str">
        <f ca="true">+IF(OFFSET('Water Data'!$G$27,0,10*ROW('Water Data'!G15))="","",OFFSET('Water Data'!$G$27,0,10*ROW('Water Data'!G15)))</f>
        <v/>
      </c>
      <c r="CC21" s="287" t="str">
        <f ca="true">+IF(OFFSET('Water Data'!$G$28,0,10*ROW('Water Data'!G15))="","",OFFSET('Water Data'!$G$28,0,10*ROW('Water Data'!G15)))</f>
        <v/>
      </c>
      <c r="CD21" s="287" t="str">
        <f ca="true">+IF(OFFSET('Water Data'!$G$29,0,10*ROW('Water Data'!G15))="","",OFFSET('Water Data'!$G$29,0,10*ROW('Water Data'!G15)))</f>
        <v/>
      </c>
      <c r="CE21" s="287" t="str">
        <f ca="true">+IF(OFFSET('Water Data'!$H$27,0,10*ROW('Water Data'!H15))="","",OFFSET('Water Data'!$H$27,0,10*ROW('Water Data'!H15)))</f>
        <v>Yes</v>
      </c>
      <c r="CF21" s="287" t="str">
        <f ca="true">+IF(OFFSET('Water Data'!$H$28,0,10*ROW('Water Data'!H15))="","",OFFSET('Water Data'!$H$28,0,10*ROW('Water Data'!H15)))</f>
        <v>Yes</v>
      </c>
      <c r="CG21" s="287" t="str">
        <f ca="true">+IF(OFFSET('Water Data'!$H$29,0,10*ROW('Water Data'!H15))="","",OFFSET('Water Data'!$H$29,0,10*ROW('Water Data'!H15)))</f>
        <v>Yes</v>
      </c>
      <c r="CH21" s="287" t="str">
        <f ca="true">+IF(OFFSET('Water Data'!$I$27,0,10*ROW('Water Data'!I15))="","",OFFSET('Water Data'!$I$27,0,10*ROW('Water Data'!I15)))</f>
        <v/>
      </c>
      <c r="CI21" s="287" t="str">
        <f ca="true">+IF(OFFSET('Water Data'!$I$28,0,10*ROW('Water Data'!I15))="","",OFFSET('Water Data'!$I$28,0,10*ROW('Water Data'!I15)))</f>
        <v/>
      </c>
      <c r="CJ21" s="287" t="str">
        <f ca="true">+IF(OFFSET('Water Data'!$I$29,0,10*ROW('Water Data'!I15))="","",OFFSET('Water Data'!$I$29,0,10*ROW('Water Data'!I15)))</f>
        <v/>
      </c>
      <c r="CK21" s="287" t="str">
        <f ca="true">+IF(OFFSET('Sanitation Data'!$D$28,0,10*ROW('Sanitation Data'!D15))="","",OFFSET('Sanitation Data'!$D$28,0,10*ROW('Sanitation Data'!D15)))</f>
        <v/>
      </c>
      <c r="CL21" s="287" t="str">
        <f ca="true">+IF(OFFSET('Sanitation Data'!$D$29,0,10*ROW('Sanitation Data'!D15))="","",OFFSET('Sanitation Data'!$D$29,0,10*ROW('Sanitation Data'!D15)))</f>
        <v/>
      </c>
      <c r="CM21" s="287" t="str">
        <f ca="true">+IF(OFFSET('Sanitation Data'!$D$30,0,10*ROW('Sanitation Data'!D15))="","",OFFSET('Sanitation Data'!$D$30,0,10*ROW('Sanitation Data'!D15)))</f>
        <v/>
      </c>
      <c r="CN21" s="287" t="str">
        <f ca="true">+IF(OFFSET('Sanitation Data'!$D$31,0,10*ROW('Sanitation Data'!D15))="","",OFFSET('Sanitation Data'!$D$31,0,10*ROW('Sanitation Data'!D15)))</f>
        <v/>
      </c>
      <c r="CO21" s="287" t="str">
        <f ca="true">+IF(OFFSET('Sanitation Data'!$D$32,0,10*ROW('Sanitation Data'!D15))="","",OFFSET('Sanitation Data'!$D$32,0,10*ROW('Sanitation Data'!D15)))</f>
        <v>No</v>
      </c>
      <c r="CP21" s="287" t="str">
        <f ca="true">+IF(OFFSET('Sanitation Data'!$E$28,0,10*ROW('Sanitation Data'!E15))="","",OFFSET('Sanitation Data'!$E$28,0,10*ROW('Sanitation Data'!E15)))</f>
        <v/>
      </c>
      <c r="CQ21" s="287" t="str">
        <f ca="true">+IF(OFFSET('Sanitation Data'!$E$29,0,10*ROW('Sanitation Data'!E15))="","",OFFSET('Sanitation Data'!$E$29,0,10*ROW('Sanitation Data'!E15)))</f>
        <v/>
      </c>
      <c r="CR21" s="287" t="str">
        <f ca="true">+IF(OFFSET('Sanitation Data'!$E$30,0,10*ROW('Sanitation Data'!E15))="","",OFFSET('Sanitation Data'!$E$30,0,10*ROW('Sanitation Data'!E15)))</f>
        <v/>
      </c>
      <c r="CS21" s="287" t="str">
        <f ca="true">+IF(OFFSET('Sanitation Data'!$E$31,0,10*ROW('Sanitation Data'!E15))="","",OFFSET('Sanitation Data'!$E$31,0,10*ROW('Sanitation Data'!E15)))</f>
        <v/>
      </c>
      <c r="CT21" s="287" t="str">
        <f ca="true">+IF(OFFSET('Sanitation Data'!$E$32,0,10*ROW('Sanitation Data'!E15))="","",OFFSET('Sanitation Data'!$E$32,0,10*ROW('Sanitation Data'!E15)))</f>
        <v/>
      </c>
      <c r="CU21" s="287" t="str">
        <f ca="true">+IF(OFFSET('Sanitation Data'!$F$28,0,10*ROW('Sanitation Data'!F15))="","",OFFSET('Sanitation Data'!$F$28,0,10*ROW('Sanitation Data'!F15)))</f>
        <v/>
      </c>
      <c r="CV21" s="287" t="str">
        <f ca="true">+IF(OFFSET('Sanitation Data'!$F$29,0,10*ROW('Sanitation Data'!F15))="","",OFFSET('Sanitation Data'!$F$29,0,10*ROW('Sanitation Data'!F15)))</f>
        <v/>
      </c>
      <c r="CW21" s="287" t="str">
        <f ca="true">+IF(OFFSET('Sanitation Data'!$F$30,0,10*ROW('Sanitation Data'!F15))="","",OFFSET('Sanitation Data'!$F$30,0,10*ROW('Sanitation Data'!F15)))</f>
        <v/>
      </c>
      <c r="CX21" s="287" t="str">
        <f ca="true">+IF(OFFSET('Sanitation Data'!$F$31,0,10*ROW('Sanitation Data'!F15))="","",OFFSET('Sanitation Data'!$F$31,0,10*ROW('Sanitation Data'!F15)))</f>
        <v/>
      </c>
      <c r="CY21" s="287" t="str">
        <f ca="true">+IF(OFFSET('Sanitation Data'!$F$32,0,10*ROW('Sanitation Data'!F15))="","",OFFSET('Sanitation Data'!$F$32,0,10*ROW('Sanitation Data'!F15)))</f>
        <v/>
      </c>
      <c r="CZ21" s="287" t="str">
        <f ca="true">+IF(OFFSET('Sanitation Data'!$G$28,0,10*ROW('Sanitation Data'!G15))="","",OFFSET('Sanitation Data'!$G$28,0,10*ROW('Sanitation Data'!G15)))</f>
        <v/>
      </c>
      <c r="DA21" s="287" t="str">
        <f ca="true">+IF(OFFSET('Sanitation Data'!$G$29,0,10*ROW('Sanitation Data'!G15))="","",OFFSET('Sanitation Data'!$G$29,0,10*ROW('Sanitation Data'!G15)))</f>
        <v/>
      </c>
      <c r="DB21" s="287" t="str">
        <f ca="true">+IF(OFFSET('Sanitation Data'!$G$30,0,10*ROW('Sanitation Data'!G15))="","",OFFSET('Sanitation Data'!$G$30,0,10*ROW('Sanitation Data'!G15)))</f>
        <v/>
      </c>
      <c r="DC21" s="287" t="str">
        <f ca="true">+IF(OFFSET('Sanitation Data'!$G$31,0,10*ROW('Sanitation Data'!G15))="","",OFFSET('Sanitation Data'!$G$31,0,10*ROW('Sanitation Data'!G15)))</f>
        <v/>
      </c>
      <c r="DD21" s="287" t="str">
        <f ca="true">+IF(OFFSET('Sanitation Data'!$G$32,0,10*ROW('Sanitation Data'!G15))="","",OFFSET('Sanitation Data'!$G$32,0,10*ROW('Sanitation Data'!G15)))</f>
        <v/>
      </c>
      <c r="DE21" s="287" t="str">
        <f ca="true">+IF(OFFSET('Sanitation Data'!$H$28,0,10*ROW('Sanitation Data'!H15))="","",OFFSET('Sanitation Data'!$H$28,0,10*ROW('Sanitation Data'!H15)))</f>
        <v/>
      </c>
      <c r="DF21" s="287" t="str">
        <f ca="true">+IF(OFFSET('Sanitation Data'!$H$29,0,10*ROW('Sanitation Data'!H15))="","",OFFSET('Sanitation Data'!$H$29,0,10*ROW('Sanitation Data'!H15)))</f>
        <v/>
      </c>
      <c r="DG21" s="287" t="str">
        <f ca="true">+IF(OFFSET('Sanitation Data'!$H$30,0,10*ROW('Sanitation Data'!H15))="","",OFFSET('Sanitation Data'!$H$30,0,10*ROW('Sanitation Data'!H15)))</f>
        <v/>
      </c>
      <c r="DH21" s="287" t="str">
        <f ca="true">+IF(OFFSET('Sanitation Data'!$H$31,0,10*ROW('Sanitation Data'!H15))="","",OFFSET('Sanitation Data'!$H$31,0,10*ROW('Sanitation Data'!H15)))</f>
        <v/>
      </c>
      <c r="DI21" s="287" t="str">
        <f ca="true">+IF(OFFSET('Sanitation Data'!$H$32,0,10*ROW('Sanitation Data'!H15))="","",OFFSET('Sanitation Data'!$H$32,0,10*ROW('Sanitation Data'!H15)))</f>
        <v>No</v>
      </c>
      <c r="DJ21" s="287" t="str">
        <f ca="true">+IF(OFFSET('Sanitation Data'!$I$28,0,10*ROW('Sanitation Data'!I15))="","",OFFSET('Sanitation Data'!$I$28,0,10*ROW('Sanitation Data'!I15)))</f>
        <v/>
      </c>
      <c r="DK21" s="287" t="str">
        <f ca="true">+IF(OFFSET('Sanitation Data'!$I$29,0,10*ROW('Sanitation Data'!I15))="","",OFFSET('Sanitation Data'!$I$29,0,10*ROW('Sanitation Data'!I15)))</f>
        <v/>
      </c>
      <c r="DL21" s="287" t="str">
        <f ca="true">+IF(OFFSET('Sanitation Data'!$I$30,0,10*ROW('Sanitation Data'!I15))="","",OFFSET('Sanitation Data'!$I$30,0,10*ROW('Sanitation Data'!I15)))</f>
        <v/>
      </c>
      <c r="DM21" s="287" t="str">
        <f ca="true">+IF(OFFSET('Sanitation Data'!$I$31,0,10*ROW('Sanitation Data'!I15))="","",OFFSET('Sanitation Data'!$I$31,0,10*ROW('Sanitation Data'!I15)))</f>
        <v/>
      </c>
      <c r="DN21" s="287" t="str">
        <f ca="true">+IF(OFFSET('Sanitation Data'!$I$32,0,10*ROW('Sanitation Data'!I15))="","",OFFSET('Sanitation Data'!$I$32,0,10*ROW('Sanitation Data'!I15)))</f>
        <v/>
      </c>
      <c r="DO21" s="287" t="str">
        <f ca="true">+IF(OFFSET('Hygiene Data'!$D$11,0,10*ROW('Hygiene Data'!D15))="","",OFFSET('Hygiene Data'!$D$11,0,10*ROW('Hygiene Data'!D15)))</f>
        <v/>
      </c>
      <c r="DP21" s="287" t="str">
        <f ca="true">+IF(OFFSET('Hygiene Data'!$D$12,0,10*ROW('Hygiene Data'!D15))="","",OFFSET('Hygiene Data'!$D$12,0,10*ROW('Hygiene Data'!D15)))</f>
        <v/>
      </c>
      <c r="DQ21" s="287" t="str">
        <f ca="true">+IF(OFFSET('Hygiene Data'!$D$13,0,10*ROW('Hygiene Data'!D15))="","",OFFSET('Hygiene Data'!$D$13,0,10*ROW('Hygiene Data'!D15)))</f>
        <v/>
      </c>
      <c r="DR21" s="287" t="str">
        <f ca="true">+IF(OFFSET('Hygiene Data'!$E$11,0,10*ROW('Hygiene Data'!E15))="","",OFFSET('Hygiene Data'!$E$11,0,10*ROW('Hygiene Data'!E15)))</f>
        <v/>
      </c>
      <c r="DS21" s="287" t="str">
        <f ca="true">+IF(OFFSET('Hygiene Data'!$E$12,0,10*ROW('Hygiene Data'!E15))="","",OFFSET('Hygiene Data'!$E$12,0,10*ROW('Hygiene Data'!E15)))</f>
        <v/>
      </c>
      <c r="DT21" s="287" t="str">
        <f ca="true">+IF(OFFSET('Hygiene Data'!$E$13,0,10*ROW('Hygiene Data'!E15))="","",OFFSET('Hygiene Data'!$E$13,0,10*ROW('Hygiene Data'!E15)))</f>
        <v/>
      </c>
      <c r="DU21" s="287" t="str">
        <f ca="true">+IF(OFFSET('Hygiene Data'!$F$11,0,10*ROW('Hygiene Data'!F15))="","",OFFSET('Hygiene Data'!$F$11,0,10*ROW('Hygiene Data'!F15)))</f>
        <v/>
      </c>
      <c r="DV21" s="287" t="str">
        <f ca="true">+IF(OFFSET('Hygiene Data'!$F$12,0,10*ROW('Hygiene Data'!F15))="","",OFFSET('Hygiene Data'!$F$12,0,10*ROW('Hygiene Data'!F15)))</f>
        <v/>
      </c>
      <c r="DW21" s="287" t="str">
        <f ca="true">+IF(OFFSET('Hygiene Data'!$F$13,0,10*ROW('Hygiene Data'!F15))="","",OFFSET('Hygiene Data'!$F$13,0,10*ROW('Hygiene Data'!F15)))</f>
        <v/>
      </c>
      <c r="DX21" s="287" t="str">
        <f ca="true">+IF(OFFSET('Hygiene Data'!$G$11,0,10*ROW('Hygiene Data'!G15))="","",OFFSET('Hygiene Data'!$G$11,0,10*ROW('Hygiene Data'!G15)))</f>
        <v/>
      </c>
      <c r="DY21" s="287" t="str">
        <f ca="true">+IF(OFFSET('Hygiene Data'!$G$12,0,10*ROW('Hygiene Data'!G15))="","",OFFSET('Hygiene Data'!$G$12,0,10*ROW('Hygiene Data'!G15)))</f>
        <v/>
      </c>
      <c r="DZ21" s="287" t="str">
        <f ca="true">+IF(OFFSET('Hygiene Data'!$G$13,0,10*ROW('Hygiene Data'!G15))="","",OFFSET('Hygiene Data'!$G$13,0,10*ROW('Hygiene Data'!G15)))</f>
        <v/>
      </c>
      <c r="EA21" s="287" t="str">
        <f ca="true">+IF(OFFSET('Hygiene Data'!$H$11,0,10*ROW('Hygiene Data'!H15))="","",OFFSET('Hygiene Data'!$H$11,0,10*ROW('Hygiene Data'!H15)))</f>
        <v/>
      </c>
      <c r="EB21" s="287" t="str">
        <f ca="true">+IF(OFFSET('Hygiene Data'!$H$12,0,10*ROW('Hygiene Data'!H15))="","",OFFSET('Hygiene Data'!$H$12,0,10*ROW('Hygiene Data'!H15)))</f>
        <v/>
      </c>
      <c r="EC21" s="287" t="str">
        <f ca="true">+IF(OFFSET('Hygiene Data'!$H$13,0,10*ROW('Hygiene Data'!H15))="","",OFFSET('Hygiene Data'!$H$13,0,10*ROW('Hygiene Data'!H15)))</f>
        <v/>
      </c>
      <c r="ED21" s="287" t="str">
        <f ca="true">+IF(OFFSET('Hygiene Data'!$I$11,0,10*ROW('Hygiene Data'!I15))="","",OFFSET('Hygiene Data'!$I$11,0,10*ROW('Hygiene Data'!I15)))</f>
        <v/>
      </c>
      <c r="EE21" s="287" t="str">
        <f ca="true">+IF(OFFSET('Hygiene Data'!$I$12,0,10*ROW('Hygiene Data'!I15))="","",OFFSET('Hygiene Data'!$I$12,0,10*ROW('Hygiene Data'!I15)))</f>
        <v/>
      </c>
      <c r="EF21" s="287"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BGD_2017_UIS</v>
      </c>
      <c r="B22" s="38" t="str">
        <f ca="true">+IF(OFFSET('Water Data'!$C$2,0,10*ROW('Water Data'!F16))="","",OFFSET('Water Data'!$C$2,0,10*ROW('Water Data'!F16)))</f>
        <v>Other</v>
      </c>
      <c r="C22" s="343">
        <f t="shared" ca="true" si="0"/>
        <v>2017</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str">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[92]</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str">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[96]</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7"/>
      <c r="BS22" s="287" t="str">
        <f ca="true">+IF(OFFSET('Water Data'!$D$27,0,10*ROW('Water Data'!D16))="","",OFFSET('Water Data'!$D$27,0,10*ROW('Water Data'!D16)))</f>
        <v/>
      </c>
      <c r="BT22" s="287" t="str">
        <f ca="true">+IF(OFFSET('Water Data'!$D$28,0,10*ROW('Water Data'!D16))="","",OFFSET('Water Data'!$D$28,0,10*ROW('Water Data'!D16)))</f>
        <v/>
      </c>
      <c r="BU22" s="287" t="str">
        <f ca="true">+IF(OFFSET('Water Data'!$D$29,0,10*ROW('Water Data'!D16))="","",OFFSET('Water Data'!$D$29,0,10*ROW('Water Data'!D16)))</f>
        <v/>
      </c>
      <c r="BV22" s="287" t="str">
        <f ca="true">+IF(OFFSET('Water Data'!$E$27,0,10*ROW('Water Data'!E16))="","",OFFSET('Water Data'!$E$27,0,10*ROW('Water Data'!E16)))</f>
        <v/>
      </c>
      <c r="BW22" s="287" t="str">
        <f ca="true">+IF(OFFSET('Water Data'!$E$28,0,10*ROW('Water Data'!E16))="","",OFFSET('Water Data'!$E$28,0,10*ROW('Water Data'!E16)))</f>
        <v/>
      </c>
      <c r="BX22" s="287" t="str">
        <f ca="true">+IF(OFFSET('Water Data'!$E$29,0,10*ROW('Water Data'!E16))="","",OFFSET('Water Data'!$E$29,0,10*ROW('Water Data'!E16)))</f>
        <v/>
      </c>
      <c r="BY22" s="287" t="str">
        <f ca="true">+IF(OFFSET('Water Data'!$F$27,0,10*ROW('Water Data'!F16))="","",OFFSET('Water Data'!$F$27,0,10*ROW('Water Data'!F16)))</f>
        <v/>
      </c>
      <c r="BZ22" s="287" t="str">
        <f ca="true">+IF(OFFSET('Water Data'!$F$28,0,10*ROW('Water Data'!F16))="","",OFFSET('Water Data'!$F$28,0,10*ROW('Water Data'!F16)))</f>
        <v/>
      </c>
      <c r="CA22" s="287" t="str">
        <f ca="true">+IF(OFFSET('Water Data'!$F$29,0,10*ROW('Water Data'!F16))="","",OFFSET('Water Data'!$F$29,0,10*ROW('Water Data'!F16)))</f>
        <v/>
      </c>
      <c r="CB22" s="287" t="str">
        <f ca="true">+IF(OFFSET('Water Data'!$G$27,0,10*ROW('Water Data'!G16))="","",OFFSET('Water Data'!$G$27,0,10*ROW('Water Data'!G16)))</f>
        <v/>
      </c>
      <c r="CC22" s="287" t="str">
        <f ca="true">+IF(OFFSET('Water Data'!$G$28,0,10*ROW('Water Data'!G16))="","",OFFSET('Water Data'!$G$28,0,10*ROW('Water Data'!G16)))</f>
        <v/>
      </c>
      <c r="CD22" s="287" t="str">
        <f ca="true">+IF(OFFSET('Water Data'!$G$29,0,10*ROW('Water Data'!G16))="","",OFFSET('Water Data'!$G$29,0,10*ROW('Water Data'!G16)))</f>
        <v/>
      </c>
      <c r="CE22" s="287" t="str">
        <f ca="true">+IF(OFFSET('Water Data'!$H$27,0,10*ROW('Water Data'!H16))="","",OFFSET('Water Data'!$H$27,0,10*ROW('Water Data'!H16)))</f>
        <v/>
      </c>
      <c r="CF22" s="287" t="str">
        <f ca="true">+IF(OFFSET('Water Data'!$H$28,0,10*ROW('Water Data'!H16))="","",OFFSET('Water Data'!$H$28,0,10*ROW('Water Data'!H16)))</f>
        <v/>
      </c>
      <c r="CG22" s="287" t="str">
        <f ca="true">+IF(OFFSET('Water Data'!$H$29,0,10*ROW('Water Data'!H16))="","",OFFSET('Water Data'!$H$29,0,10*ROW('Water Data'!H16)))</f>
        <v/>
      </c>
      <c r="CH22" s="287" t="str">
        <f ca="true">+IF(OFFSET('Water Data'!$I$27,0,10*ROW('Water Data'!I16))="","",OFFSET('Water Data'!$I$27,0,10*ROW('Water Data'!I16)))</f>
        <v/>
      </c>
      <c r="CI22" s="287" t="str">
        <f ca="true">+IF(OFFSET('Water Data'!$I$28,0,10*ROW('Water Data'!I16))="","",OFFSET('Water Data'!$I$28,0,10*ROW('Water Data'!I16)))</f>
        <v/>
      </c>
      <c r="CJ22" s="287" t="str">
        <f ca="true">+IF(OFFSET('Water Data'!$I$29,0,10*ROW('Water Data'!I16))="","",OFFSET('Water Data'!$I$29,0,10*ROW('Water Data'!I16)))</f>
        <v>No</v>
      </c>
      <c r="CK22" s="287" t="str">
        <f ca="true">+IF(OFFSET('Sanitation Data'!$D$28,0,10*ROW('Sanitation Data'!D16))="","",OFFSET('Sanitation Data'!$D$28,0,10*ROW('Sanitation Data'!D16)))</f>
        <v/>
      </c>
      <c r="CL22" s="287" t="str">
        <f ca="true">+IF(OFFSET('Sanitation Data'!$D$29,0,10*ROW('Sanitation Data'!D16))="","",OFFSET('Sanitation Data'!$D$29,0,10*ROW('Sanitation Data'!D16)))</f>
        <v/>
      </c>
      <c r="CM22" s="287" t="str">
        <f ca="true">+IF(OFFSET('Sanitation Data'!$D$30,0,10*ROW('Sanitation Data'!D16))="","",OFFSET('Sanitation Data'!$D$30,0,10*ROW('Sanitation Data'!D16)))</f>
        <v/>
      </c>
      <c r="CN22" s="287" t="str">
        <f ca="true">+IF(OFFSET('Sanitation Data'!$D$31,0,10*ROW('Sanitation Data'!D16))="","",OFFSET('Sanitation Data'!$D$31,0,10*ROW('Sanitation Data'!D16)))</f>
        <v/>
      </c>
      <c r="CO22" s="287" t="str">
        <f ca="true">+IF(OFFSET('Sanitation Data'!$D$32,0,10*ROW('Sanitation Data'!D16))="","",OFFSET('Sanitation Data'!$D$32,0,10*ROW('Sanitation Data'!D16)))</f>
        <v/>
      </c>
      <c r="CP22" s="287" t="str">
        <f ca="true">+IF(OFFSET('Sanitation Data'!$E$28,0,10*ROW('Sanitation Data'!E16))="","",OFFSET('Sanitation Data'!$E$28,0,10*ROW('Sanitation Data'!E16)))</f>
        <v/>
      </c>
      <c r="CQ22" s="287" t="str">
        <f ca="true">+IF(OFFSET('Sanitation Data'!$E$29,0,10*ROW('Sanitation Data'!E16))="","",OFFSET('Sanitation Data'!$E$29,0,10*ROW('Sanitation Data'!E16)))</f>
        <v/>
      </c>
      <c r="CR22" s="287" t="str">
        <f ca="true">+IF(OFFSET('Sanitation Data'!$E$30,0,10*ROW('Sanitation Data'!E16))="","",OFFSET('Sanitation Data'!$E$30,0,10*ROW('Sanitation Data'!E16)))</f>
        <v/>
      </c>
      <c r="CS22" s="287" t="str">
        <f ca="true">+IF(OFFSET('Sanitation Data'!$E$31,0,10*ROW('Sanitation Data'!E16))="","",OFFSET('Sanitation Data'!$E$31,0,10*ROW('Sanitation Data'!E16)))</f>
        <v/>
      </c>
      <c r="CT22" s="287" t="str">
        <f ca="true">+IF(OFFSET('Sanitation Data'!$E$32,0,10*ROW('Sanitation Data'!E16))="","",OFFSET('Sanitation Data'!$E$32,0,10*ROW('Sanitation Data'!E16)))</f>
        <v/>
      </c>
      <c r="CU22" s="287" t="str">
        <f ca="true">+IF(OFFSET('Sanitation Data'!$F$28,0,10*ROW('Sanitation Data'!F16))="","",OFFSET('Sanitation Data'!$F$28,0,10*ROW('Sanitation Data'!F16)))</f>
        <v/>
      </c>
      <c r="CV22" s="287" t="str">
        <f ca="true">+IF(OFFSET('Sanitation Data'!$F$29,0,10*ROW('Sanitation Data'!F16))="","",OFFSET('Sanitation Data'!$F$29,0,10*ROW('Sanitation Data'!F16)))</f>
        <v/>
      </c>
      <c r="CW22" s="287" t="str">
        <f ca="true">+IF(OFFSET('Sanitation Data'!$F$30,0,10*ROW('Sanitation Data'!F16))="","",OFFSET('Sanitation Data'!$F$30,0,10*ROW('Sanitation Data'!F16)))</f>
        <v/>
      </c>
      <c r="CX22" s="287" t="str">
        <f ca="true">+IF(OFFSET('Sanitation Data'!$F$31,0,10*ROW('Sanitation Data'!F16))="","",OFFSET('Sanitation Data'!$F$31,0,10*ROW('Sanitation Data'!F16)))</f>
        <v/>
      </c>
      <c r="CY22" s="287" t="str">
        <f ca="true">+IF(OFFSET('Sanitation Data'!$F$32,0,10*ROW('Sanitation Data'!F16))="","",OFFSET('Sanitation Data'!$F$32,0,10*ROW('Sanitation Data'!F16)))</f>
        <v/>
      </c>
      <c r="CZ22" s="287" t="str">
        <f ca="true">+IF(OFFSET('Sanitation Data'!$G$28,0,10*ROW('Sanitation Data'!G16))="","",OFFSET('Sanitation Data'!$G$28,0,10*ROW('Sanitation Data'!G16)))</f>
        <v/>
      </c>
      <c r="DA22" s="287" t="str">
        <f ca="true">+IF(OFFSET('Sanitation Data'!$G$29,0,10*ROW('Sanitation Data'!G16))="","",OFFSET('Sanitation Data'!$G$29,0,10*ROW('Sanitation Data'!G16)))</f>
        <v/>
      </c>
      <c r="DB22" s="287" t="str">
        <f ca="true">+IF(OFFSET('Sanitation Data'!$G$30,0,10*ROW('Sanitation Data'!G16))="","",OFFSET('Sanitation Data'!$G$30,0,10*ROW('Sanitation Data'!G16)))</f>
        <v/>
      </c>
      <c r="DC22" s="287" t="str">
        <f ca="true">+IF(OFFSET('Sanitation Data'!$G$31,0,10*ROW('Sanitation Data'!G16))="","",OFFSET('Sanitation Data'!$G$31,0,10*ROW('Sanitation Data'!G16)))</f>
        <v/>
      </c>
      <c r="DD22" s="287" t="str">
        <f ca="true">+IF(OFFSET('Sanitation Data'!$G$32,0,10*ROW('Sanitation Data'!G16))="","",OFFSET('Sanitation Data'!$G$32,0,10*ROW('Sanitation Data'!G16)))</f>
        <v/>
      </c>
      <c r="DE22" s="287" t="str">
        <f ca="true">+IF(OFFSET('Sanitation Data'!$H$28,0,10*ROW('Sanitation Data'!H16))="","",OFFSET('Sanitation Data'!$H$28,0,10*ROW('Sanitation Data'!H16)))</f>
        <v/>
      </c>
      <c r="DF22" s="287" t="str">
        <f ca="true">+IF(OFFSET('Sanitation Data'!$H$29,0,10*ROW('Sanitation Data'!H16))="","",OFFSET('Sanitation Data'!$H$29,0,10*ROW('Sanitation Data'!H16)))</f>
        <v/>
      </c>
      <c r="DG22" s="287" t="str">
        <f ca="true">+IF(OFFSET('Sanitation Data'!$H$30,0,10*ROW('Sanitation Data'!H16))="","",OFFSET('Sanitation Data'!$H$30,0,10*ROW('Sanitation Data'!H16)))</f>
        <v/>
      </c>
      <c r="DH22" s="287" t="str">
        <f ca="true">+IF(OFFSET('Sanitation Data'!$H$31,0,10*ROW('Sanitation Data'!H16))="","",OFFSET('Sanitation Data'!$H$31,0,10*ROW('Sanitation Data'!H16)))</f>
        <v/>
      </c>
      <c r="DI22" s="287" t="str">
        <f ca="true">+IF(OFFSET('Sanitation Data'!$H$32,0,10*ROW('Sanitation Data'!H16))="","",OFFSET('Sanitation Data'!$H$32,0,10*ROW('Sanitation Data'!H16)))</f>
        <v/>
      </c>
      <c r="DJ22" s="287" t="str">
        <f ca="true">+IF(OFFSET('Sanitation Data'!$I$28,0,10*ROW('Sanitation Data'!I16))="","",OFFSET('Sanitation Data'!$I$28,0,10*ROW('Sanitation Data'!I16)))</f>
        <v/>
      </c>
      <c r="DK22" s="287" t="str">
        <f ca="true">+IF(OFFSET('Sanitation Data'!$I$29,0,10*ROW('Sanitation Data'!I16))="","",OFFSET('Sanitation Data'!$I$29,0,10*ROW('Sanitation Data'!I16)))</f>
        <v/>
      </c>
      <c r="DL22" s="287" t="str">
        <f ca="true">+IF(OFFSET('Sanitation Data'!$I$30,0,10*ROW('Sanitation Data'!I16))="","",OFFSET('Sanitation Data'!$I$30,0,10*ROW('Sanitation Data'!I16)))</f>
        <v/>
      </c>
      <c r="DM22" s="287" t="str">
        <f ca="true">+IF(OFFSET('Sanitation Data'!$I$31,0,10*ROW('Sanitation Data'!I16))="","",OFFSET('Sanitation Data'!$I$31,0,10*ROW('Sanitation Data'!I16)))</f>
        <v/>
      </c>
      <c r="DN22" s="287" t="str">
        <f ca="true">+IF(OFFSET('Sanitation Data'!$I$32,0,10*ROW('Sanitation Data'!I16))="","",OFFSET('Sanitation Data'!$I$32,0,10*ROW('Sanitation Data'!I16)))</f>
        <v>No</v>
      </c>
      <c r="DO22" s="287" t="str">
        <f ca="true">+IF(OFFSET('Hygiene Data'!$D$11,0,10*ROW('Hygiene Data'!D16))="","",OFFSET('Hygiene Data'!$D$11,0,10*ROW('Hygiene Data'!D16)))</f>
        <v/>
      </c>
      <c r="DP22" s="287" t="str">
        <f ca="true">+IF(OFFSET('Hygiene Data'!$D$12,0,10*ROW('Hygiene Data'!D16))="","",OFFSET('Hygiene Data'!$D$12,0,10*ROW('Hygiene Data'!D16)))</f>
        <v/>
      </c>
      <c r="DQ22" s="287" t="str">
        <f ca="true">+IF(OFFSET('Hygiene Data'!$D$13,0,10*ROW('Hygiene Data'!D16))="","",OFFSET('Hygiene Data'!$D$13,0,10*ROW('Hygiene Data'!D16)))</f>
        <v/>
      </c>
      <c r="DR22" s="287" t="str">
        <f ca="true">+IF(OFFSET('Hygiene Data'!$E$11,0,10*ROW('Hygiene Data'!E16))="","",OFFSET('Hygiene Data'!$E$11,0,10*ROW('Hygiene Data'!E16)))</f>
        <v/>
      </c>
      <c r="DS22" s="287" t="str">
        <f ca="true">+IF(OFFSET('Hygiene Data'!$E$12,0,10*ROW('Hygiene Data'!E16))="","",OFFSET('Hygiene Data'!$E$12,0,10*ROW('Hygiene Data'!E16)))</f>
        <v/>
      </c>
      <c r="DT22" s="287" t="str">
        <f ca="true">+IF(OFFSET('Hygiene Data'!$E$13,0,10*ROW('Hygiene Data'!E16))="","",OFFSET('Hygiene Data'!$E$13,0,10*ROW('Hygiene Data'!E16)))</f>
        <v/>
      </c>
      <c r="DU22" s="287" t="str">
        <f ca="true">+IF(OFFSET('Hygiene Data'!$F$11,0,10*ROW('Hygiene Data'!F16))="","",OFFSET('Hygiene Data'!$F$11,0,10*ROW('Hygiene Data'!F16)))</f>
        <v/>
      </c>
      <c r="DV22" s="287" t="str">
        <f ca="true">+IF(OFFSET('Hygiene Data'!$F$12,0,10*ROW('Hygiene Data'!F16))="","",OFFSET('Hygiene Data'!$F$12,0,10*ROW('Hygiene Data'!F16)))</f>
        <v/>
      </c>
      <c r="DW22" s="287" t="str">
        <f ca="true">+IF(OFFSET('Hygiene Data'!$F$13,0,10*ROW('Hygiene Data'!F16))="","",OFFSET('Hygiene Data'!$F$13,0,10*ROW('Hygiene Data'!F16)))</f>
        <v/>
      </c>
      <c r="DX22" s="287" t="str">
        <f ca="true">+IF(OFFSET('Hygiene Data'!$G$11,0,10*ROW('Hygiene Data'!G16))="","",OFFSET('Hygiene Data'!$G$11,0,10*ROW('Hygiene Data'!G16)))</f>
        <v/>
      </c>
      <c r="DY22" s="287" t="str">
        <f ca="true">+IF(OFFSET('Hygiene Data'!$G$12,0,10*ROW('Hygiene Data'!G16))="","",OFFSET('Hygiene Data'!$G$12,0,10*ROW('Hygiene Data'!G16)))</f>
        <v/>
      </c>
      <c r="DZ22" s="287" t="str">
        <f ca="true">+IF(OFFSET('Hygiene Data'!$G$13,0,10*ROW('Hygiene Data'!G16))="","",OFFSET('Hygiene Data'!$G$13,0,10*ROW('Hygiene Data'!G16)))</f>
        <v/>
      </c>
      <c r="EA22" s="287" t="str">
        <f ca="true">+IF(OFFSET('Hygiene Data'!$H$11,0,10*ROW('Hygiene Data'!H16))="","",OFFSET('Hygiene Data'!$H$11,0,10*ROW('Hygiene Data'!H16)))</f>
        <v/>
      </c>
      <c r="EB22" s="287" t="str">
        <f ca="true">+IF(OFFSET('Hygiene Data'!$H$12,0,10*ROW('Hygiene Data'!H16))="","",OFFSET('Hygiene Data'!$H$12,0,10*ROW('Hygiene Data'!H16)))</f>
        <v/>
      </c>
      <c r="EC22" s="287" t="str">
        <f ca="true">+IF(OFFSET('Hygiene Data'!$H$13,0,10*ROW('Hygiene Data'!H16))="","",OFFSET('Hygiene Data'!$H$13,0,10*ROW('Hygiene Data'!H16)))</f>
        <v/>
      </c>
      <c r="ED22" s="287" t="str">
        <f ca="true">+IF(OFFSET('Hygiene Data'!$I$11,0,10*ROW('Hygiene Data'!I16))="","",OFFSET('Hygiene Data'!$I$11,0,10*ROW('Hygiene Data'!I16)))</f>
        <v/>
      </c>
      <c r="EE22" s="287" t="str">
        <f ca="true">+IF(OFFSET('Hygiene Data'!$I$12,0,10*ROW('Hygiene Data'!I16))="","",OFFSET('Hygiene Data'!$I$12,0,10*ROW('Hygiene Data'!I16)))</f>
        <v/>
      </c>
      <c r="EF22" s="287"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BGD_2017_BEIS</v>
      </c>
      <c r="B23" s="38" t="str">
        <f ca="true">+IF(OFFSET('Water Data'!$C$2,0,10*ROW('Water Data'!F17))="","",OFFSET('Water Data'!$C$2,0,10*ROW('Water Data'!F17)))</f>
        <v>Census</v>
      </c>
      <c r="C23" s="343">
        <f t="shared" ca="true" si="0"/>
        <v>2017</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96.61</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95.55</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19.68</v>
      </c>
      <c r="BR23" s="287"/>
      <c r="BS23" s="287" t="str">
        <f ca="true">+IF(OFFSET('Water Data'!$D$27,0,10*ROW('Water Data'!D17))="","",OFFSET('Water Data'!$D$27,0,10*ROW('Water Data'!D17)))</f>
        <v/>
      </c>
      <c r="BT23" s="287" t="str">
        <f ca="true">+IF(OFFSET('Water Data'!$D$28,0,10*ROW('Water Data'!D17))="","",OFFSET('Water Data'!$D$28,0,10*ROW('Water Data'!D17)))</f>
        <v/>
      </c>
      <c r="BU23" s="287" t="str">
        <f ca="true">+IF(OFFSET('Water Data'!$D$29,0,10*ROW('Water Data'!D17))="","",OFFSET('Water Data'!$D$29,0,10*ROW('Water Data'!D17)))</f>
        <v/>
      </c>
      <c r="BV23" s="287" t="str">
        <f ca="true">+IF(OFFSET('Water Data'!$E$27,0,10*ROW('Water Data'!E17))="","",OFFSET('Water Data'!$E$27,0,10*ROW('Water Data'!E17)))</f>
        <v/>
      </c>
      <c r="BW23" s="287" t="str">
        <f ca="true">+IF(OFFSET('Water Data'!$E$28,0,10*ROW('Water Data'!E17))="","",OFFSET('Water Data'!$E$28,0,10*ROW('Water Data'!E17)))</f>
        <v/>
      </c>
      <c r="BX23" s="287" t="str">
        <f ca="true">+IF(OFFSET('Water Data'!$E$29,0,10*ROW('Water Data'!E17))="","",OFFSET('Water Data'!$E$29,0,10*ROW('Water Data'!E17)))</f>
        <v/>
      </c>
      <c r="BY23" s="287" t="str">
        <f ca="true">+IF(OFFSET('Water Data'!$F$27,0,10*ROW('Water Data'!F17))="","",OFFSET('Water Data'!$F$27,0,10*ROW('Water Data'!F17)))</f>
        <v/>
      </c>
      <c r="BZ23" s="287" t="str">
        <f ca="true">+IF(OFFSET('Water Data'!$F$28,0,10*ROW('Water Data'!F17))="","",OFFSET('Water Data'!$F$28,0,10*ROW('Water Data'!F17)))</f>
        <v/>
      </c>
      <c r="CA23" s="287" t="str">
        <f ca="true">+IF(OFFSET('Water Data'!$F$29,0,10*ROW('Water Data'!F17))="","",OFFSET('Water Data'!$F$29,0,10*ROW('Water Data'!F17)))</f>
        <v/>
      </c>
      <c r="CB23" s="287" t="str">
        <f ca="true">+IF(OFFSET('Water Data'!$G$27,0,10*ROW('Water Data'!G17))="","",OFFSET('Water Data'!$G$27,0,10*ROW('Water Data'!G17)))</f>
        <v/>
      </c>
      <c r="CC23" s="287" t="str">
        <f ca="true">+IF(OFFSET('Water Data'!$G$28,0,10*ROW('Water Data'!G17))="","",OFFSET('Water Data'!$G$28,0,10*ROW('Water Data'!G17)))</f>
        <v/>
      </c>
      <c r="CD23" s="287" t="str">
        <f ca="true">+IF(OFFSET('Water Data'!$G$29,0,10*ROW('Water Data'!G17))="","",OFFSET('Water Data'!$G$29,0,10*ROW('Water Data'!G17)))</f>
        <v/>
      </c>
      <c r="CE23" s="287" t="str">
        <f ca="true">+IF(OFFSET('Water Data'!$H$27,0,10*ROW('Water Data'!H17))="","",OFFSET('Water Data'!$H$27,0,10*ROW('Water Data'!H17)))</f>
        <v/>
      </c>
      <c r="CF23" s="287" t="str">
        <f ca="true">+IF(OFFSET('Water Data'!$H$28,0,10*ROW('Water Data'!H17))="","",OFFSET('Water Data'!$H$28,0,10*ROW('Water Data'!H17)))</f>
        <v/>
      </c>
      <c r="CG23" s="287" t="str">
        <f ca="true">+IF(OFFSET('Water Data'!$H$29,0,10*ROW('Water Data'!H17))="","",OFFSET('Water Data'!$H$29,0,10*ROW('Water Data'!H17)))</f>
        <v/>
      </c>
      <c r="CH23" s="287" t="str">
        <f ca="true">+IF(OFFSET('Water Data'!$I$27,0,10*ROW('Water Data'!I17))="","",OFFSET('Water Data'!$I$27,0,10*ROW('Water Data'!I17)))</f>
        <v/>
      </c>
      <c r="CI23" s="287" t="str">
        <f ca="true">+IF(OFFSET('Water Data'!$I$28,0,10*ROW('Water Data'!I17))="","",OFFSET('Water Data'!$I$28,0,10*ROW('Water Data'!I17)))</f>
        <v/>
      </c>
      <c r="CJ23" s="287" t="str">
        <f ca="true">+IF(OFFSET('Water Data'!$I$29,0,10*ROW('Water Data'!I17))="","",OFFSET('Water Data'!$I$29,0,10*ROW('Water Data'!I17)))</f>
        <v>Yes</v>
      </c>
      <c r="CK23" s="287" t="str">
        <f ca="true">+IF(OFFSET('Sanitation Data'!$D$28,0,10*ROW('Sanitation Data'!D17))="","",OFFSET('Sanitation Data'!$D$28,0,10*ROW('Sanitation Data'!D17)))</f>
        <v/>
      </c>
      <c r="CL23" s="287" t="str">
        <f ca="true">+IF(OFFSET('Sanitation Data'!$D$29,0,10*ROW('Sanitation Data'!D17))="","",OFFSET('Sanitation Data'!$D$29,0,10*ROW('Sanitation Data'!D17)))</f>
        <v/>
      </c>
      <c r="CM23" s="287" t="str">
        <f ca="true">+IF(OFFSET('Sanitation Data'!$D$30,0,10*ROW('Sanitation Data'!D17))="","",OFFSET('Sanitation Data'!$D$30,0,10*ROW('Sanitation Data'!D17)))</f>
        <v/>
      </c>
      <c r="CN23" s="287" t="str">
        <f ca="true">+IF(OFFSET('Sanitation Data'!$D$31,0,10*ROW('Sanitation Data'!D17))="","",OFFSET('Sanitation Data'!$D$31,0,10*ROW('Sanitation Data'!D17)))</f>
        <v/>
      </c>
      <c r="CO23" s="287" t="str">
        <f ca="true">+IF(OFFSET('Sanitation Data'!$D$32,0,10*ROW('Sanitation Data'!D17))="","",OFFSET('Sanitation Data'!$D$32,0,10*ROW('Sanitation Data'!D17)))</f>
        <v/>
      </c>
      <c r="CP23" s="287" t="str">
        <f ca="true">+IF(OFFSET('Sanitation Data'!$E$28,0,10*ROW('Sanitation Data'!E17))="","",OFFSET('Sanitation Data'!$E$28,0,10*ROW('Sanitation Data'!E17)))</f>
        <v/>
      </c>
      <c r="CQ23" s="287" t="str">
        <f ca="true">+IF(OFFSET('Sanitation Data'!$E$29,0,10*ROW('Sanitation Data'!E17))="","",OFFSET('Sanitation Data'!$E$29,0,10*ROW('Sanitation Data'!E17)))</f>
        <v/>
      </c>
      <c r="CR23" s="287" t="str">
        <f ca="true">+IF(OFFSET('Sanitation Data'!$E$30,0,10*ROW('Sanitation Data'!E17))="","",OFFSET('Sanitation Data'!$E$30,0,10*ROW('Sanitation Data'!E17)))</f>
        <v/>
      </c>
      <c r="CS23" s="287" t="str">
        <f ca="true">+IF(OFFSET('Sanitation Data'!$E$31,0,10*ROW('Sanitation Data'!E17))="","",OFFSET('Sanitation Data'!$E$31,0,10*ROW('Sanitation Data'!E17)))</f>
        <v/>
      </c>
      <c r="CT23" s="287" t="str">
        <f ca="true">+IF(OFFSET('Sanitation Data'!$E$32,0,10*ROW('Sanitation Data'!E17))="","",OFFSET('Sanitation Data'!$E$32,0,10*ROW('Sanitation Data'!E17)))</f>
        <v/>
      </c>
      <c r="CU23" s="287" t="str">
        <f ca="true">+IF(OFFSET('Sanitation Data'!$F$28,0,10*ROW('Sanitation Data'!F17))="","",OFFSET('Sanitation Data'!$F$28,0,10*ROW('Sanitation Data'!F17)))</f>
        <v/>
      </c>
      <c r="CV23" s="287" t="str">
        <f ca="true">+IF(OFFSET('Sanitation Data'!$F$29,0,10*ROW('Sanitation Data'!F17))="","",OFFSET('Sanitation Data'!$F$29,0,10*ROW('Sanitation Data'!F17)))</f>
        <v/>
      </c>
      <c r="CW23" s="287" t="str">
        <f ca="true">+IF(OFFSET('Sanitation Data'!$F$30,0,10*ROW('Sanitation Data'!F17))="","",OFFSET('Sanitation Data'!$F$30,0,10*ROW('Sanitation Data'!F17)))</f>
        <v/>
      </c>
      <c r="CX23" s="287" t="str">
        <f ca="true">+IF(OFFSET('Sanitation Data'!$F$31,0,10*ROW('Sanitation Data'!F17))="","",OFFSET('Sanitation Data'!$F$31,0,10*ROW('Sanitation Data'!F17)))</f>
        <v/>
      </c>
      <c r="CY23" s="287" t="str">
        <f ca="true">+IF(OFFSET('Sanitation Data'!$F$32,0,10*ROW('Sanitation Data'!F17))="","",OFFSET('Sanitation Data'!$F$32,0,10*ROW('Sanitation Data'!F17)))</f>
        <v/>
      </c>
      <c r="CZ23" s="287" t="str">
        <f ca="true">+IF(OFFSET('Sanitation Data'!$G$28,0,10*ROW('Sanitation Data'!G17))="","",OFFSET('Sanitation Data'!$G$28,0,10*ROW('Sanitation Data'!G17)))</f>
        <v/>
      </c>
      <c r="DA23" s="287" t="str">
        <f ca="true">+IF(OFFSET('Sanitation Data'!$G$29,0,10*ROW('Sanitation Data'!G17))="","",OFFSET('Sanitation Data'!$G$29,0,10*ROW('Sanitation Data'!G17)))</f>
        <v/>
      </c>
      <c r="DB23" s="287" t="str">
        <f ca="true">+IF(OFFSET('Sanitation Data'!$G$30,0,10*ROW('Sanitation Data'!G17))="","",OFFSET('Sanitation Data'!$G$30,0,10*ROW('Sanitation Data'!G17)))</f>
        <v/>
      </c>
      <c r="DC23" s="287" t="str">
        <f ca="true">+IF(OFFSET('Sanitation Data'!$G$31,0,10*ROW('Sanitation Data'!G17))="","",OFFSET('Sanitation Data'!$G$31,0,10*ROW('Sanitation Data'!G17)))</f>
        <v/>
      </c>
      <c r="DD23" s="287" t="str">
        <f ca="true">+IF(OFFSET('Sanitation Data'!$G$32,0,10*ROW('Sanitation Data'!G17))="","",OFFSET('Sanitation Data'!$G$32,0,10*ROW('Sanitation Data'!G17)))</f>
        <v/>
      </c>
      <c r="DE23" s="287" t="str">
        <f ca="true">+IF(OFFSET('Sanitation Data'!$H$28,0,10*ROW('Sanitation Data'!H17))="","",OFFSET('Sanitation Data'!$H$28,0,10*ROW('Sanitation Data'!H17)))</f>
        <v/>
      </c>
      <c r="DF23" s="287" t="str">
        <f ca="true">+IF(OFFSET('Sanitation Data'!$H$29,0,10*ROW('Sanitation Data'!H17))="","",OFFSET('Sanitation Data'!$H$29,0,10*ROW('Sanitation Data'!H17)))</f>
        <v/>
      </c>
      <c r="DG23" s="287" t="str">
        <f ca="true">+IF(OFFSET('Sanitation Data'!$H$30,0,10*ROW('Sanitation Data'!H17))="","",OFFSET('Sanitation Data'!$H$30,0,10*ROW('Sanitation Data'!H17)))</f>
        <v/>
      </c>
      <c r="DH23" s="287" t="str">
        <f ca="true">+IF(OFFSET('Sanitation Data'!$H$31,0,10*ROW('Sanitation Data'!H17))="","",OFFSET('Sanitation Data'!$H$31,0,10*ROW('Sanitation Data'!H17)))</f>
        <v/>
      </c>
      <c r="DI23" s="287" t="str">
        <f ca="true">+IF(OFFSET('Sanitation Data'!$H$32,0,10*ROW('Sanitation Data'!H17))="","",OFFSET('Sanitation Data'!$H$32,0,10*ROW('Sanitation Data'!H17)))</f>
        <v/>
      </c>
      <c r="DJ23" s="287" t="str">
        <f ca="true">+IF(OFFSET('Sanitation Data'!$I$28,0,10*ROW('Sanitation Data'!I17))="","",OFFSET('Sanitation Data'!$I$28,0,10*ROW('Sanitation Data'!I17)))</f>
        <v/>
      </c>
      <c r="DK23" s="287" t="str">
        <f ca="true">+IF(OFFSET('Sanitation Data'!$I$29,0,10*ROW('Sanitation Data'!I17))="","",OFFSET('Sanitation Data'!$I$29,0,10*ROW('Sanitation Data'!I17)))</f>
        <v/>
      </c>
      <c r="DL23" s="287" t="str">
        <f ca="true">+IF(OFFSET('Sanitation Data'!$I$30,0,10*ROW('Sanitation Data'!I17))="","",OFFSET('Sanitation Data'!$I$30,0,10*ROW('Sanitation Data'!I17)))</f>
        <v/>
      </c>
      <c r="DM23" s="287" t="str">
        <f ca="true">+IF(OFFSET('Sanitation Data'!$I$31,0,10*ROW('Sanitation Data'!I17))="","",OFFSET('Sanitation Data'!$I$31,0,10*ROW('Sanitation Data'!I17)))</f>
        <v/>
      </c>
      <c r="DN23" s="287" t="str">
        <f ca="true">+IF(OFFSET('Sanitation Data'!$I$32,0,10*ROW('Sanitation Data'!I17))="","",OFFSET('Sanitation Data'!$I$32,0,10*ROW('Sanitation Data'!I17)))</f>
        <v>Yes</v>
      </c>
      <c r="DO23" s="287" t="str">
        <f ca="true">+IF(OFFSET('Hygiene Data'!$D$11,0,10*ROW('Hygiene Data'!D17))="","",OFFSET('Hygiene Data'!$D$11,0,10*ROW('Hygiene Data'!D17)))</f>
        <v/>
      </c>
      <c r="DP23" s="287" t="str">
        <f ca="true">+IF(OFFSET('Hygiene Data'!$D$12,0,10*ROW('Hygiene Data'!D17))="","",OFFSET('Hygiene Data'!$D$12,0,10*ROW('Hygiene Data'!D17)))</f>
        <v/>
      </c>
      <c r="DQ23" s="287" t="str">
        <f ca="true">+IF(OFFSET('Hygiene Data'!$D$13,0,10*ROW('Hygiene Data'!D17))="","",OFFSET('Hygiene Data'!$D$13,0,10*ROW('Hygiene Data'!D17)))</f>
        <v/>
      </c>
      <c r="DR23" s="287" t="str">
        <f ca="true">+IF(OFFSET('Hygiene Data'!$E$11,0,10*ROW('Hygiene Data'!E17))="","",OFFSET('Hygiene Data'!$E$11,0,10*ROW('Hygiene Data'!E17)))</f>
        <v/>
      </c>
      <c r="DS23" s="287" t="str">
        <f ca="true">+IF(OFFSET('Hygiene Data'!$E$12,0,10*ROW('Hygiene Data'!E17))="","",OFFSET('Hygiene Data'!$E$12,0,10*ROW('Hygiene Data'!E17)))</f>
        <v/>
      </c>
      <c r="DT23" s="287" t="str">
        <f ca="true">+IF(OFFSET('Hygiene Data'!$E$13,0,10*ROW('Hygiene Data'!E17))="","",OFFSET('Hygiene Data'!$E$13,0,10*ROW('Hygiene Data'!E17)))</f>
        <v/>
      </c>
      <c r="DU23" s="287" t="str">
        <f ca="true">+IF(OFFSET('Hygiene Data'!$F$11,0,10*ROW('Hygiene Data'!F17))="","",OFFSET('Hygiene Data'!$F$11,0,10*ROW('Hygiene Data'!F17)))</f>
        <v/>
      </c>
      <c r="DV23" s="287" t="str">
        <f ca="true">+IF(OFFSET('Hygiene Data'!$F$12,0,10*ROW('Hygiene Data'!F17))="","",OFFSET('Hygiene Data'!$F$12,0,10*ROW('Hygiene Data'!F17)))</f>
        <v/>
      </c>
      <c r="DW23" s="287" t="str">
        <f ca="true">+IF(OFFSET('Hygiene Data'!$F$13,0,10*ROW('Hygiene Data'!F17))="","",OFFSET('Hygiene Data'!$F$13,0,10*ROW('Hygiene Data'!F17)))</f>
        <v/>
      </c>
      <c r="DX23" s="287" t="str">
        <f ca="true">+IF(OFFSET('Hygiene Data'!$G$11,0,10*ROW('Hygiene Data'!G17))="","",OFFSET('Hygiene Data'!$G$11,0,10*ROW('Hygiene Data'!G17)))</f>
        <v/>
      </c>
      <c r="DY23" s="287" t="str">
        <f ca="true">+IF(OFFSET('Hygiene Data'!$G$12,0,10*ROW('Hygiene Data'!G17))="","",OFFSET('Hygiene Data'!$G$12,0,10*ROW('Hygiene Data'!G17)))</f>
        <v/>
      </c>
      <c r="DZ23" s="287" t="str">
        <f ca="true">+IF(OFFSET('Hygiene Data'!$G$13,0,10*ROW('Hygiene Data'!G17))="","",OFFSET('Hygiene Data'!$G$13,0,10*ROW('Hygiene Data'!G17)))</f>
        <v/>
      </c>
      <c r="EA23" s="287" t="str">
        <f ca="true">+IF(OFFSET('Hygiene Data'!$H$11,0,10*ROW('Hygiene Data'!H17))="","",OFFSET('Hygiene Data'!$H$11,0,10*ROW('Hygiene Data'!H17)))</f>
        <v/>
      </c>
      <c r="EB23" s="287" t="str">
        <f ca="true">+IF(OFFSET('Hygiene Data'!$H$12,0,10*ROW('Hygiene Data'!H17))="","",OFFSET('Hygiene Data'!$H$12,0,10*ROW('Hygiene Data'!H17)))</f>
        <v/>
      </c>
      <c r="EC23" s="287" t="str">
        <f ca="true">+IF(OFFSET('Hygiene Data'!$H$13,0,10*ROW('Hygiene Data'!H17))="","",OFFSET('Hygiene Data'!$H$13,0,10*ROW('Hygiene Data'!H17)))</f>
        <v/>
      </c>
      <c r="ED23" s="287" t="str">
        <f ca="true">+IF(OFFSET('Hygiene Data'!$I$11,0,10*ROW('Hygiene Data'!I17))="","",OFFSET('Hygiene Data'!$I$11,0,10*ROW('Hygiene Data'!I17)))</f>
        <v/>
      </c>
      <c r="EE23" s="287" t="str">
        <f ca="true">+IF(OFFSET('Hygiene Data'!$I$12,0,10*ROW('Hygiene Data'!I17))="","",OFFSET('Hygiene Data'!$I$12,0,10*ROW('Hygiene Data'!I17)))</f>
        <v/>
      </c>
      <c r="EF23" s="287" t="str">
        <f ca="true">+IF(OFFSET('Hygiene Data'!$I$13,0,10*ROW('Hygiene Data'!I17))="","",OFFSET('Hygiene Data'!$I$13,0,10*ROW('Hygiene Data'!I17)))</f>
        <v>Yes</v>
      </c>
    </row>
    <row xmlns:x14ac="http://schemas.microsoft.com/office/spreadsheetml/2009/9/ac" r="24" x14ac:dyDescent="0.2">
      <c r="A24" s="38" t="str">
        <f ca="true">+IF(OFFSET('Water Data'!$B$2,0,10*ROW('Water Data'!E18))="","",OFFSET('Water Data'!$B$2,0,10*ROW('Water Data'!E18)))</f>
        <v>BGD_2018_BEIS</v>
      </c>
      <c r="B24" s="38" t="str">
        <f ca="true">+IF(OFFSET('Water Data'!$C$2,0,10*ROW('Water Data'!F18))="","",OFFSET('Water Data'!$C$2,0,10*ROW('Water Data'!F18)))</f>
        <v>Census</v>
      </c>
      <c r="C24" s="343">
        <f t="shared" ca="true" si="0"/>
        <v>2018</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97.05</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95.88</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20.25</v>
      </c>
      <c r="BR24" s="287"/>
      <c r="BS24" s="287" t="str">
        <f ca="true">+IF(OFFSET('Water Data'!$D$27,0,10*ROW('Water Data'!D18))="","",OFFSET('Water Data'!$D$27,0,10*ROW('Water Data'!D18)))</f>
        <v/>
      </c>
      <c r="BT24" s="287" t="str">
        <f ca="true">+IF(OFFSET('Water Data'!$D$28,0,10*ROW('Water Data'!D18))="","",OFFSET('Water Data'!$D$28,0,10*ROW('Water Data'!D18)))</f>
        <v/>
      </c>
      <c r="BU24" s="287" t="str">
        <f ca="true">+IF(OFFSET('Water Data'!$D$29,0,10*ROW('Water Data'!D18))="","",OFFSET('Water Data'!$D$29,0,10*ROW('Water Data'!D18)))</f>
        <v/>
      </c>
      <c r="BV24" s="287" t="str">
        <f ca="true">+IF(OFFSET('Water Data'!$E$27,0,10*ROW('Water Data'!E18))="","",OFFSET('Water Data'!$E$27,0,10*ROW('Water Data'!E18)))</f>
        <v/>
      </c>
      <c r="BW24" s="287" t="str">
        <f ca="true">+IF(OFFSET('Water Data'!$E$28,0,10*ROW('Water Data'!E18))="","",OFFSET('Water Data'!$E$28,0,10*ROW('Water Data'!E18)))</f>
        <v/>
      </c>
      <c r="BX24" s="287" t="str">
        <f ca="true">+IF(OFFSET('Water Data'!$E$29,0,10*ROW('Water Data'!E18))="","",OFFSET('Water Data'!$E$29,0,10*ROW('Water Data'!E18)))</f>
        <v/>
      </c>
      <c r="BY24" s="287" t="str">
        <f ca="true">+IF(OFFSET('Water Data'!$F$27,0,10*ROW('Water Data'!F18))="","",OFFSET('Water Data'!$F$27,0,10*ROW('Water Data'!F18)))</f>
        <v/>
      </c>
      <c r="BZ24" s="287" t="str">
        <f ca="true">+IF(OFFSET('Water Data'!$F$28,0,10*ROW('Water Data'!F18))="","",OFFSET('Water Data'!$F$28,0,10*ROW('Water Data'!F18)))</f>
        <v/>
      </c>
      <c r="CA24" s="287" t="str">
        <f ca="true">+IF(OFFSET('Water Data'!$F$29,0,10*ROW('Water Data'!F18))="","",OFFSET('Water Data'!$F$29,0,10*ROW('Water Data'!F18)))</f>
        <v/>
      </c>
      <c r="CB24" s="287" t="str">
        <f ca="true">+IF(OFFSET('Water Data'!$G$27,0,10*ROW('Water Data'!G18))="","",OFFSET('Water Data'!$G$27,0,10*ROW('Water Data'!G18)))</f>
        <v/>
      </c>
      <c r="CC24" s="287" t="str">
        <f ca="true">+IF(OFFSET('Water Data'!$G$28,0,10*ROW('Water Data'!G18))="","",OFFSET('Water Data'!$G$28,0,10*ROW('Water Data'!G18)))</f>
        <v/>
      </c>
      <c r="CD24" s="287" t="str">
        <f ca="true">+IF(OFFSET('Water Data'!$G$29,0,10*ROW('Water Data'!G18))="","",OFFSET('Water Data'!$G$29,0,10*ROW('Water Data'!G18)))</f>
        <v/>
      </c>
      <c r="CE24" s="287" t="str">
        <f ca="true">+IF(OFFSET('Water Data'!$H$27,0,10*ROW('Water Data'!H18))="","",OFFSET('Water Data'!$H$27,0,10*ROW('Water Data'!H18)))</f>
        <v/>
      </c>
      <c r="CF24" s="287" t="str">
        <f ca="true">+IF(OFFSET('Water Data'!$H$28,0,10*ROW('Water Data'!H18))="","",OFFSET('Water Data'!$H$28,0,10*ROW('Water Data'!H18)))</f>
        <v/>
      </c>
      <c r="CG24" s="287" t="str">
        <f ca="true">+IF(OFFSET('Water Data'!$H$29,0,10*ROW('Water Data'!H18))="","",OFFSET('Water Data'!$H$29,0,10*ROW('Water Data'!H18)))</f>
        <v/>
      </c>
      <c r="CH24" s="287" t="str">
        <f ca="true">+IF(OFFSET('Water Data'!$I$27,0,10*ROW('Water Data'!I18))="","",OFFSET('Water Data'!$I$27,0,10*ROW('Water Data'!I18)))</f>
        <v/>
      </c>
      <c r="CI24" s="287" t="str">
        <f ca="true">+IF(OFFSET('Water Data'!$I$28,0,10*ROW('Water Data'!I18))="","",OFFSET('Water Data'!$I$28,0,10*ROW('Water Data'!I18)))</f>
        <v/>
      </c>
      <c r="CJ24" s="287" t="str">
        <f ca="true">+IF(OFFSET('Water Data'!$I$29,0,10*ROW('Water Data'!I18))="","",OFFSET('Water Data'!$I$29,0,10*ROW('Water Data'!I18)))</f>
        <v>Yes</v>
      </c>
      <c r="CK24" s="287" t="str">
        <f ca="true">+IF(OFFSET('Sanitation Data'!$D$28,0,10*ROW('Sanitation Data'!D18))="","",OFFSET('Sanitation Data'!$D$28,0,10*ROW('Sanitation Data'!D18)))</f>
        <v/>
      </c>
      <c r="CL24" s="287" t="str">
        <f ca="true">+IF(OFFSET('Sanitation Data'!$D$29,0,10*ROW('Sanitation Data'!D18))="","",OFFSET('Sanitation Data'!$D$29,0,10*ROW('Sanitation Data'!D18)))</f>
        <v/>
      </c>
      <c r="CM24" s="287" t="str">
        <f ca="true">+IF(OFFSET('Sanitation Data'!$D$30,0,10*ROW('Sanitation Data'!D18))="","",OFFSET('Sanitation Data'!$D$30,0,10*ROW('Sanitation Data'!D18)))</f>
        <v/>
      </c>
      <c r="CN24" s="287" t="str">
        <f ca="true">+IF(OFFSET('Sanitation Data'!$D$31,0,10*ROW('Sanitation Data'!D18))="","",OFFSET('Sanitation Data'!$D$31,0,10*ROW('Sanitation Data'!D18)))</f>
        <v/>
      </c>
      <c r="CO24" s="287" t="str">
        <f ca="true">+IF(OFFSET('Sanitation Data'!$D$32,0,10*ROW('Sanitation Data'!D18))="","",OFFSET('Sanitation Data'!$D$32,0,10*ROW('Sanitation Data'!D18)))</f>
        <v/>
      </c>
      <c r="CP24" s="287" t="str">
        <f ca="true">+IF(OFFSET('Sanitation Data'!$E$28,0,10*ROW('Sanitation Data'!E18))="","",OFFSET('Sanitation Data'!$E$28,0,10*ROW('Sanitation Data'!E18)))</f>
        <v/>
      </c>
      <c r="CQ24" s="287" t="str">
        <f ca="true">+IF(OFFSET('Sanitation Data'!$E$29,0,10*ROW('Sanitation Data'!E18))="","",OFFSET('Sanitation Data'!$E$29,0,10*ROW('Sanitation Data'!E18)))</f>
        <v/>
      </c>
      <c r="CR24" s="287" t="str">
        <f ca="true">+IF(OFFSET('Sanitation Data'!$E$30,0,10*ROW('Sanitation Data'!E18))="","",OFFSET('Sanitation Data'!$E$30,0,10*ROW('Sanitation Data'!E18)))</f>
        <v/>
      </c>
      <c r="CS24" s="287" t="str">
        <f ca="true">+IF(OFFSET('Sanitation Data'!$E$31,0,10*ROW('Sanitation Data'!E18))="","",OFFSET('Sanitation Data'!$E$31,0,10*ROW('Sanitation Data'!E18)))</f>
        <v/>
      </c>
      <c r="CT24" s="287" t="str">
        <f ca="true">+IF(OFFSET('Sanitation Data'!$E$32,0,10*ROW('Sanitation Data'!E18))="","",OFFSET('Sanitation Data'!$E$32,0,10*ROW('Sanitation Data'!E18)))</f>
        <v/>
      </c>
      <c r="CU24" s="287" t="str">
        <f ca="true">+IF(OFFSET('Sanitation Data'!$F$28,0,10*ROW('Sanitation Data'!F18))="","",OFFSET('Sanitation Data'!$F$28,0,10*ROW('Sanitation Data'!F18)))</f>
        <v/>
      </c>
      <c r="CV24" s="287" t="str">
        <f ca="true">+IF(OFFSET('Sanitation Data'!$F$29,0,10*ROW('Sanitation Data'!F18))="","",OFFSET('Sanitation Data'!$F$29,0,10*ROW('Sanitation Data'!F18)))</f>
        <v/>
      </c>
      <c r="CW24" s="287" t="str">
        <f ca="true">+IF(OFFSET('Sanitation Data'!$F$30,0,10*ROW('Sanitation Data'!F18))="","",OFFSET('Sanitation Data'!$F$30,0,10*ROW('Sanitation Data'!F18)))</f>
        <v/>
      </c>
      <c r="CX24" s="287" t="str">
        <f ca="true">+IF(OFFSET('Sanitation Data'!$F$31,0,10*ROW('Sanitation Data'!F18))="","",OFFSET('Sanitation Data'!$F$31,0,10*ROW('Sanitation Data'!F18)))</f>
        <v/>
      </c>
      <c r="CY24" s="287" t="str">
        <f ca="true">+IF(OFFSET('Sanitation Data'!$F$32,0,10*ROW('Sanitation Data'!F18))="","",OFFSET('Sanitation Data'!$F$32,0,10*ROW('Sanitation Data'!F18)))</f>
        <v/>
      </c>
      <c r="CZ24" s="287" t="str">
        <f ca="true">+IF(OFFSET('Sanitation Data'!$G$28,0,10*ROW('Sanitation Data'!G18))="","",OFFSET('Sanitation Data'!$G$28,0,10*ROW('Sanitation Data'!G18)))</f>
        <v/>
      </c>
      <c r="DA24" s="287" t="str">
        <f ca="true">+IF(OFFSET('Sanitation Data'!$G$29,0,10*ROW('Sanitation Data'!G18))="","",OFFSET('Sanitation Data'!$G$29,0,10*ROW('Sanitation Data'!G18)))</f>
        <v/>
      </c>
      <c r="DB24" s="287" t="str">
        <f ca="true">+IF(OFFSET('Sanitation Data'!$G$30,0,10*ROW('Sanitation Data'!G18))="","",OFFSET('Sanitation Data'!$G$30,0,10*ROW('Sanitation Data'!G18)))</f>
        <v/>
      </c>
      <c r="DC24" s="287" t="str">
        <f ca="true">+IF(OFFSET('Sanitation Data'!$G$31,0,10*ROW('Sanitation Data'!G18))="","",OFFSET('Sanitation Data'!$G$31,0,10*ROW('Sanitation Data'!G18)))</f>
        <v/>
      </c>
      <c r="DD24" s="287" t="str">
        <f ca="true">+IF(OFFSET('Sanitation Data'!$G$32,0,10*ROW('Sanitation Data'!G18))="","",OFFSET('Sanitation Data'!$G$32,0,10*ROW('Sanitation Data'!G18)))</f>
        <v/>
      </c>
      <c r="DE24" s="287" t="str">
        <f ca="true">+IF(OFFSET('Sanitation Data'!$H$28,0,10*ROW('Sanitation Data'!H18))="","",OFFSET('Sanitation Data'!$H$28,0,10*ROW('Sanitation Data'!H18)))</f>
        <v/>
      </c>
      <c r="DF24" s="287" t="str">
        <f ca="true">+IF(OFFSET('Sanitation Data'!$H$29,0,10*ROW('Sanitation Data'!H18))="","",OFFSET('Sanitation Data'!$H$29,0,10*ROW('Sanitation Data'!H18)))</f>
        <v/>
      </c>
      <c r="DG24" s="287" t="str">
        <f ca="true">+IF(OFFSET('Sanitation Data'!$H$30,0,10*ROW('Sanitation Data'!H18))="","",OFFSET('Sanitation Data'!$H$30,0,10*ROW('Sanitation Data'!H18)))</f>
        <v/>
      </c>
      <c r="DH24" s="287" t="str">
        <f ca="true">+IF(OFFSET('Sanitation Data'!$H$31,0,10*ROW('Sanitation Data'!H18))="","",OFFSET('Sanitation Data'!$H$31,0,10*ROW('Sanitation Data'!H18)))</f>
        <v/>
      </c>
      <c r="DI24" s="287" t="str">
        <f ca="true">+IF(OFFSET('Sanitation Data'!$H$32,0,10*ROW('Sanitation Data'!H18))="","",OFFSET('Sanitation Data'!$H$32,0,10*ROW('Sanitation Data'!H18)))</f>
        <v/>
      </c>
      <c r="DJ24" s="287" t="str">
        <f ca="true">+IF(OFFSET('Sanitation Data'!$I$28,0,10*ROW('Sanitation Data'!I18))="","",OFFSET('Sanitation Data'!$I$28,0,10*ROW('Sanitation Data'!I18)))</f>
        <v/>
      </c>
      <c r="DK24" s="287" t="str">
        <f ca="true">+IF(OFFSET('Sanitation Data'!$I$29,0,10*ROW('Sanitation Data'!I18))="","",OFFSET('Sanitation Data'!$I$29,0,10*ROW('Sanitation Data'!I18)))</f>
        <v/>
      </c>
      <c r="DL24" s="287" t="str">
        <f ca="true">+IF(OFFSET('Sanitation Data'!$I$30,0,10*ROW('Sanitation Data'!I18))="","",OFFSET('Sanitation Data'!$I$30,0,10*ROW('Sanitation Data'!I18)))</f>
        <v/>
      </c>
      <c r="DM24" s="287" t="str">
        <f ca="true">+IF(OFFSET('Sanitation Data'!$I$31,0,10*ROW('Sanitation Data'!I18))="","",OFFSET('Sanitation Data'!$I$31,0,10*ROW('Sanitation Data'!I18)))</f>
        <v/>
      </c>
      <c r="DN24" s="287" t="str">
        <f ca="true">+IF(OFFSET('Sanitation Data'!$I$32,0,10*ROW('Sanitation Data'!I18))="","",OFFSET('Sanitation Data'!$I$32,0,10*ROW('Sanitation Data'!I18)))</f>
        <v>Yes</v>
      </c>
      <c r="DO24" s="287" t="str">
        <f ca="true">+IF(OFFSET('Hygiene Data'!$D$11,0,10*ROW('Hygiene Data'!D18))="","",OFFSET('Hygiene Data'!$D$11,0,10*ROW('Hygiene Data'!D18)))</f>
        <v/>
      </c>
      <c r="DP24" s="287" t="str">
        <f ca="true">+IF(OFFSET('Hygiene Data'!$D$12,0,10*ROW('Hygiene Data'!D18))="","",OFFSET('Hygiene Data'!$D$12,0,10*ROW('Hygiene Data'!D18)))</f>
        <v/>
      </c>
      <c r="DQ24" s="287" t="str">
        <f ca="true">+IF(OFFSET('Hygiene Data'!$D$13,0,10*ROW('Hygiene Data'!D18))="","",OFFSET('Hygiene Data'!$D$13,0,10*ROW('Hygiene Data'!D18)))</f>
        <v/>
      </c>
      <c r="DR24" s="287" t="str">
        <f ca="true">+IF(OFFSET('Hygiene Data'!$E$11,0,10*ROW('Hygiene Data'!E18))="","",OFFSET('Hygiene Data'!$E$11,0,10*ROW('Hygiene Data'!E18)))</f>
        <v/>
      </c>
      <c r="DS24" s="287" t="str">
        <f ca="true">+IF(OFFSET('Hygiene Data'!$E$12,0,10*ROW('Hygiene Data'!E18))="","",OFFSET('Hygiene Data'!$E$12,0,10*ROW('Hygiene Data'!E18)))</f>
        <v/>
      </c>
      <c r="DT24" s="287" t="str">
        <f ca="true">+IF(OFFSET('Hygiene Data'!$E$13,0,10*ROW('Hygiene Data'!E18))="","",OFFSET('Hygiene Data'!$E$13,0,10*ROW('Hygiene Data'!E18)))</f>
        <v/>
      </c>
      <c r="DU24" s="287" t="str">
        <f ca="true">+IF(OFFSET('Hygiene Data'!$F$11,0,10*ROW('Hygiene Data'!F18))="","",OFFSET('Hygiene Data'!$F$11,0,10*ROW('Hygiene Data'!F18)))</f>
        <v/>
      </c>
      <c r="DV24" s="287" t="str">
        <f ca="true">+IF(OFFSET('Hygiene Data'!$F$12,0,10*ROW('Hygiene Data'!F18))="","",OFFSET('Hygiene Data'!$F$12,0,10*ROW('Hygiene Data'!F18)))</f>
        <v/>
      </c>
      <c r="DW24" s="287" t="str">
        <f ca="true">+IF(OFFSET('Hygiene Data'!$F$13,0,10*ROW('Hygiene Data'!F18))="","",OFFSET('Hygiene Data'!$F$13,0,10*ROW('Hygiene Data'!F18)))</f>
        <v/>
      </c>
      <c r="DX24" s="287" t="str">
        <f ca="true">+IF(OFFSET('Hygiene Data'!$G$11,0,10*ROW('Hygiene Data'!G18))="","",OFFSET('Hygiene Data'!$G$11,0,10*ROW('Hygiene Data'!G18)))</f>
        <v/>
      </c>
      <c r="DY24" s="287" t="str">
        <f ca="true">+IF(OFFSET('Hygiene Data'!$G$12,0,10*ROW('Hygiene Data'!G18))="","",OFFSET('Hygiene Data'!$G$12,0,10*ROW('Hygiene Data'!G18)))</f>
        <v/>
      </c>
      <c r="DZ24" s="287" t="str">
        <f ca="true">+IF(OFFSET('Hygiene Data'!$G$13,0,10*ROW('Hygiene Data'!G18))="","",OFFSET('Hygiene Data'!$G$13,0,10*ROW('Hygiene Data'!G18)))</f>
        <v/>
      </c>
      <c r="EA24" s="287" t="str">
        <f ca="true">+IF(OFFSET('Hygiene Data'!$H$11,0,10*ROW('Hygiene Data'!H18))="","",OFFSET('Hygiene Data'!$H$11,0,10*ROW('Hygiene Data'!H18)))</f>
        <v/>
      </c>
      <c r="EB24" s="287" t="str">
        <f ca="true">+IF(OFFSET('Hygiene Data'!$H$12,0,10*ROW('Hygiene Data'!H18))="","",OFFSET('Hygiene Data'!$H$12,0,10*ROW('Hygiene Data'!H18)))</f>
        <v/>
      </c>
      <c r="EC24" s="287" t="str">
        <f ca="true">+IF(OFFSET('Hygiene Data'!$H$13,0,10*ROW('Hygiene Data'!H18))="","",OFFSET('Hygiene Data'!$H$13,0,10*ROW('Hygiene Data'!H18)))</f>
        <v/>
      </c>
      <c r="ED24" s="287" t="str">
        <f ca="true">+IF(OFFSET('Hygiene Data'!$I$11,0,10*ROW('Hygiene Data'!I18))="","",OFFSET('Hygiene Data'!$I$11,0,10*ROW('Hygiene Data'!I18)))</f>
        <v/>
      </c>
      <c r="EE24" s="287" t="str">
        <f ca="true">+IF(OFFSET('Hygiene Data'!$I$12,0,10*ROW('Hygiene Data'!I18))="","",OFFSET('Hygiene Data'!$I$12,0,10*ROW('Hygiene Data'!I18)))</f>
        <v/>
      </c>
      <c r="EF24" s="287" t="str">
        <f ca="true">+IF(OFFSET('Hygiene Data'!$I$13,0,10*ROW('Hygiene Data'!I18))="","",OFFSET('Hygiene Data'!$I$13,0,10*ROW('Hygiene Data'!I18)))</f>
        <v>Yes</v>
      </c>
    </row>
    <row xmlns:x14ac="http://schemas.microsoft.com/office/spreadsheetml/2009/9/ac" r="25" x14ac:dyDescent="0.2">
      <c r="A25" s="38" t="str">
        <f ca="true">+IF(OFFSET('Water Data'!$B$2,0,10*ROW('Water Data'!E19))="","",OFFSET('Water Data'!$B$2,0,10*ROW('Water Data'!E19)))</f>
        <v>BGD_2018_UIS</v>
      </c>
      <c r="B25" s="38" t="str">
        <f ca="true">+IF(OFFSET('Water Data'!$C$2,0,10*ROW('Water Data'!F19))="","",OFFSET('Water Data'!$C$2,0,10*ROW('Water Data'!F19)))</f>
        <v>Other</v>
      </c>
      <c r="C25" s="343">
        <f t="shared" ca="true" si="0"/>
        <v>2018</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str">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[87]</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str">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[79]</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str">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[92]</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str">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[96]</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7"/>
      <c r="BS25" s="287" t="str">
        <f ca="true">+IF(OFFSET('Water Data'!$D$27,0,10*ROW('Water Data'!D19))="","",OFFSET('Water Data'!$D$27,0,10*ROW('Water Data'!D19)))</f>
        <v/>
      </c>
      <c r="BT25" s="287" t="str">
        <f ca="true">+IF(OFFSET('Water Data'!$D$28,0,10*ROW('Water Data'!D19))="","",OFFSET('Water Data'!$D$28,0,10*ROW('Water Data'!D19)))</f>
        <v/>
      </c>
      <c r="BU25" s="287" t="str">
        <f ca="true">+IF(OFFSET('Water Data'!$D$29,0,10*ROW('Water Data'!D19))="","",OFFSET('Water Data'!$D$29,0,10*ROW('Water Data'!D19)))</f>
        <v>No</v>
      </c>
      <c r="BV25" s="287" t="str">
        <f ca="true">+IF(OFFSET('Water Data'!$E$27,0,10*ROW('Water Data'!E19))="","",OFFSET('Water Data'!$E$27,0,10*ROW('Water Data'!E19)))</f>
        <v/>
      </c>
      <c r="BW25" s="287" t="str">
        <f ca="true">+IF(OFFSET('Water Data'!$E$28,0,10*ROW('Water Data'!E19))="","",OFFSET('Water Data'!$E$28,0,10*ROW('Water Data'!E19)))</f>
        <v/>
      </c>
      <c r="BX25" s="287" t="str">
        <f ca="true">+IF(OFFSET('Water Data'!$E$29,0,10*ROW('Water Data'!E19))="","",OFFSET('Water Data'!$E$29,0,10*ROW('Water Data'!E19)))</f>
        <v/>
      </c>
      <c r="BY25" s="287" t="str">
        <f ca="true">+IF(OFFSET('Water Data'!$F$27,0,10*ROW('Water Data'!F19))="","",OFFSET('Water Data'!$F$27,0,10*ROW('Water Data'!F19)))</f>
        <v/>
      </c>
      <c r="BZ25" s="287" t="str">
        <f ca="true">+IF(OFFSET('Water Data'!$F$28,0,10*ROW('Water Data'!F19))="","",OFFSET('Water Data'!$F$28,0,10*ROW('Water Data'!F19)))</f>
        <v/>
      </c>
      <c r="CA25" s="287" t="str">
        <f ca="true">+IF(OFFSET('Water Data'!$F$29,0,10*ROW('Water Data'!F19))="","",OFFSET('Water Data'!$F$29,0,10*ROW('Water Data'!F19)))</f>
        <v/>
      </c>
      <c r="CB25" s="287" t="str">
        <f ca="true">+IF(OFFSET('Water Data'!$G$27,0,10*ROW('Water Data'!G19))="","",OFFSET('Water Data'!$G$27,0,10*ROW('Water Data'!G19)))</f>
        <v/>
      </c>
      <c r="CC25" s="287" t="str">
        <f ca="true">+IF(OFFSET('Water Data'!$G$28,0,10*ROW('Water Data'!G19))="","",OFFSET('Water Data'!$G$28,0,10*ROW('Water Data'!G19)))</f>
        <v/>
      </c>
      <c r="CD25" s="287" t="str">
        <f ca="true">+IF(OFFSET('Water Data'!$G$29,0,10*ROW('Water Data'!G19))="","",OFFSET('Water Data'!$G$29,0,10*ROW('Water Data'!G19)))</f>
        <v/>
      </c>
      <c r="CE25" s="287" t="str">
        <f ca="true">+IF(OFFSET('Water Data'!$H$27,0,10*ROW('Water Data'!H19))="","",OFFSET('Water Data'!$H$27,0,10*ROW('Water Data'!H19)))</f>
        <v/>
      </c>
      <c r="CF25" s="287" t="str">
        <f ca="true">+IF(OFFSET('Water Data'!$H$28,0,10*ROW('Water Data'!H19))="","",OFFSET('Water Data'!$H$28,0,10*ROW('Water Data'!H19)))</f>
        <v/>
      </c>
      <c r="CG25" s="287" t="str">
        <f ca="true">+IF(OFFSET('Water Data'!$H$29,0,10*ROW('Water Data'!H19))="","",OFFSET('Water Data'!$H$29,0,10*ROW('Water Data'!H19)))</f>
        <v>No</v>
      </c>
      <c r="CH25" s="287" t="str">
        <f ca="true">+IF(OFFSET('Water Data'!$I$27,0,10*ROW('Water Data'!I19))="","",OFFSET('Water Data'!$I$27,0,10*ROW('Water Data'!I19)))</f>
        <v/>
      </c>
      <c r="CI25" s="287" t="str">
        <f ca="true">+IF(OFFSET('Water Data'!$I$28,0,10*ROW('Water Data'!I19))="","",OFFSET('Water Data'!$I$28,0,10*ROW('Water Data'!I19)))</f>
        <v/>
      </c>
      <c r="CJ25" s="287" t="str">
        <f ca="true">+IF(OFFSET('Water Data'!$I$29,0,10*ROW('Water Data'!I19))="","",OFFSET('Water Data'!$I$29,0,10*ROW('Water Data'!I19)))</f>
        <v>No</v>
      </c>
      <c r="CK25" s="287" t="str">
        <f ca="true">+IF(OFFSET('Sanitation Data'!$D$28,0,10*ROW('Sanitation Data'!D19))="","",OFFSET('Sanitation Data'!$D$28,0,10*ROW('Sanitation Data'!D19)))</f>
        <v/>
      </c>
      <c r="CL25" s="287" t="str">
        <f ca="true">+IF(OFFSET('Sanitation Data'!$D$29,0,10*ROW('Sanitation Data'!D19))="","",OFFSET('Sanitation Data'!$D$29,0,10*ROW('Sanitation Data'!D19)))</f>
        <v/>
      </c>
      <c r="CM25" s="287" t="str">
        <f ca="true">+IF(OFFSET('Sanitation Data'!$D$30,0,10*ROW('Sanitation Data'!D19))="","",OFFSET('Sanitation Data'!$D$30,0,10*ROW('Sanitation Data'!D19)))</f>
        <v/>
      </c>
      <c r="CN25" s="287" t="str">
        <f ca="true">+IF(OFFSET('Sanitation Data'!$D$31,0,10*ROW('Sanitation Data'!D19))="","",OFFSET('Sanitation Data'!$D$31,0,10*ROW('Sanitation Data'!D19)))</f>
        <v/>
      </c>
      <c r="CO25" s="287" t="str">
        <f ca="true">+IF(OFFSET('Sanitation Data'!$D$32,0,10*ROW('Sanitation Data'!D19))="","",OFFSET('Sanitation Data'!$D$32,0,10*ROW('Sanitation Data'!D19)))</f>
        <v/>
      </c>
      <c r="CP25" s="287" t="str">
        <f ca="true">+IF(OFFSET('Sanitation Data'!$E$28,0,10*ROW('Sanitation Data'!E19))="","",OFFSET('Sanitation Data'!$E$28,0,10*ROW('Sanitation Data'!E19)))</f>
        <v/>
      </c>
      <c r="CQ25" s="287" t="str">
        <f ca="true">+IF(OFFSET('Sanitation Data'!$E$29,0,10*ROW('Sanitation Data'!E19))="","",OFFSET('Sanitation Data'!$E$29,0,10*ROW('Sanitation Data'!E19)))</f>
        <v/>
      </c>
      <c r="CR25" s="287" t="str">
        <f ca="true">+IF(OFFSET('Sanitation Data'!$E$30,0,10*ROW('Sanitation Data'!E19))="","",OFFSET('Sanitation Data'!$E$30,0,10*ROW('Sanitation Data'!E19)))</f>
        <v/>
      </c>
      <c r="CS25" s="287" t="str">
        <f ca="true">+IF(OFFSET('Sanitation Data'!$E$31,0,10*ROW('Sanitation Data'!E19))="","",OFFSET('Sanitation Data'!$E$31,0,10*ROW('Sanitation Data'!E19)))</f>
        <v/>
      </c>
      <c r="CT25" s="287" t="str">
        <f ca="true">+IF(OFFSET('Sanitation Data'!$E$32,0,10*ROW('Sanitation Data'!E19))="","",OFFSET('Sanitation Data'!$E$32,0,10*ROW('Sanitation Data'!E19)))</f>
        <v/>
      </c>
      <c r="CU25" s="287" t="str">
        <f ca="true">+IF(OFFSET('Sanitation Data'!$F$28,0,10*ROW('Sanitation Data'!F19))="","",OFFSET('Sanitation Data'!$F$28,0,10*ROW('Sanitation Data'!F19)))</f>
        <v/>
      </c>
      <c r="CV25" s="287" t="str">
        <f ca="true">+IF(OFFSET('Sanitation Data'!$F$29,0,10*ROW('Sanitation Data'!F19))="","",OFFSET('Sanitation Data'!$F$29,0,10*ROW('Sanitation Data'!F19)))</f>
        <v/>
      </c>
      <c r="CW25" s="287" t="str">
        <f ca="true">+IF(OFFSET('Sanitation Data'!$F$30,0,10*ROW('Sanitation Data'!F19))="","",OFFSET('Sanitation Data'!$F$30,0,10*ROW('Sanitation Data'!F19)))</f>
        <v/>
      </c>
      <c r="CX25" s="287" t="str">
        <f ca="true">+IF(OFFSET('Sanitation Data'!$F$31,0,10*ROW('Sanitation Data'!F19))="","",OFFSET('Sanitation Data'!$F$31,0,10*ROW('Sanitation Data'!F19)))</f>
        <v/>
      </c>
      <c r="CY25" s="287" t="str">
        <f ca="true">+IF(OFFSET('Sanitation Data'!$F$32,0,10*ROW('Sanitation Data'!F19))="","",OFFSET('Sanitation Data'!$F$32,0,10*ROW('Sanitation Data'!F19)))</f>
        <v/>
      </c>
      <c r="CZ25" s="287" t="str">
        <f ca="true">+IF(OFFSET('Sanitation Data'!$G$28,0,10*ROW('Sanitation Data'!G19))="","",OFFSET('Sanitation Data'!$G$28,0,10*ROW('Sanitation Data'!G19)))</f>
        <v/>
      </c>
      <c r="DA25" s="287" t="str">
        <f ca="true">+IF(OFFSET('Sanitation Data'!$G$29,0,10*ROW('Sanitation Data'!G19))="","",OFFSET('Sanitation Data'!$G$29,0,10*ROW('Sanitation Data'!G19)))</f>
        <v/>
      </c>
      <c r="DB25" s="287" t="str">
        <f ca="true">+IF(OFFSET('Sanitation Data'!$G$30,0,10*ROW('Sanitation Data'!G19))="","",OFFSET('Sanitation Data'!$G$30,0,10*ROW('Sanitation Data'!G19)))</f>
        <v/>
      </c>
      <c r="DC25" s="287" t="str">
        <f ca="true">+IF(OFFSET('Sanitation Data'!$G$31,0,10*ROW('Sanitation Data'!G19))="","",OFFSET('Sanitation Data'!$G$31,0,10*ROW('Sanitation Data'!G19)))</f>
        <v/>
      </c>
      <c r="DD25" s="287" t="str">
        <f ca="true">+IF(OFFSET('Sanitation Data'!$G$32,0,10*ROW('Sanitation Data'!G19))="","",OFFSET('Sanitation Data'!$G$32,0,10*ROW('Sanitation Data'!G19)))</f>
        <v/>
      </c>
      <c r="DE25" s="287" t="str">
        <f ca="true">+IF(OFFSET('Sanitation Data'!$H$28,0,10*ROW('Sanitation Data'!H19))="","",OFFSET('Sanitation Data'!$H$28,0,10*ROW('Sanitation Data'!H19)))</f>
        <v/>
      </c>
      <c r="DF25" s="287" t="str">
        <f ca="true">+IF(OFFSET('Sanitation Data'!$H$29,0,10*ROW('Sanitation Data'!H19))="","",OFFSET('Sanitation Data'!$H$29,0,10*ROW('Sanitation Data'!H19)))</f>
        <v/>
      </c>
      <c r="DG25" s="287" t="str">
        <f ca="true">+IF(OFFSET('Sanitation Data'!$H$30,0,10*ROW('Sanitation Data'!H19))="","",OFFSET('Sanitation Data'!$H$30,0,10*ROW('Sanitation Data'!H19)))</f>
        <v/>
      </c>
      <c r="DH25" s="287" t="str">
        <f ca="true">+IF(OFFSET('Sanitation Data'!$H$31,0,10*ROW('Sanitation Data'!H19))="","",OFFSET('Sanitation Data'!$H$31,0,10*ROW('Sanitation Data'!H19)))</f>
        <v/>
      </c>
      <c r="DI25" s="287" t="str">
        <f ca="true">+IF(OFFSET('Sanitation Data'!$H$32,0,10*ROW('Sanitation Data'!H19))="","",OFFSET('Sanitation Data'!$H$32,0,10*ROW('Sanitation Data'!H19)))</f>
        <v/>
      </c>
      <c r="DJ25" s="287" t="str">
        <f ca="true">+IF(OFFSET('Sanitation Data'!$I$28,0,10*ROW('Sanitation Data'!I19))="","",OFFSET('Sanitation Data'!$I$28,0,10*ROW('Sanitation Data'!I19)))</f>
        <v/>
      </c>
      <c r="DK25" s="287" t="str">
        <f ca="true">+IF(OFFSET('Sanitation Data'!$I$29,0,10*ROW('Sanitation Data'!I19))="","",OFFSET('Sanitation Data'!$I$29,0,10*ROW('Sanitation Data'!I19)))</f>
        <v/>
      </c>
      <c r="DL25" s="287" t="str">
        <f ca="true">+IF(OFFSET('Sanitation Data'!$I$30,0,10*ROW('Sanitation Data'!I19))="","",OFFSET('Sanitation Data'!$I$30,0,10*ROW('Sanitation Data'!I19)))</f>
        <v/>
      </c>
      <c r="DM25" s="287" t="str">
        <f ca="true">+IF(OFFSET('Sanitation Data'!$I$31,0,10*ROW('Sanitation Data'!I19))="","",OFFSET('Sanitation Data'!$I$31,0,10*ROW('Sanitation Data'!I19)))</f>
        <v/>
      </c>
      <c r="DN25" s="287" t="str">
        <f ca="true">+IF(OFFSET('Sanitation Data'!$I$32,0,10*ROW('Sanitation Data'!I19))="","",OFFSET('Sanitation Data'!$I$32,0,10*ROW('Sanitation Data'!I19)))</f>
        <v>No</v>
      </c>
      <c r="DO25" s="287" t="str">
        <f ca="true">+IF(OFFSET('Hygiene Data'!$D$11,0,10*ROW('Hygiene Data'!D19))="","",OFFSET('Hygiene Data'!$D$11,0,10*ROW('Hygiene Data'!D19)))</f>
        <v/>
      </c>
      <c r="DP25" s="287" t="str">
        <f ca="true">+IF(OFFSET('Hygiene Data'!$D$12,0,10*ROW('Hygiene Data'!D19))="","",OFFSET('Hygiene Data'!$D$12,0,10*ROW('Hygiene Data'!D19)))</f>
        <v/>
      </c>
      <c r="DQ25" s="287" t="str">
        <f ca="true">+IF(OFFSET('Hygiene Data'!$D$13,0,10*ROW('Hygiene Data'!D19))="","",OFFSET('Hygiene Data'!$D$13,0,10*ROW('Hygiene Data'!D19)))</f>
        <v/>
      </c>
      <c r="DR25" s="287" t="str">
        <f ca="true">+IF(OFFSET('Hygiene Data'!$E$11,0,10*ROW('Hygiene Data'!E19))="","",OFFSET('Hygiene Data'!$E$11,0,10*ROW('Hygiene Data'!E19)))</f>
        <v/>
      </c>
      <c r="DS25" s="287" t="str">
        <f ca="true">+IF(OFFSET('Hygiene Data'!$E$12,0,10*ROW('Hygiene Data'!E19))="","",OFFSET('Hygiene Data'!$E$12,0,10*ROW('Hygiene Data'!E19)))</f>
        <v/>
      </c>
      <c r="DT25" s="287" t="str">
        <f ca="true">+IF(OFFSET('Hygiene Data'!$E$13,0,10*ROW('Hygiene Data'!E19))="","",OFFSET('Hygiene Data'!$E$13,0,10*ROW('Hygiene Data'!E19)))</f>
        <v/>
      </c>
      <c r="DU25" s="287" t="str">
        <f ca="true">+IF(OFFSET('Hygiene Data'!$F$11,0,10*ROW('Hygiene Data'!F19))="","",OFFSET('Hygiene Data'!$F$11,0,10*ROW('Hygiene Data'!F19)))</f>
        <v/>
      </c>
      <c r="DV25" s="287" t="str">
        <f ca="true">+IF(OFFSET('Hygiene Data'!$F$12,0,10*ROW('Hygiene Data'!F19))="","",OFFSET('Hygiene Data'!$F$12,0,10*ROW('Hygiene Data'!F19)))</f>
        <v/>
      </c>
      <c r="DW25" s="287" t="str">
        <f ca="true">+IF(OFFSET('Hygiene Data'!$F$13,0,10*ROW('Hygiene Data'!F19))="","",OFFSET('Hygiene Data'!$F$13,0,10*ROW('Hygiene Data'!F19)))</f>
        <v/>
      </c>
      <c r="DX25" s="287" t="str">
        <f ca="true">+IF(OFFSET('Hygiene Data'!$G$11,0,10*ROW('Hygiene Data'!G19))="","",OFFSET('Hygiene Data'!$G$11,0,10*ROW('Hygiene Data'!G19)))</f>
        <v/>
      </c>
      <c r="DY25" s="287" t="str">
        <f ca="true">+IF(OFFSET('Hygiene Data'!$G$12,0,10*ROW('Hygiene Data'!G19))="","",OFFSET('Hygiene Data'!$G$12,0,10*ROW('Hygiene Data'!G19)))</f>
        <v/>
      </c>
      <c r="DZ25" s="287" t="str">
        <f ca="true">+IF(OFFSET('Hygiene Data'!$G$13,0,10*ROW('Hygiene Data'!G19))="","",OFFSET('Hygiene Data'!$G$13,0,10*ROW('Hygiene Data'!G19)))</f>
        <v/>
      </c>
      <c r="EA25" s="287" t="str">
        <f ca="true">+IF(OFFSET('Hygiene Data'!$H$11,0,10*ROW('Hygiene Data'!H19))="","",OFFSET('Hygiene Data'!$H$11,0,10*ROW('Hygiene Data'!H19)))</f>
        <v/>
      </c>
      <c r="EB25" s="287" t="str">
        <f ca="true">+IF(OFFSET('Hygiene Data'!$H$12,0,10*ROW('Hygiene Data'!H19))="","",OFFSET('Hygiene Data'!$H$12,0,10*ROW('Hygiene Data'!H19)))</f>
        <v/>
      </c>
      <c r="EC25" s="287" t="str">
        <f ca="true">+IF(OFFSET('Hygiene Data'!$H$13,0,10*ROW('Hygiene Data'!H19))="","",OFFSET('Hygiene Data'!$H$13,0,10*ROW('Hygiene Data'!H19)))</f>
        <v/>
      </c>
      <c r="ED25" s="287" t="str">
        <f ca="true">+IF(OFFSET('Hygiene Data'!$I$11,0,10*ROW('Hygiene Data'!I19))="","",OFFSET('Hygiene Data'!$I$11,0,10*ROW('Hygiene Data'!I19)))</f>
        <v/>
      </c>
      <c r="EE25" s="287" t="str">
        <f ca="true">+IF(OFFSET('Hygiene Data'!$I$12,0,10*ROW('Hygiene Data'!I19))="","",OFFSET('Hygiene Data'!$I$12,0,10*ROW('Hygiene Data'!I19)))</f>
        <v/>
      </c>
      <c r="EF25" s="287"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BGD_2018_NHS</v>
      </c>
      <c r="B26" s="38" t="str">
        <f ca="true">+IF(OFFSET('Water Data'!$C$2,0,10*ROW('Water Data'!F20))="","",OFFSET('Water Data'!$C$2,0,10*ROW('Water Data'!F20)))</f>
        <v>Survey</v>
      </c>
      <c r="C26" s="343">
        <f t="shared" ca="true" si="0"/>
        <v>2018</v>
      </c>
      <c r="D26" s="85">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98.011359999999996</v>
      </c>
      <c r="E26" s="85">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96.874990000000011</v>
      </c>
      <c r="F26" s="85">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87.642049999999998</v>
      </c>
      <c r="G26" s="85">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97.916666666666671</v>
      </c>
      <c r="H26" s="85">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97.569444444444443</v>
      </c>
      <c r="I26" s="85">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84.722222222222214</v>
      </c>
      <c r="J26" s="85">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98.076930000000004</v>
      </c>
      <c r="K26" s="85">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96.394230000000007</v>
      </c>
      <c r="L26" s="85">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89.663460000000001</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97.508899999999997</v>
      </c>
      <c r="Q26" s="85">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95.017799999999994</v>
      </c>
      <c r="R26" s="85">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82.562280000000001</v>
      </c>
      <c r="S26" s="85">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98.345150000000004</v>
      </c>
      <c r="T26" s="85">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98.108750000000001</v>
      </c>
      <c r="U26" s="85">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91.016549999999995</v>
      </c>
      <c r="V26" s="86">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99.289770000000004</v>
      </c>
      <c r="W26" s="86">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99.147729999999981</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49.857950000000002</v>
      </c>
      <c r="AA26" s="86">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99.652777777777771</v>
      </c>
      <c r="AB26" s="86">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99.305555555555571</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49.652777777777779</v>
      </c>
      <c r="AF26" s="86">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99.038460000000001</v>
      </c>
      <c r="AG26" s="86">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99.038460000000029</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50</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98.576509999999999</v>
      </c>
      <c r="AQ26" s="86">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98.220640000000003</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37.72242</v>
      </c>
      <c r="AU26" s="86">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99.763589999999994</v>
      </c>
      <c r="AV26" s="86">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99.763590000000022</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57.919620000000002</v>
      </c>
      <c r="AZ26" s="87">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98.949600000000018</v>
      </c>
      <c r="BA26" s="87">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91.62</v>
      </c>
      <c r="BB26" s="87">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47.59</v>
      </c>
      <c r="BC26" s="87">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100</v>
      </c>
      <c r="BD26" s="87">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95.49</v>
      </c>
      <c r="BE26" s="87">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47.22</v>
      </c>
      <c r="BF26" s="87">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96.677779999999998</v>
      </c>
      <c r="BG26" s="87">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88.94</v>
      </c>
      <c r="BH26" s="87">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47.84</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91.163105999999999</v>
      </c>
      <c r="BM26" s="87">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84.34</v>
      </c>
      <c r="BN26" s="87">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44.84</v>
      </c>
      <c r="BO26" s="87">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100</v>
      </c>
      <c r="BP26" s="87">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96.45</v>
      </c>
      <c r="BQ26" s="87">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49.41</v>
      </c>
      <c r="BR26" s="287"/>
      <c r="BS26" s="287" t="str">
        <f ca="true">+IF(OFFSET('Water Data'!$D$27,0,10*ROW('Water Data'!D20))="","",OFFSET('Water Data'!$D$27,0,10*ROW('Water Data'!D20)))</f>
        <v>Yes</v>
      </c>
      <c r="BT26" s="287" t="str">
        <f ca="true">+IF(OFFSET('Water Data'!$D$28,0,10*ROW('Water Data'!D20))="","",OFFSET('Water Data'!$D$28,0,10*ROW('Water Data'!D20)))</f>
        <v>Yes</v>
      </c>
      <c r="BU26" s="287" t="str">
        <f ca="true">+IF(OFFSET('Water Data'!$D$29,0,10*ROW('Water Data'!D20))="","",OFFSET('Water Data'!$D$29,0,10*ROW('Water Data'!D20)))</f>
        <v>Yes</v>
      </c>
      <c r="BV26" s="287" t="str">
        <f ca="true">+IF(OFFSET('Water Data'!$E$27,0,10*ROW('Water Data'!E20))="","",OFFSET('Water Data'!$E$27,0,10*ROW('Water Data'!E20)))</f>
        <v>Yes</v>
      </c>
      <c r="BW26" s="287" t="str">
        <f ca="true">+IF(OFFSET('Water Data'!$E$28,0,10*ROW('Water Data'!E20))="","",OFFSET('Water Data'!$E$28,0,10*ROW('Water Data'!E20)))</f>
        <v>Yes</v>
      </c>
      <c r="BX26" s="287" t="str">
        <f ca="true">+IF(OFFSET('Water Data'!$E$29,0,10*ROW('Water Data'!E20))="","",OFFSET('Water Data'!$E$29,0,10*ROW('Water Data'!E20)))</f>
        <v>Yes</v>
      </c>
      <c r="BY26" s="287" t="str">
        <f ca="true">+IF(OFFSET('Water Data'!$F$27,0,10*ROW('Water Data'!F20))="","",OFFSET('Water Data'!$F$27,0,10*ROW('Water Data'!F20)))</f>
        <v>Yes</v>
      </c>
      <c r="BZ26" s="287" t="str">
        <f ca="true">+IF(OFFSET('Water Data'!$F$28,0,10*ROW('Water Data'!F20))="","",OFFSET('Water Data'!$F$28,0,10*ROW('Water Data'!F20)))</f>
        <v>Yes</v>
      </c>
      <c r="CA26" s="287" t="str">
        <f ca="true">+IF(OFFSET('Water Data'!$F$29,0,10*ROW('Water Data'!F20))="","",OFFSET('Water Data'!$F$29,0,10*ROW('Water Data'!F20)))</f>
        <v>Yes</v>
      </c>
      <c r="CB26" s="287" t="str">
        <f ca="true">+IF(OFFSET('Water Data'!$G$27,0,10*ROW('Water Data'!G20))="","",OFFSET('Water Data'!$G$27,0,10*ROW('Water Data'!G20)))</f>
        <v/>
      </c>
      <c r="CC26" s="287" t="str">
        <f ca="true">+IF(OFFSET('Water Data'!$G$28,0,10*ROW('Water Data'!G20))="","",OFFSET('Water Data'!$G$28,0,10*ROW('Water Data'!G20)))</f>
        <v/>
      </c>
      <c r="CD26" s="287" t="str">
        <f ca="true">+IF(OFFSET('Water Data'!$G$29,0,10*ROW('Water Data'!G20))="","",OFFSET('Water Data'!$G$29,0,10*ROW('Water Data'!G20)))</f>
        <v/>
      </c>
      <c r="CE26" s="287" t="str">
        <f ca="true">+IF(OFFSET('Water Data'!$H$27,0,10*ROW('Water Data'!H20))="","",OFFSET('Water Data'!$H$27,0,10*ROW('Water Data'!H20)))</f>
        <v>Yes</v>
      </c>
      <c r="CF26" s="287" t="str">
        <f ca="true">+IF(OFFSET('Water Data'!$H$28,0,10*ROW('Water Data'!H20))="","",OFFSET('Water Data'!$H$28,0,10*ROW('Water Data'!H20)))</f>
        <v>Yes</v>
      </c>
      <c r="CG26" s="287" t="str">
        <f ca="true">+IF(OFFSET('Water Data'!$H$29,0,10*ROW('Water Data'!H20))="","",OFFSET('Water Data'!$H$29,0,10*ROW('Water Data'!H20)))</f>
        <v>Yes</v>
      </c>
      <c r="CH26" s="287" t="str">
        <f ca="true">+IF(OFFSET('Water Data'!$I$27,0,10*ROW('Water Data'!I20))="","",OFFSET('Water Data'!$I$27,0,10*ROW('Water Data'!I20)))</f>
        <v>Yes</v>
      </c>
      <c r="CI26" s="287" t="str">
        <f ca="true">+IF(OFFSET('Water Data'!$I$28,0,10*ROW('Water Data'!I20))="","",OFFSET('Water Data'!$I$28,0,10*ROW('Water Data'!I20)))</f>
        <v>Yes</v>
      </c>
      <c r="CJ26" s="287" t="str">
        <f ca="true">+IF(OFFSET('Water Data'!$I$29,0,10*ROW('Water Data'!I20))="","",OFFSET('Water Data'!$I$29,0,10*ROW('Water Data'!I20)))</f>
        <v>Yes</v>
      </c>
      <c r="CK26" s="287" t="str">
        <f ca="true">+IF(OFFSET('Sanitation Data'!$D$28,0,10*ROW('Sanitation Data'!D20))="","",OFFSET('Sanitation Data'!$D$28,0,10*ROW('Sanitation Data'!D20)))</f>
        <v>Yes</v>
      </c>
      <c r="CL26" s="287" t="str">
        <f ca="true">+IF(OFFSET('Sanitation Data'!$D$29,0,10*ROW('Sanitation Data'!D20))="","",OFFSET('Sanitation Data'!$D$29,0,10*ROW('Sanitation Data'!D20)))</f>
        <v>Yes</v>
      </c>
      <c r="CM26" s="287" t="str">
        <f ca="true">+IF(OFFSET('Sanitation Data'!$D$30,0,10*ROW('Sanitation Data'!D20))="","",OFFSET('Sanitation Data'!$D$30,0,10*ROW('Sanitation Data'!D20)))</f>
        <v/>
      </c>
      <c r="CN26" s="287" t="str">
        <f ca="true">+IF(OFFSET('Sanitation Data'!$D$31,0,10*ROW('Sanitation Data'!D20))="","",OFFSET('Sanitation Data'!$D$31,0,10*ROW('Sanitation Data'!D20)))</f>
        <v/>
      </c>
      <c r="CO26" s="287" t="str">
        <f ca="true">+IF(OFFSET('Sanitation Data'!$D$32,0,10*ROW('Sanitation Data'!D20))="","",OFFSET('Sanitation Data'!$D$32,0,10*ROW('Sanitation Data'!D20)))</f>
        <v>Yes</v>
      </c>
      <c r="CP26" s="287" t="str">
        <f ca="true">+IF(OFFSET('Sanitation Data'!$E$28,0,10*ROW('Sanitation Data'!E20))="","",OFFSET('Sanitation Data'!$E$28,0,10*ROW('Sanitation Data'!E20)))</f>
        <v>Yes</v>
      </c>
      <c r="CQ26" s="287" t="str">
        <f ca="true">+IF(OFFSET('Sanitation Data'!$E$29,0,10*ROW('Sanitation Data'!E20))="","",OFFSET('Sanitation Data'!$E$29,0,10*ROW('Sanitation Data'!E20)))</f>
        <v>Yes</v>
      </c>
      <c r="CR26" s="287" t="str">
        <f ca="true">+IF(OFFSET('Sanitation Data'!$E$30,0,10*ROW('Sanitation Data'!E20))="","",OFFSET('Sanitation Data'!$E$30,0,10*ROW('Sanitation Data'!E20)))</f>
        <v/>
      </c>
      <c r="CS26" s="287" t="str">
        <f ca="true">+IF(OFFSET('Sanitation Data'!$E$31,0,10*ROW('Sanitation Data'!E20))="","",OFFSET('Sanitation Data'!$E$31,0,10*ROW('Sanitation Data'!E20)))</f>
        <v/>
      </c>
      <c r="CT26" s="287" t="str">
        <f ca="true">+IF(OFFSET('Sanitation Data'!$E$32,0,10*ROW('Sanitation Data'!E20))="","",OFFSET('Sanitation Data'!$E$32,0,10*ROW('Sanitation Data'!E20)))</f>
        <v>Yes</v>
      </c>
      <c r="CU26" s="287" t="str">
        <f ca="true">+IF(OFFSET('Sanitation Data'!$F$28,0,10*ROW('Sanitation Data'!F20))="","",OFFSET('Sanitation Data'!$F$28,0,10*ROW('Sanitation Data'!F20)))</f>
        <v>Yes</v>
      </c>
      <c r="CV26" s="287" t="str">
        <f ca="true">+IF(OFFSET('Sanitation Data'!$F$29,0,10*ROW('Sanitation Data'!F20))="","",OFFSET('Sanitation Data'!$F$29,0,10*ROW('Sanitation Data'!F20)))</f>
        <v>Yes</v>
      </c>
      <c r="CW26" s="287" t="str">
        <f ca="true">+IF(OFFSET('Sanitation Data'!$F$30,0,10*ROW('Sanitation Data'!F20))="","",OFFSET('Sanitation Data'!$F$30,0,10*ROW('Sanitation Data'!F20)))</f>
        <v/>
      </c>
      <c r="CX26" s="287" t="str">
        <f ca="true">+IF(OFFSET('Sanitation Data'!$F$31,0,10*ROW('Sanitation Data'!F20))="","",OFFSET('Sanitation Data'!$F$31,0,10*ROW('Sanitation Data'!F20)))</f>
        <v/>
      </c>
      <c r="CY26" s="287" t="str">
        <f ca="true">+IF(OFFSET('Sanitation Data'!$F$32,0,10*ROW('Sanitation Data'!F20))="","",OFFSET('Sanitation Data'!$F$32,0,10*ROW('Sanitation Data'!F20)))</f>
        <v>Yes</v>
      </c>
      <c r="CZ26" s="287" t="str">
        <f ca="true">+IF(OFFSET('Sanitation Data'!$G$28,0,10*ROW('Sanitation Data'!G20))="","",OFFSET('Sanitation Data'!$G$28,0,10*ROW('Sanitation Data'!G20)))</f>
        <v/>
      </c>
      <c r="DA26" s="287" t="str">
        <f ca="true">+IF(OFFSET('Sanitation Data'!$G$29,0,10*ROW('Sanitation Data'!G20))="","",OFFSET('Sanitation Data'!$G$29,0,10*ROW('Sanitation Data'!G20)))</f>
        <v/>
      </c>
      <c r="DB26" s="287" t="str">
        <f ca="true">+IF(OFFSET('Sanitation Data'!$G$30,0,10*ROW('Sanitation Data'!G20))="","",OFFSET('Sanitation Data'!$G$30,0,10*ROW('Sanitation Data'!G20)))</f>
        <v/>
      </c>
      <c r="DC26" s="287" t="str">
        <f ca="true">+IF(OFFSET('Sanitation Data'!$G$31,0,10*ROW('Sanitation Data'!G20))="","",OFFSET('Sanitation Data'!$G$31,0,10*ROW('Sanitation Data'!G20)))</f>
        <v/>
      </c>
      <c r="DD26" s="287" t="str">
        <f ca="true">+IF(OFFSET('Sanitation Data'!$G$32,0,10*ROW('Sanitation Data'!G20))="","",OFFSET('Sanitation Data'!$G$32,0,10*ROW('Sanitation Data'!G20)))</f>
        <v/>
      </c>
      <c r="DE26" s="287" t="str">
        <f ca="true">+IF(OFFSET('Sanitation Data'!$H$28,0,10*ROW('Sanitation Data'!H20))="","",OFFSET('Sanitation Data'!$H$28,0,10*ROW('Sanitation Data'!H20)))</f>
        <v>Yes</v>
      </c>
      <c r="DF26" s="287" t="str">
        <f ca="true">+IF(OFFSET('Sanitation Data'!$H$29,0,10*ROW('Sanitation Data'!H20))="","",OFFSET('Sanitation Data'!$H$29,0,10*ROW('Sanitation Data'!H20)))</f>
        <v>Yes</v>
      </c>
      <c r="DG26" s="287" t="str">
        <f ca="true">+IF(OFFSET('Sanitation Data'!$H$30,0,10*ROW('Sanitation Data'!H20))="","",OFFSET('Sanitation Data'!$H$30,0,10*ROW('Sanitation Data'!H20)))</f>
        <v/>
      </c>
      <c r="DH26" s="287" t="str">
        <f ca="true">+IF(OFFSET('Sanitation Data'!$H$31,0,10*ROW('Sanitation Data'!H20))="","",OFFSET('Sanitation Data'!$H$31,0,10*ROW('Sanitation Data'!H20)))</f>
        <v/>
      </c>
      <c r="DI26" s="287" t="str">
        <f ca="true">+IF(OFFSET('Sanitation Data'!$H$32,0,10*ROW('Sanitation Data'!H20))="","",OFFSET('Sanitation Data'!$H$32,0,10*ROW('Sanitation Data'!H20)))</f>
        <v>Yes</v>
      </c>
      <c r="DJ26" s="287" t="str">
        <f ca="true">+IF(OFFSET('Sanitation Data'!$I$28,0,10*ROW('Sanitation Data'!I20))="","",OFFSET('Sanitation Data'!$I$28,0,10*ROW('Sanitation Data'!I20)))</f>
        <v>Yes</v>
      </c>
      <c r="DK26" s="287" t="str">
        <f ca="true">+IF(OFFSET('Sanitation Data'!$I$29,0,10*ROW('Sanitation Data'!I20))="","",OFFSET('Sanitation Data'!$I$29,0,10*ROW('Sanitation Data'!I20)))</f>
        <v>Yes</v>
      </c>
      <c r="DL26" s="287" t="str">
        <f ca="true">+IF(OFFSET('Sanitation Data'!$I$30,0,10*ROW('Sanitation Data'!I20))="","",OFFSET('Sanitation Data'!$I$30,0,10*ROW('Sanitation Data'!I20)))</f>
        <v/>
      </c>
      <c r="DM26" s="287" t="str">
        <f ca="true">+IF(OFFSET('Sanitation Data'!$I$31,0,10*ROW('Sanitation Data'!I20))="","",OFFSET('Sanitation Data'!$I$31,0,10*ROW('Sanitation Data'!I20)))</f>
        <v/>
      </c>
      <c r="DN26" s="287" t="str">
        <f ca="true">+IF(OFFSET('Sanitation Data'!$I$32,0,10*ROW('Sanitation Data'!I20))="","",OFFSET('Sanitation Data'!$I$32,0,10*ROW('Sanitation Data'!I20)))</f>
        <v>Yes</v>
      </c>
      <c r="DO26" s="287" t="str">
        <f ca="true">+IF(OFFSET('Hygiene Data'!$D$11,0,10*ROW('Hygiene Data'!D20))="","",OFFSET('Hygiene Data'!$D$11,0,10*ROW('Hygiene Data'!D20)))</f>
        <v>Yes</v>
      </c>
      <c r="DP26" s="287" t="str">
        <f ca="true">+IF(OFFSET('Hygiene Data'!$D$12,0,10*ROW('Hygiene Data'!D20))="","",OFFSET('Hygiene Data'!$D$12,0,10*ROW('Hygiene Data'!D20)))</f>
        <v>Yes</v>
      </c>
      <c r="DQ26" s="287" t="str">
        <f ca="true">+IF(OFFSET('Hygiene Data'!$D$13,0,10*ROW('Hygiene Data'!D20))="","",OFFSET('Hygiene Data'!$D$13,0,10*ROW('Hygiene Data'!D20)))</f>
        <v>Yes</v>
      </c>
      <c r="DR26" s="287" t="str">
        <f ca="true">+IF(OFFSET('Hygiene Data'!$E$11,0,10*ROW('Hygiene Data'!E20))="","",OFFSET('Hygiene Data'!$E$11,0,10*ROW('Hygiene Data'!E20)))</f>
        <v>Yes</v>
      </c>
      <c r="DS26" s="287" t="str">
        <f ca="true">+IF(OFFSET('Hygiene Data'!$E$12,0,10*ROW('Hygiene Data'!E20))="","",OFFSET('Hygiene Data'!$E$12,0,10*ROW('Hygiene Data'!E20)))</f>
        <v>Yes</v>
      </c>
      <c r="DT26" s="287" t="str">
        <f ca="true">+IF(OFFSET('Hygiene Data'!$E$13,0,10*ROW('Hygiene Data'!E20))="","",OFFSET('Hygiene Data'!$E$13,0,10*ROW('Hygiene Data'!E20)))</f>
        <v>Yes</v>
      </c>
      <c r="DU26" s="287" t="str">
        <f ca="true">+IF(OFFSET('Hygiene Data'!$F$11,0,10*ROW('Hygiene Data'!F20))="","",OFFSET('Hygiene Data'!$F$11,0,10*ROW('Hygiene Data'!F20)))</f>
        <v>Yes</v>
      </c>
      <c r="DV26" s="287" t="str">
        <f ca="true">+IF(OFFSET('Hygiene Data'!$F$12,0,10*ROW('Hygiene Data'!F20))="","",OFFSET('Hygiene Data'!$F$12,0,10*ROW('Hygiene Data'!F20)))</f>
        <v>Yes</v>
      </c>
      <c r="DW26" s="287" t="str">
        <f ca="true">+IF(OFFSET('Hygiene Data'!$F$13,0,10*ROW('Hygiene Data'!F20))="","",OFFSET('Hygiene Data'!$F$13,0,10*ROW('Hygiene Data'!F20)))</f>
        <v>Yes</v>
      </c>
      <c r="DX26" s="287" t="str">
        <f ca="true">+IF(OFFSET('Hygiene Data'!$G$11,0,10*ROW('Hygiene Data'!G20))="","",OFFSET('Hygiene Data'!$G$11,0,10*ROW('Hygiene Data'!G20)))</f>
        <v/>
      </c>
      <c r="DY26" s="287" t="str">
        <f ca="true">+IF(OFFSET('Hygiene Data'!$G$12,0,10*ROW('Hygiene Data'!G20))="","",OFFSET('Hygiene Data'!$G$12,0,10*ROW('Hygiene Data'!G20)))</f>
        <v/>
      </c>
      <c r="DZ26" s="287" t="str">
        <f ca="true">+IF(OFFSET('Hygiene Data'!$G$13,0,10*ROW('Hygiene Data'!G20))="","",OFFSET('Hygiene Data'!$G$13,0,10*ROW('Hygiene Data'!G20)))</f>
        <v/>
      </c>
      <c r="EA26" s="287" t="str">
        <f ca="true">+IF(OFFSET('Hygiene Data'!$H$11,0,10*ROW('Hygiene Data'!H20))="","",OFFSET('Hygiene Data'!$H$11,0,10*ROW('Hygiene Data'!H20)))</f>
        <v>Yes</v>
      </c>
      <c r="EB26" s="287" t="str">
        <f ca="true">+IF(OFFSET('Hygiene Data'!$H$12,0,10*ROW('Hygiene Data'!H20))="","",OFFSET('Hygiene Data'!$H$12,0,10*ROW('Hygiene Data'!H20)))</f>
        <v>Yes</v>
      </c>
      <c r="EC26" s="287" t="str">
        <f ca="true">+IF(OFFSET('Hygiene Data'!$H$13,0,10*ROW('Hygiene Data'!H20))="","",OFFSET('Hygiene Data'!$H$13,0,10*ROW('Hygiene Data'!H20)))</f>
        <v>Yes</v>
      </c>
      <c r="ED26" s="287" t="str">
        <f ca="true">+IF(OFFSET('Hygiene Data'!$I$11,0,10*ROW('Hygiene Data'!I20))="","",OFFSET('Hygiene Data'!$I$11,0,10*ROW('Hygiene Data'!I20)))</f>
        <v>Yes</v>
      </c>
      <c r="EE26" s="287" t="str">
        <f ca="true">+IF(OFFSET('Hygiene Data'!$I$12,0,10*ROW('Hygiene Data'!I20))="","",OFFSET('Hygiene Data'!$I$12,0,10*ROW('Hygiene Data'!I20)))</f>
        <v>Yes</v>
      </c>
      <c r="EF26" s="287" t="str">
        <f ca="true">+IF(OFFSET('Hygiene Data'!$I$13,0,10*ROW('Hygiene Data'!I20))="","",OFFSET('Hygiene Data'!$I$13,0,10*ROW('Hygiene Data'!I20)))</f>
        <v>Yes</v>
      </c>
    </row>
    <row xmlns:x14ac="http://schemas.microsoft.com/office/spreadsheetml/2009/9/ac" r="27" x14ac:dyDescent="0.2">
      <c r="A27" s="38" t="str">
        <f ca="true">+IF(OFFSET('Water Data'!$B$2,0,10*ROW('Water Data'!E21))="","",OFFSET('Water Data'!$B$2,0,10*ROW('Water Data'!E21)))</f>
        <v>BGD_2018_ASPR</v>
      </c>
      <c r="B27" s="38" t="str">
        <f ca="true">+IF(OFFSET('Water Data'!$C$2,0,10*ROW('Water Data'!F21))="","",OFFSET('Water Data'!$C$2,0,10*ROW('Water Data'!F21)))</f>
        <v>EMIS</v>
      </c>
      <c r="C27" s="343">
        <f t="shared" ca="true" si="0"/>
        <v>2018</v>
      </c>
      <c r="D27" s="85">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97.4</v>
      </c>
      <c r="E27" s="85">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92.043000000000006</v>
      </c>
      <c r="F27" s="85">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72.161712000000009</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97.4</v>
      </c>
      <c r="Q27" s="85">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92.043000000000006</v>
      </c>
      <c r="R27" s="85">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72.161712000000009</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66</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66</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7"/>
      <c r="BS27" s="287" t="str">
        <f ca="true">+IF(OFFSET('Water Data'!$D$27,0,10*ROW('Water Data'!D21))="","",OFFSET('Water Data'!$D$27,0,10*ROW('Water Data'!D21)))</f>
        <v>Yes</v>
      </c>
      <c r="BT27" s="287" t="str">
        <f ca="true">+IF(OFFSET('Water Data'!$D$28,0,10*ROW('Water Data'!D21))="","",OFFSET('Water Data'!$D$28,0,10*ROW('Water Data'!D21)))</f>
        <v>Yes</v>
      </c>
      <c r="BU27" s="287" t="str">
        <f ca="true">+IF(OFFSET('Water Data'!$D$29,0,10*ROW('Water Data'!D21))="","",OFFSET('Water Data'!$D$29,0,10*ROW('Water Data'!D21)))</f>
        <v>Yes</v>
      </c>
      <c r="BV27" s="287" t="str">
        <f ca="true">+IF(OFFSET('Water Data'!$E$27,0,10*ROW('Water Data'!E21))="","",OFFSET('Water Data'!$E$27,0,10*ROW('Water Data'!E21)))</f>
        <v/>
      </c>
      <c r="BW27" s="287" t="str">
        <f ca="true">+IF(OFFSET('Water Data'!$E$28,0,10*ROW('Water Data'!E21))="","",OFFSET('Water Data'!$E$28,0,10*ROW('Water Data'!E21)))</f>
        <v/>
      </c>
      <c r="BX27" s="287" t="str">
        <f ca="true">+IF(OFFSET('Water Data'!$E$29,0,10*ROW('Water Data'!E21))="","",OFFSET('Water Data'!$E$29,0,10*ROW('Water Data'!E21)))</f>
        <v/>
      </c>
      <c r="BY27" s="287" t="str">
        <f ca="true">+IF(OFFSET('Water Data'!$F$27,0,10*ROW('Water Data'!F21))="","",OFFSET('Water Data'!$F$27,0,10*ROW('Water Data'!F21)))</f>
        <v/>
      </c>
      <c r="BZ27" s="287" t="str">
        <f ca="true">+IF(OFFSET('Water Data'!$F$28,0,10*ROW('Water Data'!F21))="","",OFFSET('Water Data'!$F$28,0,10*ROW('Water Data'!F21)))</f>
        <v/>
      </c>
      <c r="CA27" s="287" t="str">
        <f ca="true">+IF(OFFSET('Water Data'!$F$29,0,10*ROW('Water Data'!F21))="","",OFFSET('Water Data'!$F$29,0,10*ROW('Water Data'!F21)))</f>
        <v/>
      </c>
      <c r="CB27" s="287" t="str">
        <f ca="true">+IF(OFFSET('Water Data'!$G$27,0,10*ROW('Water Data'!G21))="","",OFFSET('Water Data'!$G$27,0,10*ROW('Water Data'!G21)))</f>
        <v/>
      </c>
      <c r="CC27" s="287" t="str">
        <f ca="true">+IF(OFFSET('Water Data'!$G$28,0,10*ROW('Water Data'!G21))="","",OFFSET('Water Data'!$G$28,0,10*ROW('Water Data'!G21)))</f>
        <v/>
      </c>
      <c r="CD27" s="287" t="str">
        <f ca="true">+IF(OFFSET('Water Data'!$G$29,0,10*ROW('Water Data'!G21))="","",OFFSET('Water Data'!$G$29,0,10*ROW('Water Data'!G21)))</f>
        <v/>
      </c>
      <c r="CE27" s="287" t="str">
        <f ca="true">+IF(OFFSET('Water Data'!$H$27,0,10*ROW('Water Data'!H21))="","",OFFSET('Water Data'!$H$27,0,10*ROW('Water Data'!H21)))</f>
        <v>Yes</v>
      </c>
      <c r="CF27" s="287" t="str">
        <f ca="true">+IF(OFFSET('Water Data'!$H$28,0,10*ROW('Water Data'!H21))="","",OFFSET('Water Data'!$H$28,0,10*ROW('Water Data'!H21)))</f>
        <v>Yes</v>
      </c>
      <c r="CG27" s="287" t="str">
        <f ca="true">+IF(OFFSET('Water Data'!$H$29,0,10*ROW('Water Data'!H21))="","",OFFSET('Water Data'!$H$29,0,10*ROW('Water Data'!H21)))</f>
        <v>Yes</v>
      </c>
      <c r="CH27" s="287" t="str">
        <f ca="true">+IF(OFFSET('Water Data'!$I$27,0,10*ROW('Water Data'!I21))="","",OFFSET('Water Data'!$I$27,0,10*ROW('Water Data'!I21)))</f>
        <v/>
      </c>
      <c r="CI27" s="287" t="str">
        <f ca="true">+IF(OFFSET('Water Data'!$I$28,0,10*ROW('Water Data'!I21))="","",OFFSET('Water Data'!$I$28,0,10*ROW('Water Data'!I21)))</f>
        <v/>
      </c>
      <c r="CJ27" s="287" t="str">
        <f ca="true">+IF(OFFSET('Water Data'!$I$29,0,10*ROW('Water Data'!I21))="","",OFFSET('Water Data'!$I$29,0,10*ROW('Water Data'!I21)))</f>
        <v/>
      </c>
      <c r="CK27" s="287" t="str">
        <f ca="true">+IF(OFFSET('Sanitation Data'!$D$28,0,10*ROW('Sanitation Data'!D21))="","",OFFSET('Sanitation Data'!$D$28,0,10*ROW('Sanitation Data'!D21)))</f>
        <v/>
      </c>
      <c r="CL27" s="287" t="str">
        <f ca="true">+IF(OFFSET('Sanitation Data'!$D$29,0,10*ROW('Sanitation Data'!D21))="","",OFFSET('Sanitation Data'!$D$29,0,10*ROW('Sanitation Data'!D21)))</f>
        <v/>
      </c>
      <c r="CM27" s="287" t="str">
        <f ca="true">+IF(OFFSET('Sanitation Data'!$D$30,0,10*ROW('Sanitation Data'!D21))="","",OFFSET('Sanitation Data'!$D$30,0,10*ROW('Sanitation Data'!D21)))</f>
        <v/>
      </c>
      <c r="CN27" s="287" t="str">
        <f ca="true">+IF(OFFSET('Sanitation Data'!$D$31,0,10*ROW('Sanitation Data'!D21))="","",OFFSET('Sanitation Data'!$D$31,0,10*ROW('Sanitation Data'!D21)))</f>
        <v/>
      </c>
      <c r="CO27" s="287" t="str">
        <f ca="true">+IF(OFFSET('Sanitation Data'!$D$32,0,10*ROW('Sanitation Data'!D21))="","",OFFSET('Sanitation Data'!$D$32,0,10*ROW('Sanitation Data'!D21)))</f>
        <v>Yes</v>
      </c>
      <c r="CP27" s="287" t="str">
        <f ca="true">+IF(OFFSET('Sanitation Data'!$E$28,0,10*ROW('Sanitation Data'!E21))="","",OFFSET('Sanitation Data'!$E$28,0,10*ROW('Sanitation Data'!E21)))</f>
        <v/>
      </c>
      <c r="CQ27" s="287" t="str">
        <f ca="true">+IF(OFFSET('Sanitation Data'!$E$29,0,10*ROW('Sanitation Data'!E21))="","",OFFSET('Sanitation Data'!$E$29,0,10*ROW('Sanitation Data'!E21)))</f>
        <v/>
      </c>
      <c r="CR27" s="287" t="str">
        <f ca="true">+IF(OFFSET('Sanitation Data'!$E$30,0,10*ROW('Sanitation Data'!E21))="","",OFFSET('Sanitation Data'!$E$30,0,10*ROW('Sanitation Data'!E21)))</f>
        <v/>
      </c>
      <c r="CS27" s="287" t="str">
        <f ca="true">+IF(OFFSET('Sanitation Data'!$E$31,0,10*ROW('Sanitation Data'!E21))="","",OFFSET('Sanitation Data'!$E$31,0,10*ROW('Sanitation Data'!E21)))</f>
        <v/>
      </c>
      <c r="CT27" s="287" t="str">
        <f ca="true">+IF(OFFSET('Sanitation Data'!$E$32,0,10*ROW('Sanitation Data'!E21))="","",OFFSET('Sanitation Data'!$E$32,0,10*ROW('Sanitation Data'!E21)))</f>
        <v/>
      </c>
      <c r="CU27" s="287" t="str">
        <f ca="true">+IF(OFFSET('Sanitation Data'!$F$28,0,10*ROW('Sanitation Data'!F21))="","",OFFSET('Sanitation Data'!$F$28,0,10*ROW('Sanitation Data'!F21)))</f>
        <v/>
      </c>
      <c r="CV27" s="287" t="str">
        <f ca="true">+IF(OFFSET('Sanitation Data'!$F$29,0,10*ROW('Sanitation Data'!F21))="","",OFFSET('Sanitation Data'!$F$29,0,10*ROW('Sanitation Data'!F21)))</f>
        <v/>
      </c>
      <c r="CW27" s="287" t="str">
        <f ca="true">+IF(OFFSET('Sanitation Data'!$F$30,0,10*ROW('Sanitation Data'!F21))="","",OFFSET('Sanitation Data'!$F$30,0,10*ROW('Sanitation Data'!F21)))</f>
        <v/>
      </c>
      <c r="CX27" s="287" t="str">
        <f ca="true">+IF(OFFSET('Sanitation Data'!$F$31,0,10*ROW('Sanitation Data'!F21))="","",OFFSET('Sanitation Data'!$F$31,0,10*ROW('Sanitation Data'!F21)))</f>
        <v/>
      </c>
      <c r="CY27" s="287" t="str">
        <f ca="true">+IF(OFFSET('Sanitation Data'!$F$32,0,10*ROW('Sanitation Data'!F21))="","",OFFSET('Sanitation Data'!$F$32,0,10*ROW('Sanitation Data'!F21)))</f>
        <v/>
      </c>
      <c r="CZ27" s="287" t="str">
        <f ca="true">+IF(OFFSET('Sanitation Data'!$G$28,0,10*ROW('Sanitation Data'!G21))="","",OFFSET('Sanitation Data'!$G$28,0,10*ROW('Sanitation Data'!G21)))</f>
        <v/>
      </c>
      <c r="DA27" s="287" t="str">
        <f ca="true">+IF(OFFSET('Sanitation Data'!$G$29,0,10*ROW('Sanitation Data'!G21))="","",OFFSET('Sanitation Data'!$G$29,0,10*ROW('Sanitation Data'!G21)))</f>
        <v/>
      </c>
      <c r="DB27" s="287" t="str">
        <f ca="true">+IF(OFFSET('Sanitation Data'!$G$30,0,10*ROW('Sanitation Data'!G21))="","",OFFSET('Sanitation Data'!$G$30,0,10*ROW('Sanitation Data'!G21)))</f>
        <v/>
      </c>
      <c r="DC27" s="287" t="str">
        <f ca="true">+IF(OFFSET('Sanitation Data'!$G$31,0,10*ROW('Sanitation Data'!G21))="","",OFFSET('Sanitation Data'!$G$31,0,10*ROW('Sanitation Data'!G21)))</f>
        <v/>
      </c>
      <c r="DD27" s="287" t="str">
        <f ca="true">+IF(OFFSET('Sanitation Data'!$G$32,0,10*ROW('Sanitation Data'!G21))="","",OFFSET('Sanitation Data'!$G$32,0,10*ROW('Sanitation Data'!G21)))</f>
        <v/>
      </c>
      <c r="DE27" s="287" t="str">
        <f ca="true">+IF(OFFSET('Sanitation Data'!$H$28,0,10*ROW('Sanitation Data'!H21))="","",OFFSET('Sanitation Data'!$H$28,0,10*ROW('Sanitation Data'!H21)))</f>
        <v/>
      </c>
      <c r="DF27" s="287" t="str">
        <f ca="true">+IF(OFFSET('Sanitation Data'!$H$29,0,10*ROW('Sanitation Data'!H21))="","",OFFSET('Sanitation Data'!$H$29,0,10*ROW('Sanitation Data'!H21)))</f>
        <v/>
      </c>
      <c r="DG27" s="287" t="str">
        <f ca="true">+IF(OFFSET('Sanitation Data'!$H$30,0,10*ROW('Sanitation Data'!H21))="","",OFFSET('Sanitation Data'!$H$30,0,10*ROW('Sanitation Data'!H21)))</f>
        <v/>
      </c>
      <c r="DH27" s="287" t="str">
        <f ca="true">+IF(OFFSET('Sanitation Data'!$H$31,0,10*ROW('Sanitation Data'!H21))="","",OFFSET('Sanitation Data'!$H$31,0,10*ROW('Sanitation Data'!H21)))</f>
        <v/>
      </c>
      <c r="DI27" s="287" t="str">
        <f ca="true">+IF(OFFSET('Sanitation Data'!$H$32,0,10*ROW('Sanitation Data'!H21))="","",OFFSET('Sanitation Data'!$H$32,0,10*ROW('Sanitation Data'!H21)))</f>
        <v>Yes</v>
      </c>
      <c r="DJ27" s="287" t="str">
        <f ca="true">+IF(OFFSET('Sanitation Data'!$I$28,0,10*ROW('Sanitation Data'!I21))="","",OFFSET('Sanitation Data'!$I$28,0,10*ROW('Sanitation Data'!I21)))</f>
        <v/>
      </c>
      <c r="DK27" s="287" t="str">
        <f ca="true">+IF(OFFSET('Sanitation Data'!$I$29,0,10*ROW('Sanitation Data'!I21))="","",OFFSET('Sanitation Data'!$I$29,0,10*ROW('Sanitation Data'!I21)))</f>
        <v/>
      </c>
      <c r="DL27" s="287" t="str">
        <f ca="true">+IF(OFFSET('Sanitation Data'!$I$30,0,10*ROW('Sanitation Data'!I21))="","",OFFSET('Sanitation Data'!$I$30,0,10*ROW('Sanitation Data'!I21)))</f>
        <v/>
      </c>
      <c r="DM27" s="287" t="str">
        <f ca="true">+IF(OFFSET('Sanitation Data'!$I$31,0,10*ROW('Sanitation Data'!I21))="","",OFFSET('Sanitation Data'!$I$31,0,10*ROW('Sanitation Data'!I21)))</f>
        <v/>
      </c>
      <c r="DN27" s="287" t="str">
        <f ca="true">+IF(OFFSET('Sanitation Data'!$I$32,0,10*ROW('Sanitation Data'!I21))="","",OFFSET('Sanitation Data'!$I$32,0,10*ROW('Sanitation Data'!I21)))</f>
        <v/>
      </c>
      <c r="DO27" s="287" t="str">
        <f ca="true">+IF(OFFSET('Hygiene Data'!$D$11,0,10*ROW('Hygiene Data'!D21))="","",OFFSET('Hygiene Data'!$D$11,0,10*ROW('Hygiene Data'!D21)))</f>
        <v/>
      </c>
      <c r="DP27" s="287" t="str">
        <f ca="true">+IF(OFFSET('Hygiene Data'!$D$12,0,10*ROW('Hygiene Data'!D21))="","",OFFSET('Hygiene Data'!$D$12,0,10*ROW('Hygiene Data'!D21)))</f>
        <v/>
      </c>
      <c r="DQ27" s="287" t="str">
        <f ca="true">+IF(OFFSET('Hygiene Data'!$D$13,0,10*ROW('Hygiene Data'!D21))="","",OFFSET('Hygiene Data'!$D$13,0,10*ROW('Hygiene Data'!D21)))</f>
        <v/>
      </c>
      <c r="DR27" s="287" t="str">
        <f ca="true">+IF(OFFSET('Hygiene Data'!$E$11,0,10*ROW('Hygiene Data'!E21))="","",OFFSET('Hygiene Data'!$E$11,0,10*ROW('Hygiene Data'!E21)))</f>
        <v/>
      </c>
      <c r="DS27" s="287" t="str">
        <f ca="true">+IF(OFFSET('Hygiene Data'!$E$12,0,10*ROW('Hygiene Data'!E21))="","",OFFSET('Hygiene Data'!$E$12,0,10*ROW('Hygiene Data'!E21)))</f>
        <v/>
      </c>
      <c r="DT27" s="287" t="str">
        <f ca="true">+IF(OFFSET('Hygiene Data'!$E$13,0,10*ROW('Hygiene Data'!E21))="","",OFFSET('Hygiene Data'!$E$13,0,10*ROW('Hygiene Data'!E21)))</f>
        <v/>
      </c>
      <c r="DU27" s="287" t="str">
        <f ca="true">+IF(OFFSET('Hygiene Data'!$F$11,0,10*ROW('Hygiene Data'!F21))="","",OFFSET('Hygiene Data'!$F$11,0,10*ROW('Hygiene Data'!F21)))</f>
        <v/>
      </c>
      <c r="DV27" s="287" t="str">
        <f ca="true">+IF(OFFSET('Hygiene Data'!$F$12,0,10*ROW('Hygiene Data'!F21))="","",OFFSET('Hygiene Data'!$F$12,0,10*ROW('Hygiene Data'!F21)))</f>
        <v/>
      </c>
      <c r="DW27" s="287" t="str">
        <f ca="true">+IF(OFFSET('Hygiene Data'!$F$13,0,10*ROW('Hygiene Data'!F21))="","",OFFSET('Hygiene Data'!$F$13,0,10*ROW('Hygiene Data'!F21)))</f>
        <v/>
      </c>
      <c r="DX27" s="287" t="str">
        <f ca="true">+IF(OFFSET('Hygiene Data'!$G$11,0,10*ROW('Hygiene Data'!G21))="","",OFFSET('Hygiene Data'!$G$11,0,10*ROW('Hygiene Data'!G21)))</f>
        <v/>
      </c>
      <c r="DY27" s="287" t="str">
        <f ca="true">+IF(OFFSET('Hygiene Data'!$G$12,0,10*ROW('Hygiene Data'!G21))="","",OFFSET('Hygiene Data'!$G$12,0,10*ROW('Hygiene Data'!G21)))</f>
        <v/>
      </c>
      <c r="DZ27" s="287" t="str">
        <f ca="true">+IF(OFFSET('Hygiene Data'!$G$13,0,10*ROW('Hygiene Data'!G21))="","",OFFSET('Hygiene Data'!$G$13,0,10*ROW('Hygiene Data'!G21)))</f>
        <v/>
      </c>
      <c r="EA27" s="287" t="str">
        <f ca="true">+IF(OFFSET('Hygiene Data'!$H$11,0,10*ROW('Hygiene Data'!H21))="","",OFFSET('Hygiene Data'!$H$11,0,10*ROW('Hygiene Data'!H21)))</f>
        <v/>
      </c>
      <c r="EB27" s="287" t="str">
        <f ca="true">+IF(OFFSET('Hygiene Data'!$H$12,0,10*ROW('Hygiene Data'!H21))="","",OFFSET('Hygiene Data'!$H$12,0,10*ROW('Hygiene Data'!H21)))</f>
        <v/>
      </c>
      <c r="EC27" s="287" t="str">
        <f ca="true">+IF(OFFSET('Hygiene Data'!$H$13,0,10*ROW('Hygiene Data'!H21))="","",OFFSET('Hygiene Data'!$H$13,0,10*ROW('Hygiene Data'!H21)))</f>
        <v/>
      </c>
      <c r="ED27" s="287" t="str">
        <f ca="true">+IF(OFFSET('Hygiene Data'!$I$11,0,10*ROW('Hygiene Data'!I21))="","",OFFSET('Hygiene Data'!$I$11,0,10*ROW('Hygiene Data'!I21)))</f>
        <v/>
      </c>
      <c r="EE27" s="287" t="str">
        <f ca="true">+IF(OFFSET('Hygiene Data'!$I$12,0,10*ROW('Hygiene Data'!I21))="","",OFFSET('Hygiene Data'!$I$12,0,10*ROW('Hygiene Data'!I21)))</f>
        <v/>
      </c>
      <c r="EF27" s="287"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BGD_2019_BEIS</v>
      </c>
      <c r="B28" s="38" t="str">
        <f ca="true">+IF(OFFSET('Water Data'!$C$2,0,10*ROW('Water Data'!F22))="","",OFFSET('Water Data'!$C$2,0,10*ROW('Water Data'!F22)))</f>
        <v>Census</v>
      </c>
      <c r="C28" s="343">
        <f t="shared" ca="true" si="0"/>
        <v>2019</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97.07</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95.93</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28.66</v>
      </c>
      <c r="BR28" s="287"/>
      <c r="BS28" s="287" t="str">
        <f ca="true">+IF(OFFSET('Water Data'!$D$27,0,10*ROW('Water Data'!D22))="","",OFFSET('Water Data'!$D$27,0,10*ROW('Water Data'!D22)))</f>
        <v/>
      </c>
      <c r="BT28" s="287" t="str">
        <f ca="true">+IF(OFFSET('Water Data'!$D$28,0,10*ROW('Water Data'!D22))="","",OFFSET('Water Data'!$D$28,0,10*ROW('Water Data'!D22)))</f>
        <v/>
      </c>
      <c r="BU28" s="287" t="str">
        <f ca="true">+IF(OFFSET('Water Data'!$D$29,0,10*ROW('Water Data'!D22))="","",OFFSET('Water Data'!$D$29,0,10*ROW('Water Data'!D22)))</f>
        <v/>
      </c>
      <c r="BV28" s="287" t="str">
        <f ca="true">+IF(OFFSET('Water Data'!$E$27,0,10*ROW('Water Data'!E22))="","",OFFSET('Water Data'!$E$27,0,10*ROW('Water Data'!E22)))</f>
        <v/>
      </c>
      <c r="BW28" s="287" t="str">
        <f ca="true">+IF(OFFSET('Water Data'!$E$28,0,10*ROW('Water Data'!E22))="","",OFFSET('Water Data'!$E$28,0,10*ROW('Water Data'!E22)))</f>
        <v/>
      </c>
      <c r="BX28" s="287" t="str">
        <f ca="true">+IF(OFFSET('Water Data'!$E$29,0,10*ROW('Water Data'!E22))="","",OFFSET('Water Data'!$E$29,0,10*ROW('Water Data'!E22)))</f>
        <v/>
      </c>
      <c r="BY28" s="287" t="str">
        <f ca="true">+IF(OFFSET('Water Data'!$F$27,0,10*ROW('Water Data'!F22))="","",OFFSET('Water Data'!$F$27,0,10*ROW('Water Data'!F22)))</f>
        <v/>
      </c>
      <c r="BZ28" s="287" t="str">
        <f ca="true">+IF(OFFSET('Water Data'!$F$28,0,10*ROW('Water Data'!F22))="","",OFFSET('Water Data'!$F$28,0,10*ROW('Water Data'!F22)))</f>
        <v/>
      </c>
      <c r="CA28" s="287" t="str">
        <f ca="true">+IF(OFFSET('Water Data'!$F$29,0,10*ROW('Water Data'!F22))="","",OFFSET('Water Data'!$F$29,0,10*ROW('Water Data'!F22)))</f>
        <v/>
      </c>
      <c r="CB28" s="287" t="str">
        <f ca="true">+IF(OFFSET('Water Data'!$G$27,0,10*ROW('Water Data'!G22))="","",OFFSET('Water Data'!$G$27,0,10*ROW('Water Data'!G22)))</f>
        <v/>
      </c>
      <c r="CC28" s="287" t="str">
        <f ca="true">+IF(OFFSET('Water Data'!$G$28,0,10*ROW('Water Data'!G22))="","",OFFSET('Water Data'!$G$28,0,10*ROW('Water Data'!G22)))</f>
        <v/>
      </c>
      <c r="CD28" s="287" t="str">
        <f ca="true">+IF(OFFSET('Water Data'!$G$29,0,10*ROW('Water Data'!G22))="","",OFFSET('Water Data'!$G$29,0,10*ROW('Water Data'!G22)))</f>
        <v/>
      </c>
      <c r="CE28" s="287" t="str">
        <f ca="true">+IF(OFFSET('Water Data'!$H$27,0,10*ROW('Water Data'!H22))="","",OFFSET('Water Data'!$H$27,0,10*ROW('Water Data'!H22)))</f>
        <v/>
      </c>
      <c r="CF28" s="287" t="str">
        <f ca="true">+IF(OFFSET('Water Data'!$H$28,0,10*ROW('Water Data'!H22))="","",OFFSET('Water Data'!$H$28,0,10*ROW('Water Data'!H22)))</f>
        <v/>
      </c>
      <c r="CG28" s="287" t="str">
        <f ca="true">+IF(OFFSET('Water Data'!$H$29,0,10*ROW('Water Data'!H22))="","",OFFSET('Water Data'!$H$29,0,10*ROW('Water Data'!H22)))</f>
        <v/>
      </c>
      <c r="CH28" s="287" t="str">
        <f ca="true">+IF(OFFSET('Water Data'!$I$27,0,10*ROW('Water Data'!I22))="","",OFFSET('Water Data'!$I$27,0,10*ROW('Water Data'!I22)))</f>
        <v/>
      </c>
      <c r="CI28" s="287" t="str">
        <f ca="true">+IF(OFFSET('Water Data'!$I$28,0,10*ROW('Water Data'!I22))="","",OFFSET('Water Data'!$I$28,0,10*ROW('Water Data'!I22)))</f>
        <v/>
      </c>
      <c r="CJ28" s="287" t="str">
        <f ca="true">+IF(OFFSET('Water Data'!$I$29,0,10*ROW('Water Data'!I22))="","",OFFSET('Water Data'!$I$29,0,10*ROW('Water Data'!I22)))</f>
        <v>Yes</v>
      </c>
      <c r="CK28" s="287" t="str">
        <f ca="true">+IF(OFFSET('Sanitation Data'!$D$28,0,10*ROW('Sanitation Data'!D22))="","",OFFSET('Sanitation Data'!$D$28,0,10*ROW('Sanitation Data'!D22)))</f>
        <v/>
      </c>
      <c r="CL28" s="287" t="str">
        <f ca="true">+IF(OFFSET('Sanitation Data'!$D$29,0,10*ROW('Sanitation Data'!D22))="","",OFFSET('Sanitation Data'!$D$29,0,10*ROW('Sanitation Data'!D22)))</f>
        <v/>
      </c>
      <c r="CM28" s="287" t="str">
        <f ca="true">+IF(OFFSET('Sanitation Data'!$D$30,0,10*ROW('Sanitation Data'!D22))="","",OFFSET('Sanitation Data'!$D$30,0,10*ROW('Sanitation Data'!D22)))</f>
        <v/>
      </c>
      <c r="CN28" s="287" t="str">
        <f ca="true">+IF(OFFSET('Sanitation Data'!$D$31,0,10*ROW('Sanitation Data'!D22))="","",OFFSET('Sanitation Data'!$D$31,0,10*ROW('Sanitation Data'!D22)))</f>
        <v/>
      </c>
      <c r="CO28" s="287" t="str">
        <f ca="true">+IF(OFFSET('Sanitation Data'!$D$32,0,10*ROW('Sanitation Data'!D22))="","",OFFSET('Sanitation Data'!$D$32,0,10*ROW('Sanitation Data'!D22)))</f>
        <v/>
      </c>
      <c r="CP28" s="287" t="str">
        <f ca="true">+IF(OFFSET('Sanitation Data'!$E$28,0,10*ROW('Sanitation Data'!E22))="","",OFFSET('Sanitation Data'!$E$28,0,10*ROW('Sanitation Data'!E22)))</f>
        <v/>
      </c>
      <c r="CQ28" s="287" t="str">
        <f ca="true">+IF(OFFSET('Sanitation Data'!$E$29,0,10*ROW('Sanitation Data'!E22))="","",OFFSET('Sanitation Data'!$E$29,0,10*ROW('Sanitation Data'!E22)))</f>
        <v/>
      </c>
      <c r="CR28" s="287" t="str">
        <f ca="true">+IF(OFFSET('Sanitation Data'!$E$30,0,10*ROW('Sanitation Data'!E22))="","",OFFSET('Sanitation Data'!$E$30,0,10*ROW('Sanitation Data'!E22)))</f>
        <v/>
      </c>
      <c r="CS28" s="287" t="str">
        <f ca="true">+IF(OFFSET('Sanitation Data'!$E$31,0,10*ROW('Sanitation Data'!E22))="","",OFFSET('Sanitation Data'!$E$31,0,10*ROW('Sanitation Data'!E22)))</f>
        <v/>
      </c>
      <c r="CT28" s="287" t="str">
        <f ca="true">+IF(OFFSET('Sanitation Data'!$E$32,0,10*ROW('Sanitation Data'!E22))="","",OFFSET('Sanitation Data'!$E$32,0,10*ROW('Sanitation Data'!E22)))</f>
        <v/>
      </c>
      <c r="CU28" s="287" t="str">
        <f ca="true">+IF(OFFSET('Sanitation Data'!$F$28,0,10*ROW('Sanitation Data'!F22))="","",OFFSET('Sanitation Data'!$F$28,0,10*ROW('Sanitation Data'!F22)))</f>
        <v/>
      </c>
      <c r="CV28" s="287" t="str">
        <f ca="true">+IF(OFFSET('Sanitation Data'!$F$29,0,10*ROW('Sanitation Data'!F22))="","",OFFSET('Sanitation Data'!$F$29,0,10*ROW('Sanitation Data'!F22)))</f>
        <v/>
      </c>
      <c r="CW28" s="287" t="str">
        <f ca="true">+IF(OFFSET('Sanitation Data'!$F$30,0,10*ROW('Sanitation Data'!F22))="","",OFFSET('Sanitation Data'!$F$30,0,10*ROW('Sanitation Data'!F22)))</f>
        <v/>
      </c>
      <c r="CX28" s="287" t="str">
        <f ca="true">+IF(OFFSET('Sanitation Data'!$F$31,0,10*ROW('Sanitation Data'!F22))="","",OFFSET('Sanitation Data'!$F$31,0,10*ROW('Sanitation Data'!F22)))</f>
        <v/>
      </c>
      <c r="CY28" s="287" t="str">
        <f ca="true">+IF(OFFSET('Sanitation Data'!$F$32,0,10*ROW('Sanitation Data'!F22))="","",OFFSET('Sanitation Data'!$F$32,0,10*ROW('Sanitation Data'!F22)))</f>
        <v/>
      </c>
      <c r="CZ28" s="287" t="str">
        <f ca="true">+IF(OFFSET('Sanitation Data'!$G$28,0,10*ROW('Sanitation Data'!G22))="","",OFFSET('Sanitation Data'!$G$28,0,10*ROW('Sanitation Data'!G22)))</f>
        <v/>
      </c>
      <c r="DA28" s="287" t="str">
        <f ca="true">+IF(OFFSET('Sanitation Data'!$G$29,0,10*ROW('Sanitation Data'!G22))="","",OFFSET('Sanitation Data'!$G$29,0,10*ROW('Sanitation Data'!G22)))</f>
        <v/>
      </c>
      <c r="DB28" s="287" t="str">
        <f ca="true">+IF(OFFSET('Sanitation Data'!$G$30,0,10*ROW('Sanitation Data'!G22))="","",OFFSET('Sanitation Data'!$G$30,0,10*ROW('Sanitation Data'!G22)))</f>
        <v/>
      </c>
      <c r="DC28" s="287" t="str">
        <f ca="true">+IF(OFFSET('Sanitation Data'!$G$31,0,10*ROW('Sanitation Data'!G22))="","",OFFSET('Sanitation Data'!$G$31,0,10*ROW('Sanitation Data'!G22)))</f>
        <v/>
      </c>
      <c r="DD28" s="287" t="str">
        <f ca="true">+IF(OFFSET('Sanitation Data'!$G$32,0,10*ROW('Sanitation Data'!G22))="","",OFFSET('Sanitation Data'!$G$32,0,10*ROW('Sanitation Data'!G22)))</f>
        <v/>
      </c>
      <c r="DE28" s="287" t="str">
        <f ca="true">+IF(OFFSET('Sanitation Data'!$H$28,0,10*ROW('Sanitation Data'!H22))="","",OFFSET('Sanitation Data'!$H$28,0,10*ROW('Sanitation Data'!H22)))</f>
        <v/>
      </c>
      <c r="DF28" s="287" t="str">
        <f ca="true">+IF(OFFSET('Sanitation Data'!$H$29,0,10*ROW('Sanitation Data'!H22))="","",OFFSET('Sanitation Data'!$H$29,0,10*ROW('Sanitation Data'!H22)))</f>
        <v/>
      </c>
      <c r="DG28" s="287" t="str">
        <f ca="true">+IF(OFFSET('Sanitation Data'!$H$30,0,10*ROW('Sanitation Data'!H22))="","",OFFSET('Sanitation Data'!$H$30,0,10*ROW('Sanitation Data'!H22)))</f>
        <v/>
      </c>
      <c r="DH28" s="287" t="str">
        <f ca="true">+IF(OFFSET('Sanitation Data'!$H$31,0,10*ROW('Sanitation Data'!H22))="","",OFFSET('Sanitation Data'!$H$31,0,10*ROW('Sanitation Data'!H22)))</f>
        <v/>
      </c>
      <c r="DI28" s="287" t="str">
        <f ca="true">+IF(OFFSET('Sanitation Data'!$H$32,0,10*ROW('Sanitation Data'!H22))="","",OFFSET('Sanitation Data'!$H$32,0,10*ROW('Sanitation Data'!H22)))</f>
        <v/>
      </c>
      <c r="DJ28" s="287" t="str">
        <f ca="true">+IF(OFFSET('Sanitation Data'!$I$28,0,10*ROW('Sanitation Data'!I22))="","",OFFSET('Sanitation Data'!$I$28,0,10*ROW('Sanitation Data'!I22)))</f>
        <v/>
      </c>
      <c r="DK28" s="287" t="str">
        <f ca="true">+IF(OFFSET('Sanitation Data'!$I$29,0,10*ROW('Sanitation Data'!I22))="","",OFFSET('Sanitation Data'!$I$29,0,10*ROW('Sanitation Data'!I22)))</f>
        <v/>
      </c>
      <c r="DL28" s="287" t="str">
        <f ca="true">+IF(OFFSET('Sanitation Data'!$I$30,0,10*ROW('Sanitation Data'!I22))="","",OFFSET('Sanitation Data'!$I$30,0,10*ROW('Sanitation Data'!I22)))</f>
        <v/>
      </c>
      <c r="DM28" s="287" t="str">
        <f ca="true">+IF(OFFSET('Sanitation Data'!$I$31,0,10*ROW('Sanitation Data'!I22))="","",OFFSET('Sanitation Data'!$I$31,0,10*ROW('Sanitation Data'!I22)))</f>
        <v/>
      </c>
      <c r="DN28" s="287" t="str">
        <f ca="true">+IF(OFFSET('Sanitation Data'!$I$32,0,10*ROW('Sanitation Data'!I22))="","",OFFSET('Sanitation Data'!$I$32,0,10*ROW('Sanitation Data'!I22)))</f>
        <v>Yes</v>
      </c>
      <c r="DO28" s="287" t="str">
        <f ca="true">+IF(OFFSET('Hygiene Data'!$D$11,0,10*ROW('Hygiene Data'!D22))="","",OFFSET('Hygiene Data'!$D$11,0,10*ROW('Hygiene Data'!D22)))</f>
        <v/>
      </c>
      <c r="DP28" s="287" t="str">
        <f ca="true">+IF(OFFSET('Hygiene Data'!$D$12,0,10*ROW('Hygiene Data'!D22))="","",OFFSET('Hygiene Data'!$D$12,0,10*ROW('Hygiene Data'!D22)))</f>
        <v/>
      </c>
      <c r="DQ28" s="287" t="str">
        <f ca="true">+IF(OFFSET('Hygiene Data'!$D$13,0,10*ROW('Hygiene Data'!D22))="","",OFFSET('Hygiene Data'!$D$13,0,10*ROW('Hygiene Data'!D22)))</f>
        <v/>
      </c>
      <c r="DR28" s="287" t="str">
        <f ca="true">+IF(OFFSET('Hygiene Data'!$E$11,0,10*ROW('Hygiene Data'!E22))="","",OFFSET('Hygiene Data'!$E$11,0,10*ROW('Hygiene Data'!E22)))</f>
        <v/>
      </c>
      <c r="DS28" s="287" t="str">
        <f ca="true">+IF(OFFSET('Hygiene Data'!$E$12,0,10*ROW('Hygiene Data'!E22))="","",OFFSET('Hygiene Data'!$E$12,0,10*ROW('Hygiene Data'!E22)))</f>
        <v/>
      </c>
      <c r="DT28" s="287" t="str">
        <f ca="true">+IF(OFFSET('Hygiene Data'!$E$13,0,10*ROW('Hygiene Data'!E22))="","",OFFSET('Hygiene Data'!$E$13,0,10*ROW('Hygiene Data'!E22)))</f>
        <v/>
      </c>
      <c r="DU28" s="287" t="str">
        <f ca="true">+IF(OFFSET('Hygiene Data'!$F$11,0,10*ROW('Hygiene Data'!F22))="","",OFFSET('Hygiene Data'!$F$11,0,10*ROW('Hygiene Data'!F22)))</f>
        <v/>
      </c>
      <c r="DV28" s="287" t="str">
        <f ca="true">+IF(OFFSET('Hygiene Data'!$F$12,0,10*ROW('Hygiene Data'!F22))="","",OFFSET('Hygiene Data'!$F$12,0,10*ROW('Hygiene Data'!F22)))</f>
        <v/>
      </c>
      <c r="DW28" s="287" t="str">
        <f ca="true">+IF(OFFSET('Hygiene Data'!$F$13,0,10*ROW('Hygiene Data'!F22))="","",OFFSET('Hygiene Data'!$F$13,0,10*ROW('Hygiene Data'!F22)))</f>
        <v/>
      </c>
      <c r="DX28" s="287" t="str">
        <f ca="true">+IF(OFFSET('Hygiene Data'!$G$11,0,10*ROW('Hygiene Data'!G22))="","",OFFSET('Hygiene Data'!$G$11,0,10*ROW('Hygiene Data'!G22)))</f>
        <v/>
      </c>
      <c r="DY28" s="287" t="str">
        <f ca="true">+IF(OFFSET('Hygiene Data'!$G$12,0,10*ROW('Hygiene Data'!G22))="","",OFFSET('Hygiene Data'!$G$12,0,10*ROW('Hygiene Data'!G22)))</f>
        <v/>
      </c>
      <c r="DZ28" s="287" t="str">
        <f ca="true">+IF(OFFSET('Hygiene Data'!$G$13,0,10*ROW('Hygiene Data'!G22))="","",OFFSET('Hygiene Data'!$G$13,0,10*ROW('Hygiene Data'!G22)))</f>
        <v/>
      </c>
      <c r="EA28" s="287" t="str">
        <f ca="true">+IF(OFFSET('Hygiene Data'!$H$11,0,10*ROW('Hygiene Data'!H22))="","",OFFSET('Hygiene Data'!$H$11,0,10*ROW('Hygiene Data'!H22)))</f>
        <v/>
      </c>
      <c r="EB28" s="287" t="str">
        <f ca="true">+IF(OFFSET('Hygiene Data'!$H$12,0,10*ROW('Hygiene Data'!H22))="","",OFFSET('Hygiene Data'!$H$12,0,10*ROW('Hygiene Data'!H22)))</f>
        <v/>
      </c>
      <c r="EC28" s="287" t="str">
        <f ca="true">+IF(OFFSET('Hygiene Data'!$H$13,0,10*ROW('Hygiene Data'!H22))="","",OFFSET('Hygiene Data'!$H$13,0,10*ROW('Hygiene Data'!H22)))</f>
        <v/>
      </c>
      <c r="ED28" s="287" t="str">
        <f ca="true">+IF(OFFSET('Hygiene Data'!$I$11,0,10*ROW('Hygiene Data'!I22))="","",OFFSET('Hygiene Data'!$I$11,0,10*ROW('Hygiene Data'!I22)))</f>
        <v/>
      </c>
      <c r="EE28" s="287" t="str">
        <f ca="true">+IF(OFFSET('Hygiene Data'!$I$12,0,10*ROW('Hygiene Data'!I22))="","",OFFSET('Hygiene Data'!$I$12,0,10*ROW('Hygiene Data'!I22)))</f>
        <v/>
      </c>
      <c r="EF28" s="287" t="str">
        <f ca="true">+IF(OFFSET('Hygiene Data'!$I$13,0,10*ROW('Hygiene Data'!I22))="","",OFFSET('Hygiene Data'!$I$13,0,10*ROW('Hygiene Data'!I22)))</f>
        <v>Yes</v>
      </c>
    </row>
    <row xmlns:x14ac="http://schemas.microsoft.com/office/spreadsheetml/2009/9/ac" r="29" x14ac:dyDescent="0.2">
      <c r="A29" s="38" t="str">
        <f ca="true">+IF(OFFSET('Water Data'!$B$2,0,10*ROW('Water Data'!E23))="","",OFFSET('Water Data'!$B$2,0,10*ROW('Water Data'!E23)))</f>
        <v>BGD_2019_UIS</v>
      </c>
      <c r="B29" s="38" t="str">
        <f ca="true">+IF(OFFSET('Water Data'!$C$2,0,10*ROW('Water Data'!F23))="","",OFFSET('Water Data'!$C$2,0,10*ROW('Water Data'!F23)))</f>
        <v>Other</v>
      </c>
      <c r="C29" s="343">
        <f t="shared" ca="true" si="0"/>
        <v>2019</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str">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[97]</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28.658542024709156</v>
      </c>
      <c r="BR29" s="287"/>
      <c r="BS29" s="287" t="str">
        <f ca="true">+IF(OFFSET('Water Data'!$D$27,0,10*ROW('Water Data'!D23))="","",OFFSET('Water Data'!$D$27,0,10*ROW('Water Data'!D23)))</f>
        <v/>
      </c>
      <c r="BT29" s="287" t="str">
        <f ca="true">+IF(OFFSET('Water Data'!$D$28,0,10*ROW('Water Data'!D23))="","",OFFSET('Water Data'!$D$28,0,10*ROW('Water Data'!D23)))</f>
        <v/>
      </c>
      <c r="BU29" s="287" t="str">
        <f ca="true">+IF(OFFSET('Water Data'!$D$29,0,10*ROW('Water Data'!D23))="","",OFFSET('Water Data'!$D$29,0,10*ROW('Water Data'!D23)))</f>
        <v/>
      </c>
      <c r="BV29" s="287" t="str">
        <f ca="true">+IF(OFFSET('Water Data'!$E$27,0,10*ROW('Water Data'!E23))="","",OFFSET('Water Data'!$E$27,0,10*ROW('Water Data'!E23)))</f>
        <v/>
      </c>
      <c r="BW29" s="287" t="str">
        <f ca="true">+IF(OFFSET('Water Data'!$E$28,0,10*ROW('Water Data'!E23))="","",OFFSET('Water Data'!$E$28,0,10*ROW('Water Data'!E23)))</f>
        <v/>
      </c>
      <c r="BX29" s="287" t="str">
        <f ca="true">+IF(OFFSET('Water Data'!$E$29,0,10*ROW('Water Data'!E23))="","",OFFSET('Water Data'!$E$29,0,10*ROW('Water Data'!E23)))</f>
        <v/>
      </c>
      <c r="BY29" s="287" t="str">
        <f ca="true">+IF(OFFSET('Water Data'!$F$27,0,10*ROW('Water Data'!F23))="","",OFFSET('Water Data'!$F$27,0,10*ROW('Water Data'!F23)))</f>
        <v/>
      </c>
      <c r="BZ29" s="287" t="str">
        <f ca="true">+IF(OFFSET('Water Data'!$F$28,0,10*ROW('Water Data'!F23))="","",OFFSET('Water Data'!$F$28,0,10*ROW('Water Data'!F23)))</f>
        <v/>
      </c>
      <c r="CA29" s="287" t="str">
        <f ca="true">+IF(OFFSET('Water Data'!$F$29,0,10*ROW('Water Data'!F23))="","",OFFSET('Water Data'!$F$29,0,10*ROW('Water Data'!F23)))</f>
        <v/>
      </c>
      <c r="CB29" s="287" t="str">
        <f ca="true">+IF(OFFSET('Water Data'!$G$27,0,10*ROW('Water Data'!G23))="","",OFFSET('Water Data'!$G$27,0,10*ROW('Water Data'!G23)))</f>
        <v/>
      </c>
      <c r="CC29" s="287" t="str">
        <f ca="true">+IF(OFFSET('Water Data'!$G$28,0,10*ROW('Water Data'!G23))="","",OFFSET('Water Data'!$G$28,0,10*ROW('Water Data'!G23)))</f>
        <v/>
      </c>
      <c r="CD29" s="287" t="str">
        <f ca="true">+IF(OFFSET('Water Data'!$G$29,0,10*ROW('Water Data'!G23))="","",OFFSET('Water Data'!$G$29,0,10*ROW('Water Data'!G23)))</f>
        <v/>
      </c>
      <c r="CE29" s="287" t="str">
        <f ca="true">+IF(OFFSET('Water Data'!$H$27,0,10*ROW('Water Data'!H23))="","",OFFSET('Water Data'!$H$27,0,10*ROW('Water Data'!H23)))</f>
        <v/>
      </c>
      <c r="CF29" s="287" t="str">
        <f ca="true">+IF(OFFSET('Water Data'!$H$28,0,10*ROW('Water Data'!H23))="","",OFFSET('Water Data'!$H$28,0,10*ROW('Water Data'!H23)))</f>
        <v/>
      </c>
      <c r="CG29" s="287" t="str">
        <f ca="true">+IF(OFFSET('Water Data'!$H$29,0,10*ROW('Water Data'!H23))="","",OFFSET('Water Data'!$H$29,0,10*ROW('Water Data'!H23)))</f>
        <v/>
      </c>
      <c r="CH29" s="287" t="str">
        <f ca="true">+IF(OFFSET('Water Data'!$I$27,0,10*ROW('Water Data'!I23))="","",OFFSET('Water Data'!$I$27,0,10*ROW('Water Data'!I23)))</f>
        <v/>
      </c>
      <c r="CI29" s="287" t="str">
        <f ca="true">+IF(OFFSET('Water Data'!$I$28,0,10*ROW('Water Data'!I23))="","",OFFSET('Water Data'!$I$28,0,10*ROW('Water Data'!I23)))</f>
        <v/>
      </c>
      <c r="CJ29" s="287" t="str">
        <f ca="true">+IF(OFFSET('Water Data'!$I$29,0,10*ROW('Water Data'!I23))="","",OFFSET('Water Data'!$I$29,0,10*ROW('Water Data'!I23)))</f>
        <v>No</v>
      </c>
      <c r="CK29" s="287" t="str">
        <f ca="true">+IF(OFFSET('Sanitation Data'!$D$28,0,10*ROW('Sanitation Data'!D23))="","",OFFSET('Sanitation Data'!$D$28,0,10*ROW('Sanitation Data'!D23)))</f>
        <v/>
      </c>
      <c r="CL29" s="287" t="str">
        <f ca="true">+IF(OFFSET('Sanitation Data'!$D$29,0,10*ROW('Sanitation Data'!D23))="","",OFFSET('Sanitation Data'!$D$29,0,10*ROW('Sanitation Data'!D23)))</f>
        <v/>
      </c>
      <c r="CM29" s="287" t="str">
        <f ca="true">+IF(OFFSET('Sanitation Data'!$D$30,0,10*ROW('Sanitation Data'!D23))="","",OFFSET('Sanitation Data'!$D$30,0,10*ROW('Sanitation Data'!D23)))</f>
        <v/>
      </c>
      <c r="CN29" s="287" t="str">
        <f ca="true">+IF(OFFSET('Sanitation Data'!$D$31,0,10*ROW('Sanitation Data'!D23))="","",OFFSET('Sanitation Data'!$D$31,0,10*ROW('Sanitation Data'!D23)))</f>
        <v/>
      </c>
      <c r="CO29" s="287" t="str">
        <f ca="true">+IF(OFFSET('Sanitation Data'!$D$32,0,10*ROW('Sanitation Data'!D23))="","",OFFSET('Sanitation Data'!$D$32,0,10*ROW('Sanitation Data'!D23)))</f>
        <v/>
      </c>
      <c r="CP29" s="287" t="str">
        <f ca="true">+IF(OFFSET('Sanitation Data'!$E$28,0,10*ROW('Sanitation Data'!E23))="","",OFFSET('Sanitation Data'!$E$28,0,10*ROW('Sanitation Data'!E23)))</f>
        <v/>
      </c>
      <c r="CQ29" s="287" t="str">
        <f ca="true">+IF(OFFSET('Sanitation Data'!$E$29,0,10*ROW('Sanitation Data'!E23))="","",OFFSET('Sanitation Data'!$E$29,0,10*ROW('Sanitation Data'!E23)))</f>
        <v/>
      </c>
      <c r="CR29" s="287" t="str">
        <f ca="true">+IF(OFFSET('Sanitation Data'!$E$30,0,10*ROW('Sanitation Data'!E23))="","",OFFSET('Sanitation Data'!$E$30,0,10*ROW('Sanitation Data'!E23)))</f>
        <v/>
      </c>
      <c r="CS29" s="287" t="str">
        <f ca="true">+IF(OFFSET('Sanitation Data'!$E$31,0,10*ROW('Sanitation Data'!E23))="","",OFFSET('Sanitation Data'!$E$31,0,10*ROW('Sanitation Data'!E23)))</f>
        <v/>
      </c>
      <c r="CT29" s="287" t="str">
        <f ca="true">+IF(OFFSET('Sanitation Data'!$E$32,0,10*ROW('Sanitation Data'!E23))="","",OFFSET('Sanitation Data'!$E$32,0,10*ROW('Sanitation Data'!E23)))</f>
        <v/>
      </c>
      <c r="CU29" s="287" t="str">
        <f ca="true">+IF(OFFSET('Sanitation Data'!$F$28,0,10*ROW('Sanitation Data'!F23))="","",OFFSET('Sanitation Data'!$F$28,0,10*ROW('Sanitation Data'!F23)))</f>
        <v/>
      </c>
      <c r="CV29" s="287" t="str">
        <f ca="true">+IF(OFFSET('Sanitation Data'!$F$29,0,10*ROW('Sanitation Data'!F23))="","",OFFSET('Sanitation Data'!$F$29,0,10*ROW('Sanitation Data'!F23)))</f>
        <v/>
      </c>
      <c r="CW29" s="287" t="str">
        <f ca="true">+IF(OFFSET('Sanitation Data'!$F$30,0,10*ROW('Sanitation Data'!F23))="","",OFFSET('Sanitation Data'!$F$30,0,10*ROW('Sanitation Data'!F23)))</f>
        <v/>
      </c>
      <c r="CX29" s="287" t="str">
        <f ca="true">+IF(OFFSET('Sanitation Data'!$F$31,0,10*ROW('Sanitation Data'!F23))="","",OFFSET('Sanitation Data'!$F$31,0,10*ROW('Sanitation Data'!F23)))</f>
        <v/>
      </c>
      <c r="CY29" s="287" t="str">
        <f ca="true">+IF(OFFSET('Sanitation Data'!$F$32,0,10*ROW('Sanitation Data'!F23))="","",OFFSET('Sanitation Data'!$F$32,0,10*ROW('Sanitation Data'!F23)))</f>
        <v/>
      </c>
      <c r="CZ29" s="287" t="str">
        <f ca="true">+IF(OFFSET('Sanitation Data'!$G$28,0,10*ROW('Sanitation Data'!G23))="","",OFFSET('Sanitation Data'!$G$28,0,10*ROW('Sanitation Data'!G23)))</f>
        <v/>
      </c>
      <c r="DA29" s="287" t="str">
        <f ca="true">+IF(OFFSET('Sanitation Data'!$G$29,0,10*ROW('Sanitation Data'!G23))="","",OFFSET('Sanitation Data'!$G$29,0,10*ROW('Sanitation Data'!G23)))</f>
        <v/>
      </c>
      <c r="DB29" s="287" t="str">
        <f ca="true">+IF(OFFSET('Sanitation Data'!$G$30,0,10*ROW('Sanitation Data'!G23))="","",OFFSET('Sanitation Data'!$G$30,0,10*ROW('Sanitation Data'!G23)))</f>
        <v/>
      </c>
      <c r="DC29" s="287" t="str">
        <f ca="true">+IF(OFFSET('Sanitation Data'!$G$31,0,10*ROW('Sanitation Data'!G23))="","",OFFSET('Sanitation Data'!$G$31,0,10*ROW('Sanitation Data'!G23)))</f>
        <v/>
      </c>
      <c r="DD29" s="287" t="str">
        <f ca="true">+IF(OFFSET('Sanitation Data'!$G$32,0,10*ROW('Sanitation Data'!G23))="","",OFFSET('Sanitation Data'!$G$32,0,10*ROW('Sanitation Data'!G23)))</f>
        <v/>
      </c>
      <c r="DE29" s="287" t="str">
        <f ca="true">+IF(OFFSET('Sanitation Data'!$H$28,0,10*ROW('Sanitation Data'!H23))="","",OFFSET('Sanitation Data'!$H$28,0,10*ROW('Sanitation Data'!H23)))</f>
        <v/>
      </c>
      <c r="DF29" s="287" t="str">
        <f ca="true">+IF(OFFSET('Sanitation Data'!$H$29,0,10*ROW('Sanitation Data'!H23))="","",OFFSET('Sanitation Data'!$H$29,0,10*ROW('Sanitation Data'!H23)))</f>
        <v/>
      </c>
      <c r="DG29" s="287" t="str">
        <f ca="true">+IF(OFFSET('Sanitation Data'!$H$30,0,10*ROW('Sanitation Data'!H23))="","",OFFSET('Sanitation Data'!$H$30,0,10*ROW('Sanitation Data'!H23)))</f>
        <v/>
      </c>
      <c r="DH29" s="287" t="str">
        <f ca="true">+IF(OFFSET('Sanitation Data'!$H$31,0,10*ROW('Sanitation Data'!H23))="","",OFFSET('Sanitation Data'!$H$31,0,10*ROW('Sanitation Data'!H23)))</f>
        <v/>
      </c>
      <c r="DI29" s="287" t="str">
        <f ca="true">+IF(OFFSET('Sanitation Data'!$H$32,0,10*ROW('Sanitation Data'!H23))="","",OFFSET('Sanitation Data'!$H$32,0,10*ROW('Sanitation Data'!H23)))</f>
        <v/>
      </c>
      <c r="DJ29" s="287" t="str">
        <f ca="true">+IF(OFFSET('Sanitation Data'!$I$28,0,10*ROW('Sanitation Data'!I23))="","",OFFSET('Sanitation Data'!$I$28,0,10*ROW('Sanitation Data'!I23)))</f>
        <v/>
      </c>
      <c r="DK29" s="287" t="str">
        <f ca="true">+IF(OFFSET('Sanitation Data'!$I$29,0,10*ROW('Sanitation Data'!I23))="","",OFFSET('Sanitation Data'!$I$29,0,10*ROW('Sanitation Data'!I23)))</f>
        <v/>
      </c>
      <c r="DL29" s="287" t="str">
        <f ca="true">+IF(OFFSET('Sanitation Data'!$I$30,0,10*ROW('Sanitation Data'!I23))="","",OFFSET('Sanitation Data'!$I$30,0,10*ROW('Sanitation Data'!I23)))</f>
        <v/>
      </c>
      <c r="DM29" s="287" t="str">
        <f ca="true">+IF(OFFSET('Sanitation Data'!$I$31,0,10*ROW('Sanitation Data'!I23))="","",OFFSET('Sanitation Data'!$I$31,0,10*ROW('Sanitation Data'!I23)))</f>
        <v/>
      </c>
      <c r="DN29" s="287" t="str">
        <f ca="true">+IF(OFFSET('Sanitation Data'!$I$32,0,10*ROW('Sanitation Data'!I23))="","",OFFSET('Sanitation Data'!$I$32,0,10*ROW('Sanitation Data'!I23)))</f>
        <v/>
      </c>
      <c r="DO29" s="287" t="str">
        <f ca="true">+IF(OFFSET('Hygiene Data'!$D$11,0,10*ROW('Hygiene Data'!D23))="","",OFFSET('Hygiene Data'!$D$11,0,10*ROW('Hygiene Data'!D23)))</f>
        <v/>
      </c>
      <c r="DP29" s="287" t="str">
        <f ca="true">+IF(OFFSET('Hygiene Data'!$D$12,0,10*ROW('Hygiene Data'!D23))="","",OFFSET('Hygiene Data'!$D$12,0,10*ROW('Hygiene Data'!D23)))</f>
        <v/>
      </c>
      <c r="DQ29" s="287" t="str">
        <f ca="true">+IF(OFFSET('Hygiene Data'!$D$13,0,10*ROW('Hygiene Data'!D23))="","",OFFSET('Hygiene Data'!$D$13,0,10*ROW('Hygiene Data'!D23)))</f>
        <v/>
      </c>
      <c r="DR29" s="287" t="str">
        <f ca="true">+IF(OFFSET('Hygiene Data'!$E$11,0,10*ROW('Hygiene Data'!E23))="","",OFFSET('Hygiene Data'!$E$11,0,10*ROW('Hygiene Data'!E23)))</f>
        <v/>
      </c>
      <c r="DS29" s="287" t="str">
        <f ca="true">+IF(OFFSET('Hygiene Data'!$E$12,0,10*ROW('Hygiene Data'!E23))="","",OFFSET('Hygiene Data'!$E$12,0,10*ROW('Hygiene Data'!E23)))</f>
        <v/>
      </c>
      <c r="DT29" s="287" t="str">
        <f ca="true">+IF(OFFSET('Hygiene Data'!$E$13,0,10*ROW('Hygiene Data'!E23))="","",OFFSET('Hygiene Data'!$E$13,0,10*ROW('Hygiene Data'!E23)))</f>
        <v/>
      </c>
      <c r="DU29" s="287" t="str">
        <f ca="true">+IF(OFFSET('Hygiene Data'!$F$11,0,10*ROW('Hygiene Data'!F23))="","",OFFSET('Hygiene Data'!$F$11,0,10*ROW('Hygiene Data'!F23)))</f>
        <v/>
      </c>
      <c r="DV29" s="287" t="str">
        <f ca="true">+IF(OFFSET('Hygiene Data'!$F$12,0,10*ROW('Hygiene Data'!F23))="","",OFFSET('Hygiene Data'!$F$12,0,10*ROW('Hygiene Data'!F23)))</f>
        <v/>
      </c>
      <c r="DW29" s="287" t="str">
        <f ca="true">+IF(OFFSET('Hygiene Data'!$F$13,0,10*ROW('Hygiene Data'!F23))="","",OFFSET('Hygiene Data'!$F$13,0,10*ROW('Hygiene Data'!F23)))</f>
        <v/>
      </c>
      <c r="DX29" s="287" t="str">
        <f ca="true">+IF(OFFSET('Hygiene Data'!$G$11,0,10*ROW('Hygiene Data'!G23))="","",OFFSET('Hygiene Data'!$G$11,0,10*ROW('Hygiene Data'!G23)))</f>
        <v/>
      </c>
      <c r="DY29" s="287" t="str">
        <f ca="true">+IF(OFFSET('Hygiene Data'!$G$12,0,10*ROW('Hygiene Data'!G23))="","",OFFSET('Hygiene Data'!$G$12,0,10*ROW('Hygiene Data'!G23)))</f>
        <v/>
      </c>
      <c r="DZ29" s="287" t="str">
        <f ca="true">+IF(OFFSET('Hygiene Data'!$G$13,0,10*ROW('Hygiene Data'!G23))="","",OFFSET('Hygiene Data'!$G$13,0,10*ROW('Hygiene Data'!G23)))</f>
        <v/>
      </c>
      <c r="EA29" s="287" t="str">
        <f ca="true">+IF(OFFSET('Hygiene Data'!$H$11,0,10*ROW('Hygiene Data'!H23))="","",OFFSET('Hygiene Data'!$H$11,0,10*ROW('Hygiene Data'!H23)))</f>
        <v/>
      </c>
      <c r="EB29" s="287" t="str">
        <f ca="true">+IF(OFFSET('Hygiene Data'!$H$12,0,10*ROW('Hygiene Data'!H23))="","",OFFSET('Hygiene Data'!$H$12,0,10*ROW('Hygiene Data'!H23)))</f>
        <v/>
      </c>
      <c r="EC29" s="287" t="str">
        <f ca="true">+IF(OFFSET('Hygiene Data'!$H$13,0,10*ROW('Hygiene Data'!H23))="","",OFFSET('Hygiene Data'!$H$13,0,10*ROW('Hygiene Data'!H23)))</f>
        <v/>
      </c>
      <c r="ED29" s="287" t="str">
        <f ca="true">+IF(OFFSET('Hygiene Data'!$I$11,0,10*ROW('Hygiene Data'!I23))="","",OFFSET('Hygiene Data'!$I$11,0,10*ROW('Hygiene Data'!I23)))</f>
        <v/>
      </c>
      <c r="EE29" s="287" t="str">
        <f ca="true">+IF(OFFSET('Hygiene Data'!$I$12,0,10*ROW('Hygiene Data'!I23))="","",OFFSET('Hygiene Data'!$I$12,0,10*ROW('Hygiene Data'!I23)))</f>
        <v/>
      </c>
      <c r="EF29" s="287" t="str">
        <f ca="true">+IF(OFFSET('Hygiene Data'!$I$13,0,10*ROW('Hygiene Data'!I23))="","",OFFSET('Hygiene Data'!$I$13,0,10*ROW('Hygiene Data'!I23)))</f>
        <v>Yes</v>
      </c>
    </row>
    <row xmlns:x14ac="http://schemas.microsoft.com/office/spreadsheetml/2009/9/ac" r="30" x14ac:dyDescent="0.2">
      <c r="A30" s="38" t="str">
        <f ca="true">+IF(OFFSET('Water Data'!$B$2,0,10*ROW('Water Data'!E24))="","",OFFSET('Water Data'!$B$2,0,10*ROW('Water Data'!E24)))</f>
        <v>BGD_2019_ASPR</v>
      </c>
      <c r="B30" s="38" t="str">
        <f ca="true">+IF(OFFSET('Water Data'!$C$2,0,10*ROW('Water Data'!F24))="","",OFFSET('Water Data'!$C$2,0,10*ROW('Water Data'!F24)))</f>
        <v>EMIS</v>
      </c>
      <c r="C30" s="343">
        <f t="shared" ca="true" si="0"/>
        <v>2019</v>
      </c>
      <c r="D30" s="85">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95.5</v>
      </c>
      <c r="E30" s="85">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90.247500000000002</v>
      </c>
      <c r="F30" s="85">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81.270499999999998</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95.5</v>
      </c>
      <c r="Q30" s="85">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90.247500000000002</v>
      </c>
      <c r="R30" s="85">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81.270499999999998</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76.28</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76.28</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7"/>
      <c r="BS30" s="287" t="str">
        <f ca="true">+IF(OFFSET('Water Data'!$D$27,0,10*ROW('Water Data'!D24))="","",OFFSET('Water Data'!$D$27,0,10*ROW('Water Data'!D24)))</f>
        <v>Yes</v>
      </c>
      <c r="BT30" s="287" t="str">
        <f ca="true">+IF(OFFSET('Water Data'!$D$28,0,10*ROW('Water Data'!D24))="","",OFFSET('Water Data'!$D$28,0,10*ROW('Water Data'!D24)))</f>
        <v>Yes</v>
      </c>
      <c r="BU30" s="287" t="str">
        <f ca="true">+IF(OFFSET('Water Data'!$D$29,0,10*ROW('Water Data'!D24))="","",OFFSET('Water Data'!$D$29,0,10*ROW('Water Data'!D24)))</f>
        <v>Yes</v>
      </c>
      <c r="BV30" s="287" t="str">
        <f ca="true">+IF(OFFSET('Water Data'!$E$27,0,10*ROW('Water Data'!E24))="","",OFFSET('Water Data'!$E$27,0,10*ROW('Water Data'!E24)))</f>
        <v/>
      </c>
      <c r="BW30" s="287" t="str">
        <f ca="true">+IF(OFFSET('Water Data'!$E$28,0,10*ROW('Water Data'!E24))="","",OFFSET('Water Data'!$E$28,0,10*ROW('Water Data'!E24)))</f>
        <v/>
      </c>
      <c r="BX30" s="287" t="str">
        <f ca="true">+IF(OFFSET('Water Data'!$E$29,0,10*ROW('Water Data'!E24))="","",OFFSET('Water Data'!$E$29,0,10*ROW('Water Data'!E24)))</f>
        <v/>
      </c>
      <c r="BY30" s="287" t="str">
        <f ca="true">+IF(OFFSET('Water Data'!$F$27,0,10*ROW('Water Data'!F24))="","",OFFSET('Water Data'!$F$27,0,10*ROW('Water Data'!F24)))</f>
        <v/>
      </c>
      <c r="BZ30" s="287" t="str">
        <f ca="true">+IF(OFFSET('Water Data'!$F$28,0,10*ROW('Water Data'!F24))="","",OFFSET('Water Data'!$F$28,0,10*ROW('Water Data'!F24)))</f>
        <v/>
      </c>
      <c r="CA30" s="287" t="str">
        <f ca="true">+IF(OFFSET('Water Data'!$F$29,0,10*ROW('Water Data'!F24))="","",OFFSET('Water Data'!$F$29,0,10*ROW('Water Data'!F24)))</f>
        <v/>
      </c>
      <c r="CB30" s="287" t="str">
        <f ca="true">+IF(OFFSET('Water Data'!$G$27,0,10*ROW('Water Data'!G24))="","",OFFSET('Water Data'!$G$27,0,10*ROW('Water Data'!G24)))</f>
        <v/>
      </c>
      <c r="CC30" s="287" t="str">
        <f ca="true">+IF(OFFSET('Water Data'!$G$28,0,10*ROW('Water Data'!G24))="","",OFFSET('Water Data'!$G$28,0,10*ROW('Water Data'!G24)))</f>
        <v/>
      </c>
      <c r="CD30" s="287" t="str">
        <f ca="true">+IF(OFFSET('Water Data'!$G$29,0,10*ROW('Water Data'!G24))="","",OFFSET('Water Data'!$G$29,0,10*ROW('Water Data'!G24)))</f>
        <v/>
      </c>
      <c r="CE30" s="287" t="str">
        <f ca="true">+IF(OFFSET('Water Data'!$H$27,0,10*ROW('Water Data'!H24))="","",OFFSET('Water Data'!$H$27,0,10*ROW('Water Data'!H24)))</f>
        <v>Yes</v>
      </c>
      <c r="CF30" s="287" t="str">
        <f ca="true">+IF(OFFSET('Water Data'!$H$28,0,10*ROW('Water Data'!H24))="","",OFFSET('Water Data'!$H$28,0,10*ROW('Water Data'!H24)))</f>
        <v>Yes</v>
      </c>
      <c r="CG30" s="287" t="str">
        <f ca="true">+IF(OFFSET('Water Data'!$H$29,0,10*ROW('Water Data'!H24))="","",OFFSET('Water Data'!$H$29,0,10*ROW('Water Data'!H24)))</f>
        <v>Yes</v>
      </c>
      <c r="CH30" s="287" t="str">
        <f ca="true">+IF(OFFSET('Water Data'!$I$27,0,10*ROW('Water Data'!I24))="","",OFFSET('Water Data'!$I$27,0,10*ROW('Water Data'!I24)))</f>
        <v/>
      </c>
      <c r="CI30" s="287" t="str">
        <f ca="true">+IF(OFFSET('Water Data'!$I$28,0,10*ROW('Water Data'!I24))="","",OFFSET('Water Data'!$I$28,0,10*ROW('Water Data'!I24)))</f>
        <v/>
      </c>
      <c r="CJ30" s="287" t="str">
        <f ca="true">+IF(OFFSET('Water Data'!$I$29,0,10*ROW('Water Data'!I24))="","",OFFSET('Water Data'!$I$29,0,10*ROW('Water Data'!I24)))</f>
        <v/>
      </c>
      <c r="CK30" s="287" t="str">
        <f ca="true">+IF(OFFSET('Sanitation Data'!$D$28,0,10*ROW('Sanitation Data'!D24))="","",OFFSET('Sanitation Data'!$D$28,0,10*ROW('Sanitation Data'!D24)))</f>
        <v/>
      </c>
      <c r="CL30" s="287" t="str">
        <f ca="true">+IF(OFFSET('Sanitation Data'!$D$29,0,10*ROW('Sanitation Data'!D24))="","",OFFSET('Sanitation Data'!$D$29,0,10*ROW('Sanitation Data'!D24)))</f>
        <v/>
      </c>
      <c r="CM30" s="287" t="str">
        <f ca="true">+IF(OFFSET('Sanitation Data'!$D$30,0,10*ROW('Sanitation Data'!D24))="","",OFFSET('Sanitation Data'!$D$30,0,10*ROW('Sanitation Data'!D24)))</f>
        <v/>
      </c>
      <c r="CN30" s="287" t="str">
        <f ca="true">+IF(OFFSET('Sanitation Data'!$D$31,0,10*ROW('Sanitation Data'!D24))="","",OFFSET('Sanitation Data'!$D$31,0,10*ROW('Sanitation Data'!D24)))</f>
        <v/>
      </c>
      <c r="CO30" s="287" t="str">
        <f ca="true">+IF(OFFSET('Sanitation Data'!$D$32,0,10*ROW('Sanitation Data'!D24))="","",OFFSET('Sanitation Data'!$D$32,0,10*ROW('Sanitation Data'!D24)))</f>
        <v>Yes</v>
      </c>
      <c r="CP30" s="287" t="str">
        <f ca="true">+IF(OFFSET('Sanitation Data'!$E$28,0,10*ROW('Sanitation Data'!E24))="","",OFFSET('Sanitation Data'!$E$28,0,10*ROW('Sanitation Data'!E24)))</f>
        <v/>
      </c>
      <c r="CQ30" s="287" t="str">
        <f ca="true">+IF(OFFSET('Sanitation Data'!$E$29,0,10*ROW('Sanitation Data'!E24))="","",OFFSET('Sanitation Data'!$E$29,0,10*ROW('Sanitation Data'!E24)))</f>
        <v/>
      </c>
      <c r="CR30" s="287" t="str">
        <f ca="true">+IF(OFFSET('Sanitation Data'!$E$30,0,10*ROW('Sanitation Data'!E24))="","",OFFSET('Sanitation Data'!$E$30,0,10*ROW('Sanitation Data'!E24)))</f>
        <v/>
      </c>
      <c r="CS30" s="287" t="str">
        <f ca="true">+IF(OFFSET('Sanitation Data'!$E$31,0,10*ROW('Sanitation Data'!E24))="","",OFFSET('Sanitation Data'!$E$31,0,10*ROW('Sanitation Data'!E24)))</f>
        <v/>
      </c>
      <c r="CT30" s="287" t="str">
        <f ca="true">+IF(OFFSET('Sanitation Data'!$E$32,0,10*ROW('Sanitation Data'!E24))="","",OFFSET('Sanitation Data'!$E$32,0,10*ROW('Sanitation Data'!E24)))</f>
        <v/>
      </c>
      <c r="CU30" s="287" t="str">
        <f ca="true">+IF(OFFSET('Sanitation Data'!$F$28,0,10*ROW('Sanitation Data'!F24))="","",OFFSET('Sanitation Data'!$F$28,0,10*ROW('Sanitation Data'!F24)))</f>
        <v/>
      </c>
      <c r="CV30" s="287" t="str">
        <f ca="true">+IF(OFFSET('Sanitation Data'!$F$29,0,10*ROW('Sanitation Data'!F24))="","",OFFSET('Sanitation Data'!$F$29,0,10*ROW('Sanitation Data'!F24)))</f>
        <v/>
      </c>
      <c r="CW30" s="287" t="str">
        <f ca="true">+IF(OFFSET('Sanitation Data'!$F$30,0,10*ROW('Sanitation Data'!F24))="","",OFFSET('Sanitation Data'!$F$30,0,10*ROW('Sanitation Data'!F24)))</f>
        <v/>
      </c>
      <c r="CX30" s="287" t="str">
        <f ca="true">+IF(OFFSET('Sanitation Data'!$F$31,0,10*ROW('Sanitation Data'!F24))="","",OFFSET('Sanitation Data'!$F$31,0,10*ROW('Sanitation Data'!F24)))</f>
        <v/>
      </c>
      <c r="CY30" s="287" t="str">
        <f ca="true">+IF(OFFSET('Sanitation Data'!$F$32,0,10*ROW('Sanitation Data'!F24))="","",OFFSET('Sanitation Data'!$F$32,0,10*ROW('Sanitation Data'!F24)))</f>
        <v/>
      </c>
      <c r="CZ30" s="287" t="str">
        <f ca="true">+IF(OFFSET('Sanitation Data'!$G$28,0,10*ROW('Sanitation Data'!G24))="","",OFFSET('Sanitation Data'!$G$28,0,10*ROW('Sanitation Data'!G24)))</f>
        <v/>
      </c>
      <c r="DA30" s="287" t="str">
        <f ca="true">+IF(OFFSET('Sanitation Data'!$G$29,0,10*ROW('Sanitation Data'!G24))="","",OFFSET('Sanitation Data'!$G$29,0,10*ROW('Sanitation Data'!G24)))</f>
        <v/>
      </c>
      <c r="DB30" s="287" t="str">
        <f ca="true">+IF(OFFSET('Sanitation Data'!$G$30,0,10*ROW('Sanitation Data'!G24))="","",OFFSET('Sanitation Data'!$G$30,0,10*ROW('Sanitation Data'!G24)))</f>
        <v/>
      </c>
      <c r="DC30" s="287" t="str">
        <f ca="true">+IF(OFFSET('Sanitation Data'!$G$31,0,10*ROW('Sanitation Data'!G24))="","",OFFSET('Sanitation Data'!$G$31,0,10*ROW('Sanitation Data'!G24)))</f>
        <v/>
      </c>
      <c r="DD30" s="287" t="str">
        <f ca="true">+IF(OFFSET('Sanitation Data'!$G$32,0,10*ROW('Sanitation Data'!G24))="","",OFFSET('Sanitation Data'!$G$32,0,10*ROW('Sanitation Data'!G24)))</f>
        <v/>
      </c>
      <c r="DE30" s="287" t="str">
        <f ca="true">+IF(OFFSET('Sanitation Data'!$H$28,0,10*ROW('Sanitation Data'!H24))="","",OFFSET('Sanitation Data'!$H$28,0,10*ROW('Sanitation Data'!H24)))</f>
        <v/>
      </c>
      <c r="DF30" s="287" t="str">
        <f ca="true">+IF(OFFSET('Sanitation Data'!$H$29,0,10*ROW('Sanitation Data'!H24))="","",OFFSET('Sanitation Data'!$H$29,0,10*ROW('Sanitation Data'!H24)))</f>
        <v/>
      </c>
      <c r="DG30" s="287" t="str">
        <f ca="true">+IF(OFFSET('Sanitation Data'!$H$30,0,10*ROW('Sanitation Data'!H24))="","",OFFSET('Sanitation Data'!$H$30,0,10*ROW('Sanitation Data'!H24)))</f>
        <v/>
      </c>
      <c r="DH30" s="287" t="str">
        <f ca="true">+IF(OFFSET('Sanitation Data'!$H$31,0,10*ROW('Sanitation Data'!H24))="","",OFFSET('Sanitation Data'!$H$31,0,10*ROW('Sanitation Data'!H24)))</f>
        <v/>
      </c>
      <c r="DI30" s="287" t="str">
        <f ca="true">+IF(OFFSET('Sanitation Data'!$H$32,0,10*ROW('Sanitation Data'!H24))="","",OFFSET('Sanitation Data'!$H$32,0,10*ROW('Sanitation Data'!H24)))</f>
        <v>Yes</v>
      </c>
      <c r="DJ30" s="287" t="str">
        <f ca="true">+IF(OFFSET('Sanitation Data'!$I$28,0,10*ROW('Sanitation Data'!I24))="","",OFFSET('Sanitation Data'!$I$28,0,10*ROW('Sanitation Data'!I24)))</f>
        <v/>
      </c>
      <c r="DK30" s="287" t="str">
        <f ca="true">+IF(OFFSET('Sanitation Data'!$I$29,0,10*ROW('Sanitation Data'!I24))="","",OFFSET('Sanitation Data'!$I$29,0,10*ROW('Sanitation Data'!I24)))</f>
        <v/>
      </c>
      <c r="DL30" s="287" t="str">
        <f ca="true">+IF(OFFSET('Sanitation Data'!$I$30,0,10*ROW('Sanitation Data'!I24))="","",OFFSET('Sanitation Data'!$I$30,0,10*ROW('Sanitation Data'!I24)))</f>
        <v/>
      </c>
      <c r="DM30" s="287" t="str">
        <f ca="true">+IF(OFFSET('Sanitation Data'!$I$31,0,10*ROW('Sanitation Data'!I24))="","",OFFSET('Sanitation Data'!$I$31,0,10*ROW('Sanitation Data'!I24)))</f>
        <v/>
      </c>
      <c r="DN30" s="287" t="str">
        <f ca="true">+IF(OFFSET('Sanitation Data'!$I$32,0,10*ROW('Sanitation Data'!I24))="","",OFFSET('Sanitation Data'!$I$32,0,10*ROW('Sanitation Data'!I24)))</f>
        <v/>
      </c>
      <c r="DO30" s="287" t="str">
        <f ca="true">+IF(OFFSET('Hygiene Data'!$D$11,0,10*ROW('Hygiene Data'!D24))="","",OFFSET('Hygiene Data'!$D$11,0,10*ROW('Hygiene Data'!D24)))</f>
        <v/>
      </c>
      <c r="DP30" s="287" t="str">
        <f ca="true">+IF(OFFSET('Hygiene Data'!$D$12,0,10*ROW('Hygiene Data'!D24))="","",OFFSET('Hygiene Data'!$D$12,0,10*ROW('Hygiene Data'!D24)))</f>
        <v/>
      </c>
      <c r="DQ30" s="287" t="str">
        <f ca="true">+IF(OFFSET('Hygiene Data'!$D$13,0,10*ROW('Hygiene Data'!D24))="","",OFFSET('Hygiene Data'!$D$13,0,10*ROW('Hygiene Data'!D24)))</f>
        <v/>
      </c>
      <c r="DR30" s="287" t="str">
        <f ca="true">+IF(OFFSET('Hygiene Data'!$E$11,0,10*ROW('Hygiene Data'!E24))="","",OFFSET('Hygiene Data'!$E$11,0,10*ROW('Hygiene Data'!E24)))</f>
        <v/>
      </c>
      <c r="DS30" s="287" t="str">
        <f ca="true">+IF(OFFSET('Hygiene Data'!$E$12,0,10*ROW('Hygiene Data'!E24))="","",OFFSET('Hygiene Data'!$E$12,0,10*ROW('Hygiene Data'!E24)))</f>
        <v/>
      </c>
      <c r="DT30" s="287" t="str">
        <f ca="true">+IF(OFFSET('Hygiene Data'!$E$13,0,10*ROW('Hygiene Data'!E24))="","",OFFSET('Hygiene Data'!$E$13,0,10*ROW('Hygiene Data'!E24)))</f>
        <v/>
      </c>
      <c r="DU30" s="287" t="str">
        <f ca="true">+IF(OFFSET('Hygiene Data'!$F$11,0,10*ROW('Hygiene Data'!F24))="","",OFFSET('Hygiene Data'!$F$11,0,10*ROW('Hygiene Data'!F24)))</f>
        <v/>
      </c>
      <c r="DV30" s="287" t="str">
        <f ca="true">+IF(OFFSET('Hygiene Data'!$F$12,0,10*ROW('Hygiene Data'!F24))="","",OFFSET('Hygiene Data'!$F$12,0,10*ROW('Hygiene Data'!F24)))</f>
        <v/>
      </c>
      <c r="DW30" s="287" t="str">
        <f ca="true">+IF(OFFSET('Hygiene Data'!$F$13,0,10*ROW('Hygiene Data'!F24))="","",OFFSET('Hygiene Data'!$F$13,0,10*ROW('Hygiene Data'!F24)))</f>
        <v/>
      </c>
      <c r="DX30" s="287" t="str">
        <f ca="true">+IF(OFFSET('Hygiene Data'!$G$11,0,10*ROW('Hygiene Data'!G24))="","",OFFSET('Hygiene Data'!$G$11,0,10*ROW('Hygiene Data'!G24)))</f>
        <v/>
      </c>
      <c r="DY30" s="287" t="str">
        <f ca="true">+IF(OFFSET('Hygiene Data'!$G$12,0,10*ROW('Hygiene Data'!G24))="","",OFFSET('Hygiene Data'!$G$12,0,10*ROW('Hygiene Data'!G24)))</f>
        <v/>
      </c>
      <c r="DZ30" s="287" t="str">
        <f ca="true">+IF(OFFSET('Hygiene Data'!$G$13,0,10*ROW('Hygiene Data'!G24))="","",OFFSET('Hygiene Data'!$G$13,0,10*ROW('Hygiene Data'!G24)))</f>
        <v/>
      </c>
      <c r="EA30" s="287" t="str">
        <f ca="true">+IF(OFFSET('Hygiene Data'!$H$11,0,10*ROW('Hygiene Data'!H24))="","",OFFSET('Hygiene Data'!$H$11,0,10*ROW('Hygiene Data'!H24)))</f>
        <v/>
      </c>
      <c r="EB30" s="287" t="str">
        <f ca="true">+IF(OFFSET('Hygiene Data'!$H$12,0,10*ROW('Hygiene Data'!H24))="","",OFFSET('Hygiene Data'!$H$12,0,10*ROW('Hygiene Data'!H24)))</f>
        <v/>
      </c>
      <c r="EC30" s="287" t="str">
        <f ca="true">+IF(OFFSET('Hygiene Data'!$H$13,0,10*ROW('Hygiene Data'!H24))="","",OFFSET('Hygiene Data'!$H$13,0,10*ROW('Hygiene Data'!H24)))</f>
        <v/>
      </c>
      <c r="ED30" s="287" t="str">
        <f ca="true">+IF(OFFSET('Hygiene Data'!$I$11,0,10*ROW('Hygiene Data'!I24))="","",OFFSET('Hygiene Data'!$I$11,0,10*ROW('Hygiene Data'!I24)))</f>
        <v/>
      </c>
      <c r="EE30" s="287" t="str">
        <f ca="true">+IF(OFFSET('Hygiene Data'!$I$12,0,10*ROW('Hygiene Data'!I24))="","",OFFSET('Hygiene Data'!$I$12,0,10*ROW('Hygiene Data'!I24)))</f>
        <v/>
      </c>
      <c r="EF30" s="287"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BGD_2020_BEIS</v>
      </c>
      <c r="B31" s="38" t="str">
        <f ca="true">+IF(OFFSET('Water Data'!$C$2,0,10*ROW('Water Data'!F25))="","",OFFSET('Water Data'!$C$2,0,10*ROW('Water Data'!F25)))</f>
        <v>Census</v>
      </c>
      <c r="C31" s="343">
        <f t="shared" ca="true" si="0"/>
        <v>2020</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97.48</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96.59</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54.9</v>
      </c>
      <c r="BR31" s="287"/>
      <c r="BS31" s="287" t="str">
        <f ca="true">+IF(OFFSET('Water Data'!$D$27,0,10*ROW('Water Data'!D25))="","",OFFSET('Water Data'!$D$27,0,10*ROW('Water Data'!D25)))</f>
        <v/>
      </c>
      <c r="BT31" s="287" t="str">
        <f ca="true">+IF(OFFSET('Water Data'!$D$28,0,10*ROW('Water Data'!D25))="","",OFFSET('Water Data'!$D$28,0,10*ROW('Water Data'!D25)))</f>
        <v/>
      </c>
      <c r="BU31" s="287" t="str">
        <f ca="true">+IF(OFFSET('Water Data'!$D$29,0,10*ROW('Water Data'!D25))="","",OFFSET('Water Data'!$D$29,0,10*ROW('Water Data'!D25)))</f>
        <v/>
      </c>
      <c r="BV31" s="287" t="str">
        <f ca="true">+IF(OFFSET('Water Data'!$E$27,0,10*ROW('Water Data'!E25))="","",OFFSET('Water Data'!$E$27,0,10*ROW('Water Data'!E25)))</f>
        <v/>
      </c>
      <c r="BW31" s="287" t="str">
        <f ca="true">+IF(OFFSET('Water Data'!$E$28,0,10*ROW('Water Data'!E25))="","",OFFSET('Water Data'!$E$28,0,10*ROW('Water Data'!E25)))</f>
        <v/>
      </c>
      <c r="BX31" s="287" t="str">
        <f ca="true">+IF(OFFSET('Water Data'!$E$29,0,10*ROW('Water Data'!E25))="","",OFFSET('Water Data'!$E$29,0,10*ROW('Water Data'!E25)))</f>
        <v/>
      </c>
      <c r="BY31" s="287" t="str">
        <f ca="true">+IF(OFFSET('Water Data'!$F$27,0,10*ROW('Water Data'!F25))="","",OFFSET('Water Data'!$F$27,0,10*ROW('Water Data'!F25)))</f>
        <v/>
      </c>
      <c r="BZ31" s="287" t="str">
        <f ca="true">+IF(OFFSET('Water Data'!$F$28,0,10*ROW('Water Data'!F25))="","",OFFSET('Water Data'!$F$28,0,10*ROW('Water Data'!F25)))</f>
        <v/>
      </c>
      <c r="CA31" s="287" t="str">
        <f ca="true">+IF(OFFSET('Water Data'!$F$29,0,10*ROW('Water Data'!F25))="","",OFFSET('Water Data'!$F$29,0,10*ROW('Water Data'!F25)))</f>
        <v/>
      </c>
      <c r="CB31" s="287" t="str">
        <f ca="true">+IF(OFFSET('Water Data'!$G$27,0,10*ROW('Water Data'!G25))="","",OFFSET('Water Data'!$G$27,0,10*ROW('Water Data'!G25)))</f>
        <v/>
      </c>
      <c r="CC31" s="287" t="str">
        <f ca="true">+IF(OFFSET('Water Data'!$G$28,0,10*ROW('Water Data'!G25))="","",OFFSET('Water Data'!$G$28,0,10*ROW('Water Data'!G25)))</f>
        <v/>
      </c>
      <c r="CD31" s="287" t="str">
        <f ca="true">+IF(OFFSET('Water Data'!$G$29,0,10*ROW('Water Data'!G25))="","",OFFSET('Water Data'!$G$29,0,10*ROW('Water Data'!G25)))</f>
        <v/>
      </c>
      <c r="CE31" s="287" t="str">
        <f ca="true">+IF(OFFSET('Water Data'!$H$27,0,10*ROW('Water Data'!H25))="","",OFFSET('Water Data'!$H$27,0,10*ROW('Water Data'!H25)))</f>
        <v/>
      </c>
      <c r="CF31" s="287" t="str">
        <f ca="true">+IF(OFFSET('Water Data'!$H$28,0,10*ROW('Water Data'!H25))="","",OFFSET('Water Data'!$H$28,0,10*ROW('Water Data'!H25)))</f>
        <v/>
      </c>
      <c r="CG31" s="287" t="str">
        <f ca="true">+IF(OFFSET('Water Data'!$H$29,0,10*ROW('Water Data'!H25))="","",OFFSET('Water Data'!$H$29,0,10*ROW('Water Data'!H25)))</f>
        <v/>
      </c>
      <c r="CH31" s="287" t="str">
        <f ca="true">+IF(OFFSET('Water Data'!$I$27,0,10*ROW('Water Data'!I25))="","",OFFSET('Water Data'!$I$27,0,10*ROW('Water Data'!I25)))</f>
        <v/>
      </c>
      <c r="CI31" s="287" t="str">
        <f ca="true">+IF(OFFSET('Water Data'!$I$28,0,10*ROW('Water Data'!I25))="","",OFFSET('Water Data'!$I$28,0,10*ROW('Water Data'!I25)))</f>
        <v/>
      </c>
      <c r="CJ31" s="287" t="str">
        <f ca="true">+IF(OFFSET('Water Data'!$I$29,0,10*ROW('Water Data'!I25))="","",OFFSET('Water Data'!$I$29,0,10*ROW('Water Data'!I25)))</f>
        <v>Yes</v>
      </c>
      <c r="CK31" s="287" t="str">
        <f ca="true">+IF(OFFSET('Sanitation Data'!$D$28,0,10*ROW('Sanitation Data'!D25))="","",OFFSET('Sanitation Data'!$D$28,0,10*ROW('Sanitation Data'!D25)))</f>
        <v/>
      </c>
      <c r="CL31" s="287" t="str">
        <f ca="true">+IF(OFFSET('Sanitation Data'!$D$29,0,10*ROW('Sanitation Data'!D25))="","",OFFSET('Sanitation Data'!$D$29,0,10*ROW('Sanitation Data'!D25)))</f>
        <v/>
      </c>
      <c r="CM31" s="287" t="str">
        <f ca="true">+IF(OFFSET('Sanitation Data'!$D$30,0,10*ROW('Sanitation Data'!D25))="","",OFFSET('Sanitation Data'!$D$30,0,10*ROW('Sanitation Data'!D25)))</f>
        <v/>
      </c>
      <c r="CN31" s="287" t="str">
        <f ca="true">+IF(OFFSET('Sanitation Data'!$D$31,0,10*ROW('Sanitation Data'!D25))="","",OFFSET('Sanitation Data'!$D$31,0,10*ROW('Sanitation Data'!D25)))</f>
        <v/>
      </c>
      <c r="CO31" s="287" t="str">
        <f ca="true">+IF(OFFSET('Sanitation Data'!$D$32,0,10*ROW('Sanitation Data'!D25))="","",OFFSET('Sanitation Data'!$D$32,0,10*ROW('Sanitation Data'!D25)))</f>
        <v/>
      </c>
      <c r="CP31" s="287" t="str">
        <f ca="true">+IF(OFFSET('Sanitation Data'!$E$28,0,10*ROW('Sanitation Data'!E25))="","",OFFSET('Sanitation Data'!$E$28,0,10*ROW('Sanitation Data'!E25)))</f>
        <v/>
      </c>
      <c r="CQ31" s="287" t="str">
        <f ca="true">+IF(OFFSET('Sanitation Data'!$E$29,0,10*ROW('Sanitation Data'!E25))="","",OFFSET('Sanitation Data'!$E$29,0,10*ROW('Sanitation Data'!E25)))</f>
        <v/>
      </c>
      <c r="CR31" s="287" t="str">
        <f ca="true">+IF(OFFSET('Sanitation Data'!$E$30,0,10*ROW('Sanitation Data'!E25))="","",OFFSET('Sanitation Data'!$E$30,0,10*ROW('Sanitation Data'!E25)))</f>
        <v/>
      </c>
      <c r="CS31" s="287" t="str">
        <f ca="true">+IF(OFFSET('Sanitation Data'!$E$31,0,10*ROW('Sanitation Data'!E25))="","",OFFSET('Sanitation Data'!$E$31,0,10*ROW('Sanitation Data'!E25)))</f>
        <v/>
      </c>
      <c r="CT31" s="287" t="str">
        <f ca="true">+IF(OFFSET('Sanitation Data'!$E$32,0,10*ROW('Sanitation Data'!E25))="","",OFFSET('Sanitation Data'!$E$32,0,10*ROW('Sanitation Data'!E25)))</f>
        <v/>
      </c>
      <c r="CU31" s="287" t="str">
        <f ca="true">+IF(OFFSET('Sanitation Data'!$F$28,0,10*ROW('Sanitation Data'!F25))="","",OFFSET('Sanitation Data'!$F$28,0,10*ROW('Sanitation Data'!F25)))</f>
        <v/>
      </c>
      <c r="CV31" s="287" t="str">
        <f ca="true">+IF(OFFSET('Sanitation Data'!$F$29,0,10*ROW('Sanitation Data'!F25))="","",OFFSET('Sanitation Data'!$F$29,0,10*ROW('Sanitation Data'!F25)))</f>
        <v/>
      </c>
      <c r="CW31" s="287" t="str">
        <f ca="true">+IF(OFFSET('Sanitation Data'!$F$30,0,10*ROW('Sanitation Data'!F25))="","",OFFSET('Sanitation Data'!$F$30,0,10*ROW('Sanitation Data'!F25)))</f>
        <v/>
      </c>
      <c r="CX31" s="287" t="str">
        <f ca="true">+IF(OFFSET('Sanitation Data'!$F$31,0,10*ROW('Sanitation Data'!F25))="","",OFFSET('Sanitation Data'!$F$31,0,10*ROW('Sanitation Data'!F25)))</f>
        <v/>
      </c>
      <c r="CY31" s="287" t="str">
        <f ca="true">+IF(OFFSET('Sanitation Data'!$F$32,0,10*ROW('Sanitation Data'!F25))="","",OFFSET('Sanitation Data'!$F$32,0,10*ROW('Sanitation Data'!F25)))</f>
        <v/>
      </c>
      <c r="CZ31" s="287" t="str">
        <f ca="true">+IF(OFFSET('Sanitation Data'!$G$28,0,10*ROW('Sanitation Data'!G25))="","",OFFSET('Sanitation Data'!$G$28,0,10*ROW('Sanitation Data'!G25)))</f>
        <v/>
      </c>
      <c r="DA31" s="287" t="str">
        <f ca="true">+IF(OFFSET('Sanitation Data'!$G$29,0,10*ROW('Sanitation Data'!G25))="","",OFFSET('Sanitation Data'!$G$29,0,10*ROW('Sanitation Data'!G25)))</f>
        <v/>
      </c>
      <c r="DB31" s="287" t="str">
        <f ca="true">+IF(OFFSET('Sanitation Data'!$G$30,0,10*ROW('Sanitation Data'!G25))="","",OFFSET('Sanitation Data'!$G$30,0,10*ROW('Sanitation Data'!G25)))</f>
        <v/>
      </c>
      <c r="DC31" s="287" t="str">
        <f ca="true">+IF(OFFSET('Sanitation Data'!$G$31,0,10*ROW('Sanitation Data'!G25))="","",OFFSET('Sanitation Data'!$G$31,0,10*ROW('Sanitation Data'!G25)))</f>
        <v/>
      </c>
      <c r="DD31" s="287" t="str">
        <f ca="true">+IF(OFFSET('Sanitation Data'!$G$32,0,10*ROW('Sanitation Data'!G25))="","",OFFSET('Sanitation Data'!$G$32,0,10*ROW('Sanitation Data'!G25)))</f>
        <v/>
      </c>
      <c r="DE31" s="287" t="str">
        <f ca="true">+IF(OFFSET('Sanitation Data'!$H$28,0,10*ROW('Sanitation Data'!H25))="","",OFFSET('Sanitation Data'!$H$28,0,10*ROW('Sanitation Data'!H25)))</f>
        <v/>
      </c>
      <c r="DF31" s="287" t="str">
        <f ca="true">+IF(OFFSET('Sanitation Data'!$H$29,0,10*ROW('Sanitation Data'!H25))="","",OFFSET('Sanitation Data'!$H$29,0,10*ROW('Sanitation Data'!H25)))</f>
        <v/>
      </c>
      <c r="DG31" s="287" t="str">
        <f ca="true">+IF(OFFSET('Sanitation Data'!$H$30,0,10*ROW('Sanitation Data'!H25))="","",OFFSET('Sanitation Data'!$H$30,0,10*ROW('Sanitation Data'!H25)))</f>
        <v/>
      </c>
      <c r="DH31" s="287" t="str">
        <f ca="true">+IF(OFFSET('Sanitation Data'!$H$31,0,10*ROW('Sanitation Data'!H25))="","",OFFSET('Sanitation Data'!$H$31,0,10*ROW('Sanitation Data'!H25)))</f>
        <v/>
      </c>
      <c r="DI31" s="287" t="str">
        <f ca="true">+IF(OFFSET('Sanitation Data'!$H$32,0,10*ROW('Sanitation Data'!H25))="","",OFFSET('Sanitation Data'!$H$32,0,10*ROW('Sanitation Data'!H25)))</f>
        <v/>
      </c>
      <c r="DJ31" s="287" t="str">
        <f ca="true">+IF(OFFSET('Sanitation Data'!$I$28,0,10*ROW('Sanitation Data'!I25))="","",OFFSET('Sanitation Data'!$I$28,0,10*ROW('Sanitation Data'!I25)))</f>
        <v/>
      </c>
      <c r="DK31" s="287" t="str">
        <f ca="true">+IF(OFFSET('Sanitation Data'!$I$29,0,10*ROW('Sanitation Data'!I25))="","",OFFSET('Sanitation Data'!$I$29,0,10*ROW('Sanitation Data'!I25)))</f>
        <v/>
      </c>
      <c r="DL31" s="287" t="str">
        <f ca="true">+IF(OFFSET('Sanitation Data'!$I$30,0,10*ROW('Sanitation Data'!I25))="","",OFFSET('Sanitation Data'!$I$30,0,10*ROW('Sanitation Data'!I25)))</f>
        <v/>
      </c>
      <c r="DM31" s="287" t="str">
        <f ca="true">+IF(OFFSET('Sanitation Data'!$I$31,0,10*ROW('Sanitation Data'!I25))="","",OFFSET('Sanitation Data'!$I$31,0,10*ROW('Sanitation Data'!I25)))</f>
        <v/>
      </c>
      <c r="DN31" s="287" t="str">
        <f ca="true">+IF(OFFSET('Sanitation Data'!$I$32,0,10*ROW('Sanitation Data'!I25))="","",OFFSET('Sanitation Data'!$I$32,0,10*ROW('Sanitation Data'!I25)))</f>
        <v>Yes</v>
      </c>
      <c r="DO31" s="287" t="str">
        <f ca="true">+IF(OFFSET('Hygiene Data'!$D$11,0,10*ROW('Hygiene Data'!D25))="","",OFFSET('Hygiene Data'!$D$11,0,10*ROW('Hygiene Data'!D25)))</f>
        <v/>
      </c>
      <c r="DP31" s="287" t="str">
        <f ca="true">+IF(OFFSET('Hygiene Data'!$D$12,0,10*ROW('Hygiene Data'!D25))="","",OFFSET('Hygiene Data'!$D$12,0,10*ROW('Hygiene Data'!D25)))</f>
        <v/>
      </c>
      <c r="DQ31" s="287" t="str">
        <f ca="true">+IF(OFFSET('Hygiene Data'!$D$13,0,10*ROW('Hygiene Data'!D25))="","",OFFSET('Hygiene Data'!$D$13,0,10*ROW('Hygiene Data'!D25)))</f>
        <v/>
      </c>
      <c r="DR31" s="287" t="str">
        <f ca="true">+IF(OFFSET('Hygiene Data'!$E$11,0,10*ROW('Hygiene Data'!E25))="","",OFFSET('Hygiene Data'!$E$11,0,10*ROW('Hygiene Data'!E25)))</f>
        <v/>
      </c>
      <c r="DS31" s="287" t="str">
        <f ca="true">+IF(OFFSET('Hygiene Data'!$E$12,0,10*ROW('Hygiene Data'!E25))="","",OFFSET('Hygiene Data'!$E$12,0,10*ROW('Hygiene Data'!E25)))</f>
        <v/>
      </c>
      <c r="DT31" s="287" t="str">
        <f ca="true">+IF(OFFSET('Hygiene Data'!$E$13,0,10*ROW('Hygiene Data'!E25))="","",OFFSET('Hygiene Data'!$E$13,0,10*ROW('Hygiene Data'!E25)))</f>
        <v/>
      </c>
      <c r="DU31" s="287" t="str">
        <f ca="true">+IF(OFFSET('Hygiene Data'!$F$11,0,10*ROW('Hygiene Data'!F25))="","",OFFSET('Hygiene Data'!$F$11,0,10*ROW('Hygiene Data'!F25)))</f>
        <v/>
      </c>
      <c r="DV31" s="287" t="str">
        <f ca="true">+IF(OFFSET('Hygiene Data'!$F$12,0,10*ROW('Hygiene Data'!F25))="","",OFFSET('Hygiene Data'!$F$12,0,10*ROW('Hygiene Data'!F25)))</f>
        <v/>
      </c>
      <c r="DW31" s="287" t="str">
        <f ca="true">+IF(OFFSET('Hygiene Data'!$F$13,0,10*ROW('Hygiene Data'!F25))="","",OFFSET('Hygiene Data'!$F$13,0,10*ROW('Hygiene Data'!F25)))</f>
        <v/>
      </c>
      <c r="DX31" s="287" t="str">
        <f ca="true">+IF(OFFSET('Hygiene Data'!$G$11,0,10*ROW('Hygiene Data'!G25))="","",OFFSET('Hygiene Data'!$G$11,0,10*ROW('Hygiene Data'!G25)))</f>
        <v/>
      </c>
      <c r="DY31" s="287" t="str">
        <f ca="true">+IF(OFFSET('Hygiene Data'!$G$12,0,10*ROW('Hygiene Data'!G25))="","",OFFSET('Hygiene Data'!$G$12,0,10*ROW('Hygiene Data'!G25)))</f>
        <v/>
      </c>
      <c r="DZ31" s="287" t="str">
        <f ca="true">+IF(OFFSET('Hygiene Data'!$G$13,0,10*ROW('Hygiene Data'!G25))="","",OFFSET('Hygiene Data'!$G$13,0,10*ROW('Hygiene Data'!G25)))</f>
        <v/>
      </c>
      <c r="EA31" s="287" t="str">
        <f ca="true">+IF(OFFSET('Hygiene Data'!$H$11,0,10*ROW('Hygiene Data'!H25))="","",OFFSET('Hygiene Data'!$H$11,0,10*ROW('Hygiene Data'!H25)))</f>
        <v/>
      </c>
      <c r="EB31" s="287" t="str">
        <f ca="true">+IF(OFFSET('Hygiene Data'!$H$12,0,10*ROW('Hygiene Data'!H25))="","",OFFSET('Hygiene Data'!$H$12,0,10*ROW('Hygiene Data'!H25)))</f>
        <v/>
      </c>
      <c r="EC31" s="287" t="str">
        <f ca="true">+IF(OFFSET('Hygiene Data'!$H$13,0,10*ROW('Hygiene Data'!H25))="","",OFFSET('Hygiene Data'!$H$13,0,10*ROW('Hygiene Data'!H25)))</f>
        <v/>
      </c>
      <c r="ED31" s="287" t="str">
        <f ca="true">+IF(OFFSET('Hygiene Data'!$I$11,0,10*ROW('Hygiene Data'!I25))="","",OFFSET('Hygiene Data'!$I$11,0,10*ROW('Hygiene Data'!I25)))</f>
        <v/>
      </c>
      <c r="EE31" s="287" t="str">
        <f ca="true">+IF(OFFSET('Hygiene Data'!$I$12,0,10*ROW('Hygiene Data'!I25))="","",OFFSET('Hygiene Data'!$I$12,0,10*ROW('Hygiene Data'!I25)))</f>
        <v/>
      </c>
      <c r="EF31" s="287" t="str">
        <f ca="true">+IF(OFFSET('Hygiene Data'!$I$13,0,10*ROW('Hygiene Data'!I25))="","",OFFSET('Hygiene Data'!$I$13,0,10*ROW('Hygiene Data'!I25)))</f>
        <v>Yes</v>
      </c>
    </row>
    <row xmlns:x14ac="http://schemas.microsoft.com/office/spreadsheetml/2009/9/ac" r="32" x14ac:dyDescent="0.2">
      <c r="A32" s="38" t="str">
        <f ca="true">+IF(OFFSET('Water Data'!$B$2,0,10*ROW('Water Data'!E26))="","",OFFSET('Water Data'!$B$2,0,10*ROW('Water Data'!E26)))</f>
        <v>BGD_2020_ASPR</v>
      </c>
      <c r="B32" s="38" t="str">
        <f ca="true">+IF(OFFSET('Water Data'!$C$2,0,10*ROW('Water Data'!F26))="","",OFFSET('Water Data'!$C$2,0,10*ROW('Water Data'!F26)))</f>
        <v>EMIS</v>
      </c>
      <c r="C32" s="343">
        <f t="shared" ca="true" si="0"/>
        <v>2020</v>
      </c>
      <c r="D32" s="85">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91.3</v>
      </c>
      <c r="E32" s="85">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83.356899999999996</v>
      </c>
      <c r="F32" s="85">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86.41</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91.3</v>
      </c>
      <c r="Q32" s="85">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83.356899999999996</v>
      </c>
      <c r="R32" s="85">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86.41</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77.900000000000006</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77.900000000000006</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7"/>
      <c r="BS32" s="287" t="str">
        <f ca="true">+IF(OFFSET('Water Data'!$D$27,0,10*ROW('Water Data'!D26))="","",OFFSET('Water Data'!$D$27,0,10*ROW('Water Data'!D26)))</f>
        <v>Yes</v>
      </c>
      <c r="BT32" s="287" t="str">
        <f ca="true">+IF(OFFSET('Water Data'!$D$28,0,10*ROW('Water Data'!D26))="","",OFFSET('Water Data'!$D$28,0,10*ROW('Water Data'!D26)))</f>
        <v>Yes</v>
      </c>
      <c r="BU32" s="287" t="str">
        <f ca="true">+IF(OFFSET('Water Data'!$D$29,0,10*ROW('Water Data'!D26))="","",OFFSET('Water Data'!$D$29,0,10*ROW('Water Data'!D26)))</f>
        <v>Yes</v>
      </c>
      <c r="BV32" s="287" t="str">
        <f ca="true">+IF(OFFSET('Water Data'!$E$27,0,10*ROW('Water Data'!E26))="","",OFFSET('Water Data'!$E$27,0,10*ROW('Water Data'!E26)))</f>
        <v/>
      </c>
      <c r="BW32" s="287" t="str">
        <f ca="true">+IF(OFFSET('Water Data'!$E$28,0,10*ROW('Water Data'!E26))="","",OFFSET('Water Data'!$E$28,0,10*ROW('Water Data'!E26)))</f>
        <v/>
      </c>
      <c r="BX32" s="287" t="str">
        <f ca="true">+IF(OFFSET('Water Data'!$E$29,0,10*ROW('Water Data'!E26))="","",OFFSET('Water Data'!$E$29,0,10*ROW('Water Data'!E26)))</f>
        <v/>
      </c>
      <c r="BY32" s="287" t="str">
        <f ca="true">+IF(OFFSET('Water Data'!$F$27,0,10*ROW('Water Data'!F26))="","",OFFSET('Water Data'!$F$27,0,10*ROW('Water Data'!F26)))</f>
        <v/>
      </c>
      <c r="BZ32" s="287" t="str">
        <f ca="true">+IF(OFFSET('Water Data'!$F$28,0,10*ROW('Water Data'!F26))="","",OFFSET('Water Data'!$F$28,0,10*ROW('Water Data'!F26)))</f>
        <v/>
      </c>
      <c r="CA32" s="287" t="str">
        <f ca="true">+IF(OFFSET('Water Data'!$F$29,0,10*ROW('Water Data'!F26))="","",OFFSET('Water Data'!$F$29,0,10*ROW('Water Data'!F26)))</f>
        <v/>
      </c>
      <c r="CB32" s="287" t="str">
        <f ca="true">+IF(OFFSET('Water Data'!$G$27,0,10*ROW('Water Data'!G26))="","",OFFSET('Water Data'!$G$27,0,10*ROW('Water Data'!G26)))</f>
        <v/>
      </c>
      <c r="CC32" s="287" t="str">
        <f ca="true">+IF(OFFSET('Water Data'!$G$28,0,10*ROW('Water Data'!G26))="","",OFFSET('Water Data'!$G$28,0,10*ROW('Water Data'!G26)))</f>
        <v/>
      </c>
      <c r="CD32" s="287" t="str">
        <f ca="true">+IF(OFFSET('Water Data'!$G$29,0,10*ROW('Water Data'!G26))="","",OFFSET('Water Data'!$G$29,0,10*ROW('Water Data'!G26)))</f>
        <v/>
      </c>
      <c r="CE32" s="287" t="str">
        <f ca="true">+IF(OFFSET('Water Data'!$H$27,0,10*ROW('Water Data'!H26))="","",OFFSET('Water Data'!$H$27,0,10*ROW('Water Data'!H26)))</f>
        <v>Yes</v>
      </c>
      <c r="CF32" s="287" t="str">
        <f ca="true">+IF(OFFSET('Water Data'!$H$28,0,10*ROW('Water Data'!H26))="","",OFFSET('Water Data'!$H$28,0,10*ROW('Water Data'!H26)))</f>
        <v>Yes</v>
      </c>
      <c r="CG32" s="287" t="str">
        <f ca="true">+IF(OFFSET('Water Data'!$H$29,0,10*ROW('Water Data'!H26))="","",OFFSET('Water Data'!$H$29,0,10*ROW('Water Data'!H26)))</f>
        <v>Yes</v>
      </c>
      <c r="CH32" s="287" t="str">
        <f ca="true">+IF(OFFSET('Water Data'!$I$27,0,10*ROW('Water Data'!I26))="","",OFFSET('Water Data'!$I$27,0,10*ROW('Water Data'!I26)))</f>
        <v/>
      </c>
      <c r="CI32" s="287" t="str">
        <f ca="true">+IF(OFFSET('Water Data'!$I$28,0,10*ROW('Water Data'!I26))="","",OFFSET('Water Data'!$I$28,0,10*ROW('Water Data'!I26)))</f>
        <v/>
      </c>
      <c r="CJ32" s="287" t="str">
        <f ca="true">+IF(OFFSET('Water Data'!$I$29,0,10*ROW('Water Data'!I26))="","",OFFSET('Water Data'!$I$29,0,10*ROW('Water Data'!I26)))</f>
        <v/>
      </c>
      <c r="CK32" s="287" t="str">
        <f ca="true">+IF(OFFSET('Sanitation Data'!$D$28,0,10*ROW('Sanitation Data'!D26))="","",OFFSET('Sanitation Data'!$D$28,0,10*ROW('Sanitation Data'!D26)))</f>
        <v/>
      </c>
      <c r="CL32" s="287" t="str">
        <f ca="true">+IF(OFFSET('Sanitation Data'!$D$29,0,10*ROW('Sanitation Data'!D26))="","",OFFSET('Sanitation Data'!$D$29,0,10*ROW('Sanitation Data'!D26)))</f>
        <v/>
      </c>
      <c r="CM32" s="287" t="str">
        <f ca="true">+IF(OFFSET('Sanitation Data'!$D$30,0,10*ROW('Sanitation Data'!D26))="","",OFFSET('Sanitation Data'!$D$30,0,10*ROW('Sanitation Data'!D26)))</f>
        <v/>
      </c>
      <c r="CN32" s="287" t="str">
        <f ca="true">+IF(OFFSET('Sanitation Data'!$D$31,0,10*ROW('Sanitation Data'!D26))="","",OFFSET('Sanitation Data'!$D$31,0,10*ROW('Sanitation Data'!D26)))</f>
        <v/>
      </c>
      <c r="CO32" s="287" t="str">
        <f ca="true">+IF(OFFSET('Sanitation Data'!$D$32,0,10*ROW('Sanitation Data'!D26))="","",OFFSET('Sanitation Data'!$D$32,0,10*ROW('Sanitation Data'!D26)))</f>
        <v>Yes</v>
      </c>
      <c r="CP32" s="287" t="str">
        <f ca="true">+IF(OFFSET('Sanitation Data'!$E$28,0,10*ROW('Sanitation Data'!E26))="","",OFFSET('Sanitation Data'!$E$28,0,10*ROW('Sanitation Data'!E26)))</f>
        <v/>
      </c>
      <c r="CQ32" s="287" t="str">
        <f ca="true">+IF(OFFSET('Sanitation Data'!$E$29,0,10*ROW('Sanitation Data'!E26))="","",OFFSET('Sanitation Data'!$E$29,0,10*ROW('Sanitation Data'!E26)))</f>
        <v/>
      </c>
      <c r="CR32" s="287" t="str">
        <f ca="true">+IF(OFFSET('Sanitation Data'!$E$30,0,10*ROW('Sanitation Data'!E26))="","",OFFSET('Sanitation Data'!$E$30,0,10*ROW('Sanitation Data'!E26)))</f>
        <v/>
      </c>
      <c r="CS32" s="287" t="str">
        <f ca="true">+IF(OFFSET('Sanitation Data'!$E$31,0,10*ROW('Sanitation Data'!E26))="","",OFFSET('Sanitation Data'!$E$31,0,10*ROW('Sanitation Data'!E26)))</f>
        <v/>
      </c>
      <c r="CT32" s="287" t="str">
        <f ca="true">+IF(OFFSET('Sanitation Data'!$E$32,0,10*ROW('Sanitation Data'!E26))="","",OFFSET('Sanitation Data'!$E$32,0,10*ROW('Sanitation Data'!E26)))</f>
        <v/>
      </c>
      <c r="CU32" s="287" t="str">
        <f ca="true">+IF(OFFSET('Sanitation Data'!$F$28,0,10*ROW('Sanitation Data'!F26))="","",OFFSET('Sanitation Data'!$F$28,0,10*ROW('Sanitation Data'!F26)))</f>
        <v/>
      </c>
      <c r="CV32" s="287" t="str">
        <f ca="true">+IF(OFFSET('Sanitation Data'!$F$29,0,10*ROW('Sanitation Data'!F26))="","",OFFSET('Sanitation Data'!$F$29,0,10*ROW('Sanitation Data'!F26)))</f>
        <v/>
      </c>
      <c r="CW32" s="287" t="str">
        <f ca="true">+IF(OFFSET('Sanitation Data'!$F$30,0,10*ROW('Sanitation Data'!F26))="","",OFFSET('Sanitation Data'!$F$30,0,10*ROW('Sanitation Data'!F26)))</f>
        <v/>
      </c>
      <c r="CX32" s="287" t="str">
        <f ca="true">+IF(OFFSET('Sanitation Data'!$F$31,0,10*ROW('Sanitation Data'!F26))="","",OFFSET('Sanitation Data'!$F$31,0,10*ROW('Sanitation Data'!F26)))</f>
        <v/>
      </c>
      <c r="CY32" s="287" t="str">
        <f ca="true">+IF(OFFSET('Sanitation Data'!$F$32,0,10*ROW('Sanitation Data'!F26))="","",OFFSET('Sanitation Data'!$F$32,0,10*ROW('Sanitation Data'!F26)))</f>
        <v/>
      </c>
      <c r="CZ32" s="287" t="str">
        <f ca="true">+IF(OFFSET('Sanitation Data'!$G$28,0,10*ROW('Sanitation Data'!G26))="","",OFFSET('Sanitation Data'!$G$28,0,10*ROW('Sanitation Data'!G26)))</f>
        <v/>
      </c>
      <c r="DA32" s="287" t="str">
        <f ca="true">+IF(OFFSET('Sanitation Data'!$G$29,0,10*ROW('Sanitation Data'!G26))="","",OFFSET('Sanitation Data'!$G$29,0,10*ROW('Sanitation Data'!G26)))</f>
        <v/>
      </c>
      <c r="DB32" s="287" t="str">
        <f ca="true">+IF(OFFSET('Sanitation Data'!$G$30,0,10*ROW('Sanitation Data'!G26))="","",OFFSET('Sanitation Data'!$G$30,0,10*ROW('Sanitation Data'!G26)))</f>
        <v/>
      </c>
      <c r="DC32" s="287" t="str">
        <f ca="true">+IF(OFFSET('Sanitation Data'!$G$31,0,10*ROW('Sanitation Data'!G26))="","",OFFSET('Sanitation Data'!$G$31,0,10*ROW('Sanitation Data'!G26)))</f>
        <v/>
      </c>
      <c r="DD32" s="287" t="str">
        <f ca="true">+IF(OFFSET('Sanitation Data'!$G$32,0,10*ROW('Sanitation Data'!G26))="","",OFFSET('Sanitation Data'!$G$32,0,10*ROW('Sanitation Data'!G26)))</f>
        <v/>
      </c>
      <c r="DE32" s="287" t="str">
        <f ca="true">+IF(OFFSET('Sanitation Data'!$H$28,0,10*ROW('Sanitation Data'!H26))="","",OFFSET('Sanitation Data'!$H$28,0,10*ROW('Sanitation Data'!H26)))</f>
        <v/>
      </c>
      <c r="DF32" s="287" t="str">
        <f ca="true">+IF(OFFSET('Sanitation Data'!$H$29,0,10*ROW('Sanitation Data'!H26))="","",OFFSET('Sanitation Data'!$H$29,0,10*ROW('Sanitation Data'!H26)))</f>
        <v/>
      </c>
      <c r="DG32" s="287" t="str">
        <f ca="true">+IF(OFFSET('Sanitation Data'!$H$30,0,10*ROW('Sanitation Data'!H26))="","",OFFSET('Sanitation Data'!$H$30,0,10*ROW('Sanitation Data'!H26)))</f>
        <v/>
      </c>
      <c r="DH32" s="287" t="str">
        <f ca="true">+IF(OFFSET('Sanitation Data'!$H$31,0,10*ROW('Sanitation Data'!H26))="","",OFFSET('Sanitation Data'!$H$31,0,10*ROW('Sanitation Data'!H26)))</f>
        <v/>
      </c>
      <c r="DI32" s="287" t="str">
        <f ca="true">+IF(OFFSET('Sanitation Data'!$H$32,0,10*ROW('Sanitation Data'!H26))="","",OFFSET('Sanitation Data'!$H$32,0,10*ROW('Sanitation Data'!H26)))</f>
        <v>Yes</v>
      </c>
      <c r="DJ32" s="287" t="str">
        <f ca="true">+IF(OFFSET('Sanitation Data'!$I$28,0,10*ROW('Sanitation Data'!I26))="","",OFFSET('Sanitation Data'!$I$28,0,10*ROW('Sanitation Data'!I26)))</f>
        <v/>
      </c>
      <c r="DK32" s="287" t="str">
        <f ca="true">+IF(OFFSET('Sanitation Data'!$I$29,0,10*ROW('Sanitation Data'!I26))="","",OFFSET('Sanitation Data'!$I$29,0,10*ROW('Sanitation Data'!I26)))</f>
        <v/>
      </c>
      <c r="DL32" s="287" t="str">
        <f ca="true">+IF(OFFSET('Sanitation Data'!$I$30,0,10*ROW('Sanitation Data'!I26))="","",OFFSET('Sanitation Data'!$I$30,0,10*ROW('Sanitation Data'!I26)))</f>
        <v/>
      </c>
      <c r="DM32" s="287" t="str">
        <f ca="true">+IF(OFFSET('Sanitation Data'!$I$31,0,10*ROW('Sanitation Data'!I26))="","",OFFSET('Sanitation Data'!$I$31,0,10*ROW('Sanitation Data'!I26)))</f>
        <v/>
      </c>
      <c r="DN32" s="287" t="str">
        <f ca="true">+IF(OFFSET('Sanitation Data'!$I$32,0,10*ROW('Sanitation Data'!I26))="","",OFFSET('Sanitation Data'!$I$32,0,10*ROW('Sanitation Data'!I26)))</f>
        <v/>
      </c>
      <c r="DO32" s="287" t="str">
        <f ca="true">+IF(OFFSET('Hygiene Data'!$D$11,0,10*ROW('Hygiene Data'!D26))="","",OFFSET('Hygiene Data'!$D$11,0,10*ROW('Hygiene Data'!D26)))</f>
        <v/>
      </c>
      <c r="DP32" s="287" t="str">
        <f ca="true">+IF(OFFSET('Hygiene Data'!$D$12,0,10*ROW('Hygiene Data'!D26))="","",OFFSET('Hygiene Data'!$D$12,0,10*ROW('Hygiene Data'!D26)))</f>
        <v/>
      </c>
      <c r="DQ32" s="287" t="str">
        <f ca="true">+IF(OFFSET('Hygiene Data'!$D$13,0,10*ROW('Hygiene Data'!D26))="","",OFFSET('Hygiene Data'!$D$13,0,10*ROW('Hygiene Data'!D26)))</f>
        <v/>
      </c>
      <c r="DR32" s="287" t="str">
        <f ca="true">+IF(OFFSET('Hygiene Data'!$E$11,0,10*ROW('Hygiene Data'!E26))="","",OFFSET('Hygiene Data'!$E$11,0,10*ROW('Hygiene Data'!E26)))</f>
        <v/>
      </c>
      <c r="DS32" s="287" t="str">
        <f ca="true">+IF(OFFSET('Hygiene Data'!$E$12,0,10*ROW('Hygiene Data'!E26))="","",OFFSET('Hygiene Data'!$E$12,0,10*ROW('Hygiene Data'!E26)))</f>
        <v/>
      </c>
      <c r="DT32" s="287" t="str">
        <f ca="true">+IF(OFFSET('Hygiene Data'!$E$13,0,10*ROW('Hygiene Data'!E26))="","",OFFSET('Hygiene Data'!$E$13,0,10*ROW('Hygiene Data'!E26)))</f>
        <v/>
      </c>
      <c r="DU32" s="287" t="str">
        <f ca="true">+IF(OFFSET('Hygiene Data'!$F$11,0,10*ROW('Hygiene Data'!F26))="","",OFFSET('Hygiene Data'!$F$11,0,10*ROW('Hygiene Data'!F26)))</f>
        <v/>
      </c>
      <c r="DV32" s="287" t="str">
        <f ca="true">+IF(OFFSET('Hygiene Data'!$F$12,0,10*ROW('Hygiene Data'!F26))="","",OFFSET('Hygiene Data'!$F$12,0,10*ROW('Hygiene Data'!F26)))</f>
        <v/>
      </c>
      <c r="DW32" s="287" t="str">
        <f ca="true">+IF(OFFSET('Hygiene Data'!$F$13,0,10*ROW('Hygiene Data'!F26))="","",OFFSET('Hygiene Data'!$F$13,0,10*ROW('Hygiene Data'!F26)))</f>
        <v/>
      </c>
      <c r="DX32" s="287" t="str">
        <f ca="true">+IF(OFFSET('Hygiene Data'!$G$11,0,10*ROW('Hygiene Data'!G26))="","",OFFSET('Hygiene Data'!$G$11,0,10*ROW('Hygiene Data'!G26)))</f>
        <v/>
      </c>
      <c r="DY32" s="287" t="str">
        <f ca="true">+IF(OFFSET('Hygiene Data'!$G$12,0,10*ROW('Hygiene Data'!G26))="","",OFFSET('Hygiene Data'!$G$12,0,10*ROW('Hygiene Data'!G26)))</f>
        <v/>
      </c>
      <c r="DZ32" s="287" t="str">
        <f ca="true">+IF(OFFSET('Hygiene Data'!$G$13,0,10*ROW('Hygiene Data'!G26))="","",OFFSET('Hygiene Data'!$G$13,0,10*ROW('Hygiene Data'!G26)))</f>
        <v/>
      </c>
      <c r="EA32" s="287" t="str">
        <f ca="true">+IF(OFFSET('Hygiene Data'!$H$11,0,10*ROW('Hygiene Data'!H26))="","",OFFSET('Hygiene Data'!$H$11,0,10*ROW('Hygiene Data'!H26)))</f>
        <v/>
      </c>
      <c r="EB32" s="287" t="str">
        <f ca="true">+IF(OFFSET('Hygiene Data'!$H$12,0,10*ROW('Hygiene Data'!H26))="","",OFFSET('Hygiene Data'!$H$12,0,10*ROW('Hygiene Data'!H26)))</f>
        <v/>
      </c>
      <c r="EC32" s="287" t="str">
        <f ca="true">+IF(OFFSET('Hygiene Data'!$H$13,0,10*ROW('Hygiene Data'!H26))="","",OFFSET('Hygiene Data'!$H$13,0,10*ROW('Hygiene Data'!H26)))</f>
        <v/>
      </c>
      <c r="ED32" s="287" t="str">
        <f ca="true">+IF(OFFSET('Hygiene Data'!$I$11,0,10*ROW('Hygiene Data'!I26))="","",OFFSET('Hygiene Data'!$I$11,0,10*ROW('Hygiene Data'!I26)))</f>
        <v/>
      </c>
      <c r="EE32" s="287" t="str">
        <f ca="true">+IF(OFFSET('Hygiene Data'!$I$12,0,10*ROW('Hygiene Data'!I26))="","",OFFSET('Hygiene Data'!$I$12,0,10*ROW('Hygiene Data'!I26)))</f>
        <v/>
      </c>
      <c r="EF32" s="287" t="str">
        <f ca="true">+IF(OFFSET('Hygiene Data'!$I$13,0,10*ROW('Hygiene Data'!I26))="","",OFFSET('Hygiene Data'!$I$13,0,10*ROW('Hygiene Data'!I26)))</f>
        <v/>
      </c>
    </row>
    <row xmlns:x14ac="http://schemas.microsoft.com/office/spreadsheetml/2009/9/ac" r="33" x14ac:dyDescent="0.2">
      <c r="A33" s="38" t="str">
        <f ca="true">+IF(OFFSET('Water Data'!$B$2,0,10*ROW('Water Data'!E27))="","",OFFSET('Water Data'!$B$2,0,10*ROW('Water Data'!E27)))</f>
        <v>BGD_2020_UIS</v>
      </c>
      <c r="B33" s="38" t="str">
        <f ca="true">+IF(OFFSET('Water Data'!$C$2,0,10*ROW('Water Data'!F27))="","",OFFSET('Water Data'!$C$2,0,10*ROW('Water Data'!F27)))</f>
        <v>Other</v>
      </c>
      <c r="C33" s="343">
        <f t="shared" ca="true" si="0"/>
        <v>2020</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str">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[83]</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str">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[71]</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str">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[91]</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str">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[30]</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53.227042810281461</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86.603960000000001</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str">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[30]</v>
      </c>
      <c r="BR33" s="287"/>
      <c r="BS33" s="287" t="str">
        <f ca="true">+IF(OFFSET('Water Data'!$D$27,0,10*ROW('Water Data'!D27))="","",OFFSET('Water Data'!$D$27,0,10*ROW('Water Data'!D27)))</f>
        <v/>
      </c>
      <c r="BT33" s="287" t="str">
        <f ca="true">+IF(OFFSET('Water Data'!$D$28,0,10*ROW('Water Data'!D27))="","",OFFSET('Water Data'!$D$28,0,10*ROW('Water Data'!D27)))</f>
        <v/>
      </c>
      <c r="BU33" s="287" t="str">
        <f ca="true">+IF(OFFSET('Water Data'!$D$29,0,10*ROW('Water Data'!D27))="","",OFFSET('Water Data'!$D$29,0,10*ROW('Water Data'!D27)))</f>
        <v>No</v>
      </c>
      <c r="BV33" s="287" t="str">
        <f ca="true">+IF(OFFSET('Water Data'!$E$27,0,10*ROW('Water Data'!E27))="","",OFFSET('Water Data'!$E$27,0,10*ROW('Water Data'!E27)))</f>
        <v/>
      </c>
      <c r="BW33" s="287" t="str">
        <f ca="true">+IF(OFFSET('Water Data'!$E$28,0,10*ROW('Water Data'!E27))="","",OFFSET('Water Data'!$E$28,0,10*ROW('Water Data'!E27)))</f>
        <v/>
      </c>
      <c r="BX33" s="287" t="str">
        <f ca="true">+IF(OFFSET('Water Data'!$E$29,0,10*ROW('Water Data'!E27))="","",OFFSET('Water Data'!$E$29,0,10*ROW('Water Data'!E27)))</f>
        <v/>
      </c>
      <c r="BY33" s="287" t="str">
        <f ca="true">+IF(OFFSET('Water Data'!$F$27,0,10*ROW('Water Data'!F27))="","",OFFSET('Water Data'!$F$27,0,10*ROW('Water Data'!F27)))</f>
        <v/>
      </c>
      <c r="BZ33" s="287" t="str">
        <f ca="true">+IF(OFFSET('Water Data'!$F$28,0,10*ROW('Water Data'!F27))="","",OFFSET('Water Data'!$F$28,0,10*ROW('Water Data'!F27)))</f>
        <v/>
      </c>
      <c r="CA33" s="287" t="str">
        <f ca="true">+IF(OFFSET('Water Data'!$F$29,0,10*ROW('Water Data'!F27))="","",OFFSET('Water Data'!$F$29,0,10*ROW('Water Data'!F27)))</f>
        <v/>
      </c>
      <c r="CB33" s="287" t="str">
        <f ca="true">+IF(OFFSET('Water Data'!$G$27,0,10*ROW('Water Data'!G27))="","",OFFSET('Water Data'!$G$27,0,10*ROW('Water Data'!G27)))</f>
        <v/>
      </c>
      <c r="CC33" s="287" t="str">
        <f ca="true">+IF(OFFSET('Water Data'!$G$28,0,10*ROW('Water Data'!G27))="","",OFFSET('Water Data'!$G$28,0,10*ROW('Water Data'!G27)))</f>
        <v/>
      </c>
      <c r="CD33" s="287" t="str">
        <f ca="true">+IF(OFFSET('Water Data'!$G$29,0,10*ROW('Water Data'!G27))="","",OFFSET('Water Data'!$G$29,0,10*ROW('Water Data'!G27)))</f>
        <v/>
      </c>
      <c r="CE33" s="287" t="str">
        <f ca="true">+IF(OFFSET('Water Data'!$H$27,0,10*ROW('Water Data'!H27))="","",OFFSET('Water Data'!$H$27,0,10*ROW('Water Data'!H27)))</f>
        <v/>
      </c>
      <c r="CF33" s="287" t="str">
        <f ca="true">+IF(OFFSET('Water Data'!$H$28,0,10*ROW('Water Data'!H27))="","",OFFSET('Water Data'!$H$28,0,10*ROW('Water Data'!H27)))</f>
        <v/>
      </c>
      <c r="CG33" s="287" t="str">
        <f ca="true">+IF(OFFSET('Water Data'!$H$29,0,10*ROW('Water Data'!H27))="","",OFFSET('Water Data'!$H$29,0,10*ROW('Water Data'!H27)))</f>
        <v>No</v>
      </c>
      <c r="CH33" s="287" t="str">
        <f ca="true">+IF(OFFSET('Water Data'!$I$27,0,10*ROW('Water Data'!I27))="","",OFFSET('Water Data'!$I$27,0,10*ROW('Water Data'!I27)))</f>
        <v/>
      </c>
      <c r="CI33" s="287" t="str">
        <f ca="true">+IF(OFFSET('Water Data'!$I$28,0,10*ROW('Water Data'!I27))="","",OFFSET('Water Data'!$I$28,0,10*ROW('Water Data'!I27)))</f>
        <v/>
      </c>
      <c r="CJ33" s="287" t="str">
        <f ca="true">+IF(OFFSET('Water Data'!$I$29,0,10*ROW('Water Data'!I27))="","",OFFSET('Water Data'!$I$29,0,10*ROW('Water Data'!I27)))</f>
        <v>No</v>
      </c>
      <c r="CK33" s="287" t="str">
        <f ca="true">+IF(OFFSET('Sanitation Data'!$D$28,0,10*ROW('Sanitation Data'!D27))="","",OFFSET('Sanitation Data'!$D$28,0,10*ROW('Sanitation Data'!D27)))</f>
        <v/>
      </c>
      <c r="CL33" s="287" t="str">
        <f ca="true">+IF(OFFSET('Sanitation Data'!$D$29,0,10*ROW('Sanitation Data'!D27))="","",OFFSET('Sanitation Data'!$D$29,0,10*ROW('Sanitation Data'!D27)))</f>
        <v/>
      </c>
      <c r="CM33" s="287" t="str">
        <f ca="true">+IF(OFFSET('Sanitation Data'!$D$30,0,10*ROW('Sanitation Data'!D27))="","",OFFSET('Sanitation Data'!$D$30,0,10*ROW('Sanitation Data'!D27)))</f>
        <v/>
      </c>
      <c r="CN33" s="287" t="str">
        <f ca="true">+IF(OFFSET('Sanitation Data'!$D$31,0,10*ROW('Sanitation Data'!D27))="","",OFFSET('Sanitation Data'!$D$31,0,10*ROW('Sanitation Data'!D27)))</f>
        <v/>
      </c>
      <c r="CO33" s="287" t="str">
        <f ca="true">+IF(OFFSET('Sanitation Data'!$D$32,0,10*ROW('Sanitation Data'!D27))="","",OFFSET('Sanitation Data'!$D$32,0,10*ROW('Sanitation Data'!D27)))</f>
        <v/>
      </c>
      <c r="CP33" s="287" t="str">
        <f ca="true">+IF(OFFSET('Sanitation Data'!$E$28,0,10*ROW('Sanitation Data'!E27))="","",OFFSET('Sanitation Data'!$E$28,0,10*ROW('Sanitation Data'!E27)))</f>
        <v/>
      </c>
      <c r="CQ33" s="287" t="str">
        <f ca="true">+IF(OFFSET('Sanitation Data'!$E$29,0,10*ROW('Sanitation Data'!E27))="","",OFFSET('Sanitation Data'!$E$29,0,10*ROW('Sanitation Data'!E27)))</f>
        <v/>
      </c>
      <c r="CR33" s="287" t="str">
        <f ca="true">+IF(OFFSET('Sanitation Data'!$E$30,0,10*ROW('Sanitation Data'!E27))="","",OFFSET('Sanitation Data'!$E$30,0,10*ROW('Sanitation Data'!E27)))</f>
        <v/>
      </c>
      <c r="CS33" s="287" t="str">
        <f ca="true">+IF(OFFSET('Sanitation Data'!$E$31,0,10*ROW('Sanitation Data'!E27))="","",OFFSET('Sanitation Data'!$E$31,0,10*ROW('Sanitation Data'!E27)))</f>
        <v/>
      </c>
      <c r="CT33" s="287" t="str">
        <f ca="true">+IF(OFFSET('Sanitation Data'!$E$32,0,10*ROW('Sanitation Data'!E27))="","",OFFSET('Sanitation Data'!$E$32,0,10*ROW('Sanitation Data'!E27)))</f>
        <v/>
      </c>
      <c r="CU33" s="287" t="str">
        <f ca="true">+IF(OFFSET('Sanitation Data'!$F$28,0,10*ROW('Sanitation Data'!F27))="","",OFFSET('Sanitation Data'!$F$28,0,10*ROW('Sanitation Data'!F27)))</f>
        <v/>
      </c>
      <c r="CV33" s="287" t="str">
        <f ca="true">+IF(OFFSET('Sanitation Data'!$F$29,0,10*ROW('Sanitation Data'!F27))="","",OFFSET('Sanitation Data'!$F$29,0,10*ROW('Sanitation Data'!F27)))</f>
        <v/>
      </c>
      <c r="CW33" s="287" t="str">
        <f ca="true">+IF(OFFSET('Sanitation Data'!$F$30,0,10*ROW('Sanitation Data'!F27))="","",OFFSET('Sanitation Data'!$F$30,0,10*ROW('Sanitation Data'!F27)))</f>
        <v/>
      </c>
      <c r="CX33" s="287" t="str">
        <f ca="true">+IF(OFFSET('Sanitation Data'!$F$31,0,10*ROW('Sanitation Data'!F27))="","",OFFSET('Sanitation Data'!$F$31,0,10*ROW('Sanitation Data'!F27)))</f>
        <v/>
      </c>
      <c r="CY33" s="287" t="str">
        <f ca="true">+IF(OFFSET('Sanitation Data'!$F$32,0,10*ROW('Sanitation Data'!F27))="","",OFFSET('Sanitation Data'!$F$32,0,10*ROW('Sanitation Data'!F27)))</f>
        <v/>
      </c>
      <c r="CZ33" s="287" t="str">
        <f ca="true">+IF(OFFSET('Sanitation Data'!$G$28,0,10*ROW('Sanitation Data'!G27))="","",OFFSET('Sanitation Data'!$G$28,0,10*ROW('Sanitation Data'!G27)))</f>
        <v/>
      </c>
      <c r="DA33" s="287" t="str">
        <f ca="true">+IF(OFFSET('Sanitation Data'!$G$29,0,10*ROW('Sanitation Data'!G27))="","",OFFSET('Sanitation Data'!$G$29,0,10*ROW('Sanitation Data'!G27)))</f>
        <v/>
      </c>
      <c r="DB33" s="287" t="str">
        <f ca="true">+IF(OFFSET('Sanitation Data'!$G$30,0,10*ROW('Sanitation Data'!G27))="","",OFFSET('Sanitation Data'!$G$30,0,10*ROW('Sanitation Data'!G27)))</f>
        <v/>
      </c>
      <c r="DC33" s="287" t="str">
        <f ca="true">+IF(OFFSET('Sanitation Data'!$G$31,0,10*ROW('Sanitation Data'!G27))="","",OFFSET('Sanitation Data'!$G$31,0,10*ROW('Sanitation Data'!G27)))</f>
        <v/>
      </c>
      <c r="DD33" s="287" t="str">
        <f ca="true">+IF(OFFSET('Sanitation Data'!$G$32,0,10*ROW('Sanitation Data'!G27))="","",OFFSET('Sanitation Data'!$G$32,0,10*ROW('Sanitation Data'!G27)))</f>
        <v/>
      </c>
      <c r="DE33" s="287" t="str">
        <f ca="true">+IF(OFFSET('Sanitation Data'!$H$28,0,10*ROW('Sanitation Data'!H27))="","",OFFSET('Sanitation Data'!$H$28,0,10*ROW('Sanitation Data'!H27)))</f>
        <v/>
      </c>
      <c r="DF33" s="287" t="str">
        <f ca="true">+IF(OFFSET('Sanitation Data'!$H$29,0,10*ROW('Sanitation Data'!H27))="","",OFFSET('Sanitation Data'!$H$29,0,10*ROW('Sanitation Data'!H27)))</f>
        <v/>
      </c>
      <c r="DG33" s="287" t="str">
        <f ca="true">+IF(OFFSET('Sanitation Data'!$H$30,0,10*ROW('Sanitation Data'!H27))="","",OFFSET('Sanitation Data'!$H$30,0,10*ROW('Sanitation Data'!H27)))</f>
        <v/>
      </c>
      <c r="DH33" s="287" t="str">
        <f ca="true">+IF(OFFSET('Sanitation Data'!$H$31,0,10*ROW('Sanitation Data'!H27))="","",OFFSET('Sanitation Data'!$H$31,0,10*ROW('Sanitation Data'!H27)))</f>
        <v/>
      </c>
      <c r="DI33" s="287" t="str">
        <f ca="true">+IF(OFFSET('Sanitation Data'!$H$32,0,10*ROW('Sanitation Data'!H27))="","",OFFSET('Sanitation Data'!$H$32,0,10*ROW('Sanitation Data'!H27)))</f>
        <v>No</v>
      </c>
      <c r="DJ33" s="287" t="str">
        <f ca="true">+IF(OFFSET('Sanitation Data'!$I$28,0,10*ROW('Sanitation Data'!I27))="","",OFFSET('Sanitation Data'!$I$28,0,10*ROW('Sanitation Data'!I27)))</f>
        <v/>
      </c>
      <c r="DK33" s="287" t="str">
        <f ca="true">+IF(OFFSET('Sanitation Data'!$I$29,0,10*ROW('Sanitation Data'!I27))="","",OFFSET('Sanitation Data'!$I$29,0,10*ROW('Sanitation Data'!I27)))</f>
        <v/>
      </c>
      <c r="DL33" s="287" t="str">
        <f ca="true">+IF(OFFSET('Sanitation Data'!$I$30,0,10*ROW('Sanitation Data'!I27))="","",OFFSET('Sanitation Data'!$I$30,0,10*ROW('Sanitation Data'!I27)))</f>
        <v/>
      </c>
      <c r="DM33" s="287" t="str">
        <f ca="true">+IF(OFFSET('Sanitation Data'!$I$31,0,10*ROW('Sanitation Data'!I27))="","",OFFSET('Sanitation Data'!$I$31,0,10*ROW('Sanitation Data'!I27)))</f>
        <v/>
      </c>
      <c r="DN33" s="287" t="str">
        <f ca="true">+IF(OFFSET('Sanitation Data'!$I$32,0,10*ROW('Sanitation Data'!I27))="","",OFFSET('Sanitation Data'!$I$32,0,10*ROW('Sanitation Data'!I27)))</f>
        <v/>
      </c>
      <c r="DO33" s="287" t="str">
        <f ca="true">+IF(OFFSET('Hygiene Data'!$D$11,0,10*ROW('Hygiene Data'!D27))="","",OFFSET('Hygiene Data'!$D$11,0,10*ROW('Hygiene Data'!D27)))</f>
        <v/>
      </c>
      <c r="DP33" s="287" t="str">
        <f ca="true">+IF(OFFSET('Hygiene Data'!$D$12,0,10*ROW('Hygiene Data'!D27))="","",OFFSET('Hygiene Data'!$D$12,0,10*ROW('Hygiene Data'!D27)))</f>
        <v/>
      </c>
      <c r="DQ33" s="287" t="str">
        <f ca="true">+IF(OFFSET('Hygiene Data'!$D$13,0,10*ROW('Hygiene Data'!D27))="","",OFFSET('Hygiene Data'!$D$13,0,10*ROW('Hygiene Data'!D27)))</f>
        <v>Yes</v>
      </c>
      <c r="DR33" s="287" t="str">
        <f ca="true">+IF(OFFSET('Hygiene Data'!$E$11,0,10*ROW('Hygiene Data'!E27))="","",OFFSET('Hygiene Data'!$E$11,0,10*ROW('Hygiene Data'!E27)))</f>
        <v/>
      </c>
      <c r="DS33" s="287" t="str">
        <f ca="true">+IF(OFFSET('Hygiene Data'!$E$12,0,10*ROW('Hygiene Data'!E27))="","",OFFSET('Hygiene Data'!$E$12,0,10*ROW('Hygiene Data'!E27)))</f>
        <v/>
      </c>
      <c r="DT33" s="287" t="str">
        <f ca="true">+IF(OFFSET('Hygiene Data'!$E$13,0,10*ROW('Hygiene Data'!E27))="","",OFFSET('Hygiene Data'!$E$13,0,10*ROW('Hygiene Data'!E27)))</f>
        <v/>
      </c>
      <c r="DU33" s="287" t="str">
        <f ca="true">+IF(OFFSET('Hygiene Data'!$F$11,0,10*ROW('Hygiene Data'!F27))="","",OFFSET('Hygiene Data'!$F$11,0,10*ROW('Hygiene Data'!F27)))</f>
        <v/>
      </c>
      <c r="DV33" s="287" t="str">
        <f ca="true">+IF(OFFSET('Hygiene Data'!$F$12,0,10*ROW('Hygiene Data'!F27))="","",OFFSET('Hygiene Data'!$F$12,0,10*ROW('Hygiene Data'!F27)))</f>
        <v/>
      </c>
      <c r="DW33" s="287" t="str">
        <f ca="true">+IF(OFFSET('Hygiene Data'!$F$13,0,10*ROW('Hygiene Data'!F27))="","",OFFSET('Hygiene Data'!$F$13,0,10*ROW('Hygiene Data'!F27)))</f>
        <v/>
      </c>
      <c r="DX33" s="287" t="str">
        <f ca="true">+IF(OFFSET('Hygiene Data'!$G$11,0,10*ROW('Hygiene Data'!G27))="","",OFFSET('Hygiene Data'!$G$11,0,10*ROW('Hygiene Data'!G27)))</f>
        <v/>
      </c>
      <c r="DY33" s="287" t="str">
        <f ca="true">+IF(OFFSET('Hygiene Data'!$G$12,0,10*ROW('Hygiene Data'!G27))="","",OFFSET('Hygiene Data'!$G$12,0,10*ROW('Hygiene Data'!G27)))</f>
        <v/>
      </c>
      <c r="DZ33" s="287" t="str">
        <f ca="true">+IF(OFFSET('Hygiene Data'!$G$13,0,10*ROW('Hygiene Data'!G27))="","",OFFSET('Hygiene Data'!$G$13,0,10*ROW('Hygiene Data'!G27)))</f>
        <v/>
      </c>
      <c r="EA33" s="287" t="str">
        <f ca="true">+IF(OFFSET('Hygiene Data'!$H$11,0,10*ROW('Hygiene Data'!H27))="","",OFFSET('Hygiene Data'!$H$11,0,10*ROW('Hygiene Data'!H27)))</f>
        <v/>
      </c>
      <c r="EB33" s="287" t="str">
        <f ca="true">+IF(OFFSET('Hygiene Data'!$H$12,0,10*ROW('Hygiene Data'!H27))="","",OFFSET('Hygiene Data'!$H$12,0,10*ROW('Hygiene Data'!H27)))</f>
        <v/>
      </c>
      <c r="EC33" s="287" t="str">
        <f ca="true">+IF(OFFSET('Hygiene Data'!$H$13,0,10*ROW('Hygiene Data'!H27))="","",OFFSET('Hygiene Data'!$H$13,0,10*ROW('Hygiene Data'!H27)))</f>
        <v>Yes</v>
      </c>
      <c r="ED33" s="287" t="str">
        <f ca="true">+IF(OFFSET('Hygiene Data'!$I$11,0,10*ROW('Hygiene Data'!I27))="","",OFFSET('Hygiene Data'!$I$11,0,10*ROW('Hygiene Data'!I27)))</f>
        <v/>
      </c>
      <c r="EE33" s="287" t="str">
        <f ca="true">+IF(OFFSET('Hygiene Data'!$I$12,0,10*ROW('Hygiene Data'!I27))="","",OFFSET('Hygiene Data'!$I$12,0,10*ROW('Hygiene Data'!I27)))</f>
        <v/>
      </c>
      <c r="EF33" s="287" t="str">
        <f ca="true">+IF(OFFSET('Hygiene Data'!$I$13,0,10*ROW('Hygiene Data'!I27))="","",OFFSET('Hygiene Data'!$I$13,0,10*ROW('Hygiene Data'!I27)))</f>
        <v>No</v>
      </c>
    </row>
    <row xmlns:x14ac="http://schemas.microsoft.com/office/spreadsheetml/2009/9/ac" r="34" x14ac:dyDescent="0.2">
      <c r="A34" s="38" t="str">
        <f ca="true">+IF(OFFSET('Water Data'!$B$2,0,10*ROW('Water Data'!E28))="","",OFFSET('Water Data'!$B$2,0,10*ROW('Water Data'!E28)))</f>
        <v>BGD_2021_UIS</v>
      </c>
      <c r="B34" s="38" t="str">
        <f ca="true">+IF(OFFSET('Water Data'!$C$2,0,10*ROW('Water Data'!F28))="","",OFFSET('Water Data'!$C$2,0,10*ROW('Water Data'!F28)))</f>
        <v>Other</v>
      </c>
      <c r="C34" s="343">
        <f t="shared" ca="true" si="0"/>
        <v>2021</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str">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[87]</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str">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[71]</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str">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[97]</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str">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[69]</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str">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[30]</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str">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[97]</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87.421093080772181</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86.6</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str">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[88]</v>
      </c>
      <c r="BR34" s="287"/>
      <c r="BS34" s="287" t="str">
        <f ca="true">+IF(OFFSET('Water Data'!$D$27,0,10*ROW('Water Data'!D28))="","",OFFSET('Water Data'!$D$27,0,10*ROW('Water Data'!D28)))</f>
        <v/>
      </c>
      <c r="BT34" s="287" t="str">
        <f ca="true">+IF(OFFSET('Water Data'!$D$28,0,10*ROW('Water Data'!D28))="","",OFFSET('Water Data'!$D$28,0,10*ROW('Water Data'!D28)))</f>
        <v/>
      </c>
      <c r="BU34" s="287" t="str">
        <f ca="true">+IF(OFFSET('Water Data'!$D$29,0,10*ROW('Water Data'!D28))="","",OFFSET('Water Data'!$D$29,0,10*ROW('Water Data'!D28)))</f>
        <v>No</v>
      </c>
      <c r="BV34" s="287" t="str">
        <f ca="true">+IF(OFFSET('Water Data'!$E$27,0,10*ROW('Water Data'!E28))="","",OFFSET('Water Data'!$E$27,0,10*ROW('Water Data'!E28)))</f>
        <v/>
      </c>
      <c r="BW34" s="287" t="str">
        <f ca="true">+IF(OFFSET('Water Data'!$E$28,0,10*ROW('Water Data'!E28))="","",OFFSET('Water Data'!$E$28,0,10*ROW('Water Data'!E28)))</f>
        <v/>
      </c>
      <c r="BX34" s="287" t="str">
        <f ca="true">+IF(OFFSET('Water Data'!$E$29,0,10*ROW('Water Data'!E28))="","",OFFSET('Water Data'!$E$29,0,10*ROW('Water Data'!E28)))</f>
        <v/>
      </c>
      <c r="BY34" s="287" t="str">
        <f ca="true">+IF(OFFSET('Water Data'!$F$27,0,10*ROW('Water Data'!F28))="","",OFFSET('Water Data'!$F$27,0,10*ROW('Water Data'!F28)))</f>
        <v/>
      </c>
      <c r="BZ34" s="287" t="str">
        <f ca="true">+IF(OFFSET('Water Data'!$F$28,0,10*ROW('Water Data'!F28))="","",OFFSET('Water Data'!$F$28,0,10*ROW('Water Data'!F28)))</f>
        <v/>
      </c>
      <c r="CA34" s="287" t="str">
        <f ca="true">+IF(OFFSET('Water Data'!$F$29,0,10*ROW('Water Data'!F28))="","",OFFSET('Water Data'!$F$29,0,10*ROW('Water Data'!F28)))</f>
        <v/>
      </c>
      <c r="CB34" s="287" t="str">
        <f ca="true">+IF(OFFSET('Water Data'!$G$27,0,10*ROW('Water Data'!G28))="","",OFFSET('Water Data'!$G$27,0,10*ROW('Water Data'!G28)))</f>
        <v/>
      </c>
      <c r="CC34" s="287" t="str">
        <f ca="true">+IF(OFFSET('Water Data'!$G$28,0,10*ROW('Water Data'!G28))="","",OFFSET('Water Data'!$G$28,0,10*ROW('Water Data'!G28)))</f>
        <v/>
      </c>
      <c r="CD34" s="287" t="str">
        <f ca="true">+IF(OFFSET('Water Data'!$G$29,0,10*ROW('Water Data'!G28))="","",OFFSET('Water Data'!$G$29,0,10*ROW('Water Data'!G28)))</f>
        <v/>
      </c>
      <c r="CE34" s="287" t="str">
        <f ca="true">+IF(OFFSET('Water Data'!$H$27,0,10*ROW('Water Data'!H28))="","",OFFSET('Water Data'!$H$27,0,10*ROW('Water Data'!H28)))</f>
        <v/>
      </c>
      <c r="CF34" s="287" t="str">
        <f ca="true">+IF(OFFSET('Water Data'!$H$28,0,10*ROW('Water Data'!H28))="","",OFFSET('Water Data'!$H$28,0,10*ROW('Water Data'!H28)))</f>
        <v/>
      </c>
      <c r="CG34" s="287" t="str">
        <f ca="true">+IF(OFFSET('Water Data'!$H$29,0,10*ROW('Water Data'!H28))="","",OFFSET('Water Data'!$H$29,0,10*ROW('Water Data'!H28)))</f>
        <v>No</v>
      </c>
      <c r="CH34" s="287" t="str">
        <f ca="true">+IF(OFFSET('Water Data'!$I$27,0,10*ROW('Water Data'!I28))="","",OFFSET('Water Data'!$I$27,0,10*ROW('Water Data'!I28)))</f>
        <v/>
      </c>
      <c r="CI34" s="287" t="str">
        <f ca="true">+IF(OFFSET('Water Data'!$I$28,0,10*ROW('Water Data'!I28))="","",OFFSET('Water Data'!$I$28,0,10*ROW('Water Data'!I28)))</f>
        <v/>
      </c>
      <c r="CJ34" s="287" t="str">
        <f ca="true">+IF(OFFSET('Water Data'!$I$29,0,10*ROW('Water Data'!I28))="","",OFFSET('Water Data'!$I$29,0,10*ROW('Water Data'!I28)))</f>
        <v>No</v>
      </c>
      <c r="CK34" s="287" t="str">
        <f ca="true">+IF(OFFSET('Sanitation Data'!$D$28,0,10*ROW('Sanitation Data'!D28))="","",OFFSET('Sanitation Data'!$D$28,0,10*ROW('Sanitation Data'!D28)))</f>
        <v/>
      </c>
      <c r="CL34" s="287" t="str">
        <f ca="true">+IF(OFFSET('Sanitation Data'!$D$29,0,10*ROW('Sanitation Data'!D28))="","",OFFSET('Sanitation Data'!$D$29,0,10*ROW('Sanitation Data'!D28)))</f>
        <v/>
      </c>
      <c r="CM34" s="287" t="str">
        <f ca="true">+IF(OFFSET('Sanitation Data'!$D$30,0,10*ROW('Sanitation Data'!D28))="","",OFFSET('Sanitation Data'!$D$30,0,10*ROW('Sanitation Data'!D28)))</f>
        <v/>
      </c>
      <c r="CN34" s="287" t="str">
        <f ca="true">+IF(OFFSET('Sanitation Data'!$D$31,0,10*ROW('Sanitation Data'!D28))="","",OFFSET('Sanitation Data'!$D$31,0,10*ROW('Sanitation Data'!D28)))</f>
        <v/>
      </c>
      <c r="CO34" s="287" t="str">
        <f ca="true">+IF(OFFSET('Sanitation Data'!$D$32,0,10*ROW('Sanitation Data'!D28))="","",OFFSET('Sanitation Data'!$D$32,0,10*ROW('Sanitation Data'!D28)))</f>
        <v>No</v>
      </c>
      <c r="CP34" s="287" t="str">
        <f ca="true">+IF(OFFSET('Sanitation Data'!$E$28,0,10*ROW('Sanitation Data'!E28))="","",OFFSET('Sanitation Data'!$E$28,0,10*ROW('Sanitation Data'!E28)))</f>
        <v/>
      </c>
      <c r="CQ34" s="287" t="str">
        <f ca="true">+IF(OFFSET('Sanitation Data'!$E$29,0,10*ROW('Sanitation Data'!E28))="","",OFFSET('Sanitation Data'!$E$29,0,10*ROW('Sanitation Data'!E28)))</f>
        <v/>
      </c>
      <c r="CR34" s="287" t="str">
        <f ca="true">+IF(OFFSET('Sanitation Data'!$E$30,0,10*ROW('Sanitation Data'!E28))="","",OFFSET('Sanitation Data'!$E$30,0,10*ROW('Sanitation Data'!E28)))</f>
        <v/>
      </c>
      <c r="CS34" s="287" t="str">
        <f ca="true">+IF(OFFSET('Sanitation Data'!$E$31,0,10*ROW('Sanitation Data'!E28))="","",OFFSET('Sanitation Data'!$E$31,0,10*ROW('Sanitation Data'!E28)))</f>
        <v/>
      </c>
      <c r="CT34" s="287" t="str">
        <f ca="true">+IF(OFFSET('Sanitation Data'!$E$32,0,10*ROW('Sanitation Data'!E28))="","",OFFSET('Sanitation Data'!$E$32,0,10*ROW('Sanitation Data'!E28)))</f>
        <v/>
      </c>
      <c r="CU34" s="287" t="str">
        <f ca="true">+IF(OFFSET('Sanitation Data'!$F$28,0,10*ROW('Sanitation Data'!F28))="","",OFFSET('Sanitation Data'!$F$28,0,10*ROW('Sanitation Data'!F28)))</f>
        <v/>
      </c>
      <c r="CV34" s="287" t="str">
        <f ca="true">+IF(OFFSET('Sanitation Data'!$F$29,0,10*ROW('Sanitation Data'!F28))="","",OFFSET('Sanitation Data'!$F$29,0,10*ROW('Sanitation Data'!F28)))</f>
        <v/>
      </c>
      <c r="CW34" s="287" t="str">
        <f ca="true">+IF(OFFSET('Sanitation Data'!$F$30,0,10*ROW('Sanitation Data'!F28))="","",OFFSET('Sanitation Data'!$F$30,0,10*ROW('Sanitation Data'!F28)))</f>
        <v/>
      </c>
      <c r="CX34" s="287" t="str">
        <f ca="true">+IF(OFFSET('Sanitation Data'!$F$31,0,10*ROW('Sanitation Data'!F28))="","",OFFSET('Sanitation Data'!$F$31,0,10*ROW('Sanitation Data'!F28)))</f>
        <v/>
      </c>
      <c r="CY34" s="287" t="str">
        <f ca="true">+IF(OFFSET('Sanitation Data'!$F$32,0,10*ROW('Sanitation Data'!F28))="","",OFFSET('Sanitation Data'!$F$32,0,10*ROW('Sanitation Data'!F28)))</f>
        <v/>
      </c>
      <c r="CZ34" s="287" t="str">
        <f ca="true">+IF(OFFSET('Sanitation Data'!$G$28,0,10*ROW('Sanitation Data'!G28))="","",OFFSET('Sanitation Data'!$G$28,0,10*ROW('Sanitation Data'!G28)))</f>
        <v/>
      </c>
      <c r="DA34" s="287" t="str">
        <f ca="true">+IF(OFFSET('Sanitation Data'!$G$29,0,10*ROW('Sanitation Data'!G28))="","",OFFSET('Sanitation Data'!$G$29,0,10*ROW('Sanitation Data'!G28)))</f>
        <v/>
      </c>
      <c r="DB34" s="287" t="str">
        <f ca="true">+IF(OFFSET('Sanitation Data'!$G$30,0,10*ROW('Sanitation Data'!G28))="","",OFFSET('Sanitation Data'!$G$30,0,10*ROW('Sanitation Data'!G28)))</f>
        <v/>
      </c>
      <c r="DC34" s="287" t="str">
        <f ca="true">+IF(OFFSET('Sanitation Data'!$G$31,0,10*ROW('Sanitation Data'!G28))="","",OFFSET('Sanitation Data'!$G$31,0,10*ROW('Sanitation Data'!G28)))</f>
        <v/>
      </c>
      <c r="DD34" s="287" t="str">
        <f ca="true">+IF(OFFSET('Sanitation Data'!$G$32,0,10*ROW('Sanitation Data'!G28))="","",OFFSET('Sanitation Data'!$G$32,0,10*ROW('Sanitation Data'!G28)))</f>
        <v/>
      </c>
      <c r="DE34" s="287" t="str">
        <f ca="true">+IF(OFFSET('Sanitation Data'!$H$28,0,10*ROW('Sanitation Data'!H28))="","",OFFSET('Sanitation Data'!$H$28,0,10*ROW('Sanitation Data'!H28)))</f>
        <v/>
      </c>
      <c r="DF34" s="287" t="str">
        <f ca="true">+IF(OFFSET('Sanitation Data'!$H$29,0,10*ROW('Sanitation Data'!H28))="","",OFFSET('Sanitation Data'!$H$29,0,10*ROW('Sanitation Data'!H28)))</f>
        <v/>
      </c>
      <c r="DG34" s="287" t="str">
        <f ca="true">+IF(OFFSET('Sanitation Data'!$H$30,0,10*ROW('Sanitation Data'!H28))="","",OFFSET('Sanitation Data'!$H$30,0,10*ROW('Sanitation Data'!H28)))</f>
        <v/>
      </c>
      <c r="DH34" s="287" t="str">
        <f ca="true">+IF(OFFSET('Sanitation Data'!$H$31,0,10*ROW('Sanitation Data'!H28))="","",OFFSET('Sanitation Data'!$H$31,0,10*ROW('Sanitation Data'!H28)))</f>
        <v/>
      </c>
      <c r="DI34" s="287" t="str">
        <f ca="true">+IF(OFFSET('Sanitation Data'!$H$32,0,10*ROW('Sanitation Data'!H28))="","",OFFSET('Sanitation Data'!$H$32,0,10*ROW('Sanitation Data'!H28)))</f>
        <v>No</v>
      </c>
      <c r="DJ34" s="287" t="str">
        <f ca="true">+IF(OFFSET('Sanitation Data'!$I$28,0,10*ROW('Sanitation Data'!I28))="","",OFFSET('Sanitation Data'!$I$28,0,10*ROW('Sanitation Data'!I28)))</f>
        <v/>
      </c>
      <c r="DK34" s="287" t="str">
        <f ca="true">+IF(OFFSET('Sanitation Data'!$I$29,0,10*ROW('Sanitation Data'!I28))="","",OFFSET('Sanitation Data'!$I$29,0,10*ROW('Sanitation Data'!I28)))</f>
        <v/>
      </c>
      <c r="DL34" s="287" t="str">
        <f ca="true">+IF(OFFSET('Sanitation Data'!$I$30,0,10*ROW('Sanitation Data'!I28))="","",OFFSET('Sanitation Data'!$I$30,0,10*ROW('Sanitation Data'!I28)))</f>
        <v/>
      </c>
      <c r="DM34" s="287" t="str">
        <f ca="true">+IF(OFFSET('Sanitation Data'!$I$31,0,10*ROW('Sanitation Data'!I28))="","",OFFSET('Sanitation Data'!$I$31,0,10*ROW('Sanitation Data'!I28)))</f>
        <v/>
      </c>
      <c r="DN34" s="287" t="str">
        <f ca="true">+IF(OFFSET('Sanitation Data'!$I$32,0,10*ROW('Sanitation Data'!I28))="","",OFFSET('Sanitation Data'!$I$32,0,10*ROW('Sanitation Data'!I28)))</f>
        <v>No</v>
      </c>
      <c r="DO34" s="287" t="str">
        <f ca="true">+IF(OFFSET('Hygiene Data'!$D$11,0,10*ROW('Hygiene Data'!D28))="","",OFFSET('Hygiene Data'!$D$11,0,10*ROW('Hygiene Data'!D28)))</f>
        <v/>
      </c>
      <c r="DP34" s="287" t="str">
        <f ca="true">+IF(OFFSET('Hygiene Data'!$D$12,0,10*ROW('Hygiene Data'!D28))="","",OFFSET('Hygiene Data'!$D$12,0,10*ROW('Hygiene Data'!D28)))</f>
        <v/>
      </c>
      <c r="DQ34" s="287" t="str">
        <f ca="true">+IF(OFFSET('Hygiene Data'!$D$13,0,10*ROW('Hygiene Data'!D28))="","",OFFSET('Hygiene Data'!$D$13,0,10*ROW('Hygiene Data'!D28)))</f>
        <v>Yes</v>
      </c>
      <c r="DR34" s="287" t="str">
        <f ca="true">+IF(OFFSET('Hygiene Data'!$E$11,0,10*ROW('Hygiene Data'!E28))="","",OFFSET('Hygiene Data'!$E$11,0,10*ROW('Hygiene Data'!E28)))</f>
        <v/>
      </c>
      <c r="DS34" s="287" t="str">
        <f ca="true">+IF(OFFSET('Hygiene Data'!$E$12,0,10*ROW('Hygiene Data'!E28))="","",OFFSET('Hygiene Data'!$E$12,0,10*ROW('Hygiene Data'!E28)))</f>
        <v/>
      </c>
      <c r="DT34" s="287" t="str">
        <f ca="true">+IF(OFFSET('Hygiene Data'!$E$13,0,10*ROW('Hygiene Data'!E28))="","",OFFSET('Hygiene Data'!$E$13,0,10*ROW('Hygiene Data'!E28)))</f>
        <v/>
      </c>
      <c r="DU34" s="287" t="str">
        <f ca="true">+IF(OFFSET('Hygiene Data'!$F$11,0,10*ROW('Hygiene Data'!F28))="","",OFFSET('Hygiene Data'!$F$11,0,10*ROW('Hygiene Data'!F28)))</f>
        <v/>
      </c>
      <c r="DV34" s="287" t="str">
        <f ca="true">+IF(OFFSET('Hygiene Data'!$F$12,0,10*ROW('Hygiene Data'!F28))="","",OFFSET('Hygiene Data'!$F$12,0,10*ROW('Hygiene Data'!F28)))</f>
        <v/>
      </c>
      <c r="DW34" s="287" t="str">
        <f ca="true">+IF(OFFSET('Hygiene Data'!$F$13,0,10*ROW('Hygiene Data'!F28))="","",OFFSET('Hygiene Data'!$F$13,0,10*ROW('Hygiene Data'!F28)))</f>
        <v/>
      </c>
      <c r="DX34" s="287" t="str">
        <f ca="true">+IF(OFFSET('Hygiene Data'!$G$11,0,10*ROW('Hygiene Data'!G28))="","",OFFSET('Hygiene Data'!$G$11,0,10*ROW('Hygiene Data'!G28)))</f>
        <v/>
      </c>
      <c r="DY34" s="287" t="str">
        <f ca="true">+IF(OFFSET('Hygiene Data'!$G$12,0,10*ROW('Hygiene Data'!G28))="","",OFFSET('Hygiene Data'!$G$12,0,10*ROW('Hygiene Data'!G28)))</f>
        <v/>
      </c>
      <c r="DZ34" s="287" t="str">
        <f ca="true">+IF(OFFSET('Hygiene Data'!$G$13,0,10*ROW('Hygiene Data'!G28))="","",OFFSET('Hygiene Data'!$G$13,0,10*ROW('Hygiene Data'!G28)))</f>
        <v/>
      </c>
      <c r="EA34" s="287" t="str">
        <f ca="true">+IF(OFFSET('Hygiene Data'!$H$11,0,10*ROW('Hygiene Data'!H28))="","",OFFSET('Hygiene Data'!$H$11,0,10*ROW('Hygiene Data'!H28)))</f>
        <v/>
      </c>
      <c r="EB34" s="287" t="str">
        <f ca="true">+IF(OFFSET('Hygiene Data'!$H$12,0,10*ROW('Hygiene Data'!H28))="","",OFFSET('Hygiene Data'!$H$12,0,10*ROW('Hygiene Data'!H28)))</f>
        <v/>
      </c>
      <c r="EC34" s="287" t="str">
        <f ca="true">+IF(OFFSET('Hygiene Data'!$H$13,0,10*ROW('Hygiene Data'!H28))="","",OFFSET('Hygiene Data'!$H$13,0,10*ROW('Hygiene Data'!H28)))</f>
        <v>Yes</v>
      </c>
      <c r="ED34" s="287" t="str">
        <f ca="true">+IF(OFFSET('Hygiene Data'!$I$11,0,10*ROW('Hygiene Data'!I28))="","",OFFSET('Hygiene Data'!$I$11,0,10*ROW('Hygiene Data'!I28)))</f>
        <v/>
      </c>
      <c r="EE34" s="287" t="str">
        <f ca="true">+IF(OFFSET('Hygiene Data'!$I$12,0,10*ROW('Hygiene Data'!I28))="","",OFFSET('Hygiene Data'!$I$12,0,10*ROW('Hygiene Data'!I28)))</f>
        <v/>
      </c>
      <c r="EF34" s="287" t="str">
        <f ca="true">+IF(OFFSET('Hygiene Data'!$I$13,0,10*ROW('Hygiene Data'!I28))="","",OFFSET('Hygiene Data'!$I$13,0,10*ROW('Hygiene Data'!I28)))</f>
        <v>No</v>
      </c>
    </row>
    <row xmlns:x14ac="http://schemas.microsoft.com/office/spreadsheetml/2009/9/ac" r="35" x14ac:dyDescent="0.2">
      <c r="A35" s="38" t="str">
        <f ca="true">+IF(OFFSET('Water Data'!$B$2,0,10*ROW('Water Data'!E29))="","",OFFSET('Water Data'!$B$2,0,10*ROW('Water Data'!E29)))</f>
        <v>BGD_2021_APSC</v>
      </c>
      <c r="B35" s="38" t="str">
        <f ca="true">+IF(OFFSET('Water Data'!$C$2,0,10*ROW('Water Data'!F29))="","",OFFSET('Water Data'!$C$2,0,10*ROW('Water Data'!F29)))</f>
        <v>Census</v>
      </c>
      <c r="C35" s="343">
        <f t="shared" ca="true" si="0"/>
        <v>2021</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86.41</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86.41</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84.52</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84.52</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7"/>
      <c r="BS35" s="287" t="str">
        <f ca="true">+IF(OFFSET('Water Data'!$D$27,0,10*ROW('Water Data'!D29))="","",OFFSET('Water Data'!$D$27,0,10*ROW('Water Data'!D29)))</f>
        <v/>
      </c>
      <c r="BT35" s="287" t="str">
        <f ca="true">+IF(OFFSET('Water Data'!$D$28,0,10*ROW('Water Data'!D29))="","",OFFSET('Water Data'!$D$28,0,10*ROW('Water Data'!D29)))</f>
        <v/>
      </c>
      <c r="BU35" s="287" t="str">
        <f ca="true">+IF(OFFSET('Water Data'!$D$29,0,10*ROW('Water Data'!D29))="","",OFFSET('Water Data'!$D$29,0,10*ROW('Water Data'!D29)))</f>
        <v>Yes</v>
      </c>
      <c r="BV35" s="287" t="str">
        <f ca="true">+IF(OFFSET('Water Data'!$E$27,0,10*ROW('Water Data'!E29))="","",OFFSET('Water Data'!$E$27,0,10*ROW('Water Data'!E29)))</f>
        <v/>
      </c>
      <c r="BW35" s="287" t="str">
        <f ca="true">+IF(OFFSET('Water Data'!$E$28,0,10*ROW('Water Data'!E29))="","",OFFSET('Water Data'!$E$28,0,10*ROW('Water Data'!E29)))</f>
        <v/>
      </c>
      <c r="BX35" s="287" t="str">
        <f ca="true">+IF(OFFSET('Water Data'!$E$29,0,10*ROW('Water Data'!E29))="","",OFFSET('Water Data'!$E$29,0,10*ROW('Water Data'!E29)))</f>
        <v/>
      </c>
      <c r="BY35" s="287" t="str">
        <f ca="true">+IF(OFFSET('Water Data'!$F$27,0,10*ROW('Water Data'!F29))="","",OFFSET('Water Data'!$F$27,0,10*ROW('Water Data'!F29)))</f>
        <v/>
      </c>
      <c r="BZ35" s="287" t="str">
        <f ca="true">+IF(OFFSET('Water Data'!$F$28,0,10*ROW('Water Data'!F29))="","",OFFSET('Water Data'!$F$28,0,10*ROW('Water Data'!F29)))</f>
        <v/>
      </c>
      <c r="CA35" s="287" t="str">
        <f ca="true">+IF(OFFSET('Water Data'!$F$29,0,10*ROW('Water Data'!F29))="","",OFFSET('Water Data'!$F$29,0,10*ROW('Water Data'!F29)))</f>
        <v/>
      </c>
      <c r="CB35" s="287" t="str">
        <f ca="true">+IF(OFFSET('Water Data'!$G$27,0,10*ROW('Water Data'!G29))="","",OFFSET('Water Data'!$G$27,0,10*ROW('Water Data'!G29)))</f>
        <v/>
      </c>
      <c r="CC35" s="287" t="str">
        <f ca="true">+IF(OFFSET('Water Data'!$G$28,0,10*ROW('Water Data'!G29))="","",OFFSET('Water Data'!$G$28,0,10*ROW('Water Data'!G29)))</f>
        <v/>
      </c>
      <c r="CD35" s="287" t="str">
        <f ca="true">+IF(OFFSET('Water Data'!$G$29,0,10*ROW('Water Data'!G29))="","",OFFSET('Water Data'!$G$29,0,10*ROW('Water Data'!G29)))</f>
        <v/>
      </c>
      <c r="CE35" s="287" t="str">
        <f ca="true">+IF(OFFSET('Water Data'!$H$27,0,10*ROW('Water Data'!H29))="","",OFFSET('Water Data'!$H$27,0,10*ROW('Water Data'!H29)))</f>
        <v/>
      </c>
      <c r="CF35" s="287" t="str">
        <f ca="true">+IF(OFFSET('Water Data'!$H$28,0,10*ROW('Water Data'!H29))="","",OFFSET('Water Data'!$H$28,0,10*ROW('Water Data'!H29)))</f>
        <v/>
      </c>
      <c r="CG35" s="287" t="str">
        <f ca="true">+IF(OFFSET('Water Data'!$H$29,0,10*ROW('Water Data'!H29))="","",OFFSET('Water Data'!$H$29,0,10*ROW('Water Data'!H29)))</f>
        <v>Yes</v>
      </c>
      <c r="CH35" s="287" t="str">
        <f ca="true">+IF(OFFSET('Water Data'!$I$27,0,10*ROW('Water Data'!I29))="","",OFFSET('Water Data'!$I$27,0,10*ROW('Water Data'!I29)))</f>
        <v/>
      </c>
      <c r="CI35" s="287" t="str">
        <f ca="true">+IF(OFFSET('Water Data'!$I$28,0,10*ROW('Water Data'!I29))="","",OFFSET('Water Data'!$I$28,0,10*ROW('Water Data'!I29)))</f>
        <v/>
      </c>
      <c r="CJ35" s="287" t="str">
        <f ca="true">+IF(OFFSET('Water Data'!$I$29,0,10*ROW('Water Data'!I29))="","",OFFSET('Water Data'!$I$29,0,10*ROW('Water Data'!I29)))</f>
        <v/>
      </c>
      <c r="CK35" s="287" t="str">
        <f ca="true">+IF(OFFSET('Sanitation Data'!$D$28,0,10*ROW('Sanitation Data'!D29))="","",OFFSET('Sanitation Data'!$D$28,0,10*ROW('Sanitation Data'!D29)))</f>
        <v/>
      </c>
      <c r="CL35" s="287" t="str">
        <f ca="true">+IF(OFFSET('Sanitation Data'!$D$29,0,10*ROW('Sanitation Data'!D29))="","",OFFSET('Sanitation Data'!$D$29,0,10*ROW('Sanitation Data'!D29)))</f>
        <v/>
      </c>
      <c r="CM35" s="287" t="str">
        <f ca="true">+IF(OFFSET('Sanitation Data'!$D$30,0,10*ROW('Sanitation Data'!D29))="","",OFFSET('Sanitation Data'!$D$30,0,10*ROW('Sanitation Data'!D29)))</f>
        <v/>
      </c>
      <c r="CN35" s="287" t="str">
        <f ca="true">+IF(OFFSET('Sanitation Data'!$D$31,0,10*ROW('Sanitation Data'!D29))="","",OFFSET('Sanitation Data'!$D$31,0,10*ROW('Sanitation Data'!D29)))</f>
        <v/>
      </c>
      <c r="CO35" s="287" t="str">
        <f ca="true">+IF(OFFSET('Sanitation Data'!$D$32,0,10*ROW('Sanitation Data'!D29))="","",OFFSET('Sanitation Data'!$D$32,0,10*ROW('Sanitation Data'!D29)))</f>
        <v>Yes</v>
      </c>
      <c r="CP35" s="287" t="str">
        <f ca="true">+IF(OFFSET('Sanitation Data'!$E$28,0,10*ROW('Sanitation Data'!E29))="","",OFFSET('Sanitation Data'!$E$28,0,10*ROW('Sanitation Data'!E29)))</f>
        <v/>
      </c>
      <c r="CQ35" s="287" t="str">
        <f ca="true">+IF(OFFSET('Sanitation Data'!$E$29,0,10*ROW('Sanitation Data'!E29))="","",OFFSET('Sanitation Data'!$E$29,0,10*ROW('Sanitation Data'!E29)))</f>
        <v/>
      </c>
      <c r="CR35" s="287" t="str">
        <f ca="true">+IF(OFFSET('Sanitation Data'!$E$30,0,10*ROW('Sanitation Data'!E29))="","",OFFSET('Sanitation Data'!$E$30,0,10*ROW('Sanitation Data'!E29)))</f>
        <v/>
      </c>
      <c r="CS35" s="287" t="str">
        <f ca="true">+IF(OFFSET('Sanitation Data'!$E$31,0,10*ROW('Sanitation Data'!E29))="","",OFFSET('Sanitation Data'!$E$31,0,10*ROW('Sanitation Data'!E29)))</f>
        <v/>
      </c>
      <c r="CT35" s="287" t="str">
        <f ca="true">+IF(OFFSET('Sanitation Data'!$E$32,0,10*ROW('Sanitation Data'!E29))="","",OFFSET('Sanitation Data'!$E$32,0,10*ROW('Sanitation Data'!E29)))</f>
        <v/>
      </c>
      <c r="CU35" s="287" t="str">
        <f ca="true">+IF(OFFSET('Sanitation Data'!$F$28,0,10*ROW('Sanitation Data'!F29))="","",OFFSET('Sanitation Data'!$F$28,0,10*ROW('Sanitation Data'!F29)))</f>
        <v/>
      </c>
      <c r="CV35" s="287" t="str">
        <f ca="true">+IF(OFFSET('Sanitation Data'!$F$29,0,10*ROW('Sanitation Data'!F29))="","",OFFSET('Sanitation Data'!$F$29,0,10*ROW('Sanitation Data'!F29)))</f>
        <v/>
      </c>
      <c r="CW35" s="287" t="str">
        <f ca="true">+IF(OFFSET('Sanitation Data'!$F$30,0,10*ROW('Sanitation Data'!F29))="","",OFFSET('Sanitation Data'!$F$30,0,10*ROW('Sanitation Data'!F29)))</f>
        <v/>
      </c>
      <c r="CX35" s="287" t="str">
        <f ca="true">+IF(OFFSET('Sanitation Data'!$F$31,0,10*ROW('Sanitation Data'!F29))="","",OFFSET('Sanitation Data'!$F$31,0,10*ROW('Sanitation Data'!F29)))</f>
        <v/>
      </c>
      <c r="CY35" s="287" t="str">
        <f ca="true">+IF(OFFSET('Sanitation Data'!$F$32,0,10*ROW('Sanitation Data'!F29))="","",OFFSET('Sanitation Data'!$F$32,0,10*ROW('Sanitation Data'!F29)))</f>
        <v/>
      </c>
      <c r="CZ35" s="287" t="str">
        <f ca="true">+IF(OFFSET('Sanitation Data'!$G$28,0,10*ROW('Sanitation Data'!G29))="","",OFFSET('Sanitation Data'!$G$28,0,10*ROW('Sanitation Data'!G29)))</f>
        <v/>
      </c>
      <c r="DA35" s="287" t="str">
        <f ca="true">+IF(OFFSET('Sanitation Data'!$G$29,0,10*ROW('Sanitation Data'!G29))="","",OFFSET('Sanitation Data'!$G$29,0,10*ROW('Sanitation Data'!G29)))</f>
        <v/>
      </c>
      <c r="DB35" s="287" t="str">
        <f ca="true">+IF(OFFSET('Sanitation Data'!$G$30,0,10*ROW('Sanitation Data'!G29))="","",OFFSET('Sanitation Data'!$G$30,0,10*ROW('Sanitation Data'!G29)))</f>
        <v/>
      </c>
      <c r="DC35" s="287" t="str">
        <f ca="true">+IF(OFFSET('Sanitation Data'!$G$31,0,10*ROW('Sanitation Data'!G29))="","",OFFSET('Sanitation Data'!$G$31,0,10*ROW('Sanitation Data'!G29)))</f>
        <v/>
      </c>
      <c r="DD35" s="287" t="str">
        <f ca="true">+IF(OFFSET('Sanitation Data'!$G$32,0,10*ROW('Sanitation Data'!G29))="","",OFFSET('Sanitation Data'!$G$32,0,10*ROW('Sanitation Data'!G29)))</f>
        <v/>
      </c>
      <c r="DE35" s="287" t="str">
        <f ca="true">+IF(OFFSET('Sanitation Data'!$H$28,0,10*ROW('Sanitation Data'!H29))="","",OFFSET('Sanitation Data'!$H$28,0,10*ROW('Sanitation Data'!H29)))</f>
        <v/>
      </c>
      <c r="DF35" s="287" t="str">
        <f ca="true">+IF(OFFSET('Sanitation Data'!$H$29,0,10*ROW('Sanitation Data'!H29))="","",OFFSET('Sanitation Data'!$H$29,0,10*ROW('Sanitation Data'!H29)))</f>
        <v/>
      </c>
      <c r="DG35" s="287" t="str">
        <f ca="true">+IF(OFFSET('Sanitation Data'!$H$30,0,10*ROW('Sanitation Data'!H29))="","",OFFSET('Sanitation Data'!$H$30,0,10*ROW('Sanitation Data'!H29)))</f>
        <v/>
      </c>
      <c r="DH35" s="287" t="str">
        <f ca="true">+IF(OFFSET('Sanitation Data'!$H$31,0,10*ROW('Sanitation Data'!H29))="","",OFFSET('Sanitation Data'!$H$31,0,10*ROW('Sanitation Data'!H29)))</f>
        <v/>
      </c>
      <c r="DI35" s="287" t="str">
        <f ca="true">+IF(OFFSET('Sanitation Data'!$H$32,0,10*ROW('Sanitation Data'!H29))="","",OFFSET('Sanitation Data'!$H$32,0,10*ROW('Sanitation Data'!H29)))</f>
        <v>Yes</v>
      </c>
      <c r="DJ35" s="287" t="str">
        <f ca="true">+IF(OFFSET('Sanitation Data'!$I$28,0,10*ROW('Sanitation Data'!I29))="","",OFFSET('Sanitation Data'!$I$28,0,10*ROW('Sanitation Data'!I29)))</f>
        <v/>
      </c>
      <c r="DK35" s="287" t="str">
        <f ca="true">+IF(OFFSET('Sanitation Data'!$I$29,0,10*ROW('Sanitation Data'!I29))="","",OFFSET('Sanitation Data'!$I$29,0,10*ROW('Sanitation Data'!I29)))</f>
        <v/>
      </c>
      <c r="DL35" s="287" t="str">
        <f ca="true">+IF(OFFSET('Sanitation Data'!$I$30,0,10*ROW('Sanitation Data'!I29))="","",OFFSET('Sanitation Data'!$I$30,0,10*ROW('Sanitation Data'!I29)))</f>
        <v/>
      </c>
      <c r="DM35" s="287" t="str">
        <f ca="true">+IF(OFFSET('Sanitation Data'!$I$31,0,10*ROW('Sanitation Data'!I29))="","",OFFSET('Sanitation Data'!$I$31,0,10*ROW('Sanitation Data'!I29)))</f>
        <v/>
      </c>
      <c r="DN35" s="287" t="str">
        <f ca="true">+IF(OFFSET('Sanitation Data'!$I$32,0,10*ROW('Sanitation Data'!I29))="","",OFFSET('Sanitation Data'!$I$32,0,10*ROW('Sanitation Data'!I29)))</f>
        <v/>
      </c>
      <c r="DO35" s="287" t="str">
        <f ca="true">+IF(OFFSET('Hygiene Data'!$D$11,0,10*ROW('Hygiene Data'!D29))="","",OFFSET('Hygiene Data'!$D$11,0,10*ROW('Hygiene Data'!D29)))</f>
        <v/>
      </c>
      <c r="DP35" s="287" t="str">
        <f ca="true">+IF(OFFSET('Hygiene Data'!$D$12,0,10*ROW('Hygiene Data'!D29))="","",OFFSET('Hygiene Data'!$D$12,0,10*ROW('Hygiene Data'!D29)))</f>
        <v/>
      </c>
      <c r="DQ35" s="287" t="str">
        <f ca="true">+IF(OFFSET('Hygiene Data'!$D$13,0,10*ROW('Hygiene Data'!D29))="","",OFFSET('Hygiene Data'!$D$13,0,10*ROW('Hygiene Data'!D29)))</f>
        <v/>
      </c>
      <c r="DR35" s="287" t="str">
        <f ca="true">+IF(OFFSET('Hygiene Data'!$E$11,0,10*ROW('Hygiene Data'!E29))="","",OFFSET('Hygiene Data'!$E$11,0,10*ROW('Hygiene Data'!E29)))</f>
        <v/>
      </c>
      <c r="DS35" s="287" t="str">
        <f ca="true">+IF(OFFSET('Hygiene Data'!$E$12,0,10*ROW('Hygiene Data'!E29))="","",OFFSET('Hygiene Data'!$E$12,0,10*ROW('Hygiene Data'!E29)))</f>
        <v/>
      </c>
      <c r="DT35" s="287" t="str">
        <f ca="true">+IF(OFFSET('Hygiene Data'!$E$13,0,10*ROW('Hygiene Data'!E29))="","",OFFSET('Hygiene Data'!$E$13,0,10*ROW('Hygiene Data'!E29)))</f>
        <v/>
      </c>
      <c r="DU35" s="287" t="str">
        <f ca="true">+IF(OFFSET('Hygiene Data'!$F$11,0,10*ROW('Hygiene Data'!F29))="","",OFFSET('Hygiene Data'!$F$11,0,10*ROW('Hygiene Data'!F29)))</f>
        <v/>
      </c>
      <c r="DV35" s="287" t="str">
        <f ca="true">+IF(OFFSET('Hygiene Data'!$F$12,0,10*ROW('Hygiene Data'!F29))="","",OFFSET('Hygiene Data'!$F$12,0,10*ROW('Hygiene Data'!F29)))</f>
        <v/>
      </c>
      <c r="DW35" s="287" t="str">
        <f ca="true">+IF(OFFSET('Hygiene Data'!$F$13,0,10*ROW('Hygiene Data'!F29))="","",OFFSET('Hygiene Data'!$F$13,0,10*ROW('Hygiene Data'!F29)))</f>
        <v/>
      </c>
      <c r="DX35" s="287" t="str">
        <f ca="true">+IF(OFFSET('Hygiene Data'!$G$11,0,10*ROW('Hygiene Data'!G29))="","",OFFSET('Hygiene Data'!$G$11,0,10*ROW('Hygiene Data'!G29)))</f>
        <v/>
      </c>
      <c r="DY35" s="287" t="str">
        <f ca="true">+IF(OFFSET('Hygiene Data'!$G$12,0,10*ROW('Hygiene Data'!G29))="","",OFFSET('Hygiene Data'!$G$12,0,10*ROW('Hygiene Data'!G29)))</f>
        <v/>
      </c>
      <c r="DZ35" s="287" t="str">
        <f ca="true">+IF(OFFSET('Hygiene Data'!$G$13,0,10*ROW('Hygiene Data'!G29))="","",OFFSET('Hygiene Data'!$G$13,0,10*ROW('Hygiene Data'!G29)))</f>
        <v/>
      </c>
      <c r="EA35" s="287" t="str">
        <f ca="true">+IF(OFFSET('Hygiene Data'!$H$11,0,10*ROW('Hygiene Data'!H29))="","",OFFSET('Hygiene Data'!$H$11,0,10*ROW('Hygiene Data'!H29)))</f>
        <v/>
      </c>
      <c r="EB35" s="287" t="str">
        <f ca="true">+IF(OFFSET('Hygiene Data'!$H$12,0,10*ROW('Hygiene Data'!H29))="","",OFFSET('Hygiene Data'!$H$12,0,10*ROW('Hygiene Data'!H29)))</f>
        <v/>
      </c>
      <c r="EC35" s="287" t="str">
        <f ca="true">+IF(OFFSET('Hygiene Data'!$H$13,0,10*ROW('Hygiene Data'!H29))="","",OFFSET('Hygiene Data'!$H$13,0,10*ROW('Hygiene Data'!H29)))</f>
        <v/>
      </c>
      <c r="ED35" s="287" t="str">
        <f ca="true">+IF(OFFSET('Hygiene Data'!$I$11,0,10*ROW('Hygiene Data'!I29))="","",OFFSET('Hygiene Data'!$I$11,0,10*ROW('Hygiene Data'!I29)))</f>
        <v/>
      </c>
      <c r="EE35" s="287" t="str">
        <f ca="true">+IF(OFFSET('Hygiene Data'!$I$12,0,10*ROW('Hygiene Data'!I29))="","",OFFSET('Hygiene Data'!$I$12,0,10*ROW('Hygiene Data'!I29)))</f>
        <v/>
      </c>
      <c r="EF35" s="287"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BGD_2021_BEIS</v>
      </c>
      <c r="B36" s="38" t="str">
        <f ca="true">+IF(OFFSET('Water Data'!$C$2,0,10*ROW('Water Data'!F30))="","",OFFSET('Water Data'!$C$2,0,10*ROW('Water Data'!F30)))</f>
        <v>Census</v>
      </c>
      <c r="C36" s="343">
        <f t="shared" ca="true" si="0"/>
        <v>2021</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97.48</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96.62</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88.08</v>
      </c>
      <c r="BR36" s="287"/>
      <c r="BS36" s="287" t="str">
        <f ca="true">+IF(OFFSET('Water Data'!$D$27,0,10*ROW('Water Data'!D30))="","",OFFSET('Water Data'!$D$27,0,10*ROW('Water Data'!D30)))</f>
        <v/>
      </c>
      <c r="BT36" s="287" t="str">
        <f ca="true">+IF(OFFSET('Water Data'!$D$28,0,10*ROW('Water Data'!D30))="","",OFFSET('Water Data'!$D$28,0,10*ROW('Water Data'!D30)))</f>
        <v/>
      </c>
      <c r="BU36" s="287" t="str">
        <f ca="true">+IF(OFFSET('Water Data'!$D$29,0,10*ROW('Water Data'!D30))="","",OFFSET('Water Data'!$D$29,0,10*ROW('Water Data'!D30)))</f>
        <v/>
      </c>
      <c r="BV36" s="287" t="str">
        <f ca="true">+IF(OFFSET('Water Data'!$E$27,0,10*ROW('Water Data'!E30))="","",OFFSET('Water Data'!$E$27,0,10*ROW('Water Data'!E30)))</f>
        <v/>
      </c>
      <c r="BW36" s="287" t="str">
        <f ca="true">+IF(OFFSET('Water Data'!$E$28,0,10*ROW('Water Data'!E30))="","",OFFSET('Water Data'!$E$28,0,10*ROW('Water Data'!E30)))</f>
        <v/>
      </c>
      <c r="BX36" s="287" t="str">
        <f ca="true">+IF(OFFSET('Water Data'!$E$29,0,10*ROW('Water Data'!E30))="","",OFFSET('Water Data'!$E$29,0,10*ROW('Water Data'!E30)))</f>
        <v/>
      </c>
      <c r="BY36" s="287" t="str">
        <f ca="true">+IF(OFFSET('Water Data'!$F$27,0,10*ROW('Water Data'!F30))="","",OFFSET('Water Data'!$F$27,0,10*ROW('Water Data'!F30)))</f>
        <v/>
      </c>
      <c r="BZ36" s="287" t="str">
        <f ca="true">+IF(OFFSET('Water Data'!$F$28,0,10*ROW('Water Data'!F30))="","",OFFSET('Water Data'!$F$28,0,10*ROW('Water Data'!F30)))</f>
        <v/>
      </c>
      <c r="CA36" s="287" t="str">
        <f ca="true">+IF(OFFSET('Water Data'!$F$29,0,10*ROW('Water Data'!F30))="","",OFFSET('Water Data'!$F$29,0,10*ROW('Water Data'!F30)))</f>
        <v/>
      </c>
      <c r="CB36" s="287" t="str">
        <f ca="true">+IF(OFFSET('Water Data'!$G$27,0,10*ROW('Water Data'!G30))="","",OFFSET('Water Data'!$G$27,0,10*ROW('Water Data'!G30)))</f>
        <v/>
      </c>
      <c r="CC36" s="287" t="str">
        <f ca="true">+IF(OFFSET('Water Data'!$G$28,0,10*ROW('Water Data'!G30))="","",OFFSET('Water Data'!$G$28,0,10*ROW('Water Data'!G30)))</f>
        <v/>
      </c>
      <c r="CD36" s="287" t="str">
        <f ca="true">+IF(OFFSET('Water Data'!$G$29,0,10*ROW('Water Data'!G30))="","",OFFSET('Water Data'!$G$29,0,10*ROW('Water Data'!G30)))</f>
        <v/>
      </c>
      <c r="CE36" s="287" t="str">
        <f ca="true">+IF(OFFSET('Water Data'!$H$27,0,10*ROW('Water Data'!H30))="","",OFFSET('Water Data'!$H$27,0,10*ROW('Water Data'!H30)))</f>
        <v/>
      </c>
      <c r="CF36" s="287" t="str">
        <f ca="true">+IF(OFFSET('Water Data'!$H$28,0,10*ROW('Water Data'!H30))="","",OFFSET('Water Data'!$H$28,0,10*ROW('Water Data'!H30)))</f>
        <v/>
      </c>
      <c r="CG36" s="287" t="str">
        <f ca="true">+IF(OFFSET('Water Data'!$H$29,0,10*ROW('Water Data'!H30))="","",OFFSET('Water Data'!$H$29,0,10*ROW('Water Data'!H30)))</f>
        <v/>
      </c>
      <c r="CH36" s="287" t="str">
        <f ca="true">+IF(OFFSET('Water Data'!$I$27,0,10*ROW('Water Data'!I30))="","",OFFSET('Water Data'!$I$27,0,10*ROW('Water Data'!I30)))</f>
        <v/>
      </c>
      <c r="CI36" s="287" t="str">
        <f ca="true">+IF(OFFSET('Water Data'!$I$28,0,10*ROW('Water Data'!I30))="","",OFFSET('Water Data'!$I$28,0,10*ROW('Water Data'!I30)))</f>
        <v/>
      </c>
      <c r="CJ36" s="287" t="str">
        <f ca="true">+IF(OFFSET('Water Data'!$I$29,0,10*ROW('Water Data'!I30))="","",OFFSET('Water Data'!$I$29,0,10*ROW('Water Data'!I30)))</f>
        <v>Yes</v>
      </c>
      <c r="CK36" s="287" t="str">
        <f ca="true">+IF(OFFSET('Sanitation Data'!$D$28,0,10*ROW('Sanitation Data'!D30))="","",OFFSET('Sanitation Data'!$D$28,0,10*ROW('Sanitation Data'!D30)))</f>
        <v/>
      </c>
      <c r="CL36" s="287" t="str">
        <f ca="true">+IF(OFFSET('Sanitation Data'!$D$29,0,10*ROW('Sanitation Data'!D30))="","",OFFSET('Sanitation Data'!$D$29,0,10*ROW('Sanitation Data'!D30)))</f>
        <v/>
      </c>
      <c r="CM36" s="287" t="str">
        <f ca="true">+IF(OFFSET('Sanitation Data'!$D$30,0,10*ROW('Sanitation Data'!D30))="","",OFFSET('Sanitation Data'!$D$30,0,10*ROW('Sanitation Data'!D30)))</f>
        <v/>
      </c>
      <c r="CN36" s="287" t="str">
        <f ca="true">+IF(OFFSET('Sanitation Data'!$D$31,0,10*ROW('Sanitation Data'!D30))="","",OFFSET('Sanitation Data'!$D$31,0,10*ROW('Sanitation Data'!D30)))</f>
        <v/>
      </c>
      <c r="CO36" s="287" t="str">
        <f ca="true">+IF(OFFSET('Sanitation Data'!$D$32,0,10*ROW('Sanitation Data'!D30))="","",OFFSET('Sanitation Data'!$D$32,0,10*ROW('Sanitation Data'!D30)))</f>
        <v/>
      </c>
      <c r="CP36" s="287" t="str">
        <f ca="true">+IF(OFFSET('Sanitation Data'!$E$28,0,10*ROW('Sanitation Data'!E30))="","",OFFSET('Sanitation Data'!$E$28,0,10*ROW('Sanitation Data'!E30)))</f>
        <v/>
      </c>
      <c r="CQ36" s="287" t="str">
        <f ca="true">+IF(OFFSET('Sanitation Data'!$E$29,0,10*ROW('Sanitation Data'!E30))="","",OFFSET('Sanitation Data'!$E$29,0,10*ROW('Sanitation Data'!E30)))</f>
        <v/>
      </c>
      <c r="CR36" s="287" t="str">
        <f ca="true">+IF(OFFSET('Sanitation Data'!$E$30,0,10*ROW('Sanitation Data'!E30))="","",OFFSET('Sanitation Data'!$E$30,0,10*ROW('Sanitation Data'!E30)))</f>
        <v/>
      </c>
      <c r="CS36" s="287" t="str">
        <f ca="true">+IF(OFFSET('Sanitation Data'!$E$31,0,10*ROW('Sanitation Data'!E30))="","",OFFSET('Sanitation Data'!$E$31,0,10*ROW('Sanitation Data'!E30)))</f>
        <v/>
      </c>
      <c r="CT36" s="287" t="str">
        <f ca="true">+IF(OFFSET('Sanitation Data'!$E$32,0,10*ROW('Sanitation Data'!E30))="","",OFFSET('Sanitation Data'!$E$32,0,10*ROW('Sanitation Data'!E30)))</f>
        <v/>
      </c>
      <c r="CU36" s="287" t="str">
        <f ca="true">+IF(OFFSET('Sanitation Data'!$F$28,0,10*ROW('Sanitation Data'!F30))="","",OFFSET('Sanitation Data'!$F$28,0,10*ROW('Sanitation Data'!F30)))</f>
        <v/>
      </c>
      <c r="CV36" s="287" t="str">
        <f ca="true">+IF(OFFSET('Sanitation Data'!$F$29,0,10*ROW('Sanitation Data'!F30))="","",OFFSET('Sanitation Data'!$F$29,0,10*ROW('Sanitation Data'!F30)))</f>
        <v/>
      </c>
      <c r="CW36" s="287" t="str">
        <f ca="true">+IF(OFFSET('Sanitation Data'!$F$30,0,10*ROW('Sanitation Data'!F30))="","",OFFSET('Sanitation Data'!$F$30,0,10*ROW('Sanitation Data'!F30)))</f>
        <v/>
      </c>
      <c r="CX36" s="287" t="str">
        <f ca="true">+IF(OFFSET('Sanitation Data'!$F$31,0,10*ROW('Sanitation Data'!F30))="","",OFFSET('Sanitation Data'!$F$31,0,10*ROW('Sanitation Data'!F30)))</f>
        <v/>
      </c>
      <c r="CY36" s="287" t="str">
        <f ca="true">+IF(OFFSET('Sanitation Data'!$F$32,0,10*ROW('Sanitation Data'!F30))="","",OFFSET('Sanitation Data'!$F$32,0,10*ROW('Sanitation Data'!F30)))</f>
        <v/>
      </c>
      <c r="CZ36" s="287" t="str">
        <f ca="true">+IF(OFFSET('Sanitation Data'!$G$28,0,10*ROW('Sanitation Data'!G30))="","",OFFSET('Sanitation Data'!$G$28,0,10*ROW('Sanitation Data'!G30)))</f>
        <v/>
      </c>
      <c r="DA36" s="287" t="str">
        <f ca="true">+IF(OFFSET('Sanitation Data'!$G$29,0,10*ROW('Sanitation Data'!G30))="","",OFFSET('Sanitation Data'!$G$29,0,10*ROW('Sanitation Data'!G30)))</f>
        <v/>
      </c>
      <c r="DB36" s="287" t="str">
        <f ca="true">+IF(OFFSET('Sanitation Data'!$G$30,0,10*ROW('Sanitation Data'!G30))="","",OFFSET('Sanitation Data'!$G$30,0,10*ROW('Sanitation Data'!G30)))</f>
        <v/>
      </c>
      <c r="DC36" s="287" t="str">
        <f ca="true">+IF(OFFSET('Sanitation Data'!$G$31,0,10*ROW('Sanitation Data'!G30))="","",OFFSET('Sanitation Data'!$G$31,0,10*ROW('Sanitation Data'!G30)))</f>
        <v/>
      </c>
      <c r="DD36" s="287" t="str">
        <f ca="true">+IF(OFFSET('Sanitation Data'!$G$32,0,10*ROW('Sanitation Data'!G30))="","",OFFSET('Sanitation Data'!$G$32,0,10*ROW('Sanitation Data'!G30)))</f>
        <v/>
      </c>
      <c r="DE36" s="287" t="str">
        <f ca="true">+IF(OFFSET('Sanitation Data'!$H$28,0,10*ROW('Sanitation Data'!H30))="","",OFFSET('Sanitation Data'!$H$28,0,10*ROW('Sanitation Data'!H30)))</f>
        <v/>
      </c>
      <c r="DF36" s="287" t="str">
        <f ca="true">+IF(OFFSET('Sanitation Data'!$H$29,0,10*ROW('Sanitation Data'!H30))="","",OFFSET('Sanitation Data'!$H$29,0,10*ROW('Sanitation Data'!H30)))</f>
        <v/>
      </c>
      <c r="DG36" s="287" t="str">
        <f ca="true">+IF(OFFSET('Sanitation Data'!$H$30,0,10*ROW('Sanitation Data'!H30))="","",OFFSET('Sanitation Data'!$H$30,0,10*ROW('Sanitation Data'!H30)))</f>
        <v/>
      </c>
      <c r="DH36" s="287" t="str">
        <f ca="true">+IF(OFFSET('Sanitation Data'!$H$31,0,10*ROW('Sanitation Data'!H30))="","",OFFSET('Sanitation Data'!$H$31,0,10*ROW('Sanitation Data'!H30)))</f>
        <v/>
      </c>
      <c r="DI36" s="287" t="str">
        <f ca="true">+IF(OFFSET('Sanitation Data'!$H$32,0,10*ROW('Sanitation Data'!H30))="","",OFFSET('Sanitation Data'!$H$32,0,10*ROW('Sanitation Data'!H30)))</f>
        <v/>
      </c>
      <c r="DJ36" s="287" t="str">
        <f ca="true">+IF(OFFSET('Sanitation Data'!$I$28,0,10*ROW('Sanitation Data'!I30))="","",OFFSET('Sanitation Data'!$I$28,0,10*ROW('Sanitation Data'!I30)))</f>
        <v/>
      </c>
      <c r="DK36" s="287" t="str">
        <f ca="true">+IF(OFFSET('Sanitation Data'!$I$29,0,10*ROW('Sanitation Data'!I30))="","",OFFSET('Sanitation Data'!$I$29,0,10*ROW('Sanitation Data'!I30)))</f>
        <v/>
      </c>
      <c r="DL36" s="287" t="str">
        <f ca="true">+IF(OFFSET('Sanitation Data'!$I$30,0,10*ROW('Sanitation Data'!I30))="","",OFFSET('Sanitation Data'!$I$30,0,10*ROW('Sanitation Data'!I30)))</f>
        <v/>
      </c>
      <c r="DM36" s="287" t="str">
        <f ca="true">+IF(OFFSET('Sanitation Data'!$I$31,0,10*ROW('Sanitation Data'!I30))="","",OFFSET('Sanitation Data'!$I$31,0,10*ROW('Sanitation Data'!I30)))</f>
        <v/>
      </c>
      <c r="DN36" s="287" t="str">
        <f ca="true">+IF(OFFSET('Sanitation Data'!$I$32,0,10*ROW('Sanitation Data'!I30))="","",OFFSET('Sanitation Data'!$I$32,0,10*ROW('Sanitation Data'!I30)))</f>
        <v>Yes</v>
      </c>
      <c r="DO36" s="287" t="str">
        <f ca="true">+IF(OFFSET('Hygiene Data'!$D$11,0,10*ROW('Hygiene Data'!D30))="","",OFFSET('Hygiene Data'!$D$11,0,10*ROW('Hygiene Data'!D30)))</f>
        <v/>
      </c>
      <c r="DP36" s="287" t="str">
        <f ca="true">+IF(OFFSET('Hygiene Data'!$D$12,0,10*ROW('Hygiene Data'!D30))="","",OFFSET('Hygiene Data'!$D$12,0,10*ROW('Hygiene Data'!D30)))</f>
        <v/>
      </c>
      <c r="DQ36" s="287" t="str">
        <f ca="true">+IF(OFFSET('Hygiene Data'!$D$13,0,10*ROW('Hygiene Data'!D30))="","",OFFSET('Hygiene Data'!$D$13,0,10*ROW('Hygiene Data'!D30)))</f>
        <v/>
      </c>
      <c r="DR36" s="287" t="str">
        <f ca="true">+IF(OFFSET('Hygiene Data'!$E$11,0,10*ROW('Hygiene Data'!E30))="","",OFFSET('Hygiene Data'!$E$11,0,10*ROW('Hygiene Data'!E30)))</f>
        <v/>
      </c>
      <c r="DS36" s="287" t="str">
        <f ca="true">+IF(OFFSET('Hygiene Data'!$E$12,0,10*ROW('Hygiene Data'!E30))="","",OFFSET('Hygiene Data'!$E$12,0,10*ROW('Hygiene Data'!E30)))</f>
        <v/>
      </c>
      <c r="DT36" s="287" t="str">
        <f ca="true">+IF(OFFSET('Hygiene Data'!$E$13,0,10*ROW('Hygiene Data'!E30))="","",OFFSET('Hygiene Data'!$E$13,0,10*ROW('Hygiene Data'!E30)))</f>
        <v/>
      </c>
      <c r="DU36" s="287" t="str">
        <f ca="true">+IF(OFFSET('Hygiene Data'!$F$11,0,10*ROW('Hygiene Data'!F30))="","",OFFSET('Hygiene Data'!$F$11,0,10*ROW('Hygiene Data'!F30)))</f>
        <v/>
      </c>
      <c r="DV36" s="287" t="str">
        <f ca="true">+IF(OFFSET('Hygiene Data'!$F$12,0,10*ROW('Hygiene Data'!F30))="","",OFFSET('Hygiene Data'!$F$12,0,10*ROW('Hygiene Data'!F30)))</f>
        <v/>
      </c>
      <c r="DW36" s="287" t="str">
        <f ca="true">+IF(OFFSET('Hygiene Data'!$F$13,0,10*ROW('Hygiene Data'!F30))="","",OFFSET('Hygiene Data'!$F$13,0,10*ROW('Hygiene Data'!F30)))</f>
        <v/>
      </c>
      <c r="DX36" s="287" t="str">
        <f ca="true">+IF(OFFSET('Hygiene Data'!$G$11,0,10*ROW('Hygiene Data'!G30))="","",OFFSET('Hygiene Data'!$G$11,0,10*ROW('Hygiene Data'!G30)))</f>
        <v/>
      </c>
      <c r="DY36" s="287" t="str">
        <f ca="true">+IF(OFFSET('Hygiene Data'!$G$12,0,10*ROW('Hygiene Data'!G30))="","",OFFSET('Hygiene Data'!$G$12,0,10*ROW('Hygiene Data'!G30)))</f>
        <v/>
      </c>
      <c r="DZ36" s="287" t="str">
        <f ca="true">+IF(OFFSET('Hygiene Data'!$G$13,0,10*ROW('Hygiene Data'!G30))="","",OFFSET('Hygiene Data'!$G$13,0,10*ROW('Hygiene Data'!G30)))</f>
        <v/>
      </c>
      <c r="EA36" s="287" t="str">
        <f ca="true">+IF(OFFSET('Hygiene Data'!$H$11,0,10*ROW('Hygiene Data'!H30))="","",OFFSET('Hygiene Data'!$H$11,0,10*ROW('Hygiene Data'!H30)))</f>
        <v/>
      </c>
      <c r="EB36" s="287" t="str">
        <f ca="true">+IF(OFFSET('Hygiene Data'!$H$12,0,10*ROW('Hygiene Data'!H30))="","",OFFSET('Hygiene Data'!$H$12,0,10*ROW('Hygiene Data'!H30)))</f>
        <v/>
      </c>
      <c r="EC36" s="287" t="str">
        <f ca="true">+IF(OFFSET('Hygiene Data'!$H$13,0,10*ROW('Hygiene Data'!H30))="","",OFFSET('Hygiene Data'!$H$13,0,10*ROW('Hygiene Data'!H30)))</f>
        <v/>
      </c>
      <c r="ED36" s="287" t="str">
        <f ca="true">+IF(OFFSET('Hygiene Data'!$I$11,0,10*ROW('Hygiene Data'!I30))="","",OFFSET('Hygiene Data'!$I$11,0,10*ROW('Hygiene Data'!I30)))</f>
        <v/>
      </c>
      <c r="EE36" s="287" t="str">
        <f ca="true">+IF(OFFSET('Hygiene Data'!$I$12,0,10*ROW('Hygiene Data'!I30))="","",OFFSET('Hygiene Data'!$I$12,0,10*ROW('Hygiene Data'!I30)))</f>
        <v/>
      </c>
      <c r="EF36" s="287" t="str">
        <f ca="true">+IF(OFFSET('Hygiene Data'!$I$13,0,10*ROW('Hygiene Data'!I30))="","",OFFSET('Hygiene Data'!$I$13,0,10*ROW('Hygiene Data'!I30)))</f>
        <v>Yes</v>
      </c>
    </row>
    <row xmlns:x14ac="http://schemas.microsoft.com/office/spreadsheetml/2009/9/ac" r="37" x14ac:dyDescent="0.2">
      <c r="A37" s="38" t="str">
        <f ca="true">+IF(OFFSET('Water Data'!$B$2,0,10*ROW('Water Data'!E31))="","",OFFSET('Water Data'!$B$2,0,10*ROW('Water Data'!E31)))</f>
        <v>BGD_2022_BEIS</v>
      </c>
      <c r="B37" s="38" t="str">
        <f ca="true">+IF(OFFSET('Water Data'!$C$2,0,10*ROW('Water Data'!F31))="","",OFFSET('Water Data'!$C$2,0,10*ROW('Water Data'!F31)))</f>
        <v>Census</v>
      </c>
      <c r="C37" s="343">
        <f t="shared" ca="true" si="0"/>
        <v>2022</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97.69</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97.34</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91.03</v>
      </c>
      <c r="BR37" s="287"/>
      <c r="BS37" s="287" t="str">
        <f ca="true">+IF(OFFSET('Water Data'!$D$27,0,10*ROW('Water Data'!D31))="","",OFFSET('Water Data'!$D$27,0,10*ROW('Water Data'!D31)))</f>
        <v/>
      </c>
      <c r="BT37" s="287" t="str">
        <f ca="true">+IF(OFFSET('Water Data'!$D$28,0,10*ROW('Water Data'!D31))="","",OFFSET('Water Data'!$D$28,0,10*ROW('Water Data'!D31)))</f>
        <v/>
      </c>
      <c r="BU37" s="287" t="str">
        <f ca="true">+IF(OFFSET('Water Data'!$D$29,0,10*ROW('Water Data'!D31))="","",OFFSET('Water Data'!$D$29,0,10*ROW('Water Data'!D31)))</f>
        <v/>
      </c>
      <c r="BV37" s="287" t="str">
        <f ca="true">+IF(OFFSET('Water Data'!$E$27,0,10*ROW('Water Data'!E31))="","",OFFSET('Water Data'!$E$27,0,10*ROW('Water Data'!E31)))</f>
        <v/>
      </c>
      <c r="BW37" s="287" t="str">
        <f ca="true">+IF(OFFSET('Water Data'!$E$28,0,10*ROW('Water Data'!E31))="","",OFFSET('Water Data'!$E$28,0,10*ROW('Water Data'!E31)))</f>
        <v/>
      </c>
      <c r="BX37" s="287" t="str">
        <f ca="true">+IF(OFFSET('Water Data'!$E$29,0,10*ROW('Water Data'!E31))="","",OFFSET('Water Data'!$E$29,0,10*ROW('Water Data'!E31)))</f>
        <v/>
      </c>
      <c r="BY37" s="287" t="str">
        <f ca="true">+IF(OFFSET('Water Data'!$F$27,0,10*ROW('Water Data'!F31))="","",OFFSET('Water Data'!$F$27,0,10*ROW('Water Data'!F31)))</f>
        <v/>
      </c>
      <c r="BZ37" s="287" t="str">
        <f ca="true">+IF(OFFSET('Water Data'!$F$28,0,10*ROW('Water Data'!F31))="","",OFFSET('Water Data'!$F$28,0,10*ROW('Water Data'!F31)))</f>
        <v/>
      </c>
      <c r="CA37" s="287" t="str">
        <f ca="true">+IF(OFFSET('Water Data'!$F$29,0,10*ROW('Water Data'!F31))="","",OFFSET('Water Data'!$F$29,0,10*ROW('Water Data'!F31)))</f>
        <v/>
      </c>
      <c r="CB37" s="287" t="str">
        <f ca="true">+IF(OFFSET('Water Data'!$G$27,0,10*ROW('Water Data'!G31))="","",OFFSET('Water Data'!$G$27,0,10*ROW('Water Data'!G31)))</f>
        <v/>
      </c>
      <c r="CC37" s="287" t="str">
        <f ca="true">+IF(OFFSET('Water Data'!$G$28,0,10*ROW('Water Data'!G31))="","",OFFSET('Water Data'!$G$28,0,10*ROW('Water Data'!G31)))</f>
        <v/>
      </c>
      <c r="CD37" s="287" t="str">
        <f ca="true">+IF(OFFSET('Water Data'!$G$29,0,10*ROW('Water Data'!G31))="","",OFFSET('Water Data'!$G$29,0,10*ROW('Water Data'!G31)))</f>
        <v/>
      </c>
      <c r="CE37" s="287" t="str">
        <f ca="true">+IF(OFFSET('Water Data'!$H$27,0,10*ROW('Water Data'!H31))="","",OFFSET('Water Data'!$H$27,0,10*ROW('Water Data'!H31)))</f>
        <v/>
      </c>
      <c r="CF37" s="287" t="str">
        <f ca="true">+IF(OFFSET('Water Data'!$H$28,0,10*ROW('Water Data'!H31))="","",OFFSET('Water Data'!$H$28,0,10*ROW('Water Data'!H31)))</f>
        <v/>
      </c>
      <c r="CG37" s="287" t="str">
        <f ca="true">+IF(OFFSET('Water Data'!$H$29,0,10*ROW('Water Data'!H31))="","",OFFSET('Water Data'!$H$29,0,10*ROW('Water Data'!H31)))</f>
        <v/>
      </c>
      <c r="CH37" s="287" t="str">
        <f ca="true">+IF(OFFSET('Water Data'!$I$27,0,10*ROW('Water Data'!I31))="","",OFFSET('Water Data'!$I$27,0,10*ROW('Water Data'!I31)))</f>
        <v/>
      </c>
      <c r="CI37" s="287" t="str">
        <f ca="true">+IF(OFFSET('Water Data'!$I$28,0,10*ROW('Water Data'!I31))="","",OFFSET('Water Data'!$I$28,0,10*ROW('Water Data'!I31)))</f>
        <v/>
      </c>
      <c r="CJ37" s="287" t="str">
        <f ca="true">+IF(OFFSET('Water Data'!$I$29,0,10*ROW('Water Data'!I31))="","",OFFSET('Water Data'!$I$29,0,10*ROW('Water Data'!I31)))</f>
        <v>Yes</v>
      </c>
      <c r="CK37" s="287" t="str">
        <f ca="true">+IF(OFFSET('Sanitation Data'!$D$28,0,10*ROW('Sanitation Data'!D31))="","",OFFSET('Sanitation Data'!$D$28,0,10*ROW('Sanitation Data'!D31)))</f>
        <v/>
      </c>
      <c r="CL37" s="287" t="str">
        <f ca="true">+IF(OFFSET('Sanitation Data'!$D$29,0,10*ROW('Sanitation Data'!D31))="","",OFFSET('Sanitation Data'!$D$29,0,10*ROW('Sanitation Data'!D31)))</f>
        <v/>
      </c>
      <c r="CM37" s="287" t="str">
        <f ca="true">+IF(OFFSET('Sanitation Data'!$D$30,0,10*ROW('Sanitation Data'!D31))="","",OFFSET('Sanitation Data'!$D$30,0,10*ROW('Sanitation Data'!D31)))</f>
        <v/>
      </c>
      <c r="CN37" s="287" t="str">
        <f ca="true">+IF(OFFSET('Sanitation Data'!$D$31,0,10*ROW('Sanitation Data'!D31))="","",OFFSET('Sanitation Data'!$D$31,0,10*ROW('Sanitation Data'!D31)))</f>
        <v/>
      </c>
      <c r="CO37" s="287" t="str">
        <f ca="true">+IF(OFFSET('Sanitation Data'!$D$32,0,10*ROW('Sanitation Data'!D31))="","",OFFSET('Sanitation Data'!$D$32,0,10*ROW('Sanitation Data'!D31)))</f>
        <v/>
      </c>
      <c r="CP37" s="287" t="str">
        <f ca="true">+IF(OFFSET('Sanitation Data'!$E$28,0,10*ROW('Sanitation Data'!E31))="","",OFFSET('Sanitation Data'!$E$28,0,10*ROW('Sanitation Data'!E31)))</f>
        <v/>
      </c>
      <c r="CQ37" s="287" t="str">
        <f ca="true">+IF(OFFSET('Sanitation Data'!$E$29,0,10*ROW('Sanitation Data'!E31))="","",OFFSET('Sanitation Data'!$E$29,0,10*ROW('Sanitation Data'!E31)))</f>
        <v/>
      </c>
      <c r="CR37" s="287" t="str">
        <f ca="true">+IF(OFFSET('Sanitation Data'!$E$30,0,10*ROW('Sanitation Data'!E31))="","",OFFSET('Sanitation Data'!$E$30,0,10*ROW('Sanitation Data'!E31)))</f>
        <v/>
      </c>
      <c r="CS37" s="287" t="str">
        <f ca="true">+IF(OFFSET('Sanitation Data'!$E$31,0,10*ROW('Sanitation Data'!E31))="","",OFFSET('Sanitation Data'!$E$31,0,10*ROW('Sanitation Data'!E31)))</f>
        <v/>
      </c>
      <c r="CT37" s="287" t="str">
        <f ca="true">+IF(OFFSET('Sanitation Data'!$E$32,0,10*ROW('Sanitation Data'!E31))="","",OFFSET('Sanitation Data'!$E$32,0,10*ROW('Sanitation Data'!E31)))</f>
        <v/>
      </c>
      <c r="CU37" s="287" t="str">
        <f ca="true">+IF(OFFSET('Sanitation Data'!$F$28,0,10*ROW('Sanitation Data'!F31))="","",OFFSET('Sanitation Data'!$F$28,0,10*ROW('Sanitation Data'!F31)))</f>
        <v/>
      </c>
      <c r="CV37" s="287" t="str">
        <f ca="true">+IF(OFFSET('Sanitation Data'!$F$29,0,10*ROW('Sanitation Data'!F31))="","",OFFSET('Sanitation Data'!$F$29,0,10*ROW('Sanitation Data'!F31)))</f>
        <v/>
      </c>
      <c r="CW37" s="287" t="str">
        <f ca="true">+IF(OFFSET('Sanitation Data'!$F$30,0,10*ROW('Sanitation Data'!F31))="","",OFFSET('Sanitation Data'!$F$30,0,10*ROW('Sanitation Data'!F31)))</f>
        <v/>
      </c>
      <c r="CX37" s="287" t="str">
        <f ca="true">+IF(OFFSET('Sanitation Data'!$F$31,0,10*ROW('Sanitation Data'!F31))="","",OFFSET('Sanitation Data'!$F$31,0,10*ROW('Sanitation Data'!F31)))</f>
        <v/>
      </c>
      <c r="CY37" s="287" t="str">
        <f ca="true">+IF(OFFSET('Sanitation Data'!$F$32,0,10*ROW('Sanitation Data'!F31))="","",OFFSET('Sanitation Data'!$F$32,0,10*ROW('Sanitation Data'!F31)))</f>
        <v/>
      </c>
      <c r="CZ37" s="287" t="str">
        <f ca="true">+IF(OFFSET('Sanitation Data'!$G$28,0,10*ROW('Sanitation Data'!G31))="","",OFFSET('Sanitation Data'!$G$28,0,10*ROW('Sanitation Data'!G31)))</f>
        <v/>
      </c>
      <c r="DA37" s="287" t="str">
        <f ca="true">+IF(OFFSET('Sanitation Data'!$G$29,0,10*ROW('Sanitation Data'!G31))="","",OFFSET('Sanitation Data'!$G$29,0,10*ROW('Sanitation Data'!G31)))</f>
        <v/>
      </c>
      <c r="DB37" s="287" t="str">
        <f ca="true">+IF(OFFSET('Sanitation Data'!$G$30,0,10*ROW('Sanitation Data'!G31))="","",OFFSET('Sanitation Data'!$G$30,0,10*ROW('Sanitation Data'!G31)))</f>
        <v/>
      </c>
      <c r="DC37" s="287" t="str">
        <f ca="true">+IF(OFFSET('Sanitation Data'!$G$31,0,10*ROW('Sanitation Data'!G31))="","",OFFSET('Sanitation Data'!$G$31,0,10*ROW('Sanitation Data'!G31)))</f>
        <v/>
      </c>
      <c r="DD37" s="287" t="str">
        <f ca="true">+IF(OFFSET('Sanitation Data'!$G$32,0,10*ROW('Sanitation Data'!G31))="","",OFFSET('Sanitation Data'!$G$32,0,10*ROW('Sanitation Data'!G31)))</f>
        <v/>
      </c>
      <c r="DE37" s="287" t="str">
        <f ca="true">+IF(OFFSET('Sanitation Data'!$H$28,0,10*ROW('Sanitation Data'!H31))="","",OFFSET('Sanitation Data'!$H$28,0,10*ROW('Sanitation Data'!H31)))</f>
        <v/>
      </c>
      <c r="DF37" s="287" t="str">
        <f ca="true">+IF(OFFSET('Sanitation Data'!$H$29,0,10*ROW('Sanitation Data'!H31))="","",OFFSET('Sanitation Data'!$H$29,0,10*ROW('Sanitation Data'!H31)))</f>
        <v/>
      </c>
      <c r="DG37" s="287" t="str">
        <f ca="true">+IF(OFFSET('Sanitation Data'!$H$30,0,10*ROW('Sanitation Data'!H31))="","",OFFSET('Sanitation Data'!$H$30,0,10*ROW('Sanitation Data'!H31)))</f>
        <v/>
      </c>
      <c r="DH37" s="287" t="str">
        <f ca="true">+IF(OFFSET('Sanitation Data'!$H$31,0,10*ROW('Sanitation Data'!H31))="","",OFFSET('Sanitation Data'!$H$31,0,10*ROW('Sanitation Data'!H31)))</f>
        <v/>
      </c>
      <c r="DI37" s="287" t="str">
        <f ca="true">+IF(OFFSET('Sanitation Data'!$H$32,0,10*ROW('Sanitation Data'!H31))="","",OFFSET('Sanitation Data'!$H$32,0,10*ROW('Sanitation Data'!H31)))</f>
        <v/>
      </c>
      <c r="DJ37" s="287" t="str">
        <f ca="true">+IF(OFFSET('Sanitation Data'!$I$28,0,10*ROW('Sanitation Data'!I31))="","",OFFSET('Sanitation Data'!$I$28,0,10*ROW('Sanitation Data'!I31)))</f>
        <v/>
      </c>
      <c r="DK37" s="287" t="str">
        <f ca="true">+IF(OFFSET('Sanitation Data'!$I$29,0,10*ROW('Sanitation Data'!I31))="","",OFFSET('Sanitation Data'!$I$29,0,10*ROW('Sanitation Data'!I31)))</f>
        <v/>
      </c>
      <c r="DL37" s="287" t="str">
        <f ca="true">+IF(OFFSET('Sanitation Data'!$I$30,0,10*ROW('Sanitation Data'!I31))="","",OFFSET('Sanitation Data'!$I$30,0,10*ROW('Sanitation Data'!I31)))</f>
        <v/>
      </c>
      <c r="DM37" s="287" t="str">
        <f ca="true">+IF(OFFSET('Sanitation Data'!$I$31,0,10*ROW('Sanitation Data'!I31))="","",OFFSET('Sanitation Data'!$I$31,0,10*ROW('Sanitation Data'!I31)))</f>
        <v/>
      </c>
      <c r="DN37" s="287" t="str">
        <f ca="true">+IF(OFFSET('Sanitation Data'!$I$32,0,10*ROW('Sanitation Data'!I31))="","",OFFSET('Sanitation Data'!$I$32,0,10*ROW('Sanitation Data'!I31)))</f>
        <v>Yes</v>
      </c>
      <c r="DO37" s="287" t="str">
        <f ca="true">+IF(OFFSET('Hygiene Data'!$D$11,0,10*ROW('Hygiene Data'!D31))="","",OFFSET('Hygiene Data'!$D$11,0,10*ROW('Hygiene Data'!D31)))</f>
        <v/>
      </c>
      <c r="DP37" s="287" t="str">
        <f ca="true">+IF(OFFSET('Hygiene Data'!$D$12,0,10*ROW('Hygiene Data'!D31))="","",OFFSET('Hygiene Data'!$D$12,0,10*ROW('Hygiene Data'!D31)))</f>
        <v/>
      </c>
      <c r="DQ37" s="287" t="str">
        <f ca="true">+IF(OFFSET('Hygiene Data'!$D$13,0,10*ROW('Hygiene Data'!D31))="","",OFFSET('Hygiene Data'!$D$13,0,10*ROW('Hygiene Data'!D31)))</f>
        <v/>
      </c>
      <c r="DR37" s="287" t="str">
        <f ca="true">+IF(OFFSET('Hygiene Data'!$E$11,0,10*ROW('Hygiene Data'!E31))="","",OFFSET('Hygiene Data'!$E$11,0,10*ROW('Hygiene Data'!E31)))</f>
        <v/>
      </c>
      <c r="DS37" s="287" t="str">
        <f ca="true">+IF(OFFSET('Hygiene Data'!$E$12,0,10*ROW('Hygiene Data'!E31))="","",OFFSET('Hygiene Data'!$E$12,0,10*ROW('Hygiene Data'!E31)))</f>
        <v/>
      </c>
      <c r="DT37" s="287" t="str">
        <f ca="true">+IF(OFFSET('Hygiene Data'!$E$13,0,10*ROW('Hygiene Data'!E31))="","",OFFSET('Hygiene Data'!$E$13,0,10*ROW('Hygiene Data'!E31)))</f>
        <v/>
      </c>
      <c r="DU37" s="287" t="str">
        <f ca="true">+IF(OFFSET('Hygiene Data'!$F$11,0,10*ROW('Hygiene Data'!F31))="","",OFFSET('Hygiene Data'!$F$11,0,10*ROW('Hygiene Data'!F31)))</f>
        <v/>
      </c>
      <c r="DV37" s="287" t="str">
        <f ca="true">+IF(OFFSET('Hygiene Data'!$F$12,0,10*ROW('Hygiene Data'!F31))="","",OFFSET('Hygiene Data'!$F$12,0,10*ROW('Hygiene Data'!F31)))</f>
        <v/>
      </c>
      <c r="DW37" s="287" t="str">
        <f ca="true">+IF(OFFSET('Hygiene Data'!$F$13,0,10*ROW('Hygiene Data'!F31))="","",OFFSET('Hygiene Data'!$F$13,0,10*ROW('Hygiene Data'!F31)))</f>
        <v/>
      </c>
      <c r="DX37" s="287" t="str">
        <f ca="true">+IF(OFFSET('Hygiene Data'!$G$11,0,10*ROW('Hygiene Data'!G31))="","",OFFSET('Hygiene Data'!$G$11,0,10*ROW('Hygiene Data'!G31)))</f>
        <v/>
      </c>
      <c r="DY37" s="287" t="str">
        <f ca="true">+IF(OFFSET('Hygiene Data'!$G$12,0,10*ROW('Hygiene Data'!G31))="","",OFFSET('Hygiene Data'!$G$12,0,10*ROW('Hygiene Data'!G31)))</f>
        <v/>
      </c>
      <c r="DZ37" s="287" t="str">
        <f ca="true">+IF(OFFSET('Hygiene Data'!$G$13,0,10*ROW('Hygiene Data'!G31))="","",OFFSET('Hygiene Data'!$G$13,0,10*ROW('Hygiene Data'!G31)))</f>
        <v/>
      </c>
      <c r="EA37" s="287" t="str">
        <f ca="true">+IF(OFFSET('Hygiene Data'!$H$11,0,10*ROW('Hygiene Data'!H31))="","",OFFSET('Hygiene Data'!$H$11,0,10*ROW('Hygiene Data'!H31)))</f>
        <v/>
      </c>
      <c r="EB37" s="287" t="str">
        <f ca="true">+IF(OFFSET('Hygiene Data'!$H$12,0,10*ROW('Hygiene Data'!H31))="","",OFFSET('Hygiene Data'!$H$12,0,10*ROW('Hygiene Data'!H31)))</f>
        <v/>
      </c>
      <c r="EC37" s="287" t="str">
        <f ca="true">+IF(OFFSET('Hygiene Data'!$H$13,0,10*ROW('Hygiene Data'!H31))="","",OFFSET('Hygiene Data'!$H$13,0,10*ROW('Hygiene Data'!H31)))</f>
        <v/>
      </c>
      <c r="ED37" s="287" t="str">
        <f ca="true">+IF(OFFSET('Hygiene Data'!$I$11,0,10*ROW('Hygiene Data'!I31))="","",OFFSET('Hygiene Data'!$I$11,0,10*ROW('Hygiene Data'!I31)))</f>
        <v/>
      </c>
      <c r="EE37" s="287" t="str">
        <f ca="true">+IF(OFFSET('Hygiene Data'!$I$12,0,10*ROW('Hygiene Data'!I31))="","",OFFSET('Hygiene Data'!$I$12,0,10*ROW('Hygiene Data'!I31)))</f>
        <v/>
      </c>
      <c r="EF37" s="287" t="str">
        <f ca="true">+IF(OFFSET('Hygiene Data'!$I$13,0,10*ROW('Hygiene Data'!I31))="","",OFFSET('Hygiene Data'!$I$13,0,10*ROW('Hygiene Data'!I31)))</f>
        <v>Yes</v>
      </c>
    </row>
    <row xmlns:x14ac="http://schemas.microsoft.com/office/spreadsheetml/2009/9/ac" r="38" x14ac:dyDescent="0.2">
      <c r="A38" s="38" t="str">
        <f ca="true">+IF(OFFSET('Water Data'!$B$2,0,10*ROW('Water Data'!E32))="","",OFFSET('Water Data'!$B$2,0,10*ROW('Water Data'!E32)))</f>
        <v>BGD_2022_APSC</v>
      </c>
      <c r="B38" s="38" t="str">
        <f ca="true">+IF(OFFSET('Water Data'!$C$2,0,10*ROW('Water Data'!F32))="","",OFFSET('Water Data'!$C$2,0,10*ROW('Water Data'!F32)))</f>
        <v>Census</v>
      </c>
      <c r="C38" s="343">
        <f t="shared" ca="true" si="0"/>
        <v>2022</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93.67</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93.67</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88.41</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88.41</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7"/>
      <c r="BS38" s="287" t="str">
        <f ca="true">+IF(OFFSET('Water Data'!$D$27,0,10*ROW('Water Data'!D32))="","",OFFSET('Water Data'!$D$27,0,10*ROW('Water Data'!D32)))</f>
        <v/>
      </c>
      <c r="BT38" s="287" t="str">
        <f ca="true">+IF(OFFSET('Water Data'!$D$28,0,10*ROW('Water Data'!D32))="","",OFFSET('Water Data'!$D$28,0,10*ROW('Water Data'!D32)))</f>
        <v/>
      </c>
      <c r="BU38" s="287" t="str">
        <f ca="true">+IF(OFFSET('Water Data'!$D$29,0,10*ROW('Water Data'!D32))="","",OFFSET('Water Data'!$D$29,0,10*ROW('Water Data'!D32)))</f>
        <v>Yes</v>
      </c>
      <c r="BV38" s="287" t="str">
        <f ca="true">+IF(OFFSET('Water Data'!$E$27,0,10*ROW('Water Data'!E32))="","",OFFSET('Water Data'!$E$27,0,10*ROW('Water Data'!E32)))</f>
        <v/>
      </c>
      <c r="BW38" s="287" t="str">
        <f ca="true">+IF(OFFSET('Water Data'!$E$28,0,10*ROW('Water Data'!E32))="","",OFFSET('Water Data'!$E$28,0,10*ROW('Water Data'!E32)))</f>
        <v/>
      </c>
      <c r="BX38" s="287" t="str">
        <f ca="true">+IF(OFFSET('Water Data'!$E$29,0,10*ROW('Water Data'!E32))="","",OFFSET('Water Data'!$E$29,0,10*ROW('Water Data'!E32)))</f>
        <v/>
      </c>
      <c r="BY38" s="287" t="str">
        <f ca="true">+IF(OFFSET('Water Data'!$F$27,0,10*ROW('Water Data'!F32))="","",OFFSET('Water Data'!$F$27,0,10*ROW('Water Data'!F32)))</f>
        <v/>
      </c>
      <c r="BZ38" s="287" t="str">
        <f ca="true">+IF(OFFSET('Water Data'!$F$28,0,10*ROW('Water Data'!F32))="","",OFFSET('Water Data'!$F$28,0,10*ROW('Water Data'!F32)))</f>
        <v/>
      </c>
      <c r="CA38" s="287" t="str">
        <f ca="true">+IF(OFFSET('Water Data'!$F$29,0,10*ROW('Water Data'!F32))="","",OFFSET('Water Data'!$F$29,0,10*ROW('Water Data'!F32)))</f>
        <v/>
      </c>
      <c r="CB38" s="287" t="str">
        <f ca="true">+IF(OFFSET('Water Data'!$G$27,0,10*ROW('Water Data'!G32))="","",OFFSET('Water Data'!$G$27,0,10*ROW('Water Data'!G32)))</f>
        <v/>
      </c>
      <c r="CC38" s="287" t="str">
        <f ca="true">+IF(OFFSET('Water Data'!$G$28,0,10*ROW('Water Data'!G32))="","",OFFSET('Water Data'!$G$28,0,10*ROW('Water Data'!G32)))</f>
        <v/>
      </c>
      <c r="CD38" s="287" t="str">
        <f ca="true">+IF(OFFSET('Water Data'!$G$29,0,10*ROW('Water Data'!G32))="","",OFFSET('Water Data'!$G$29,0,10*ROW('Water Data'!G32)))</f>
        <v/>
      </c>
      <c r="CE38" s="287" t="str">
        <f ca="true">+IF(OFFSET('Water Data'!$H$27,0,10*ROW('Water Data'!H32))="","",OFFSET('Water Data'!$H$27,0,10*ROW('Water Data'!H32)))</f>
        <v/>
      </c>
      <c r="CF38" s="287" t="str">
        <f ca="true">+IF(OFFSET('Water Data'!$H$28,0,10*ROW('Water Data'!H32))="","",OFFSET('Water Data'!$H$28,0,10*ROW('Water Data'!H32)))</f>
        <v/>
      </c>
      <c r="CG38" s="287" t="str">
        <f ca="true">+IF(OFFSET('Water Data'!$H$29,0,10*ROW('Water Data'!H32))="","",OFFSET('Water Data'!$H$29,0,10*ROW('Water Data'!H32)))</f>
        <v>Yes</v>
      </c>
      <c r="CH38" s="287" t="str">
        <f ca="true">+IF(OFFSET('Water Data'!$I$27,0,10*ROW('Water Data'!I32))="","",OFFSET('Water Data'!$I$27,0,10*ROW('Water Data'!I32)))</f>
        <v/>
      </c>
      <c r="CI38" s="287" t="str">
        <f ca="true">+IF(OFFSET('Water Data'!$I$28,0,10*ROW('Water Data'!I32))="","",OFFSET('Water Data'!$I$28,0,10*ROW('Water Data'!I32)))</f>
        <v/>
      </c>
      <c r="CJ38" s="287" t="str">
        <f ca="true">+IF(OFFSET('Water Data'!$I$29,0,10*ROW('Water Data'!I32))="","",OFFSET('Water Data'!$I$29,0,10*ROW('Water Data'!I32)))</f>
        <v/>
      </c>
      <c r="CK38" s="287" t="str">
        <f ca="true">+IF(OFFSET('Sanitation Data'!$D$28,0,10*ROW('Sanitation Data'!D32))="","",OFFSET('Sanitation Data'!$D$28,0,10*ROW('Sanitation Data'!D32)))</f>
        <v/>
      </c>
      <c r="CL38" s="287" t="str">
        <f ca="true">+IF(OFFSET('Sanitation Data'!$D$29,0,10*ROW('Sanitation Data'!D32))="","",OFFSET('Sanitation Data'!$D$29,0,10*ROW('Sanitation Data'!D32)))</f>
        <v/>
      </c>
      <c r="CM38" s="287" t="str">
        <f ca="true">+IF(OFFSET('Sanitation Data'!$D$30,0,10*ROW('Sanitation Data'!D32))="","",OFFSET('Sanitation Data'!$D$30,0,10*ROW('Sanitation Data'!D32)))</f>
        <v/>
      </c>
      <c r="CN38" s="287" t="str">
        <f ca="true">+IF(OFFSET('Sanitation Data'!$D$31,0,10*ROW('Sanitation Data'!D32))="","",OFFSET('Sanitation Data'!$D$31,0,10*ROW('Sanitation Data'!D32)))</f>
        <v/>
      </c>
      <c r="CO38" s="287" t="str">
        <f ca="true">+IF(OFFSET('Sanitation Data'!$D$32,0,10*ROW('Sanitation Data'!D32))="","",OFFSET('Sanitation Data'!$D$32,0,10*ROW('Sanitation Data'!D32)))</f>
        <v>Yes</v>
      </c>
      <c r="CP38" s="287" t="str">
        <f ca="true">+IF(OFFSET('Sanitation Data'!$E$28,0,10*ROW('Sanitation Data'!E32))="","",OFFSET('Sanitation Data'!$E$28,0,10*ROW('Sanitation Data'!E32)))</f>
        <v/>
      </c>
      <c r="CQ38" s="287" t="str">
        <f ca="true">+IF(OFFSET('Sanitation Data'!$E$29,0,10*ROW('Sanitation Data'!E32))="","",OFFSET('Sanitation Data'!$E$29,0,10*ROW('Sanitation Data'!E32)))</f>
        <v/>
      </c>
      <c r="CR38" s="287" t="str">
        <f ca="true">+IF(OFFSET('Sanitation Data'!$E$30,0,10*ROW('Sanitation Data'!E32))="","",OFFSET('Sanitation Data'!$E$30,0,10*ROW('Sanitation Data'!E32)))</f>
        <v/>
      </c>
      <c r="CS38" s="287" t="str">
        <f ca="true">+IF(OFFSET('Sanitation Data'!$E$31,0,10*ROW('Sanitation Data'!E32))="","",OFFSET('Sanitation Data'!$E$31,0,10*ROW('Sanitation Data'!E32)))</f>
        <v/>
      </c>
      <c r="CT38" s="287" t="str">
        <f ca="true">+IF(OFFSET('Sanitation Data'!$E$32,0,10*ROW('Sanitation Data'!E32))="","",OFFSET('Sanitation Data'!$E$32,0,10*ROW('Sanitation Data'!E32)))</f>
        <v/>
      </c>
      <c r="CU38" s="287" t="str">
        <f ca="true">+IF(OFFSET('Sanitation Data'!$F$28,0,10*ROW('Sanitation Data'!F32))="","",OFFSET('Sanitation Data'!$F$28,0,10*ROW('Sanitation Data'!F32)))</f>
        <v/>
      </c>
      <c r="CV38" s="287" t="str">
        <f ca="true">+IF(OFFSET('Sanitation Data'!$F$29,0,10*ROW('Sanitation Data'!F32))="","",OFFSET('Sanitation Data'!$F$29,0,10*ROW('Sanitation Data'!F32)))</f>
        <v/>
      </c>
      <c r="CW38" s="287" t="str">
        <f ca="true">+IF(OFFSET('Sanitation Data'!$F$30,0,10*ROW('Sanitation Data'!F32))="","",OFFSET('Sanitation Data'!$F$30,0,10*ROW('Sanitation Data'!F32)))</f>
        <v/>
      </c>
      <c r="CX38" s="287" t="str">
        <f ca="true">+IF(OFFSET('Sanitation Data'!$F$31,0,10*ROW('Sanitation Data'!F32))="","",OFFSET('Sanitation Data'!$F$31,0,10*ROW('Sanitation Data'!F32)))</f>
        <v/>
      </c>
      <c r="CY38" s="287" t="str">
        <f ca="true">+IF(OFFSET('Sanitation Data'!$F$32,0,10*ROW('Sanitation Data'!F32))="","",OFFSET('Sanitation Data'!$F$32,0,10*ROW('Sanitation Data'!F32)))</f>
        <v/>
      </c>
      <c r="CZ38" s="287" t="str">
        <f ca="true">+IF(OFFSET('Sanitation Data'!$G$28,0,10*ROW('Sanitation Data'!G32))="","",OFFSET('Sanitation Data'!$G$28,0,10*ROW('Sanitation Data'!G32)))</f>
        <v/>
      </c>
      <c r="DA38" s="287" t="str">
        <f ca="true">+IF(OFFSET('Sanitation Data'!$G$29,0,10*ROW('Sanitation Data'!G32))="","",OFFSET('Sanitation Data'!$G$29,0,10*ROW('Sanitation Data'!G32)))</f>
        <v/>
      </c>
      <c r="DB38" s="287" t="str">
        <f ca="true">+IF(OFFSET('Sanitation Data'!$G$30,0,10*ROW('Sanitation Data'!G32))="","",OFFSET('Sanitation Data'!$G$30,0,10*ROW('Sanitation Data'!G32)))</f>
        <v/>
      </c>
      <c r="DC38" s="287" t="str">
        <f ca="true">+IF(OFFSET('Sanitation Data'!$G$31,0,10*ROW('Sanitation Data'!G32))="","",OFFSET('Sanitation Data'!$G$31,0,10*ROW('Sanitation Data'!G32)))</f>
        <v/>
      </c>
      <c r="DD38" s="287" t="str">
        <f ca="true">+IF(OFFSET('Sanitation Data'!$G$32,0,10*ROW('Sanitation Data'!G32))="","",OFFSET('Sanitation Data'!$G$32,0,10*ROW('Sanitation Data'!G32)))</f>
        <v/>
      </c>
      <c r="DE38" s="287" t="str">
        <f ca="true">+IF(OFFSET('Sanitation Data'!$H$28,0,10*ROW('Sanitation Data'!H32))="","",OFFSET('Sanitation Data'!$H$28,0,10*ROW('Sanitation Data'!H32)))</f>
        <v/>
      </c>
      <c r="DF38" s="287" t="str">
        <f ca="true">+IF(OFFSET('Sanitation Data'!$H$29,0,10*ROW('Sanitation Data'!H32))="","",OFFSET('Sanitation Data'!$H$29,0,10*ROW('Sanitation Data'!H32)))</f>
        <v/>
      </c>
      <c r="DG38" s="287" t="str">
        <f ca="true">+IF(OFFSET('Sanitation Data'!$H$30,0,10*ROW('Sanitation Data'!H32))="","",OFFSET('Sanitation Data'!$H$30,0,10*ROW('Sanitation Data'!H32)))</f>
        <v/>
      </c>
      <c r="DH38" s="287" t="str">
        <f ca="true">+IF(OFFSET('Sanitation Data'!$H$31,0,10*ROW('Sanitation Data'!H32))="","",OFFSET('Sanitation Data'!$H$31,0,10*ROW('Sanitation Data'!H32)))</f>
        <v/>
      </c>
      <c r="DI38" s="287" t="str">
        <f ca="true">+IF(OFFSET('Sanitation Data'!$H$32,0,10*ROW('Sanitation Data'!H32))="","",OFFSET('Sanitation Data'!$H$32,0,10*ROW('Sanitation Data'!H32)))</f>
        <v>Yes</v>
      </c>
      <c r="DJ38" s="287" t="str">
        <f ca="true">+IF(OFFSET('Sanitation Data'!$I$28,0,10*ROW('Sanitation Data'!I32))="","",OFFSET('Sanitation Data'!$I$28,0,10*ROW('Sanitation Data'!I32)))</f>
        <v/>
      </c>
      <c r="DK38" s="287" t="str">
        <f ca="true">+IF(OFFSET('Sanitation Data'!$I$29,0,10*ROW('Sanitation Data'!I32))="","",OFFSET('Sanitation Data'!$I$29,0,10*ROW('Sanitation Data'!I32)))</f>
        <v/>
      </c>
      <c r="DL38" s="287" t="str">
        <f ca="true">+IF(OFFSET('Sanitation Data'!$I$30,0,10*ROW('Sanitation Data'!I32))="","",OFFSET('Sanitation Data'!$I$30,0,10*ROW('Sanitation Data'!I32)))</f>
        <v/>
      </c>
      <c r="DM38" s="287" t="str">
        <f ca="true">+IF(OFFSET('Sanitation Data'!$I$31,0,10*ROW('Sanitation Data'!I32))="","",OFFSET('Sanitation Data'!$I$31,0,10*ROW('Sanitation Data'!I32)))</f>
        <v/>
      </c>
      <c r="DN38" s="287" t="str">
        <f ca="true">+IF(OFFSET('Sanitation Data'!$I$32,0,10*ROW('Sanitation Data'!I32))="","",OFFSET('Sanitation Data'!$I$32,0,10*ROW('Sanitation Data'!I32)))</f>
        <v/>
      </c>
      <c r="DO38" s="287" t="str">
        <f ca="true">+IF(OFFSET('Hygiene Data'!$D$11,0,10*ROW('Hygiene Data'!D32))="","",OFFSET('Hygiene Data'!$D$11,0,10*ROW('Hygiene Data'!D32)))</f>
        <v/>
      </c>
      <c r="DP38" s="287" t="str">
        <f ca="true">+IF(OFFSET('Hygiene Data'!$D$12,0,10*ROW('Hygiene Data'!D32))="","",OFFSET('Hygiene Data'!$D$12,0,10*ROW('Hygiene Data'!D32)))</f>
        <v/>
      </c>
      <c r="DQ38" s="287" t="str">
        <f ca="true">+IF(OFFSET('Hygiene Data'!$D$13,0,10*ROW('Hygiene Data'!D32))="","",OFFSET('Hygiene Data'!$D$13,0,10*ROW('Hygiene Data'!D32)))</f>
        <v/>
      </c>
      <c r="DR38" s="287" t="str">
        <f ca="true">+IF(OFFSET('Hygiene Data'!$E$11,0,10*ROW('Hygiene Data'!E32))="","",OFFSET('Hygiene Data'!$E$11,0,10*ROW('Hygiene Data'!E32)))</f>
        <v/>
      </c>
      <c r="DS38" s="287" t="str">
        <f ca="true">+IF(OFFSET('Hygiene Data'!$E$12,0,10*ROW('Hygiene Data'!E32))="","",OFFSET('Hygiene Data'!$E$12,0,10*ROW('Hygiene Data'!E32)))</f>
        <v/>
      </c>
      <c r="DT38" s="287" t="str">
        <f ca="true">+IF(OFFSET('Hygiene Data'!$E$13,0,10*ROW('Hygiene Data'!E32))="","",OFFSET('Hygiene Data'!$E$13,0,10*ROW('Hygiene Data'!E32)))</f>
        <v/>
      </c>
      <c r="DU38" s="287" t="str">
        <f ca="true">+IF(OFFSET('Hygiene Data'!$F$11,0,10*ROW('Hygiene Data'!F32))="","",OFFSET('Hygiene Data'!$F$11,0,10*ROW('Hygiene Data'!F32)))</f>
        <v/>
      </c>
      <c r="DV38" s="287" t="str">
        <f ca="true">+IF(OFFSET('Hygiene Data'!$F$12,0,10*ROW('Hygiene Data'!F32))="","",OFFSET('Hygiene Data'!$F$12,0,10*ROW('Hygiene Data'!F32)))</f>
        <v/>
      </c>
      <c r="DW38" s="287" t="str">
        <f ca="true">+IF(OFFSET('Hygiene Data'!$F$13,0,10*ROW('Hygiene Data'!F32))="","",OFFSET('Hygiene Data'!$F$13,0,10*ROW('Hygiene Data'!F32)))</f>
        <v/>
      </c>
      <c r="DX38" s="287" t="str">
        <f ca="true">+IF(OFFSET('Hygiene Data'!$G$11,0,10*ROW('Hygiene Data'!G32))="","",OFFSET('Hygiene Data'!$G$11,0,10*ROW('Hygiene Data'!G32)))</f>
        <v/>
      </c>
      <c r="DY38" s="287" t="str">
        <f ca="true">+IF(OFFSET('Hygiene Data'!$G$12,0,10*ROW('Hygiene Data'!G32))="","",OFFSET('Hygiene Data'!$G$12,0,10*ROW('Hygiene Data'!G32)))</f>
        <v/>
      </c>
      <c r="DZ38" s="287" t="str">
        <f ca="true">+IF(OFFSET('Hygiene Data'!$G$13,0,10*ROW('Hygiene Data'!G32))="","",OFFSET('Hygiene Data'!$G$13,0,10*ROW('Hygiene Data'!G32)))</f>
        <v/>
      </c>
      <c r="EA38" s="287" t="str">
        <f ca="true">+IF(OFFSET('Hygiene Data'!$H$11,0,10*ROW('Hygiene Data'!H32))="","",OFFSET('Hygiene Data'!$H$11,0,10*ROW('Hygiene Data'!H32)))</f>
        <v/>
      </c>
      <c r="EB38" s="287" t="str">
        <f ca="true">+IF(OFFSET('Hygiene Data'!$H$12,0,10*ROW('Hygiene Data'!H32))="","",OFFSET('Hygiene Data'!$H$12,0,10*ROW('Hygiene Data'!H32)))</f>
        <v/>
      </c>
      <c r="EC38" s="287" t="str">
        <f ca="true">+IF(OFFSET('Hygiene Data'!$H$13,0,10*ROW('Hygiene Data'!H32))="","",OFFSET('Hygiene Data'!$H$13,0,10*ROW('Hygiene Data'!H32)))</f>
        <v/>
      </c>
      <c r="ED38" s="287" t="str">
        <f ca="true">+IF(OFFSET('Hygiene Data'!$I$11,0,10*ROW('Hygiene Data'!I32))="","",OFFSET('Hygiene Data'!$I$11,0,10*ROW('Hygiene Data'!I32)))</f>
        <v/>
      </c>
      <c r="EE38" s="287" t="str">
        <f ca="true">+IF(OFFSET('Hygiene Data'!$I$12,0,10*ROW('Hygiene Data'!I32))="","",OFFSET('Hygiene Data'!$I$12,0,10*ROW('Hygiene Data'!I32)))</f>
        <v/>
      </c>
      <c r="EF38" s="287"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BGD_2022_UIS</v>
      </c>
      <c r="B39" s="38" t="str">
        <f ca="true">+IF(OFFSET('Water Data'!$C$2,0,10*ROW('Water Data'!F33))="","",OFFSET('Water Data'!$C$2,0,10*ROW('Water Data'!F33)))</f>
        <v>Other</v>
      </c>
      <c r="C39" s="343">
        <f t="shared" ca="true" si="0"/>
        <v>2022</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str">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[96]</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str">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[94]</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str">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[98]</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str">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[94]</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str">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[88]</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str">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[97]</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92.166307692208193</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97.54</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88.444182636693043</v>
      </c>
      <c r="BR39" s="287"/>
      <c r="BS39" s="287" t="str">
        <f ca="true">+IF(OFFSET('Water Data'!$D$27,0,10*ROW('Water Data'!D33))="","",OFFSET('Water Data'!$D$27,0,10*ROW('Water Data'!D33)))</f>
        <v/>
      </c>
      <c r="BT39" s="287" t="str">
        <f ca="true">+IF(OFFSET('Water Data'!$D$28,0,10*ROW('Water Data'!D33))="","",OFFSET('Water Data'!$D$28,0,10*ROW('Water Data'!D33)))</f>
        <v/>
      </c>
      <c r="BU39" s="287" t="str">
        <f ca="true">+IF(OFFSET('Water Data'!$D$29,0,10*ROW('Water Data'!D33))="","",OFFSET('Water Data'!$D$29,0,10*ROW('Water Data'!D33)))</f>
        <v>No</v>
      </c>
      <c r="BV39" s="287" t="str">
        <f ca="true">+IF(OFFSET('Water Data'!$E$27,0,10*ROW('Water Data'!E33))="","",OFFSET('Water Data'!$E$27,0,10*ROW('Water Data'!E33)))</f>
        <v/>
      </c>
      <c r="BW39" s="287" t="str">
        <f ca="true">+IF(OFFSET('Water Data'!$E$28,0,10*ROW('Water Data'!E33))="","",OFFSET('Water Data'!$E$28,0,10*ROW('Water Data'!E33)))</f>
        <v/>
      </c>
      <c r="BX39" s="287" t="str">
        <f ca="true">+IF(OFFSET('Water Data'!$E$29,0,10*ROW('Water Data'!E33))="","",OFFSET('Water Data'!$E$29,0,10*ROW('Water Data'!E33)))</f>
        <v/>
      </c>
      <c r="BY39" s="287" t="str">
        <f ca="true">+IF(OFFSET('Water Data'!$F$27,0,10*ROW('Water Data'!F33))="","",OFFSET('Water Data'!$F$27,0,10*ROW('Water Data'!F33)))</f>
        <v/>
      </c>
      <c r="BZ39" s="287" t="str">
        <f ca="true">+IF(OFFSET('Water Data'!$F$28,0,10*ROW('Water Data'!F33))="","",OFFSET('Water Data'!$F$28,0,10*ROW('Water Data'!F33)))</f>
        <v/>
      </c>
      <c r="CA39" s="287" t="str">
        <f ca="true">+IF(OFFSET('Water Data'!$F$29,0,10*ROW('Water Data'!F33))="","",OFFSET('Water Data'!$F$29,0,10*ROW('Water Data'!F33)))</f>
        <v/>
      </c>
      <c r="CB39" s="287" t="str">
        <f ca="true">+IF(OFFSET('Water Data'!$G$27,0,10*ROW('Water Data'!G33))="","",OFFSET('Water Data'!$G$27,0,10*ROW('Water Data'!G33)))</f>
        <v/>
      </c>
      <c r="CC39" s="287" t="str">
        <f ca="true">+IF(OFFSET('Water Data'!$G$28,0,10*ROW('Water Data'!G33))="","",OFFSET('Water Data'!$G$28,0,10*ROW('Water Data'!G33)))</f>
        <v/>
      </c>
      <c r="CD39" s="287" t="str">
        <f ca="true">+IF(OFFSET('Water Data'!$G$29,0,10*ROW('Water Data'!G33))="","",OFFSET('Water Data'!$G$29,0,10*ROW('Water Data'!G33)))</f>
        <v/>
      </c>
      <c r="CE39" s="287" t="str">
        <f ca="true">+IF(OFFSET('Water Data'!$H$27,0,10*ROW('Water Data'!H33))="","",OFFSET('Water Data'!$H$27,0,10*ROW('Water Data'!H33)))</f>
        <v/>
      </c>
      <c r="CF39" s="287" t="str">
        <f ca="true">+IF(OFFSET('Water Data'!$H$28,0,10*ROW('Water Data'!H33))="","",OFFSET('Water Data'!$H$28,0,10*ROW('Water Data'!H33)))</f>
        <v/>
      </c>
      <c r="CG39" s="287" t="str">
        <f ca="true">+IF(OFFSET('Water Data'!$H$29,0,10*ROW('Water Data'!H33))="","",OFFSET('Water Data'!$H$29,0,10*ROW('Water Data'!H33)))</f>
        <v>No</v>
      </c>
      <c r="CH39" s="287" t="str">
        <f ca="true">+IF(OFFSET('Water Data'!$I$27,0,10*ROW('Water Data'!I33))="","",OFFSET('Water Data'!$I$27,0,10*ROW('Water Data'!I33)))</f>
        <v/>
      </c>
      <c r="CI39" s="287" t="str">
        <f ca="true">+IF(OFFSET('Water Data'!$I$28,0,10*ROW('Water Data'!I33))="","",OFFSET('Water Data'!$I$28,0,10*ROW('Water Data'!I33)))</f>
        <v/>
      </c>
      <c r="CJ39" s="287" t="str">
        <f ca="true">+IF(OFFSET('Water Data'!$I$29,0,10*ROW('Water Data'!I33))="","",OFFSET('Water Data'!$I$29,0,10*ROW('Water Data'!I33)))</f>
        <v>No</v>
      </c>
      <c r="CK39" s="287" t="str">
        <f ca="true">+IF(OFFSET('Sanitation Data'!$D$28,0,10*ROW('Sanitation Data'!D33))="","",OFFSET('Sanitation Data'!$D$28,0,10*ROW('Sanitation Data'!D33)))</f>
        <v/>
      </c>
      <c r="CL39" s="287" t="str">
        <f ca="true">+IF(OFFSET('Sanitation Data'!$D$29,0,10*ROW('Sanitation Data'!D33))="","",OFFSET('Sanitation Data'!$D$29,0,10*ROW('Sanitation Data'!D33)))</f>
        <v/>
      </c>
      <c r="CM39" s="287" t="str">
        <f ca="true">+IF(OFFSET('Sanitation Data'!$D$30,0,10*ROW('Sanitation Data'!D33))="","",OFFSET('Sanitation Data'!$D$30,0,10*ROW('Sanitation Data'!D33)))</f>
        <v/>
      </c>
      <c r="CN39" s="287" t="str">
        <f ca="true">+IF(OFFSET('Sanitation Data'!$D$31,0,10*ROW('Sanitation Data'!D33))="","",OFFSET('Sanitation Data'!$D$31,0,10*ROW('Sanitation Data'!D33)))</f>
        <v/>
      </c>
      <c r="CO39" s="287" t="str">
        <f ca="true">+IF(OFFSET('Sanitation Data'!$D$32,0,10*ROW('Sanitation Data'!D33))="","",OFFSET('Sanitation Data'!$D$32,0,10*ROW('Sanitation Data'!D33)))</f>
        <v>No</v>
      </c>
      <c r="CP39" s="287" t="str">
        <f ca="true">+IF(OFFSET('Sanitation Data'!$E$28,0,10*ROW('Sanitation Data'!E33))="","",OFFSET('Sanitation Data'!$E$28,0,10*ROW('Sanitation Data'!E33)))</f>
        <v/>
      </c>
      <c r="CQ39" s="287" t="str">
        <f ca="true">+IF(OFFSET('Sanitation Data'!$E$29,0,10*ROW('Sanitation Data'!E33))="","",OFFSET('Sanitation Data'!$E$29,0,10*ROW('Sanitation Data'!E33)))</f>
        <v/>
      </c>
      <c r="CR39" s="287" t="str">
        <f ca="true">+IF(OFFSET('Sanitation Data'!$E$30,0,10*ROW('Sanitation Data'!E33))="","",OFFSET('Sanitation Data'!$E$30,0,10*ROW('Sanitation Data'!E33)))</f>
        <v/>
      </c>
      <c r="CS39" s="287" t="str">
        <f ca="true">+IF(OFFSET('Sanitation Data'!$E$31,0,10*ROW('Sanitation Data'!E33))="","",OFFSET('Sanitation Data'!$E$31,0,10*ROW('Sanitation Data'!E33)))</f>
        <v/>
      </c>
      <c r="CT39" s="287" t="str">
        <f ca="true">+IF(OFFSET('Sanitation Data'!$E$32,0,10*ROW('Sanitation Data'!E33))="","",OFFSET('Sanitation Data'!$E$32,0,10*ROW('Sanitation Data'!E33)))</f>
        <v/>
      </c>
      <c r="CU39" s="287" t="str">
        <f ca="true">+IF(OFFSET('Sanitation Data'!$F$28,0,10*ROW('Sanitation Data'!F33))="","",OFFSET('Sanitation Data'!$F$28,0,10*ROW('Sanitation Data'!F33)))</f>
        <v/>
      </c>
      <c r="CV39" s="287" t="str">
        <f ca="true">+IF(OFFSET('Sanitation Data'!$F$29,0,10*ROW('Sanitation Data'!F33))="","",OFFSET('Sanitation Data'!$F$29,0,10*ROW('Sanitation Data'!F33)))</f>
        <v/>
      </c>
      <c r="CW39" s="287" t="str">
        <f ca="true">+IF(OFFSET('Sanitation Data'!$F$30,0,10*ROW('Sanitation Data'!F33))="","",OFFSET('Sanitation Data'!$F$30,0,10*ROW('Sanitation Data'!F33)))</f>
        <v/>
      </c>
      <c r="CX39" s="287" t="str">
        <f ca="true">+IF(OFFSET('Sanitation Data'!$F$31,0,10*ROW('Sanitation Data'!F33))="","",OFFSET('Sanitation Data'!$F$31,0,10*ROW('Sanitation Data'!F33)))</f>
        <v/>
      </c>
      <c r="CY39" s="287" t="str">
        <f ca="true">+IF(OFFSET('Sanitation Data'!$F$32,0,10*ROW('Sanitation Data'!F33))="","",OFFSET('Sanitation Data'!$F$32,0,10*ROW('Sanitation Data'!F33)))</f>
        <v/>
      </c>
      <c r="CZ39" s="287" t="str">
        <f ca="true">+IF(OFFSET('Sanitation Data'!$G$28,0,10*ROW('Sanitation Data'!G33))="","",OFFSET('Sanitation Data'!$G$28,0,10*ROW('Sanitation Data'!G33)))</f>
        <v/>
      </c>
      <c r="DA39" s="287" t="str">
        <f ca="true">+IF(OFFSET('Sanitation Data'!$G$29,0,10*ROW('Sanitation Data'!G33))="","",OFFSET('Sanitation Data'!$G$29,0,10*ROW('Sanitation Data'!G33)))</f>
        <v/>
      </c>
      <c r="DB39" s="287" t="str">
        <f ca="true">+IF(OFFSET('Sanitation Data'!$G$30,0,10*ROW('Sanitation Data'!G33))="","",OFFSET('Sanitation Data'!$G$30,0,10*ROW('Sanitation Data'!G33)))</f>
        <v/>
      </c>
      <c r="DC39" s="287" t="str">
        <f ca="true">+IF(OFFSET('Sanitation Data'!$G$31,0,10*ROW('Sanitation Data'!G33))="","",OFFSET('Sanitation Data'!$G$31,0,10*ROW('Sanitation Data'!G33)))</f>
        <v/>
      </c>
      <c r="DD39" s="287" t="str">
        <f ca="true">+IF(OFFSET('Sanitation Data'!$G$32,0,10*ROW('Sanitation Data'!G33))="","",OFFSET('Sanitation Data'!$G$32,0,10*ROW('Sanitation Data'!G33)))</f>
        <v/>
      </c>
      <c r="DE39" s="287" t="str">
        <f ca="true">+IF(OFFSET('Sanitation Data'!$H$28,0,10*ROW('Sanitation Data'!H33))="","",OFFSET('Sanitation Data'!$H$28,0,10*ROW('Sanitation Data'!H33)))</f>
        <v/>
      </c>
      <c r="DF39" s="287" t="str">
        <f ca="true">+IF(OFFSET('Sanitation Data'!$H$29,0,10*ROW('Sanitation Data'!H33))="","",OFFSET('Sanitation Data'!$H$29,0,10*ROW('Sanitation Data'!H33)))</f>
        <v/>
      </c>
      <c r="DG39" s="287" t="str">
        <f ca="true">+IF(OFFSET('Sanitation Data'!$H$30,0,10*ROW('Sanitation Data'!H33))="","",OFFSET('Sanitation Data'!$H$30,0,10*ROW('Sanitation Data'!H33)))</f>
        <v/>
      </c>
      <c r="DH39" s="287" t="str">
        <f ca="true">+IF(OFFSET('Sanitation Data'!$H$31,0,10*ROW('Sanitation Data'!H33))="","",OFFSET('Sanitation Data'!$H$31,0,10*ROW('Sanitation Data'!H33)))</f>
        <v/>
      </c>
      <c r="DI39" s="287" t="str">
        <f ca="true">+IF(OFFSET('Sanitation Data'!$H$32,0,10*ROW('Sanitation Data'!H33))="","",OFFSET('Sanitation Data'!$H$32,0,10*ROW('Sanitation Data'!H33)))</f>
        <v>No</v>
      </c>
      <c r="DJ39" s="287" t="str">
        <f ca="true">+IF(OFFSET('Sanitation Data'!$I$28,0,10*ROW('Sanitation Data'!I33))="","",OFFSET('Sanitation Data'!$I$28,0,10*ROW('Sanitation Data'!I33)))</f>
        <v/>
      </c>
      <c r="DK39" s="287" t="str">
        <f ca="true">+IF(OFFSET('Sanitation Data'!$I$29,0,10*ROW('Sanitation Data'!I33))="","",OFFSET('Sanitation Data'!$I$29,0,10*ROW('Sanitation Data'!I33)))</f>
        <v/>
      </c>
      <c r="DL39" s="287" t="str">
        <f ca="true">+IF(OFFSET('Sanitation Data'!$I$30,0,10*ROW('Sanitation Data'!I33))="","",OFFSET('Sanitation Data'!$I$30,0,10*ROW('Sanitation Data'!I33)))</f>
        <v/>
      </c>
      <c r="DM39" s="287" t="str">
        <f ca="true">+IF(OFFSET('Sanitation Data'!$I$31,0,10*ROW('Sanitation Data'!I33))="","",OFFSET('Sanitation Data'!$I$31,0,10*ROW('Sanitation Data'!I33)))</f>
        <v/>
      </c>
      <c r="DN39" s="287" t="str">
        <f ca="true">+IF(OFFSET('Sanitation Data'!$I$32,0,10*ROW('Sanitation Data'!I33))="","",OFFSET('Sanitation Data'!$I$32,0,10*ROW('Sanitation Data'!I33)))</f>
        <v>No</v>
      </c>
      <c r="DO39" s="287" t="str">
        <f ca="true">+IF(OFFSET('Hygiene Data'!$D$11,0,10*ROW('Hygiene Data'!D33))="","",OFFSET('Hygiene Data'!$D$11,0,10*ROW('Hygiene Data'!D33)))</f>
        <v/>
      </c>
      <c r="DP39" s="287" t="str">
        <f ca="true">+IF(OFFSET('Hygiene Data'!$D$12,0,10*ROW('Hygiene Data'!D33))="","",OFFSET('Hygiene Data'!$D$12,0,10*ROW('Hygiene Data'!D33)))</f>
        <v/>
      </c>
      <c r="DQ39" s="287" t="str">
        <f ca="true">+IF(OFFSET('Hygiene Data'!$D$13,0,10*ROW('Hygiene Data'!D33))="","",OFFSET('Hygiene Data'!$D$13,0,10*ROW('Hygiene Data'!D33)))</f>
        <v>Yes</v>
      </c>
      <c r="DR39" s="287" t="str">
        <f ca="true">+IF(OFFSET('Hygiene Data'!$E$11,0,10*ROW('Hygiene Data'!E33))="","",OFFSET('Hygiene Data'!$E$11,0,10*ROW('Hygiene Data'!E33)))</f>
        <v/>
      </c>
      <c r="DS39" s="287" t="str">
        <f ca="true">+IF(OFFSET('Hygiene Data'!$E$12,0,10*ROW('Hygiene Data'!E33))="","",OFFSET('Hygiene Data'!$E$12,0,10*ROW('Hygiene Data'!E33)))</f>
        <v/>
      </c>
      <c r="DT39" s="287" t="str">
        <f ca="true">+IF(OFFSET('Hygiene Data'!$E$13,0,10*ROW('Hygiene Data'!E33))="","",OFFSET('Hygiene Data'!$E$13,0,10*ROW('Hygiene Data'!E33)))</f>
        <v/>
      </c>
      <c r="DU39" s="287" t="str">
        <f ca="true">+IF(OFFSET('Hygiene Data'!$F$11,0,10*ROW('Hygiene Data'!F33))="","",OFFSET('Hygiene Data'!$F$11,0,10*ROW('Hygiene Data'!F33)))</f>
        <v/>
      </c>
      <c r="DV39" s="287" t="str">
        <f ca="true">+IF(OFFSET('Hygiene Data'!$F$12,0,10*ROW('Hygiene Data'!F33))="","",OFFSET('Hygiene Data'!$F$12,0,10*ROW('Hygiene Data'!F33)))</f>
        <v/>
      </c>
      <c r="DW39" s="287" t="str">
        <f ca="true">+IF(OFFSET('Hygiene Data'!$F$13,0,10*ROW('Hygiene Data'!F33))="","",OFFSET('Hygiene Data'!$F$13,0,10*ROW('Hygiene Data'!F33)))</f>
        <v/>
      </c>
      <c r="DX39" s="287" t="str">
        <f ca="true">+IF(OFFSET('Hygiene Data'!$G$11,0,10*ROW('Hygiene Data'!G33))="","",OFFSET('Hygiene Data'!$G$11,0,10*ROW('Hygiene Data'!G33)))</f>
        <v/>
      </c>
      <c r="DY39" s="287" t="str">
        <f ca="true">+IF(OFFSET('Hygiene Data'!$G$12,0,10*ROW('Hygiene Data'!G33))="","",OFFSET('Hygiene Data'!$G$12,0,10*ROW('Hygiene Data'!G33)))</f>
        <v/>
      </c>
      <c r="DZ39" s="287" t="str">
        <f ca="true">+IF(OFFSET('Hygiene Data'!$G$13,0,10*ROW('Hygiene Data'!G33))="","",OFFSET('Hygiene Data'!$G$13,0,10*ROW('Hygiene Data'!G33)))</f>
        <v/>
      </c>
      <c r="EA39" s="287" t="str">
        <f ca="true">+IF(OFFSET('Hygiene Data'!$H$11,0,10*ROW('Hygiene Data'!H33))="","",OFFSET('Hygiene Data'!$H$11,0,10*ROW('Hygiene Data'!H33)))</f>
        <v/>
      </c>
      <c r="EB39" s="287" t="str">
        <f ca="true">+IF(OFFSET('Hygiene Data'!$H$12,0,10*ROW('Hygiene Data'!H33))="","",OFFSET('Hygiene Data'!$H$12,0,10*ROW('Hygiene Data'!H33)))</f>
        <v/>
      </c>
      <c r="EC39" s="287" t="str">
        <f ca="true">+IF(OFFSET('Hygiene Data'!$H$13,0,10*ROW('Hygiene Data'!H33))="","",OFFSET('Hygiene Data'!$H$13,0,10*ROW('Hygiene Data'!H33)))</f>
        <v>Yes</v>
      </c>
      <c r="ED39" s="287" t="str">
        <f ca="true">+IF(OFFSET('Hygiene Data'!$I$11,0,10*ROW('Hygiene Data'!I33))="","",OFFSET('Hygiene Data'!$I$11,0,10*ROW('Hygiene Data'!I33)))</f>
        <v/>
      </c>
      <c r="EE39" s="287" t="str">
        <f ca="true">+IF(OFFSET('Hygiene Data'!$I$12,0,10*ROW('Hygiene Data'!I33))="","",OFFSET('Hygiene Data'!$I$12,0,10*ROW('Hygiene Data'!I33)))</f>
        <v/>
      </c>
      <c r="EF39" s="287" t="str">
        <f ca="true">+IF(OFFSET('Hygiene Data'!$I$13,0,10*ROW('Hygiene Data'!I33))="","",OFFSET('Hygiene Data'!$I$13,0,10*ROW('Hygiene Data'!I33)))</f>
        <v>Yes</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43"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7"/>
      <c r="BS40" s="287" t="str">
        <f ca="true">+IF(OFFSET('Water Data'!$D$27,0,10*ROW('Water Data'!D34))="","",OFFSET('Water Data'!$D$27,0,10*ROW('Water Data'!D34)))</f>
        <v/>
      </c>
      <c r="BT40" s="287" t="str">
        <f ca="true">+IF(OFFSET('Water Data'!$D$28,0,10*ROW('Water Data'!D34))="","",OFFSET('Water Data'!$D$28,0,10*ROW('Water Data'!D34)))</f>
        <v/>
      </c>
      <c r="BU40" s="287" t="str">
        <f ca="true">+IF(OFFSET('Water Data'!$D$29,0,10*ROW('Water Data'!D34))="","",OFFSET('Water Data'!$D$29,0,10*ROW('Water Data'!D34)))</f>
        <v/>
      </c>
      <c r="BV40" s="287" t="str">
        <f ca="true">+IF(OFFSET('Water Data'!$E$27,0,10*ROW('Water Data'!E34))="","",OFFSET('Water Data'!$E$27,0,10*ROW('Water Data'!E34)))</f>
        <v/>
      </c>
      <c r="BW40" s="287" t="str">
        <f ca="true">+IF(OFFSET('Water Data'!$E$28,0,10*ROW('Water Data'!E34))="","",OFFSET('Water Data'!$E$28,0,10*ROW('Water Data'!E34)))</f>
        <v/>
      </c>
      <c r="BX40" s="287" t="str">
        <f ca="true">+IF(OFFSET('Water Data'!$E$29,0,10*ROW('Water Data'!E34))="","",OFFSET('Water Data'!$E$29,0,10*ROW('Water Data'!E34)))</f>
        <v/>
      </c>
      <c r="BY40" s="287" t="str">
        <f ca="true">+IF(OFFSET('Water Data'!$F$27,0,10*ROW('Water Data'!F34))="","",OFFSET('Water Data'!$F$27,0,10*ROW('Water Data'!F34)))</f>
        <v/>
      </c>
      <c r="BZ40" s="287" t="str">
        <f ca="true">+IF(OFFSET('Water Data'!$F$28,0,10*ROW('Water Data'!F34))="","",OFFSET('Water Data'!$F$28,0,10*ROW('Water Data'!F34)))</f>
        <v/>
      </c>
      <c r="CA40" s="287" t="str">
        <f ca="true">+IF(OFFSET('Water Data'!$F$29,0,10*ROW('Water Data'!F34))="","",OFFSET('Water Data'!$F$29,0,10*ROW('Water Data'!F34)))</f>
        <v/>
      </c>
      <c r="CB40" s="287" t="str">
        <f ca="true">+IF(OFFSET('Water Data'!$G$27,0,10*ROW('Water Data'!G34))="","",OFFSET('Water Data'!$G$27,0,10*ROW('Water Data'!G34)))</f>
        <v/>
      </c>
      <c r="CC40" s="287" t="str">
        <f ca="true">+IF(OFFSET('Water Data'!$G$28,0,10*ROW('Water Data'!G34))="","",OFFSET('Water Data'!$G$28,0,10*ROW('Water Data'!G34)))</f>
        <v/>
      </c>
      <c r="CD40" s="287" t="str">
        <f ca="true">+IF(OFFSET('Water Data'!$G$29,0,10*ROW('Water Data'!G34))="","",OFFSET('Water Data'!$G$29,0,10*ROW('Water Data'!G34)))</f>
        <v/>
      </c>
      <c r="CE40" s="287" t="str">
        <f ca="true">+IF(OFFSET('Water Data'!$H$27,0,10*ROW('Water Data'!H34))="","",OFFSET('Water Data'!$H$27,0,10*ROW('Water Data'!H34)))</f>
        <v/>
      </c>
      <c r="CF40" s="287" t="str">
        <f ca="true">+IF(OFFSET('Water Data'!$H$28,0,10*ROW('Water Data'!H34))="","",OFFSET('Water Data'!$H$28,0,10*ROW('Water Data'!H34)))</f>
        <v/>
      </c>
      <c r="CG40" s="287" t="str">
        <f ca="true">+IF(OFFSET('Water Data'!$H$29,0,10*ROW('Water Data'!H34))="","",OFFSET('Water Data'!$H$29,0,10*ROW('Water Data'!H34)))</f>
        <v/>
      </c>
      <c r="CH40" s="287" t="str">
        <f ca="true">+IF(OFFSET('Water Data'!$I$27,0,10*ROW('Water Data'!I34))="","",OFFSET('Water Data'!$I$27,0,10*ROW('Water Data'!I34)))</f>
        <v/>
      </c>
      <c r="CI40" s="287" t="str">
        <f ca="true">+IF(OFFSET('Water Data'!$I$28,0,10*ROW('Water Data'!I34))="","",OFFSET('Water Data'!$I$28,0,10*ROW('Water Data'!I34)))</f>
        <v/>
      </c>
      <c r="CJ40" s="287" t="str">
        <f ca="true">+IF(OFFSET('Water Data'!$I$29,0,10*ROW('Water Data'!I34))="","",OFFSET('Water Data'!$I$29,0,10*ROW('Water Data'!I34)))</f>
        <v/>
      </c>
      <c r="CK40" s="287" t="str">
        <f ca="true">+IF(OFFSET('Sanitation Data'!$D$28,0,10*ROW('Sanitation Data'!D34))="","",OFFSET('Sanitation Data'!$D$28,0,10*ROW('Sanitation Data'!D34)))</f>
        <v/>
      </c>
      <c r="CL40" s="287" t="str">
        <f ca="true">+IF(OFFSET('Sanitation Data'!$D$29,0,10*ROW('Sanitation Data'!D34))="","",OFFSET('Sanitation Data'!$D$29,0,10*ROW('Sanitation Data'!D34)))</f>
        <v/>
      </c>
      <c r="CM40" s="287" t="str">
        <f ca="true">+IF(OFFSET('Sanitation Data'!$D$30,0,10*ROW('Sanitation Data'!D34))="","",OFFSET('Sanitation Data'!$D$30,0,10*ROW('Sanitation Data'!D34)))</f>
        <v/>
      </c>
      <c r="CN40" s="287" t="str">
        <f ca="true">+IF(OFFSET('Sanitation Data'!$D$31,0,10*ROW('Sanitation Data'!D34))="","",OFFSET('Sanitation Data'!$D$31,0,10*ROW('Sanitation Data'!D34)))</f>
        <v/>
      </c>
      <c r="CO40" s="287" t="str">
        <f ca="true">+IF(OFFSET('Sanitation Data'!$D$32,0,10*ROW('Sanitation Data'!D34))="","",OFFSET('Sanitation Data'!$D$32,0,10*ROW('Sanitation Data'!D34)))</f>
        <v/>
      </c>
      <c r="CP40" s="287" t="str">
        <f ca="true">+IF(OFFSET('Sanitation Data'!$E$28,0,10*ROW('Sanitation Data'!E34))="","",OFFSET('Sanitation Data'!$E$28,0,10*ROW('Sanitation Data'!E34)))</f>
        <v/>
      </c>
      <c r="CQ40" s="287" t="str">
        <f ca="true">+IF(OFFSET('Sanitation Data'!$E$29,0,10*ROW('Sanitation Data'!E34))="","",OFFSET('Sanitation Data'!$E$29,0,10*ROW('Sanitation Data'!E34)))</f>
        <v/>
      </c>
      <c r="CR40" s="287" t="str">
        <f ca="true">+IF(OFFSET('Sanitation Data'!$E$30,0,10*ROW('Sanitation Data'!E34))="","",OFFSET('Sanitation Data'!$E$30,0,10*ROW('Sanitation Data'!E34)))</f>
        <v/>
      </c>
      <c r="CS40" s="287" t="str">
        <f ca="true">+IF(OFFSET('Sanitation Data'!$E$31,0,10*ROW('Sanitation Data'!E34))="","",OFFSET('Sanitation Data'!$E$31,0,10*ROW('Sanitation Data'!E34)))</f>
        <v/>
      </c>
      <c r="CT40" s="287" t="str">
        <f ca="true">+IF(OFFSET('Sanitation Data'!$E$32,0,10*ROW('Sanitation Data'!E34))="","",OFFSET('Sanitation Data'!$E$32,0,10*ROW('Sanitation Data'!E34)))</f>
        <v/>
      </c>
      <c r="CU40" s="287" t="str">
        <f ca="true">+IF(OFFSET('Sanitation Data'!$F$28,0,10*ROW('Sanitation Data'!F34))="","",OFFSET('Sanitation Data'!$F$28,0,10*ROW('Sanitation Data'!F34)))</f>
        <v/>
      </c>
      <c r="CV40" s="287" t="str">
        <f ca="true">+IF(OFFSET('Sanitation Data'!$F$29,0,10*ROW('Sanitation Data'!F34))="","",OFFSET('Sanitation Data'!$F$29,0,10*ROW('Sanitation Data'!F34)))</f>
        <v/>
      </c>
      <c r="CW40" s="287" t="str">
        <f ca="true">+IF(OFFSET('Sanitation Data'!$F$30,0,10*ROW('Sanitation Data'!F34))="","",OFFSET('Sanitation Data'!$F$30,0,10*ROW('Sanitation Data'!F34)))</f>
        <v/>
      </c>
      <c r="CX40" s="287" t="str">
        <f ca="true">+IF(OFFSET('Sanitation Data'!$F$31,0,10*ROW('Sanitation Data'!F34))="","",OFFSET('Sanitation Data'!$F$31,0,10*ROW('Sanitation Data'!F34)))</f>
        <v/>
      </c>
      <c r="CY40" s="287" t="str">
        <f ca="true">+IF(OFFSET('Sanitation Data'!$F$32,0,10*ROW('Sanitation Data'!F34))="","",OFFSET('Sanitation Data'!$F$32,0,10*ROW('Sanitation Data'!F34)))</f>
        <v/>
      </c>
      <c r="CZ40" s="287" t="str">
        <f ca="true">+IF(OFFSET('Sanitation Data'!$G$28,0,10*ROW('Sanitation Data'!G34))="","",OFFSET('Sanitation Data'!$G$28,0,10*ROW('Sanitation Data'!G34)))</f>
        <v/>
      </c>
      <c r="DA40" s="287" t="str">
        <f ca="true">+IF(OFFSET('Sanitation Data'!$G$29,0,10*ROW('Sanitation Data'!G34))="","",OFFSET('Sanitation Data'!$G$29,0,10*ROW('Sanitation Data'!G34)))</f>
        <v/>
      </c>
      <c r="DB40" s="287" t="str">
        <f ca="true">+IF(OFFSET('Sanitation Data'!$G$30,0,10*ROW('Sanitation Data'!G34))="","",OFFSET('Sanitation Data'!$G$30,0,10*ROW('Sanitation Data'!G34)))</f>
        <v/>
      </c>
      <c r="DC40" s="287" t="str">
        <f ca="true">+IF(OFFSET('Sanitation Data'!$G$31,0,10*ROW('Sanitation Data'!G34))="","",OFFSET('Sanitation Data'!$G$31,0,10*ROW('Sanitation Data'!G34)))</f>
        <v/>
      </c>
      <c r="DD40" s="287" t="str">
        <f ca="true">+IF(OFFSET('Sanitation Data'!$G$32,0,10*ROW('Sanitation Data'!G34))="","",OFFSET('Sanitation Data'!$G$32,0,10*ROW('Sanitation Data'!G34)))</f>
        <v/>
      </c>
      <c r="DE40" s="287" t="str">
        <f ca="true">+IF(OFFSET('Sanitation Data'!$H$28,0,10*ROW('Sanitation Data'!H34))="","",OFFSET('Sanitation Data'!$H$28,0,10*ROW('Sanitation Data'!H34)))</f>
        <v/>
      </c>
      <c r="DF40" s="287" t="str">
        <f ca="true">+IF(OFFSET('Sanitation Data'!$H$29,0,10*ROW('Sanitation Data'!H34))="","",OFFSET('Sanitation Data'!$H$29,0,10*ROW('Sanitation Data'!H34)))</f>
        <v/>
      </c>
      <c r="DG40" s="287" t="str">
        <f ca="true">+IF(OFFSET('Sanitation Data'!$H$30,0,10*ROW('Sanitation Data'!H34))="","",OFFSET('Sanitation Data'!$H$30,0,10*ROW('Sanitation Data'!H34)))</f>
        <v/>
      </c>
      <c r="DH40" s="287" t="str">
        <f ca="true">+IF(OFFSET('Sanitation Data'!$H$31,0,10*ROW('Sanitation Data'!H34))="","",OFFSET('Sanitation Data'!$H$31,0,10*ROW('Sanitation Data'!H34)))</f>
        <v/>
      </c>
      <c r="DI40" s="287" t="str">
        <f ca="true">+IF(OFFSET('Sanitation Data'!$H$32,0,10*ROW('Sanitation Data'!H34))="","",OFFSET('Sanitation Data'!$H$32,0,10*ROW('Sanitation Data'!H34)))</f>
        <v/>
      </c>
      <c r="DJ40" s="287" t="str">
        <f ca="true">+IF(OFFSET('Sanitation Data'!$I$28,0,10*ROW('Sanitation Data'!I34))="","",OFFSET('Sanitation Data'!$I$28,0,10*ROW('Sanitation Data'!I34)))</f>
        <v/>
      </c>
      <c r="DK40" s="287" t="str">
        <f ca="true">+IF(OFFSET('Sanitation Data'!$I$29,0,10*ROW('Sanitation Data'!I34))="","",OFFSET('Sanitation Data'!$I$29,0,10*ROW('Sanitation Data'!I34)))</f>
        <v/>
      </c>
      <c r="DL40" s="287" t="str">
        <f ca="true">+IF(OFFSET('Sanitation Data'!$I$30,0,10*ROW('Sanitation Data'!I34))="","",OFFSET('Sanitation Data'!$I$30,0,10*ROW('Sanitation Data'!I34)))</f>
        <v/>
      </c>
      <c r="DM40" s="287" t="str">
        <f ca="true">+IF(OFFSET('Sanitation Data'!$I$31,0,10*ROW('Sanitation Data'!I34))="","",OFFSET('Sanitation Data'!$I$31,0,10*ROW('Sanitation Data'!I34)))</f>
        <v/>
      </c>
      <c r="DN40" s="287" t="str">
        <f ca="true">+IF(OFFSET('Sanitation Data'!$I$32,0,10*ROW('Sanitation Data'!I34))="","",OFFSET('Sanitation Data'!$I$32,0,10*ROW('Sanitation Data'!I34)))</f>
        <v/>
      </c>
      <c r="DO40" s="287" t="str">
        <f ca="true">+IF(OFFSET('Hygiene Data'!$D$11,0,10*ROW('Hygiene Data'!D34))="","",OFFSET('Hygiene Data'!$D$11,0,10*ROW('Hygiene Data'!D34)))</f>
        <v/>
      </c>
      <c r="DP40" s="287" t="str">
        <f ca="true">+IF(OFFSET('Hygiene Data'!$D$12,0,10*ROW('Hygiene Data'!D34))="","",OFFSET('Hygiene Data'!$D$12,0,10*ROW('Hygiene Data'!D34)))</f>
        <v/>
      </c>
      <c r="DQ40" s="287" t="str">
        <f ca="true">+IF(OFFSET('Hygiene Data'!$D$13,0,10*ROW('Hygiene Data'!D34))="","",OFFSET('Hygiene Data'!$D$13,0,10*ROW('Hygiene Data'!D34)))</f>
        <v/>
      </c>
      <c r="DR40" s="287" t="str">
        <f ca="true">+IF(OFFSET('Hygiene Data'!$E$11,0,10*ROW('Hygiene Data'!E34))="","",OFFSET('Hygiene Data'!$E$11,0,10*ROW('Hygiene Data'!E34)))</f>
        <v/>
      </c>
      <c r="DS40" s="287" t="str">
        <f ca="true">+IF(OFFSET('Hygiene Data'!$E$12,0,10*ROW('Hygiene Data'!E34))="","",OFFSET('Hygiene Data'!$E$12,0,10*ROW('Hygiene Data'!E34)))</f>
        <v/>
      </c>
      <c r="DT40" s="287" t="str">
        <f ca="true">+IF(OFFSET('Hygiene Data'!$E$13,0,10*ROW('Hygiene Data'!E34))="","",OFFSET('Hygiene Data'!$E$13,0,10*ROW('Hygiene Data'!E34)))</f>
        <v/>
      </c>
      <c r="DU40" s="287" t="str">
        <f ca="true">+IF(OFFSET('Hygiene Data'!$F$11,0,10*ROW('Hygiene Data'!F34))="","",OFFSET('Hygiene Data'!$F$11,0,10*ROW('Hygiene Data'!F34)))</f>
        <v/>
      </c>
      <c r="DV40" s="287" t="str">
        <f ca="true">+IF(OFFSET('Hygiene Data'!$F$12,0,10*ROW('Hygiene Data'!F34))="","",OFFSET('Hygiene Data'!$F$12,0,10*ROW('Hygiene Data'!F34)))</f>
        <v/>
      </c>
      <c r="DW40" s="287" t="str">
        <f ca="true">+IF(OFFSET('Hygiene Data'!$F$13,0,10*ROW('Hygiene Data'!F34))="","",OFFSET('Hygiene Data'!$F$13,0,10*ROW('Hygiene Data'!F34)))</f>
        <v/>
      </c>
      <c r="DX40" s="287" t="str">
        <f ca="true">+IF(OFFSET('Hygiene Data'!$G$11,0,10*ROW('Hygiene Data'!G34))="","",OFFSET('Hygiene Data'!$G$11,0,10*ROW('Hygiene Data'!G34)))</f>
        <v/>
      </c>
      <c r="DY40" s="287" t="str">
        <f ca="true">+IF(OFFSET('Hygiene Data'!$G$12,0,10*ROW('Hygiene Data'!G34))="","",OFFSET('Hygiene Data'!$G$12,0,10*ROW('Hygiene Data'!G34)))</f>
        <v/>
      </c>
      <c r="DZ40" s="287" t="str">
        <f ca="true">+IF(OFFSET('Hygiene Data'!$G$13,0,10*ROW('Hygiene Data'!G34))="","",OFFSET('Hygiene Data'!$G$13,0,10*ROW('Hygiene Data'!G34)))</f>
        <v/>
      </c>
      <c r="EA40" s="287" t="str">
        <f ca="true">+IF(OFFSET('Hygiene Data'!$H$11,0,10*ROW('Hygiene Data'!H34))="","",OFFSET('Hygiene Data'!$H$11,0,10*ROW('Hygiene Data'!H34)))</f>
        <v/>
      </c>
      <c r="EB40" s="287" t="str">
        <f ca="true">+IF(OFFSET('Hygiene Data'!$H$12,0,10*ROW('Hygiene Data'!H34))="","",OFFSET('Hygiene Data'!$H$12,0,10*ROW('Hygiene Data'!H34)))</f>
        <v/>
      </c>
      <c r="EC40" s="287" t="str">
        <f ca="true">+IF(OFFSET('Hygiene Data'!$H$13,0,10*ROW('Hygiene Data'!H34))="","",OFFSET('Hygiene Data'!$H$13,0,10*ROW('Hygiene Data'!H34)))</f>
        <v/>
      </c>
      <c r="ED40" s="287" t="str">
        <f ca="true">+IF(OFFSET('Hygiene Data'!$I$11,0,10*ROW('Hygiene Data'!I34))="","",OFFSET('Hygiene Data'!$I$11,0,10*ROW('Hygiene Data'!I34)))</f>
        <v/>
      </c>
      <c r="EE40" s="287" t="str">
        <f ca="true">+IF(OFFSET('Hygiene Data'!$I$12,0,10*ROW('Hygiene Data'!I34))="","",OFFSET('Hygiene Data'!$I$12,0,10*ROW('Hygiene Data'!I34)))</f>
        <v/>
      </c>
      <c r="EF40" s="287"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43"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7"/>
      <c r="BS41" s="287" t="str">
        <f ca="true">+IF(OFFSET('Water Data'!$D$27,0,10*ROW('Water Data'!D35))="","",OFFSET('Water Data'!$D$27,0,10*ROW('Water Data'!D35)))</f>
        <v/>
      </c>
      <c r="BT41" s="287" t="str">
        <f ca="true">+IF(OFFSET('Water Data'!$D$28,0,10*ROW('Water Data'!D35))="","",OFFSET('Water Data'!$D$28,0,10*ROW('Water Data'!D35)))</f>
        <v/>
      </c>
      <c r="BU41" s="287" t="str">
        <f ca="true">+IF(OFFSET('Water Data'!$D$29,0,10*ROW('Water Data'!D35))="","",OFFSET('Water Data'!$D$29,0,10*ROW('Water Data'!D35)))</f>
        <v/>
      </c>
      <c r="BV41" s="287" t="str">
        <f ca="true">+IF(OFFSET('Water Data'!$E$27,0,10*ROW('Water Data'!E35))="","",OFFSET('Water Data'!$E$27,0,10*ROW('Water Data'!E35)))</f>
        <v/>
      </c>
      <c r="BW41" s="287" t="str">
        <f ca="true">+IF(OFFSET('Water Data'!$E$28,0,10*ROW('Water Data'!E35))="","",OFFSET('Water Data'!$E$28,0,10*ROW('Water Data'!E35)))</f>
        <v/>
      </c>
      <c r="BX41" s="287" t="str">
        <f ca="true">+IF(OFFSET('Water Data'!$E$29,0,10*ROW('Water Data'!E35))="","",OFFSET('Water Data'!$E$29,0,10*ROW('Water Data'!E35)))</f>
        <v/>
      </c>
      <c r="BY41" s="287" t="str">
        <f ca="true">+IF(OFFSET('Water Data'!$F$27,0,10*ROW('Water Data'!F35))="","",OFFSET('Water Data'!$F$27,0,10*ROW('Water Data'!F35)))</f>
        <v/>
      </c>
      <c r="BZ41" s="287" t="str">
        <f ca="true">+IF(OFFSET('Water Data'!$F$28,0,10*ROW('Water Data'!F35))="","",OFFSET('Water Data'!$F$28,0,10*ROW('Water Data'!F35)))</f>
        <v/>
      </c>
      <c r="CA41" s="287" t="str">
        <f ca="true">+IF(OFFSET('Water Data'!$F$29,0,10*ROW('Water Data'!F35))="","",OFFSET('Water Data'!$F$29,0,10*ROW('Water Data'!F35)))</f>
        <v/>
      </c>
      <c r="CB41" s="287" t="str">
        <f ca="true">+IF(OFFSET('Water Data'!$G$27,0,10*ROW('Water Data'!G35))="","",OFFSET('Water Data'!$G$27,0,10*ROW('Water Data'!G35)))</f>
        <v/>
      </c>
      <c r="CC41" s="287" t="str">
        <f ca="true">+IF(OFFSET('Water Data'!$G$28,0,10*ROW('Water Data'!G35))="","",OFFSET('Water Data'!$G$28,0,10*ROW('Water Data'!G35)))</f>
        <v/>
      </c>
      <c r="CD41" s="287" t="str">
        <f ca="true">+IF(OFFSET('Water Data'!$G$29,0,10*ROW('Water Data'!G35))="","",OFFSET('Water Data'!$G$29,0,10*ROW('Water Data'!G35)))</f>
        <v/>
      </c>
      <c r="CE41" s="287" t="str">
        <f ca="true">+IF(OFFSET('Water Data'!$H$27,0,10*ROW('Water Data'!H35))="","",OFFSET('Water Data'!$H$27,0,10*ROW('Water Data'!H35)))</f>
        <v/>
      </c>
      <c r="CF41" s="287" t="str">
        <f ca="true">+IF(OFFSET('Water Data'!$H$28,0,10*ROW('Water Data'!H35))="","",OFFSET('Water Data'!$H$28,0,10*ROW('Water Data'!H35)))</f>
        <v/>
      </c>
      <c r="CG41" s="287" t="str">
        <f ca="true">+IF(OFFSET('Water Data'!$H$29,0,10*ROW('Water Data'!H35))="","",OFFSET('Water Data'!$H$29,0,10*ROW('Water Data'!H35)))</f>
        <v/>
      </c>
      <c r="CH41" s="287" t="str">
        <f ca="true">+IF(OFFSET('Water Data'!$I$27,0,10*ROW('Water Data'!I35))="","",OFFSET('Water Data'!$I$27,0,10*ROW('Water Data'!I35)))</f>
        <v/>
      </c>
      <c r="CI41" s="287" t="str">
        <f ca="true">+IF(OFFSET('Water Data'!$I$28,0,10*ROW('Water Data'!I35))="","",OFFSET('Water Data'!$I$28,0,10*ROW('Water Data'!I35)))</f>
        <v/>
      </c>
      <c r="CJ41" s="287" t="str">
        <f ca="true">+IF(OFFSET('Water Data'!$I$29,0,10*ROW('Water Data'!I35))="","",OFFSET('Water Data'!$I$29,0,10*ROW('Water Data'!I35)))</f>
        <v/>
      </c>
      <c r="CK41" s="287" t="str">
        <f ca="true">+IF(OFFSET('Sanitation Data'!$D$28,0,10*ROW('Sanitation Data'!D35))="","",OFFSET('Sanitation Data'!$D$28,0,10*ROW('Sanitation Data'!D35)))</f>
        <v/>
      </c>
      <c r="CL41" s="287" t="str">
        <f ca="true">+IF(OFFSET('Sanitation Data'!$D$29,0,10*ROW('Sanitation Data'!D35))="","",OFFSET('Sanitation Data'!$D$29,0,10*ROW('Sanitation Data'!D35)))</f>
        <v/>
      </c>
      <c r="CM41" s="287" t="str">
        <f ca="true">+IF(OFFSET('Sanitation Data'!$D$30,0,10*ROW('Sanitation Data'!D35))="","",OFFSET('Sanitation Data'!$D$30,0,10*ROW('Sanitation Data'!D35)))</f>
        <v/>
      </c>
      <c r="CN41" s="287" t="str">
        <f ca="true">+IF(OFFSET('Sanitation Data'!$D$31,0,10*ROW('Sanitation Data'!D35))="","",OFFSET('Sanitation Data'!$D$31,0,10*ROW('Sanitation Data'!D35)))</f>
        <v/>
      </c>
      <c r="CO41" s="287" t="str">
        <f ca="true">+IF(OFFSET('Sanitation Data'!$D$32,0,10*ROW('Sanitation Data'!D35))="","",OFFSET('Sanitation Data'!$D$32,0,10*ROW('Sanitation Data'!D35)))</f>
        <v/>
      </c>
      <c r="CP41" s="287" t="str">
        <f ca="true">+IF(OFFSET('Sanitation Data'!$E$28,0,10*ROW('Sanitation Data'!E35))="","",OFFSET('Sanitation Data'!$E$28,0,10*ROW('Sanitation Data'!E35)))</f>
        <v/>
      </c>
      <c r="CQ41" s="287" t="str">
        <f ca="true">+IF(OFFSET('Sanitation Data'!$E$29,0,10*ROW('Sanitation Data'!E35))="","",OFFSET('Sanitation Data'!$E$29,0,10*ROW('Sanitation Data'!E35)))</f>
        <v/>
      </c>
      <c r="CR41" s="287" t="str">
        <f ca="true">+IF(OFFSET('Sanitation Data'!$E$30,0,10*ROW('Sanitation Data'!E35))="","",OFFSET('Sanitation Data'!$E$30,0,10*ROW('Sanitation Data'!E35)))</f>
        <v/>
      </c>
      <c r="CS41" s="287" t="str">
        <f ca="true">+IF(OFFSET('Sanitation Data'!$E$31,0,10*ROW('Sanitation Data'!E35))="","",OFFSET('Sanitation Data'!$E$31,0,10*ROW('Sanitation Data'!E35)))</f>
        <v/>
      </c>
      <c r="CT41" s="287" t="str">
        <f ca="true">+IF(OFFSET('Sanitation Data'!$E$32,0,10*ROW('Sanitation Data'!E35))="","",OFFSET('Sanitation Data'!$E$32,0,10*ROW('Sanitation Data'!E35)))</f>
        <v/>
      </c>
      <c r="CU41" s="287" t="str">
        <f ca="true">+IF(OFFSET('Sanitation Data'!$F$28,0,10*ROW('Sanitation Data'!F35))="","",OFFSET('Sanitation Data'!$F$28,0,10*ROW('Sanitation Data'!F35)))</f>
        <v/>
      </c>
      <c r="CV41" s="287" t="str">
        <f ca="true">+IF(OFFSET('Sanitation Data'!$F$29,0,10*ROW('Sanitation Data'!F35))="","",OFFSET('Sanitation Data'!$F$29,0,10*ROW('Sanitation Data'!F35)))</f>
        <v/>
      </c>
      <c r="CW41" s="287" t="str">
        <f ca="true">+IF(OFFSET('Sanitation Data'!$F$30,0,10*ROW('Sanitation Data'!F35))="","",OFFSET('Sanitation Data'!$F$30,0,10*ROW('Sanitation Data'!F35)))</f>
        <v/>
      </c>
      <c r="CX41" s="287" t="str">
        <f ca="true">+IF(OFFSET('Sanitation Data'!$F$31,0,10*ROW('Sanitation Data'!F35))="","",OFFSET('Sanitation Data'!$F$31,0,10*ROW('Sanitation Data'!F35)))</f>
        <v/>
      </c>
      <c r="CY41" s="287" t="str">
        <f ca="true">+IF(OFFSET('Sanitation Data'!$F$32,0,10*ROW('Sanitation Data'!F35))="","",OFFSET('Sanitation Data'!$F$32,0,10*ROW('Sanitation Data'!F35)))</f>
        <v/>
      </c>
      <c r="CZ41" s="287" t="str">
        <f ca="true">+IF(OFFSET('Sanitation Data'!$G$28,0,10*ROW('Sanitation Data'!G35))="","",OFFSET('Sanitation Data'!$G$28,0,10*ROW('Sanitation Data'!G35)))</f>
        <v/>
      </c>
      <c r="DA41" s="287" t="str">
        <f ca="true">+IF(OFFSET('Sanitation Data'!$G$29,0,10*ROW('Sanitation Data'!G35))="","",OFFSET('Sanitation Data'!$G$29,0,10*ROW('Sanitation Data'!G35)))</f>
        <v/>
      </c>
      <c r="DB41" s="287" t="str">
        <f ca="true">+IF(OFFSET('Sanitation Data'!$G$30,0,10*ROW('Sanitation Data'!G35))="","",OFFSET('Sanitation Data'!$G$30,0,10*ROW('Sanitation Data'!G35)))</f>
        <v/>
      </c>
      <c r="DC41" s="287" t="str">
        <f ca="true">+IF(OFFSET('Sanitation Data'!$G$31,0,10*ROW('Sanitation Data'!G35))="","",OFFSET('Sanitation Data'!$G$31,0,10*ROW('Sanitation Data'!G35)))</f>
        <v/>
      </c>
      <c r="DD41" s="287" t="str">
        <f ca="true">+IF(OFFSET('Sanitation Data'!$G$32,0,10*ROW('Sanitation Data'!G35))="","",OFFSET('Sanitation Data'!$G$32,0,10*ROW('Sanitation Data'!G35)))</f>
        <v/>
      </c>
      <c r="DE41" s="287" t="str">
        <f ca="true">+IF(OFFSET('Sanitation Data'!$H$28,0,10*ROW('Sanitation Data'!H35))="","",OFFSET('Sanitation Data'!$H$28,0,10*ROW('Sanitation Data'!H35)))</f>
        <v/>
      </c>
      <c r="DF41" s="287" t="str">
        <f ca="true">+IF(OFFSET('Sanitation Data'!$H$29,0,10*ROW('Sanitation Data'!H35))="","",OFFSET('Sanitation Data'!$H$29,0,10*ROW('Sanitation Data'!H35)))</f>
        <v/>
      </c>
      <c r="DG41" s="287" t="str">
        <f ca="true">+IF(OFFSET('Sanitation Data'!$H$30,0,10*ROW('Sanitation Data'!H35))="","",OFFSET('Sanitation Data'!$H$30,0,10*ROW('Sanitation Data'!H35)))</f>
        <v/>
      </c>
      <c r="DH41" s="287" t="str">
        <f ca="true">+IF(OFFSET('Sanitation Data'!$H$31,0,10*ROW('Sanitation Data'!H35))="","",OFFSET('Sanitation Data'!$H$31,0,10*ROW('Sanitation Data'!H35)))</f>
        <v/>
      </c>
      <c r="DI41" s="287" t="str">
        <f ca="true">+IF(OFFSET('Sanitation Data'!$H$32,0,10*ROW('Sanitation Data'!H35))="","",OFFSET('Sanitation Data'!$H$32,0,10*ROW('Sanitation Data'!H35)))</f>
        <v/>
      </c>
      <c r="DJ41" s="287" t="str">
        <f ca="true">+IF(OFFSET('Sanitation Data'!$I$28,0,10*ROW('Sanitation Data'!I35))="","",OFFSET('Sanitation Data'!$I$28,0,10*ROW('Sanitation Data'!I35)))</f>
        <v/>
      </c>
      <c r="DK41" s="287" t="str">
        <f ca="true">+IF(OFFSET('Sanitation Data'!$I$29,0,10*ROW('Sanitation Data'!I35))="","",OFFSET('Sanitation Data'!$I$29,0,10*ROW('Sanitation Data'!I35)))</f>
        <v/>
      </c>
      <c r="DL41" s="287" t="str">
        <f ca="true">+IF(OFFSET('Sanitation Data'!$I$30,0,10*ROW('Sanitation Data'!I35))="","",OFFSET('Sanitation Data'!$I$30,0,10*ROW('Sanitation Data'!I35)))</f>
        <v/>
      </c>
      <c r="DM41" s="287" t="str">
        <f ca="true">+IF(OFFSET('Sanitation Data'!$I$31,0,10*ROW('Sanitation Data'!I35))="","",OFFSET('Sanitation Data'!$I$31,0,10*ROW('Sanitation Data'!I35)))</f>
        <v/>
      </c>
      <c r="DN41" s="287" t="str">
        <f ca="true">+IF(OFFSET('Sanitation Data'!$I$32,0,10*ROW('Sanitation Data'!I35))="","",OFFSET('Sanitation Data'!$I$32,0,10*ROW('Sanitation Data'!I35)))</f>
        <v/>
      </c>
      <c r="DO41" s="287" t="str">
        <f ca="true">+IF(OFFSET('Hygiene Data'!$D$11,0,10*ROW('Hygiene Data'!D35))="","",OFFSET('Hygiene Data'!$D$11,0,10*ROW('Hygiene Data'!D35)))</f>
        <v/>
      </c>
      <c r="DP41" s="287" t="str">
        <f ca="true">+IF(OFFSET('Hygiene Data'!$D$12,0,10*ROW('Hygiene Data'!D35))="","",OFFSET('Hygiene Data'!$D$12,0,10*ROW('Hygiene Data'!D35)))</f>
        <v/>
      </c>
      <c r="DQ41" s="287" t="str">
        <f ca="true">+IF(OFFSET('Hygiene Data'!$D$13,0,10*ROW('Hygiene Data'!D35))="","",OFFSET('Hygiene Data'!$D$13,0,10*ROW('Hygiene Data'!D35)))</f>
        <v/>
      </c>
      <c r="DR41" s="287" t="str">
        <f ca="true">+IF(OFFSET('Hygiene Data'!$E$11,0,10*ROW('Hygiene Data'!E35))="","",OFFSET('Hygiene Data'!$E$11,0,10*ROW('Hygiene Data'!E35)))</f>
        <v/>
      </c>
      <c r="DS41" s="287" t="str">
        <f ca="true">+IF(OFFSET('Hygiene Data'!$E$12,0,10*ROW('Hygiene Data'!E35))="","",OFFSET('Hygiene Data'!$E$12,0,10*ROW('Hygiene Data'!E35)))</f>
        <v/>
      </c>
      <c r="DT41" s="287" t="str">
        <f ca="true">+IF(OFFSET('Hygiene Data'!$E$13,0,10*ROW('Hygiene Data'!E35))="","",OFFSET('Hygiene Data'!$E$13,0,10*ROW('Hygiene Data'!E35)))</f>
        <v/>
      </c>
      <c r="DU41" s="287" t="str">
        <f ca="true">+IF(OFFSET('Hygiene Data'!$F$11,0,10*ROW('Hygiene Data'!F35))="","",OFFSET('Hygiene Data'!$F$11,0,10*ROW('Hygiene Data'!F35)))</f>
        <v/>
      </c>
      <c r="DV41" s="287" t="str">
        <f ca="true">+IF(OFFSET('Hygiene Data'!$F$12,0,10*ROW('Hygiene Data'!F35))="","",OFFSET('Hygiene Data'!$F$12,0,10*ROW('Hygiene Data'!F35)))</f>
        <v/>
      </c>
      <c r="DW41" s="287" t="str">
        <f ca="true">+IF(OFFSET('Hygiene Data'!$F$13,0,10*ROW('Hygiene Data'!F35))="","",OFFSET('Hygiene Data'!$F$13,0,10*ROW('Hygiene Data'!F35)))</f>
        <v/>
      </c>
      <c r="DX41" s="287" t="str">
        <f ca="true">+IF(OFFSET('Hygiene Data'!$G$11,0,10*ROW('Hygiene Data'!G35))="","",OFFSET('Hygiene Data'!$G$11,0,10*ROW('Hygiene Data'!G35)))</f>
        <v/>
      </c>
      <c r="DY41" s="287" t="str">
        <f ca="true">+IF(OFFSET('Hygiene Data'!$G$12,0,10*ROW('Hygiene Data'!G35))="","",OFFSET('Hygiene Data'!$G$12,0,10*ROW('Hygiene Data'!G35)))</f>
        <v/>
      </c>
      <c r="DZ41" s="287" t="str">
        <f ca="true">+IF(OFFSET('Hygiene Data'!$G$13,0,10*ROW('Hygiene Data'!G35))="","",OFFSET('Hygiene Data'!$G$13,0,10*ROW('Hygiene Data'!G35)))</f>
        <v/>
      </c>
      <c r="EA41" s="287" t="str">
        <f ca="true">+IF(OFFSET('Hygiene Data'!$H$11,0,10*ROW('Hygiene Data'!H35))="","",OFFSET('Hygiene Data'!$H$11,0,10*ROW('Hygiene Data'!H35)))</f>
        <v/>
      </c>
      <c r="EB41" s="287" t="str">
        <f ca="true">+IF(OFFSET('Hygiene Data'!$H$12,0,10*ROW('Hygiene Data'!H35))="","",OFFSET('Hygiene Data'!$H$12,0,10*ROW('Hygiene Data'!H35)))</f>
        <v/>
      </c>
      <c r="EC41" s="287" t="str">
        <f ca="true">+IF(OFFSET('Hygiene Data'!$H$13,0,10*ROW('Hygiene Data'!H35))="","",OFFSET('Hygiene Data'!$H$13,0,10*ROW('Hygiene Data'!H35)))</f>
        <v/>
      </c>
      <c r="ED41" s="287" t="str">
        <f ca="true">+IF(OFFSET('Hygiene Data'!$I$11,0,10*ROW('Hygiene Data'!I35))="","",OFFSET('Hygiene Data'!$I$11,0,10*ROW('Hygiene Data'!I35)))</f>
        <v/>
      </c>
      <c r="EE41" s="287" t="str">
        <f ca="true">+IF(OFFSET('Hygiene Data'!$I$12,0,10*ROW('Hygiene Data'!I35))="","",OFFSET('Hygiene Data'!$I$12,0,10*ROW('Hygiene Data'!I35)))</f>
        <v/>
      </c>
      <c r="EF41" s="287"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43"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7"/>
      <c r="BS42" s="287" t="str">
        <f ca="true">+IF(OFFSET('Water Data'!$D$27,0,10*ROW('Water Data'!D36))="","",OFFSET('Water Data'!$D$27,0,10*ROW('Water Data'!D36)))</f>
        <v/>
      </c>
      <c r="BT42" s="287" t="str">
        <f ca="true">+IF(OFFSET('Water Data'!$D$28,0,10*ROW('Water Data'!D36))="","",OFFSET('Water Data'!$D$28,0,10*ROW('Water Data'!D36)))</f>
        <v/>
      </c>
      <c r="BU42" s="287" t="str">
        <f ca="true">+IF(OFFSET('Water Data'!$D$29,0,10*ROW('Water Data'!D36))="","",OFFSET('Water Data'!$D$29,0,10*ROW('Water Data'!D36)))</f>
        <v/>
      </c>
      <c r="BV42" s="287" t="str">
        <f ca="true">+IF(OFFSET('Water Data'!$E$27,0,10*ROW('Water Data'!E36))="","",OFFSET('Water Data'!$E$27,0,10*ROW('Water Data'!E36)))</f>
        <v/>
      </c>
      <c r="BW42" s="287" t="str">
        <f ca="true">+IF(OFFSET('Water Data'!$E$28,0,10*ROW('Water Data'!E36))="","",OFFSET('Water Data'!$E$28,0,10*ROW('Water Data'!E36)))</f>
        <v/>
      </c>
      <c r="BX42" s="287" t="str">
        <f ca="true">+IF(OFFSET('Water Data'!$E$29,0,10*ROW('Water Data'!E36))="","",OFFSET('Water Data'!$E$29,0,10*ROW('Water Data'!E36)))</f>
        <v/>
      </c>
      <c r="BY42" s="287" t="str">
        <f ca="true">+IF(OFFSET('Water Data'!$F$27,0,10*ROW('Water Data'!F36))="","",OFFSET('Water Data'!$F$27,0,10*ROW('Water Data'!F36)))</f>
        <v/>
      </c>
      <c r="BZ42" s="287" t="str">
        <f ca="true">+IF(OFFSET('Water Data'!$F$28,0,10*ROW('Water Data'!F36))="","",OFFSET('Water Data'!$F$28,0,10*ROW('Water Data'!F36)))</f>
        <v/>
      </c>
      <c r="CA42" s="287" t="str">
        <f ca="true">+IF(OFFSET('Water Data'!$F$29,0,10*ROW('Water Data'!F36))="","",OFFSET('Water Data'!$F$29,0,10*ROW('Water Data'!F36)))</f>
        <v/>
      </c>
      <c r="CB42" s="287" t="str">
        <f ca="true">+IF(OFFSET('Water Data'!$G$27,0,10*ROW('Water Data'!G36))="","",OFFSET('Water Data'!$G$27,0,10*ROW('Water Data'!G36)))</f>
        <v/>
      </c>
      <c r="CC42" s="287" t="str">
        <f ca="true">+IF(OFFSET('Water Data'!$G$28,0,10*ROW('Water Data'!G36))="","",OFFSET('Water Data'!$G$28,0,10*ROW('Water Data'!G36)))</f>
        <v/>
      </c>
      <c r="CD42" s="287" t="str">
        <f ca="true">+IF(OFFSET('Water Data'!$G$29,0,10*ROW('Water Data'!G36))="","",OFFSET('Water Data'!$G$29,0,10*ROW('Water Data'!G36)))</f>
        <v/>
      </c>
      <c r="CE42" s="287" t="str">
        <f ca="true">+IF(OFFSET('Water Data'!$H$27,0,10*ROW('Water Data'!H36))="","",OFFSET('Water Data'!$H$27,0,10*ROW('Water Data'!H36)))</f>
        <v/>
      </c>
      <c r="CF42" s="287" t="str">
        <f ca="true">+IF(OFFSET('Water Data'!$H$28,0,10*ROW('Water Data'!H36))="","",OFFSET('Water Data'!$H$28,0,10*ROW('Water Data'!H36)))</f>
        <v/>
      </c>
      <c r="CG42" s="287" t="str">
        <f ca="true">+IF(OFFSET('Water Data'!$H$29,0,10*ROW('Water Data'!H36))="","",OFFSET('Water Data'!$H$29,0,10*ROW('Water Data'!H36)))</f>
        <v/>
      </c>
      <c r="CH42" s="287" t="str">
        <f ca="true">+IF(OFFSET('Water Data'!$I$27,0,10*ROW('Water Data'!I36))="","",OFFSET('Water Data'!$I$27,0,10*ROW('Water Data'!I36)))</f>
        <v/>
      </c>
      <c r="CI42" s="287" t="str">
        <f ca="true">+IF(OFFSET('Water Data'!$I$28,0,10*ROW('Water Data'!I36))="","",OFFSET('Water Data'!$I$28,0,10*ROW('Water Data'!I36)))</f>
        <v/>
      </c>
      <c r="CJ42" s="287" t="str">
        <f ca="true">+IF(OFFSET('Water Data'!$I$29,0,10*ROW('Water Data'!I36))="","",OFFSET('Water Data'!$I$29,0,10*ROW('Water Data'!I36)))</f>
        <v/>
      </c>
      <c r="CK42" s="287" t="str">
        <f ca="true">+IF(OFFSET('Sanitation Data'!$D$28,0,10*ROW('Sanitation Data'!D36))="","",OFFSET('Sanitation Data'!$D$28,0,10*ROW('Sanitation Data'!D36)))</f>
        <v/>
      </c>
      <c r="CL42" s="287" t="str">
        <f ca="true">+IF(OFFSET('Sanitation Data'!$D$29,0,10*ROW('Sanitation Data'!D36))="","",OFFSET('Sanitation Data'!$D$29,0,10*ROW('Sanitation Data'!D36)))</f>
        <v/>
      </c>
      <c r="CM42" s="287" t="str">
        <f ca="true">+IF(OFFSET('Sanitation Data'!$D$30,0,10*ROW('Sanitation Data'!D36))="","",OFFSET('Sanitation Data'!$D$30,0,10*ROW('Sanitation Data'!D36)))</f>
        <v/>
      </c>
      <c r="CN42" s="287" t="str">
        <f ca="true">+IF(OFFSET('Sanitation Data'!$D$31,0,10*ROW('Sanitation Data'!D36))="","",OFFSET('Sanitation Data'!$D$31,0,10*ROW('Sanitation Data'!D36)))</f>
        <v/>
      </c>
      <c r="CO42" s="287" t="str">
        <f ca="true">+IF(OFFSET('Sanitation Data'!$D$32,0,10*ROW('Sanitation Data'!D36))="","",OFFSET('Sanitation Data'!$D$32,0,10*ROW('Sanitation Data'!D36)))</f>
        <v/>
      </c>
      <c r="CP42" s="287" t="str">
        <f ca="true">+IF(OFFSET('Sanitation Data'!$E$28,0,10*ROW('Sanitation Data'!E36))="","",OFFSET('Sanitation Data'!$E$28,0,10*ROW('Sanitation Data'!E36)))</f>
        <v/>
      </c>
      <c r="CQ42" s="287" t="str">
        <f ca="true">+IF(OFFSET('Sanitation Data'!$E$29,0,10*ROW('Sanitation Data'!E36))="","",OFFSET('Sanitation Data'!$E$29,0,10*ROW('Sanitation Data'!E36)))</f>
        <v/>
      </c>
      <c r="CR42" s="287" t="str">
        <f ca="true">+IF(OFFSET('Sanitation Data'!$E$30,0,10*ROW('Sanitation Data'!E36))="","",OFFSET('Sanitation Data'!$E$30,0,10*ROW('Sanitation Data'!E36)))</f>
        <v/>
      </c>
      <c r="CS42" s="287" t="str">
        <f ca="true">+IF(OFFSET('Sanitation Data'!$E$31,0,10*ROW('Sanitation Data'!E36))="","",OFFSET('Sanitation Data'!$E$31,0,10*ROW('Sanitation Data'!E36)))</f>
        <v/>
      </c>
      <c r="CT42" s="287" t="str">
        <f ca="true">+IF(OFFSET('Sanitation Data'!$E$32,0,10*ROW('Sanitation Data'!E36))="","",OFFSET('Sanitation Data'!$E$32,0,10*ROW('Sanitation Data'!E36)))</f>
        <v/>
      </c>
      <c r="CU42" s="287" t="str">
        <f ca="true">+IF(OFFSET('Sanitation Data'!$F$28,0,10*ROW('Sanitation Data'!F36))="","",OFFSET('Sanitation Data'!$F$28,0,10*ROW('Sanitation Data'!F36)))</f>
        <v/>
      </c>
      <c r="CV42" s="287" t="str">
        <f ca="true">+IF(OFFSET('Sanitation Data'!$F$29,0,10*ROW('Sanitation Data'!F36))="","",OFFSET('Sanitation Data'!$F$29,0,10*ROW('Sanitation Data'!F36)))</f>
        <v/>
      </c>
      <c r="CW42" s="287" t="str">
        <f ca="true">+IF(OFFSET('Sanitation Data'!$F$30,0,10*ROW('Sanitation Data'!F36))="","",OFFSET('Sanitation Data'!$F$30,0,10*ROW('Sanitation Data'!F36)))</f>
        <v/>
      </c>
      <c r="CX42" s="287" t="str">
        <f ca="true">+IF(OFFSET('Sanitation Data'!$F$31,0,10*ROW('Sanitation Data'!F36))="","",OFFSET('Sanitation Data'!$F$31,0,10*ROW('Sanitation Data'!F36)))</f>
        <v/>
      </c>
      <c r="CY42" s="287" t="str">
        <f ca="true">+IF(OFFSET('Sanitation Data'!$F$32,0,10*ROW('Sanitation Data'!F36))="","",OFFSET('Sanitation Data'!$F$32,0,10*ROW('Sanitation Data'!F36)))</f>
        <v/>
      </c>
      <c r="CZ42" s="287" t="str">
        <f ca="true">+IF(OFFSET('Sanitation Data'!$G$28,0,10*ROW('Sanitation Data'!G36))="","",OFFSET('Sanitation Data'!$G$28,0,10*ROW('Sanitation Data'!G36)))</f>
        <v/>
      </c>
      <c r="DA42" s="287" t="str">
        <f ca="true">+IF(OFFSET('Sanitation Data'!$G$29,0,10*ROW('Sanitation Data'!G36))="","",OFFSET('Sanitation Data'!$G$29,0,10*ROW('Sanitation Data'!G36)))</f>
        <v/>
      </c>
      <c r="DB42" s="287" t="str">
        <f ca="true">+IF(OFFSET('Sanitation Data'!$G$30,0,10*ROW('Sanitation Data'!G36))="","",OFFSET('Sanitation Data'!$G$30,0,10*ROW('Sanitation Data'!G36)))</f>
        <v/>
      </c>
      <c r="DC42" s="287" t="str">
        <f ca="true">+IF(OFFSET('Sanitation Data'!$G$31,0,10*ROW('Sanitation Data'!G36))="","",OFFSET('Sanitation Data'!$G$31,0,10*ROW('Sanitation Data'!G36)))</f>
        <v/>
      </c>
      <c r="DD42" s="287" t="str">
        <f ca="true">+IF(OFFSET('Sanitation Data'!$G$32,0,10*ROW('Sanitation Data'!G36))="","",OFFSET('Sanitation Data'!$G$32,0,10*ROW('Sanitation Data'!G36)))</f>
        <v/>
      </c>
      <c r="DE42" s="287" t="str">
        <f ca="true">+IF(OFFSET('Sanitation Data'!$H$28,0,10*ROW('Sanitation Data'!H36))="","",OFFSET('Sanitation Data'!$H$28,0,10*ROW('Sanitation Data'!H36)))</f>
        <v/>
      </c>
      <c r="DF42" s="287" t="str">
        <f ca="true">+IF(OFFSET('Sanitation Data'!$H$29,0,10*ROW('Sanitation Data'!H36))="","",OFFSET('Sanitation Data'!$H$29,0,10*ROW('Sanitation Data'!H36)))</f>
        <v/>
      </c>
      <c r="DG42" s="287" t="str">
        <f ca="true">+IF(OFFSET('Sanitation Data'!$H$30,0,10*ROW('Sanitation Data'!H36))="","",OFFSET('Sanitation Data'!$H$30,0,10*ROW('Sanitation Data'!H36)))</f>
        <v/>
      </c>
      <c r="DH42" s="287" t="str">
        <f ca="true">+IF(OFFSET('Sanitation Data'!$H$31,0,10*ROW('Sanitation Data'!H36))="","",OFFSET('Sanitation Data'!$H$31,0,10*ROW('Sanitation Data'!H36)))</f>
        <v/>
      </c>
      <c r="DI42" s="287" t="str">
        <f ca="true">+IF(OFFSET('Sanitation Data'!$H$32,0,10*ROW('Sanitation Data'!H36))="","",OFFSET('Sanitation Data'!$H$32,0,10*ROW('Sanitation Data'!H36)))</f>
        <v/>
      </c>
      <c r="DJ42" s="287" t="str">
        <f ca="true">+IF(OFFSET('Sanitation Data'!$I$28,0,10*ROW('Sanitation Data'!I36))="","",OFFSET('Sanitation Data'!$I$28,0,10*ROW('Sanitation Data'!I36)))</f>
        <v/>
      </c>
      <c r="DK42" s="287" t="str">
        <f ca="true">+IF(OFFSET('Sanitation Data'!$I$29,0,10*ROW('Sanitation Data'!I36))="","",OFFSET('Sanitation Data'!$I$29,0,10*ROW('Sanitation Data'!I36)))</f>
        <v/>
      </c>
      <c r="DL42" s="287" t="str">
        <f ca="true">+IF(OFFSET('Sanitation Data'!$I$30,0,10*ROW('Sanitation Data'!I36))="","",OFFSET('Sanitation Data'!$I$30,0,10*ROW('Sanitation Data'!I36)))</f>
        <v/>
      </c>
      <c r="DM42" s="287" t="str">
        <f ca="true">+IF(OFFSET('Sanitation Data'!$I$31,0,10*ROW('Sanitation Data'!I36))="","",OFFSET('Sanitation Data'!$I$31,0,10*ROW('Sanitation Data'!I36)))</f>
        <v/>
      </c>
      <c r="DN42" s="287" t="str">
        <f ca="true">+IF(OFFSET('Sanitation Data'!$I$32,0,10*ROW('Sanitation Data'!I36))="","",OFFSET('Sanitation Data'!$I$32,0,10*ROW('Sanitation Data'!I36)))</f>
        <v/>
      </c>
      <c r="DO42" s="287" t="str">
        <f ca="true">+IF(OFFSET('Hygiene Data'!$D$11,0,10*ROW('Hygiene Data'!D36))="","",OFFSET('Hygiene Data'!$D$11,0,10*ROW('Hygiene Data'!D36)))</f>
        <v/>
      </c>
      <c r="DP42" s="287" t="str">
        <f ca="true">+IF(OFFSET('Hygiene Data'!$D$12,0,10*ROW('Hygiene Data'!D36))="","",OFFSET('Hygiene Data'!$D$12,0,10*ROW('Hygiene Data'!D36)))</f>
        <v/>
      </c>
      <c r="DQ42" s="287" t="str">
        <f ca="true">+IF(OFFSET('Hygiene Data'!$D$13,0,10*ROW('Hygiene Data'!D36))="","",OFFSET('Hygiene Data'!$D$13,0,10*ROW('Hygiene Data'!D36)))</f>
        <v/>
      </c>
      <c r="DR42" s="287" t="str">
        <f ca="true">+IF(OFFSET('Hygiene Data'!$E$11,0,10*ROW('Hygiene Data'!E36))="","",OFFSET('Hygiene Data'!$E$11,0,10*ROW('Hygiene Data'!E36)))</f>
        <v/>
      </c>
      <c r="DS42" s="287" t="str">
        <f ca="true">+IF(OFFSET('Hygiene Data'!$E$12,0,10*ROW('Hygiene Data'!E36))="","",OFFSET('Hygiene Data'!$E$12,0,10*ROW('Hygiene Data'!E36)))</f>
        <v/>
      </c>
      <c r="DT42" s="287" t="str">
        <f ca="true">+IF(OFFSET('Hygiene Data'!$E$13,0,10*ROW('Hygiene Data'!E36))="","",OFFSET('Hygiene Data'!$E$13,0,10*ROW('Hygiene Data'!E36)))</f>
        <v/>
      </c>
      <c r="DU42" s="287" t="str">
        <f ca="true">+IF(OFFSET('Hygiene Data'!$F$11,0,10*ROW('Hygiene Data'!F36))="","",OFFSET('Hygiene Data'!$F$11,0,10*ROW('Hygiene Data'!F36)))</f>
        <v/>
      </c>
      <c r="DV42" s="287" t="str">
        <f ca="true">+IF(OFFSET('Hygiene Data'!$F$12,0,10*ROW('Hygiene Data'!F36))="","",OFFSET('Hygiene Data'!$F$12,0,10*ROW('Hygiene Data'!F36)))</f>
        <v/>
      </c>
      <c r="DW42" s="287" t="str">
        <f ca="true">+IF(OFFSET('Hygiene Data'!$F$13,0,10*ROW('Hygiene Data'!F36))="","",OFFSET('Hygiene Data'!$F$13,0,10*ROW('Hygiene Data'!F36)))</f>
        <v/>
      </c>
      <c r="DX42" s="287" t="str">
        <f ca="true">+IF(OFFSET('Hygiene Data'!$G$11,0,10*ROW('Hygiene Data'!G36))="","",OFFSET('Hygiene Data'!$G$11,0,10*ROW('Hygiene Data'!G36)))</f>
        <v/>
      </c>
      <c r="DY42" s="287" t="str">
        <f ca="true">+IF(OFFSET('Hygiene Data'!$G$12,0,10*ROW('Hygiene Data'!G36))="","",OFFSET('Hygiene Data'!$G$12,0,10*ROW('Hygiene Data'!G36)))</f>
        <v/>
      </c>
      <c r="DZ42" s="287" t="str">
        <f ca="true">+IF(OFFSET('Hygiene Data'!$G$13,0,10*ROW('Hygiene Data'!G36))="","",OFFSET('Hygiene Data'!$G$13,0,10*ROW('Hygiene Data'!G36)))</f>
        <v/>
      </c>
      <c r="EA42" s="287" t="str">
        <f ca="true">+IF(OFFSET('Hygiene Data'!$H$11,0,10*ROW('Hygiene Data'!H36))="","",OFFSET('Hygiene Data'!$H$11,0,10*ROW('Hygiene Data'!H36)))</f>
        <v/>
      </c>
      <c r="EB42" s="287" t="str">
        <f ca="true">+IF(OFFSET('Hygiene Data'!$H$12,0,10*ROW('Hygiene Data'!H36))="","",OFFSET('Hygiene Data'!$H$12,0,10*ROW('Hygiene Data'!H36)))</f>
        <v/>
      </c>
      <c r="EC42" s="287" t="str">
        <f ca="true">+IF(OFFSET('Hygiene Data'!$H$13,0,10*ROW('Hygiene Data'!H36))="","",OFFSET('Hygiene Data'!$H$13,0,10*ROW('Hygiene Data'!H36)))</f>
        <v/>
      </c>
      <c r="ED42" s="287" t="str">
        <f ca="true">+IF(OFFSET('Hygiene Data'!$I$11,0,10*ROW('Hygiene Data'!I36))="","",OFFSET('Hygiene Data'!$I$11,0,10*ROW('Hygiene Data'!I36)))</f>
        <v/>
      </c>
      <c r="EE42" s="287" t="str">
        <f ca="true">+IF(OFFSET('Hygiene Data'!$I$12,0,10*ROW('Hygiene Data'!I36))="","",OFFSET('Hygiene Data'!$I$12,0,10*ROW('Hygiene Data'!I36)))</f>
        <v/>
      </c>
      <c r="EF42" s="287"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43"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7"/>
      <c r="BS43" s="287" t="str">
        <f ca="true">+IF(OFFSET('Water Data'!$D$27,0,10*ROW('Water Data'!D37))="","",OFFSET('Water Data'!$D$27,0,10*ROW('Water Data'!D37)))</f>
        <v/>
      </c>
      <c r="BT43" s="287" t="str">
        <f ca="true">+IF(OFFSET('Water Data'!$D$28,0,10*ROW('Water Data'!D37))="","",OFFSET('Water Data'!$D$28,0,10*ROW('Water Data'!D37)))</f>
        <v/>
      </c>
      <c r="BU43" s="287" t="str">
        <f ca="true">+IF(OFFSET('Water Data'!$D$29,0,10*ROW('Water Data'!D37))="","",OFFSET('Water Data'!$D$29,0,10*ROW('Water Data'!D37)))</f>
        <v/>
      </c>
      <c r="BV43" s="287" t="str">
        <f ca="true">+IF(OFFSET('Water Data'!$E$27,0,10*ROW('Water Data'!E37))="","",OFFSET('Water Data'!$E$27,0,10*ROW('Water Data'!E37)))</f>
        <v/>
      </c>
      <c r="BW43" s="287" t="str">
        <f ca="true">+IF(OFFSET('Water Data'!$E$28,0,10*ROW('Water Data'!E37))="","",OFFSET('Water Data'!$E$28,0,10*ROW('Water Data'!E37)))</f>
        <v/>
      </c>
      <c r="BX43" s="287" t="str">
        <f ca="true">+IF(OFFSET('Water Data'!$E$29,0,10*ROW('Water Data'!E37))="","",OFFSET('Water Data'!$E$29,0,10*ROW('Water Data'!E37)))</f>
        <v/>
      </c>
      <c r="BY43" s="287" t="str">
        <f ca="true">+IF(OFFSET('Water Data'!$F$27,0,10*ROW('Water Data'!F37))="","",OFFSET('Water Data'!$F$27,0,10*ROW('Water Data'!F37)))</f>
        <v/>
      </c>
      <c r="BZ43" s="287" t="str">
        <f ca="true">+IF(OFFSET('Water Data'!$F$28,0,10*ROW('Water Data'!F37))="","",OFFSET('Water Data'!$F$28,0,10*ROW('Water Data'!F37)))</f>
        <v/>
      </c>
      <c r="CA43" s="287" t="str">
        <f ca="true">+IF(OFFSET('Water Data'!$F$29,0,10*ROW('Water Data'!F37))="","",OFFSET('Water Data'!$F$29,0,10*ROW('Water Data'!F37)))</f>
        <v/>
      </c>
      <c r="CB43" s="287" t="str">
        <f ca="true">+IF(OFFSET('Water Data'!$G$27,0,10*ROW('Water Data'!G37))="","",OFFSET('Water Data'!$G$27,0,10*ROW('Water Data'!G37)))</f>
        <v/>
      </c>
      <c r="CC43" s="287" t="str">
        <f ca="true">+IF(OFFSET('Water Data'!$G$28,0,10*ROW('Water Data'!G37))="","",OFFSET('Water Data'!$G$28,0,10*ROW('Water Data'!G37)))</f>
        <v/>
      </c>
      <c r="CD43" s="287" t="str">
        <f ca="true">+IF(OFFSET('Water Data'!$G$29,0,10*ROW('Water Data'!G37))="","",OFFSET('Water Data'!$G$29,0,10*ROW('Water Data'!G37)))</f>
        <v/>
      </c>
      <c r="CE43" s="287" t="str">
        <f ca="true">+IF(OFFSET('Water Data'!$H$27,0,10*ROW('Water Data'!H37))="","",OFFSET('Water Data'!$H$27,0,10*ROW('Water Data'!H37)))</f>
        <v/>
      </c>
      <c r="CF43" s="287" t="str">
        <f ca="true">+IF(OFFSET('Water Data'!$H$28,0,10*ROW('Water Data'!H37))="","",OFFSET('Water Data'!$H$28,0,10*ROW('Water Data'!H37)))</f>
        <v/>
      </c>
      <c r="CG43" s="287" t="str">
        <f ca="true">+IF(OFFSET('Water Data'!$H$29,0,10*ROW('Water Data'!H37))="","",OFFSET('Water Data'!$H$29,0,10*ROW('Water Data'!H37)))</f>
        <v/>
      </c>
      <c r="CH43" s="287" t="str">
        <f ca="true">+IF(OFFSET('Water Data'!$I$27,0,10*ROW('Water Data'!I37))="","",OFFSET('Water Data'!$I$27,0,10*ROW('Water Data'!I37)))</f>
        <v/>
      </c>
      <c r="CI43" s="287" t="str">
        <f ca="true">+IF(OFFSET('Water Data'!$I$28,0,10*ROW('Water Data'!I37))="","",OFFSET('Water Data'!$I$28,0,10*ROW('Water Data'!I37)))</f>
        <v/>
      </c>
      <c r="CJ43" s="287" t="str">
        <f ca="true">+IF(OFFSET('Water Data'!$I$29,0,10*ROW('Water Data'!I37))="","",OFFSET('Water Data'!$I$29,0,10*ROW('Water Data'!I37)))</f>
        <v/>
      </c>
      <c r="CK43" s="287" t="str">
        <f ca="true">+IF(OFFSET('Sanitation Data'!$D$28,0,10*ROW('Sanitation Data'!D37))="","",OFFSET('Sanitation Data'!$D$28,0,10*ROW('Sanitation Data'!D37)))</f>
        <v/>
      </c>
      <c r="CL43" s="287" t="str">
        <f ca="true">+IF(OFFSET('Sanitation Data'!$D$29,0,10*ROW('Sanitation Data'!D37))="","",OFFSET('Sanitation Data'!$D$29,0,10*ROW('Sanitation Data'!D37)))</f>
        <v/>
      </c>
      <c r="CM43" s="287" t="str">
        <f ca="true">+IF(OFFSET('Sanitation Data'!$D$30,0,10*ROW('Sanitation Data'!D37))="","",OFFSET('Sanitation Data'!$D$30,0,10*ROW('Sanitation Data'!D37)))</f>
        <v/>
      </c>
      <c r="CN43" s="287" t="str">
        <f ca="true">+IF(OFFSET('Sanitation Data'!$D$31,0,10*ROW('Sanitation Data'!D37))="","",OFFSET('Sanitation Data'!$D$31,0,10*ROW('Sanitation Data'!D37)))</f>
        <v/>
      </c>
      <c r="CO43" s="287" t="str">
        <f ca="true">+IF(OFFSET('Sanitation Data'!$D$32,0,10*ROW('Sanitation Data'!D37))="","",OFFSET('Sanitation Data'!$D$32,0,10*ROW('Sanitation Data'!D37)))</f>
        <v/>
      </c>
      <c r="CP43" s="287" t="str">
        <f ca="true">+IF(OFFSET('Sanitation Data'!$E$28,0,10*ROW('Sanitation Data'!E37))="","",OFFSET('Sanitation Data'!$E$28,0,10*ROW('Sanitation Data'!E37)))</f>
        <v/>
      </c>
      <c r="CQ43" s="287" t="str">
        <f ca="true">+IF(OFFSET('Sanitation Data'!$E$29,0,10*ROW('Sanitation Data'!E37))="","",OFFSET('Sanitation Data'!$E$29,0,10*ROW('Sanitation Data'!E37)))</f>
        <v/>
      </c>
      <c r="CR43" s="287" t="str">
        <f ca="true">+IF(OFFSET('Sanitation Data'!$E$30,0,10*ROW('Sanitation Data'!E37))="","",OFFSET('Sanitation Data'!$E$30,0,10*ROW('Sanitation Data'!E37)))</f>
        <v/>
      </c>
      <c r="CS43" s="287" t="str">
        <f ca="true">+IF(OFFSET('Sanitation Data'!$E$31,0,10*ROW('Sanitation Data'!E37))="","",OFFSET('Sanitation Data'!$E$31,0,10*ROW('Sanitation Data'!E37)))</f>
        <v/>
      </c>
      <c r="CT43" s="287" t="str">
        <f ca="true">+IF(OFFSET('Sanitation Data'!$E$32,0,10*ROW('Sanitation Data'!E37))="","",OFFSET('Sanitation Data'!$E$32,0,10*ROW('Sanitation Data'!E37)))</f>
        <v/>
      </c>
      <c r="CU43" s="287" t="str">
        <f ca="true">+IF(OFFSET('Sanitation Data'!$F$28,0,10*ROW('Sanitation Data'!F37))="","",OFFSET('Sanitation Data'!$F$28,0,10*ROW('Sanitation Data'!F37)))</f>
        <v/>
      </c>
      <c r="CV43" s="287" t="str">
        <f ca="true">+IF(OFFSET('Sanitation Data'!$F$29,0,10*ROW('Sanitation Data'!F37))="","",OFFSET('Sanitation Data'!$F$29,0,10*ROW('Sanitation Data'!F37)))</f>
        <v/>
      </c>
      <c r="CW43" s="287" t="str">
        <f ca="true">+IF(OFFSET('Sanitation Data'!$F$30,0,10*ROW('Sanitation Data'!F37))="","",OFFSET('Sanitation Data'!$F$30,0,10*ROW('Sanitation Data'!F37)))</f>
        <v/>
      </c>
      <c r="CX43" s="287" t="str">
        <f ca="true">+IF(OFFSET('Sanitation Data'!$F$31,0,10*ROW('Sanitation Data'!F37))="","",OFFSET('Sanitation Data'!$F$31,0,10*ROW('Sanitation Data'!F37)))</f>
        <v/>
      </c>
      <c r="CY43" s="287" t="str">
        <f ca="true">+IF(OFFSET('Sanitation Data'!$F$32,0,10*ROW('Sanitation Data'!F37))="","",OFFSET('Sanitation Data'!$F$32,0,10*ROW('Sanitation Data'!F37)))</f>
        <v/>
      </c>
      <c r="CZ43" s="287" t="str">
        <f ca="true">+IF(OFFSET('Sanitation Data'!$G$28,0,10*ROW('Sanitation Data'!G37))="","",OFFSET('Sanitation Data'!$G$28,0,10*ROW('Sanitation Data'!G37)))</f>
        <v/>
      </c>
      <c r="DA43" s="287" t="str">
        <f ca="true">+IF(OFFSET('Sanitation Data'!$G$29,0,10*ROW('Sanitation Data'!G37))="","",OFFSET('Sanitation Data'!$G$29,0,10*ROW('Sanitation Data'!G37)))</f>
        <v/>
      </c>
      <c r="DB43" s="287" t="str">
        <f ca="true">+IF(OFFSET('Sanitation Data'!$G$30,0,10*ROW('Sanitation Data'!G37))="","",OFFSET('Sanitation Data'!$G$30,0,10*ROW('Sanitation Data'!G37)))</f>
        <v/>
      </c>
      <c r="DC43" s="287" t="str">
        <f ca="true">+IF(OFFSET('Sanitation Data'!$G$31,0,10*ROW('Sanitation Data'!G37))="","",OFFSET('Sanitation Data'!$G$31,0,10*ROW('Sanitation Data'!G37)))</f>
        <v/>
      </c>
      <c r="DD43" s="287" t="str">
        <f ca="true">+IF(OFFSET('Sanitation Data'!$G$32,0,10*ROW('Sanitation Data'!G37))="","",OFFSET('Sanitation Data'!$G$32,0,10*ROW('Sanitation Data'!G37)))</f>
        <v/>
      </c>
      <c r="DE43" s="287" t="str">
        <f ca="true">+IF(OFFSET('Sanitation Data'!$H$28,0,10*ROW('Sanitation Data'!H37))="","",OFFSET('Sanitation Data'!$H$28,0,10*ROW('Sanitation Data'!H37)))</f>
        <v/>
      </c>
      <c r="DF43" s="287" t="str">
        <f ca="true">+IF(OFFSET('Sanitation Data'!$H$29,0,10*ROW('Sanitation Data'!H37))="","",OFFSET('Sanitation Data'!$H$29,0,10*ROW('Sanitation Data'!H37)))</f>
        <v/>
      </c>
      <c r="DG43" s="287" t="str">
        <f ca="true">+IF(OFFSET('Sanitation Data'!$H$30,0,10*ROW('Sanitation Data'!H37))="","",OFFSET('Sanitation Data'!$H$30,0,10*ROW('Sanitation Data'!H37)))</f>
        <v/>
      </c>
      <c r="DH43" s="287" t="str">
        <f ca="true">+IF(OFFSET('Sanitation Data'!$H$31,0,10*ROW('Sanitation Data'!H37))="","",OFFSET('Sanitation Data'!$H$31,0,10*ROW('Sanitation Data'!H37)))</f>
        <v/>
      </c>
      <c r="DI43" s="287" t="str">
        <f ca="true">+IF(OFFSET('Sanitation Data'!$H$32,0,10*ROW('Sanitation Data'!H37))="","",OFFSET('Sanitation Data'!$H$32,0,10*ROW('Sanitation Data'!H37)))</f>
        <v/>
      </c>
      <c r="DJ43" s="287" t="str">
        <f ca="true">+IF(OFFSET('Sanitation Data'!$I$28,0,10*ROW('Sanitation Data'!I37))="","",OFFSET('Sanitation Data'!$I$28,0,10*ROW('Sanitation Data'!I37)))</f>
        <v/>
      </c>
      <c r="DK43" s="287" t="str">
        <f ca="true">+IF(OFFSET('Sanitation Data'!$I$29,0,10*ROW('Sanitation Data'!I37))="","",OFFSET('Sanitation Data'!$I$29,0,10*ROW('Sanitation Data'!I37)))</f>
        <v/>
      </c>
      <c r="DL43" s="287" t="str">
        <f ca="true">+IF(OFFSET('Sanitation Data'!$I$30,0,10*ROW('Sanitation Data'!I37))="","",OFFSET('Sanitation Data'!$I$30,0,10*ROW('Sanitation Data'!I37)))</f>
        <v/>
      </c>
      <c r="DM43" s="287" t="str">
        <f ca="true">+IF(OFFSET('Sanitation Data'!$I$31,0,10*ROW('Sanitation Data'!I37))="","",OFFSET('Sanitation Data'!$I$31,0,10*ROW('Sanitation Data'!I37)))</f>
        <v/>
      </c>
      <c r="DN43" s="287" t="str">
        <f ca="true">+IF(OFFSET('Sanitation Data'!$I$32,0,10*ROW('Sanitation Data'!I37))="","",OFFSET('Sanitation Data'!$I$32,0,10*ROW('Sanitation Data'!I37)))</f>
        <v/>
      </c>
      <c r="DO43" s="287" t="str">
        <f ca="true">+IF(OFFSET('Hygiene Data'!$D$11,0,10*ROW('Hygiene Data'!D37))="","",OFFSET('Hygiene Data'!$D$11,0,10*ROW('Hygiene Data'!D37)))</f>
        <v/>
      </c>
      <c r="DP43" s="287" t="str">
        <f ca="true">+IF(OFFSET('Hygiene Data'!$D$12,0,10*ROW('Hygiene Data'!D37))="","",OFFSET('Hygiene Data'!$D$12,0,10*ROW('Hygiene Data'!D37)))</f>
        <v/>
      </c>
      <c r="DQ43" s="287" t="str">
        <f ca="true">+IF(OFFSET('Hygiene Data'!$D$13,0,10*ROW('Hygiene Data'!D37))="","",OFFSET('Hygiene Data'!$D$13,0,10*ROW('Hygiene Data'!D37)))</f>
        <v/>
      </c>
      <c r="DR43" s="287" t="str">
        <f ca="true">+IF(OFFSET('Hygiene Data'!$E$11,0,10*ROW('Hygiene Data'!E37))="","",OFFSET('Hygiene Data'!$E$11,0,10*ROW('Hygiene Data'!E37)))</f>
        <v/>
      </c>
      <c r="DS43" s="287" t="str">
        <f ca="true">+IF(OFFSET('Hygiene Data'!$E$12,0,10*ROW('Hygiene Data'!E37))="","",OFFSET('Hygiene Data'!$E$12,0,10*ROW('Hygiene Data'!E37)))</f>
        <v/>
      </c>
      <c r="DT43" s="287" t="str">
        <f ca="true">+IF(OFFSET('Hygiene Data'!$E$13,0,10*ROW('Hygiene Data'!E37))="","",OFFSET('Hygiene Data'!$E$13,0,10*ROW('Hygiene Data'!E37)))</f>
        <v/>
      </c>
      <c r="DU43" s="287" t="str">
        <f ca="true">+IF(OFFSET('Hygiene Data'!$F$11,0,10*ROW('Hygiene Data'!F37))="","",OFFSET('Hygiene Data'!$F$11,0,10*ROW('Hygiene Data'!F37)))</f>
        <v/>
      </c>
      <c r="DV43" s="287" t="str">
        <f ca="true">+IF(OFFSET('Hygiene Data'!$F$12,0,10*ROW('Hygiene Data'!F37))="","",OFFSET('Hygiene Data'!$F$12,0,10*ROW('Hygiene Data'!F37)))</f>
        <v/>
      </c>
      <c r="DW43" s="287" t="str">
        <f ca="true">+IF(OFFSET('Hygiene Data'!$F$13,0,10*ROW('Hygiene Data'!F37))="","",OFFSET('Hygiene Data'!$F$13,0,10*ROW('Hygiene Data'!F37)))</f>
        <v/>
      </c>
      <c r="DX43" s="287" t="str">
        <f ca="true">+IF(OFFSET('Hygiene Data'!$G$11,0,10*ROW('Hygiene Data'!G37))="","",OFFSET('Hygiene Data'!$G$11,0,10*ROW('Hygiene Data'!G37)))</f>
        <v/>
      </c>
      <c r="DY43" s="287" t="str">
        <f ca="true">+IF(OFFSET('Hygiene Data'!$G$12,0,10*ROW('Hygiene Data'!G37))="","",OFFSET('Hygiene Data'!$G$12,0,10*ROW('Hygiene Data'!G37)))</f>
        <v/>
      </c>
      <c r="DZ43" s="287" t="str">
        <f ca="true">+IF(OFFSET('Hygiene Data'!$G$13,0,10*ROW('Hygiene Data'!G37))="","",OFFSET('Hygiene Data'!$G$13,0,10*ROW('Hygiene Data'!G37)))</f>
        <v/>
      </c>
      <c r="EA43" s="287" t="str">
        <f ca="true">+IF(OFFSET('Hygiene Data'!$H$11,0,10*ROW('Hygiene Data'!H37))="","",OFFSET('Hygiene Data'!$H$11,0,10*ROW('Hygiene Data'!H37)))</f>
        <v/>
      </c>
      <c r="EB43" s="287" t="str">
        <f ca="true">+IF(OFFSET('Hygiene Data'!$H$12,0,10*ROW('Hygiene Data'!H37))="","",OFFSET('Hygiene Data'!$H$12,0,10*ROW('Hygiene Data'!H37)))</f>
        <v/>
      </c>
      <c r="EC43" s="287" t="str">
        <f ca="true">+IF(OFFSET('Hygiene Data'!$H$13,0,10*ROW('Hygiene Data'!H37))="","",OFFSET('Hygiene Data'!$H$13,0,10*ROW('Hygiene Data'!H37)))</f>
        <v/>
      </c>
      <c r="ED43" s="287" t="str">
        <f ca="true">+IF(OFFSET('Hygiene Data'!$I$11,0,10*ROW('Hygiene Data'!I37))="","",OFFSET('Hygiene Data'!$I$11,0,10*ROW('Hygiene Data'!I37)))</f>
        <v/>
      </c>
      <c r="EE43" s="287" t="str">
        <f ca="true">+IF(OFFSET('Hygiene Data'!$I$12,0,10*ROW('Hygiene Data'!I37))="","",OFFSET('Hygiene Data'!$I$12,0,10*ROW('Hygiene Data'!I37)))</f>
        <v/>
      </c>
      <c r="EF43" s="287"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43"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7"/>
      <c r="BS44" s="287" t="str">
        <f ca="true">+IF(OFFSET('Water Data'!$D$27,0,10*ROW('Water Data'!D38))="","",OFFSET('Water Data'!$D$27,0,10*ROW('Water Data'!D38)))</f>
        <v/>
      </c>
      <c r="BT44" s="287" t="str">
        <f ca="true">+IF(OFFSET('Water Data'!$D$28,0,10*ROW('Water Data'!D38))="","",OFFSET('Water Data'!$D$28,0,10*ROW('Water Data'!D38)))</f>
        <v/>
      </c>
      <c r="BU44" s="287" t="str">
        <f ca="true">+IF(OFFSET('Water Data'!$D$29,0,10*ROW('Water Data'!D38))="","",OFFSET('Water Data'!$D$29,0,10*ROW('Water Data'!D38)))</f>
        <v/>
      </c>
      <c r="BV44" s="287" t="str">
        <f ca="true">+IF(OFFSET('Water Data'!$E$27,0,10*ROW('Water Data'!E38))="","",OFFSET('Water Data'!$E$27,0,10*ROW('Water Data'!E38)))</f>
        <v/>
      </c>
      <c r="BW44" s="287" t="str">
        <f ca="true">+IF(OFFSET('Water Data'!$E$28,0,10*ROW('Water Data'!E38))="","",OFFSET('Water Data'!$E$28,0,10*ROW('Water Data'!E38)))</f>
        <v/>
      </c>
      <c r="BX44" s="287" t="str">
        <f ca="true">+IF(OFFSET('Water Data'!$E$29,0,10*ROW('Water Data'!E38))="","",OFFSET('Water Data'!$E$29,0,10*ROW('Water Data'!E38)))</f>
        <v/>
      </c>
      <c r="BY44" s="287" t="str">
        <f ca="true">+IF(OFFSET('Water Data'!$F$27,0,10*ROW('Water Data'!F38))="","",OFFSET('Water Data'!$F$27,0,10*ROW('Water Data'!F38)))</f>
        <v/>
      </c>
      <c r="BZ44" s="287" t="str">
        <f ca="true">+IF(OFFSET('Water Data'!$F$28,0,10*ROW('Water Data'!F38))="","",OFFSET('Water Data'!$F$28,0,10*ROW('Water Data'!F38)))</f>
        <v/>
      </c>
      <c r="CA44" s="287" t="str">
        <f ca="true">+IF(OFFSET('Water Data'!$F$29,0,10*ROW('Water Data'!F38))="","",OFFSET('Water Data'!$F$29,0,10*ROW('Water Data'!F38)))</f>
        <v/>
      </c>
      <c r="CB44" s="287" t="str">
        <f ca="true">+IF(OFFSET('Water Data'!$G$27,0,10*ROW('Water Data'!G38))="","",OFFSET('Water Data'!$G$27,0,10*ROW('Water Data'!G38)))</f>
        <v/>
      </c>
      <c r="CC44" s="287" t="str">
        <f ca="true">+IF(OFFSET('Water Data'!$G$28,0,10*ROW('Water Data'!G38))="","",OFFSET('Water Data'!$G$28,0,10*ROW('Water Data'!G38)))</f>
        <v/>
      </c>
      <c r="CD44" s="287" t="str">
        <f ca="true">+IF(OFFSET('Water Data'!$G$29,0,10*ROW('Water Data'!G38))="","",OFFSET('Water Data'!$G$29,0,10*ROW('Water Data'!G38)))</f>
        <v/>
      </c>
      <c r="CE44" s="287" t="str">
        <f ca="true">+IF(OFFSET('Water Data'!$H$27,0,10*ROW('Water Data'!H38))="","",OFFSET('Water Data'!$H$27,0,10*ROW('Water Data'!H38)))</f>
        <v/>
      </c>
      <c r="CF44" s="287" t="str">
        <f ca="true">+IF(OFFSET('Water Data'!$H$28,0,10*ROW('Water Data'!H38))="","",OFFSET('Water Data'!$H$28,0,10*ROW('Water Data'!H38)))</f>
        <v/>
      </c>
      <c r="CG44" s="287" t="str">
        <f ca="true">+IF(OFFSET('Water Data'!$H$29,0,10*ROW('Water Data'!H38))="","",OFFSET('Water Data'!$H$29,0,10*ROW('Water Data'!H38)))</f>
        <v/>
      </c>
      <c r="CH44" s="287" t="str">
        <f ca="true">+IF(OFFSET('Water Data'!$I$27,0,10*ROW('Water Data'!I38))="","",OFFSET('Water Data'!$I$27,0,10*ROW('Water Data'!I38)))</f>
        <v/>
      </c>
      <c r="CI44" s="287" t="str">
        <f ca="true">+IF(OFFSET('Water Data'!$I$28,0,10*ROW('Water Data'!I38))="","",OFFSET('Water Data'!$I$28,0,10*ROW('Water Data'!I38)))</f>
        <v/>
      </c>
      <c r="CJ44" s="287" t="str">
        <f ca="true">+IF(OFFSET('Water Data'!$I$29,0,10*ROW('Water Data'!I38))="","",OFFSET('Water Data'!$I$29,0,10*ROW('Water Data'!I38)))</f>
        <v/>
      </c>
      <c r="CK44" s="287" t="str">
        <f ca="true">+IF(OFFSET('Sanitation Data'!$D$28,0,10*ROW('Sanitation Data'!D38))="","",OFFSET('Sanitation Data'!$D$28,0,10*ROW('Sanitation Data'!D38)))</f>
        <v/>
      </c>
      <c r="CL44" s="287" t="str">
        <f ca="true">+IF(OFFSET('Sanitation Data'!$D$29,0,10*ROW('Sanitation Data'!D38))="","",OFFSET('Sanitation Data'!$D$29,0,10*ROW('Sanitation Data'!D38)))</f>
        <v/>
      </c>
      <c r="CM44" s="287" t="str">
        <f ca="true">+IF(OFFSET('Sanitation Data'!$D$30,0,10*ROW('Sanitation Data'!D38))="","",OFFSET('Sanitation Data'!$D$30,0,10*ROW('Sanitation Data'!D38)))</f>
        <v/>
      </c>
      <c r="CN44" s="287" t="str">
        <f ca="true">+IF(OFFSET('Sanitation Data'!$D$31,0,10*ROW('Sanitation Data'!D38))="","",OFFSET('Sanitation Data'!$D$31,0,10*ROW('Sanitation Data'!D38)))</f>
        <v/>
      </c>
      <c r="CO44" s="287" t="str">
        <f ca="true">+IF(OFFSET('Sanitation Data'!$D$32,0,10*ROW('Sanitation Data'!D38))="","",OFFSET('Sanitation Data'!$D$32,0,10*ROW('Sanitation Data'!D38)))</f>
        <v/>
      </c>
      <c r="CP44" s="287" t="str">
        <f ca="true">+IF(OFFSET('Sanitation Data'!$E$28,0,10*ROW('Sanitation Data'!E38))="","",OFFSET('Sanitation Data'!$E$28,0,10*ROW('Sanitation Data'!E38)))</f>
        <v/>
      </c>
      <c r="CQ44" s="287" t="str">
        <f ca="true">+IF(OFFSET('Sanitation Data'!$E$29,0,10*ROW('Sanitation Data'!E38))="","",OFFSET('Sanitation Data'!$E$29,0,10*ROW('Sanitation Data'!E38)))</f>
        <v/>
      </c>
      <c r="CR44" s="287" t="str">
        <f ca="true">+IF(OFFSET('Sanitation Data'!$E$30,0,10*ROW('Sanitation Data'!E38))="","",OFFSET('Sanitation Data'!$E$30,0,10*ROW('Sanitation Data'!E38)))</f>
        <v/>
      </c>
      <c r="CS44" s="287" t="str">
        <f ca="true">+IF(OFFSET('Sanitation Data'!$E$31,0,10*ROW('Sanitation Data'!E38))="","",OFFSET('Sanitation Data'!$E$31,0,10*ROW('Sanitation Data'!E38)))</f>
        <v/>
      </c>
      <c r="CT44" s="287" t="str">
        <f ca="true">+IF(OFFSET('Sanitation Data'!$E$32,0,10*ROW('Sanitation Data'!E38))="","",OFFSET('Sanitation Data'!$E$32,0,10*ROW('Sanitation Data'!E38)))</f>
        <v/>
      </c>
      <c r="CU44" s="287" t="str">
        <f ca="true">+IF(OFFSET('Sanitation Data'!$F$28,0,10*ROW('Sanitation Data'!F38))="","",OFFSET('Sanitation Data'!$F$28,0,10*ROW('Sanitation Data'!F38)))</f>
        <v/>
      </c>
      <c r="CV44" s="287" t="str">
        <f ca="true">+IF(OFFSET('Sanitation Data'!$F$29,0,10*ROW('Sanitation Data'!F38))="","",OFFSET('Sanitation Data'!$F$29,0,10*ROW('Sanitation Data'!F38)))</f>
        <v/>
      </c>
      <c r="CW44" s="287" t="str">
        <f ca="true">+IF(OFFSET('Sanitation Data'!$F$30,0,10*ROW('Sanitation Data'!F38))="","",OFFSET('Sanitation Data'!$F$30,0,10*ROW('Sanitation Data'!F38)))</f>
        <v/>
      </c>
      <c r="CX44" s="287" t="str">
        <f ca="true">+IF(OFFSET('Sanitation Data'!$F$31,0,10*ROW('Sanitation Data'!F38))="","",OFFSET('Sanitation Data'!$F$31,0,10*ROW('Sanitation Data'!F38)))</f>
        <v/>
      </c>
      <c r="CY44" s="287" t="str">
        <f ca="true">+IF(OFFSET('Sanitation Data'!$F$32,0,10*ROW('Sanitation Data'!F38))="","",OFFSET('Sanitation Data'!$F$32,0,10*ROW('Sanitation Data'!F38)))</f>
        <v/>
      </c>
      <c r="CZ44" s="287" t="str">
        <f ca="true">+IF(OFFSET('Sanitation Data'!$G$28,0,10*ROW('Sanitation Data'!G38))="","",OFFSET('Sanitation Data'!$G$28,0,10*ROW('Sanitation Data'!G38)))</f>
        <v/>
      </c>
      <c r="DA44" s="287" t="str">
        <f ca="true">+IF(OFFSET('Sanitation Data'!$G$29,0,10*ROW('Sanitation Data'!G38))="","",OFFSET('Sanitation Data'!$G$29,0,10*ROW('Sanitation Data'!G38)))</f>
        <v/>
      </c>
      <c r="DB44" s="287" t="str">
        <f ca="true">+IF(OFFSET('Sanitation Data'!$G$30,0,10*ROW('Sanitation Data'!G38))="","",OFFSET('Sanitation Data'!$G$30,0,10*ROW('Sanitation Data'!G38)))</f>
        <v/>
      </c>
      <c r="DC44" s="287" t="str">
        <f ca="true">+IF(OFFSET('Sanitation Data'!$G$31,0,10*ROW('Sanitation Data'!G38))="","",OFFSET('Sanitation Data'!$G$31,0,10*ROW('Sanitation Data'!G38)))</f>
        <v/>
      </c>
      <c r="DD44" s="287" t="str">
        <f ca="true">+IF(OFFSET('Sanitation Data'!$G$32,0,10*ROW('Sanitation Data'!G38))="","",OFFSET('Sanitation Data'!$G$32,0,10*ROW('Sanitation Data'!G38)))</f>
        <v/>
      </c>
      <c r="DE44" s="287" t="str">
        <f ca="true">+IF(OFFSET('Sanitation Data'!$H$28,0,10*ROW('Sanitation Data'!H38))="","",OFFSET('Sanitation Data'!$H$28,0,10*ROW('Sanitation Data'!H38)))</f>
        <v/>
      </c>
      <c r="DF44" s="287" t="str">
        <f ca="true">+IF(OFFSET('Sanitation Data'!$H$29,0,10*ROW('Sanitation Data'!H38))="","",OFFSET('Sanitation Data'!$H$29,0,10*ROW('Sanitation Data'!H38)))</f>
        <v/>
      </c>
      <c r="DG44" s="287" t="str">
        <f ca="true">+IF(OFFSET('Sanitation Data'!$H$30,0,10*ROW('Sanitation Data'!H38))="","",OFFSET('Sanitation Data'!$H$30,0,10*ROW('Sanitation Data'!H38)))</f>
        <v/>
      </c>
      <c r="DH44" s="287" t="str">
        <f ca="true">+IF(OFFSET('Sanitation Data'!$H$31,0,10*ROW('Sanitation Data'!H38))="","",OFFSET('Sanitation Data'!$H$31,0,10*ROW('Sanitation Data'!H38)))</f>
        <v/>
      </c>
      <c r="DI44" s="287" t="str">
        <f ca="true">+IF(OFFSET('Sanitation Data'!$H$32,0,10*ROW('Sanitation Data'!H38))="","",OFFSET('Sanitation Data'!$H$32,0,10*ROW('Sanitation Data'!H38)))</f>
        <v/>
      </c>
      <c r="DJ44" s="287" t="str">
        <f ca="true">+IF(OFFSET('Sanitation Data'!$I$28,0,10*ROW('Sanitation Data'!I38))="","",OFFSET('Sanitation Data'!$I$28,0,10*ROW('Sanitation Data'!I38)))</f>
        <v/>
      </c>
      <c r="DK44" s="287" t="str">
        <f ca="true">+IF(OFFSET('Sanitation Data'!$I$29,0,10*ROW('Sanitation Data'!I38))="","",OFFSET('Sanitation Data'!$I$29,0,10*ROW('Sanitation Data'!I38)))</f>
        <v/>
      </c>
      <c r="DL44" s="287" t="str">
        <f ca="true">+IF(OFFSET('Sanitation Data'!$I$30,0,10*ROW('Sanitation Data'!I38))="","",OFFSET('Sanitation Data'!$I$30,0,10*ROW('Sanitation Data'!I38)))</f>
        <v/>
      </c>
      <c r="DM44" s="287" t="str">
        <f ca="true">+IF(OFFSET('Sanitation Data'!$I$31,0,10*ROW('Sanitation Data'!I38))="","",OFFSET('Sanitation Data'!$I$31,0,10*ROW('Sanitation Data'!I38)))</f>
        <v/>
      </c>
      <c r="DN44" s="287" t="str">
        <f ca="true">+IF(OFFSET('Sanitation Data'!$I$32,0,10*ROW('Sanitation Data'!I38))="","",OFFSET('Sanitation Data'!$I$32,0,10*ROW('Sanitation Data'!I38)))</f>
        <v/>
      </c>
      <c r="DO44" s="287" t="str">
        <f ca="true">+IF(OFFSET('Hygiene Data'!$D$11,0,10*ROW('Hygiene Data'!D38))="","",OFFSET('Hygiene Data'!$D$11,0,10*ROW('Hygiene Data'!D38)))</f>
        <v/>
      </c>
      <c r="DP44" s="287" t="str">
        <f ca="true">+IF(OFFSET('Hygiene Data'!$D$12,0,10*ROW('Hygiene Data'!D38))="","",OFFSET('Hygiene Data'!$D$12,0,10*ROW('Hygiene Data'!D38)))</f>
        <v/>
      </c>
      <c r="DQ44" s="287" t="str">
        <f ca="true">+IF(OFFSET('Hygiene Data'!$D$13,0,10*ROW('Hygiene Data'!D38))="","",OFFSET('Hygiene Data'!$D$13,0,10*ROW('Hygiene Data'!D38)))</f>
        <v/>
      </c>
      <c r="DR44" s="287" t="str">
        <f ca="true">+IF(OFFSET('Hygiene Data'!$E$11,0,10*ROW('Hygiene Data'!E38))="","",OFFSET('Hygiene Data'!$E$11,0,10*ROW('Hygiene Data'!E38)))</f>
        <v/>
      </c>
      <c r="DS44" s="287" t="str">
        <f ca="true">+IF(OFFSET('Hygiene Data'!$E$12,0,10*ROW('Hygiene Data'!E38))="","",OFFSET('Hygiene Data'!$E$12,0,10*ROW('Hygiene Data'!E38)))</f>
        <v/>
      </c>
      <c r="DT44" s="287" t="str">
        <f ca="true">+IF(OFFSET('Hygiene Data'!$E$13,0,10*ROW('Hygiene Data'!E38))="","",OFFSET('Hygiene Data'!$E$13,0,10*ROW('Hygiene Data'!E38)))</f>
        <v/>
      </c>
      <c r="DU44" s="287" t="str">
        <f ca="true">+IF(OFFSET('Hygiene Data'!$F$11,0,10*ROW('Hygiene Data'!F38))="","",OFFSET('Hygiene Data'!$F$11,0,10*ROW('Hygiene Data'!F38)))</f>
        <v/>
      </c>
      <c r="DV44" s="287" t="str">
        <f ca="true">+IF(OFFSET('Hygiene Data'!$F$12,0,10*ROW('Hygiene Data'!F38))="","",OFFSET('Hygiene Data'!$F$12,0,10*ROW('Hygiene Data'!F38)))</f>
        <v/>
      </c>
      <c r="DW44" s="287" t="str">
        <f ca="true">+IF(OFFSET('Hygiene Data'!$F$13,0,10*ROW('Hygiene Data'!F38))="","",OFFSET('Hygiene Data'!$F$13,0,10*ROW('Hygiene Data'!F38)))</f>
        <v/>
      </c>
      <c r="DX44" s="287" t="str">
        <f ca="true">+IF(OFFSET('Hygiene Data'!$G$11,0,10*ROW('Hygiene Data'!G38))="","",OFFSET('Hygiene Data'!$G$11,0,10*ROW('Hygiene Data'!G38)))</f>
        <v/>
      </c>
      <c r="DY44" s="287" t="str">
        <f ca="true">+IF(OFFSET('Hygiene Data'!$G$12,0,10*ROW('Hygiene Data'!G38))="","",OFFSET('Hygiene Data'!$G$12,0,10*ROW('Hygiene Data'!G38)))</f>
        <v/>
      </c>
      <c r="DZ44" s="287" t="str">
        <f ca="true">+IF(OFFSET('Hygiene Data'!$G$13,0,10*ROW('Hygiene Data'!G38))="","",OFFSET('Hygiene Data'!$G$13,0,10*ROW('Hygiene Data'!G38)))</f>
        <v/>
      </c>
      <c r="EA44" s="287" t="str">
        <f ca="true">+IF(OFFSET('Hygiene Data'!$H$11,0,10*ROW('Hygiene Data'!H38))="","",OFFSET('Hygiene Data'!$H$11,0,10*ROW('Hygiene Data'!H38)))</f>
        <v/>
      </c>
      <c r="EB44" s="287" t="str">
        <f ca="true">+IF(OFFSET('Hygiene Data'!$H$12,0,10*ROW('Hygiene Data'!H38))="","",OFFSET('Hygiene Data'!$H$12,0,10*ROW('Hygiene Data'!H38)))</f>
        <v/>
      </c>
      <c r="EC44" s="287" t="str">
        <f ca="true">+IF(OFFSET('Hygiene Data'!$H$13,0,10*ROW('Hygiene Data'!H38))="","",OFFSET('Hygiene Data'!$H$13,0,10*ROW('Hygiene Data'!H38)))</f>
        <v/>
      </c>
      <c r="ED44" s="287" t="str">
        <f ca="true">+IF(OFFSET('Hygiene Data'!$I$11,0,10*ROW('Hygiene Data'!I38))="","",OFFSET('Hygiene Data'!$I$11,0,10*ROW('Hygiene Data'!I38)))</f>
        <v/>
      </c>
      <c r="EE44" s="287" t="str">
        <f ca="true">+IF(OFFSET('Hygiene Data'!$I$12,0,10*ROW('Hygiene Data'!I38))="","",OFFSET('Hygiene Data'!$I$12,0,10*ROW('Hygiene Data'!I38)))</f>
        <v/>
      </c>
      <c r="EF44" s="287"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43"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7"/>
      <c r="BS45" s="287" t="str">
        <f ca="true">+IF(OFFSET('Water Data'!$D$27,0,10*ROW('Water Data'!D39))="","",OFFSET('Water Data'!$D$27,0,10*ROW('Water Data'!D39)))</f>
        <v/>
      </c>
      <c r="BT45" s="287" t="str">
        <f ca="true">+IF(OFFSET('Water Data'!$D$28,0,10*ROW('Water Data'!D39))="","",OFFSET('Water Data'!$D$28,0,10*ROW('Water Data'!D39)))</f>
        <v/>
      </c>
      <c r="BU45" s="287" t="str">
        <f ca="true">+IF(OFFSET('Water Data'!$D$29,0,10*ROW('Water Data'!D39))="","",OFFSET('Water Data'!$D$29,0,10*ROW('Water Data'!D39)))</f>
        <v/>
      </c>
      <c r="BV45" s="287" t="str">
        <f ca="true">+IF(OFFSET('Water Data'!$E$27,0,10*ROW('Water Data'!E39))="","",OFFSET('Water Data'!$E$27,0,10*ROW('Water Data'!E39)))</f>
        <v/>
      </c>
      <c r="BW45" s="287" t="str">
        <f ca="true">+IF(OFFSET('Water Data'!$E$28,0,10*ROW('Water Data'!E39))="","",OFFSET('Water Data'!$E$28,0,10*ROW('Water Data'!E39)))</f>
        <v/>
      </c>
      <c r="BX45" s="287" t="str">
        <f ca="true">+IF(OFFSET('Water Data'!$E$29,0,10*ROW('Water Data'!E39))="","",OFFSET('Water Data'!$E$29,0,10*ROW('Water Data'!E39)))</f>
        <v/>
      </c>
      <c r="BY45" s="287" t="str">
        <f ca="true">+IF(OFFSET('Water Data'!$F$27,0,10*ROW('Water Data'!F39))="","",OFFSET('Water Data'!$F$27,0,10*ROW('Water Data'!F39)))</f>
        <v/>
      </c>
      <c r="BZ45" s="287" t="str">
        <f ca="true">+IF(OFFSET('Water Data'!$F$28,0,10*ROW('Water Data'!F39))="","",OFFSET('Water Data'!$F$28,0,10*ROW('Water Data'!F39)))</f>
        <v/>
      </c>
      <c r="CA45" s="287" t="str">
        <f ca="true">+IF(OFFSET('Water Data'!$F$29,0,10*ROW('Water Data'!F39))="","",OFFSET('Water Data'!$F$29,0,10*ROW('Water Data'!F39)))</f>
        <v/>
      </c>
      <c r="CB45" s="287" t="str">
        <f ca="true">+IF(OFFSET('Water Data'!$G$27,0,10*ROW('Water Data'!G39))="","",OFFSET('Water Data'!$G$27,0,10*ROW('Water Data'!G39)))</f>
        <v/>
      </c>
      <c r="CC45" s="287" t="str">
        <f ca="true">+IF(OFFSET('Water Data'!$G$28,0,10*ROW('Water Data'!G39))="","",OFFSET('Water Data'!$G$28,0,10*ROW('Water Data'!G39)))</f>
        <v/>
      </c>
      <c r="CD45" s="287" t="str">
        <f ca="true">+IF(OFFSET('Water Data'!$G$29,0,10*ROW('Water Data'!G39))="","",OFFSET('Water Data'!$G$29,0,10*ROW('Water Data'!G39)))</f>
        <v/>
      </c>
      <c r="CE45" s="287" t="str">
        <f ca="true">+IF(OFFSET('Water Data'!$H$27,0,10*ROW('Water Data'!H39))="","",OFFSET('Water Data'!$H$27,0,10*ROW('Water Data'!H39)))</f>
        <v/>
      </c>
      <c r="CF45" s="287" t="str">
        <f ca="true">+IF(OFFSET('Water Data'!$H$28,0,10*ROW('Water Data'!H39))="","",OFFSET('Water Data'!$H$28,0,10*ROW('Water Data'!H39)))</f>
        <v/>
      </c>
      <c r="CG45" s="287" t="str">
        <f ca="true">+IF(OFFSET('Water Data'!$H$29,0,10*ROW('Water Data'!H39))="","",OFFSET('Water Data'!$H$29,0,10*ROW('Water Data'!H39)))</f>
        <v/>
      </c>
      <c r="CH45" s="287" t="str">
        <f ca="true">+IF(OFFSET('Water Data'!$I$27,0,10*ROW('Water Data'!I39))="","",OFFSET('Water Data'!$I$27,0,10*ROW('Water Data'!I39)))</f>
        <v/>
      </c>
      <c r="CI45" s="287" t="str">
        <f ca="true">+IF(OFFSET('Water Data'!$I$28,0,10*ROW('Water Data'!I39))="","",OFFSET('Water Data'!$I$28,0,10*ROW('Water Data'!I39)))</f>
        <v/>
      </c>
      <c r="CJ45" s="287" t="str">
        <f ca="true">+IF(OFFSET('Water Data'!$I$29,0,10*ROW('Water Data'!I39))="","",OFFSET('Water Data'!$I$29,0,10*ROW('Water Data'!I39)))</f>
        <v/>
      </c>
      <c r="CK45" s="287" t="str">
        <f ca="true">+IF(OFFSET('Sanitation Data'!$D$28,0,10*ROW('Sanitation Data'!D39))="","",OFFSET('Sanitation Data'!$D$28,0,10*ROW('Sanitation Data'!D39)))</f>
        <v/>
      </c>
      <c r="CL45" s="287" t="str">
        <f ca="true">+IF(OFFSET('Sanitation Data'!$D$29,0,10*ROW('Sanitation Data'!D39))="","",OFFSET('Sanitation Data'!$D$29,0,10*ROW('Sanitation Data'!D39)))</f>
        <v/>
      </c>
      <c r="CM45" s="287" t="str">
        <f ca="true">+IF(OFFSET('Sanitation Data'!$D$30,0,10*ROW('Sanitation Data'!D39))="","",OFFSET('Sanitation Data'!$D$30,0,10*ROW('Sanitation Data'!D39)))</f>
        <v/>
      </c>
      <c r="CN45" s="287" t="str">
        <f ca="true">+IF(OFFSET('Sanitation Data'!$D$31,0,10*ROW('Sanitation Data'!D39))="","",OFFSET('Sanitation Data'!$D$31,0,10*ROW('Sanitation Data'!D39)))</f>
        <v/>
      </c>
      <c r="CO45" s="287" t="str">
        <f ca="true">+IF(OFFSET('Sanitation Data'!$D$32,0,10*ROW('Sanitation Data'!D39))="","",OFFSET('Sanitation Data'!$D$32,0,10*ROW('Sanitation Data'!D39)))</f>
        <v/>
      </c>
      <c r="CP45" s="287" t="str">
        <f ca="true">+IF(OFFSET('Sanitation Data'!$E$28,0,10*ROW('Sanitation Data'!E39))="","",OFFSET('Sanitation Data'!$E$28,0,10*ROW('Sanitation Data'!E39)))</f>
        <v/>
      </c>
      <c r="CQ45" s="287" t="str">
        <f ca="true">+IF(OFFSET('Sanitation Data'!$E$29,0,10*ROW('Sanitation Data'!E39))="","",OFFSET('Sanitation Data'!$E$29,0,10*ROW('Sanitation Data'!E39)))</f>
        <v/>
      </c>
      <c r="CR45" s="287" t="str">
        <f ca="true">+IF(OFFSET('Sanitation Data'!$E$30,0,10*ROW('Sanitation Data'!E39))="","",OFFSET('Sanitation Data'!$E$30,0,10*ROW('Sanitation Data'!E39)))</f>
        <v/>
      </c>
      <c r="CS45" s="287" t="str">
        <f ca="true">+IF(OFFSET('Sanitation Data'!$E$31,0,10*ROW('Sanitation Data'!E39))="","",OFFSET('Sanitation Data'!$E$31,0,10*ROW('Sanitation Data'!E39)))</f>
        <v/>
      </c>
      <c r="CT45" s="287" t="str">
        <f ca="true">+IF(OFFSET('Sanitation Data'!$E$32,0,10*ROW('Sanitation Data'!E39))="","",OFFSET('Sanitation Data'!$E$32,0,10*ROW('Sanitation Data'!E39)))</f>
        <v/>
      </c>
      <c r="CU45" s="287" t="str">
        <f ca="true">+IF(OFFSET('Sanitation Data'!$F$28,0,10*ROW('Sanitation Data'!F39))="","",OFFSET('Sanitation Data'!$F$28,0,10*ROW('Sanitation Data'!F39)))</f>
        <v/>
      </c>
      <c r="CV45" s="287" t="str">
        <f ca="true">+IF(OFFSET('Sanitation Data'!$F$29,0,10*ROW('Sanitation Data'!F39))="","",OFFSET('Sanitation Data'!$F$29,0,10*ROW('Sanitation Data'!F39)))</f>
        <v/>
      </c>
      <c r="CW45" s="287" t="str">
        <f ca="true">+IF(OFFSET('Sanitation Data'!$F$30,0,10*ROW('Sanitation Data'!F39))="","",OFFSET('Sanitation Data'!$F$30,0,10*ROW('Sanitation Data'!F39)))</f>
        <v/>
      </c>
      <c r="CX45" s="287" t="str">
        <f ca="true">+IF(OFFSET('Sanitation Data'!$F$31,0,10*ROW('Sanitation Data'!F39))="","",OFFSET('Sanitation Data'!$F$31,0,10*ROW('Sanitation Data'!F39)))</f>
        <v/>
      </c>
      <c r="CY45" s="287" t="str">
        <f ca="true">+IF(OFFSET('Sanitation Data'!$F$32,0,10*ROW('Sanitation Data'!F39))="","",OFFSET('Sanitation Data'!$F$32,0,10*ROW('Sanitation Data'!F39)))</f>
        <v/>
      </c>
      <c r="CZ45" s="287" t="str">
        <f ca="true">+IF(OFFSET('Sanitation Data'!$G$28,0,10*ROW('Sanitation Data'!G39))="","",OFFSET('Sanitation Data'!$G$28,0,10*ROW('Sanitation Data'!G39)))</f>
        <v/>
      </c>
      <c r="DA45" s="287" t="str">
        <f ca="true">+IF(OFFSET('Sanitation Data'!$G$29,0,10*ROW('Sanitation Data'!G39))="","",OFFSET('Sanitation Data'!$G$29,0,10*ROW('Sanitation Data'!G39)))</f>
        <v/>
      </c>
      <c r="DB45" s="287" t="str">
        <f ca="true">+IF(OFFSET('Sanitation Data'!$G$30,0,10*ROW('Sanitation Data'!G39))="","",OFFSET('Sanitation Data'!$G$30,0,10*ROW('Sanitation Data'!G39)))</f>
        <v/>
      </c>
      <c r="DC45" s="287" t="str">
        <f ca="true">+IF(OFFSET('Sanitation Data'!$G$31,0,10*ROW('Sanitation Data'!G39))="","",OFFSET('Sanitation Data'!$G$31,0,10*ROW('Sanitation Data'!G39)))</f>
        <v/>
      </c>
      <c r="DD45" s="287" t="str">
        <f ca="true">+IF(OFFSET('Sanitation Data'!$G$32,0,10*ROW('Sanitation Data'!G39))="","",OFFSET('Sanitation Data'!$G$32,0,10*ROW('Sanitation Data'!G39)))</f>
        <v/>
      </c>
      <c r="DE45" s="287" t="str">
        <f ca="true">+IF(OFFSET('Sanitation Data'!$H$28,0,10*ROW('Sanitation Data'!H39))="","",OFFSET('Sanitation Data'!$H$28,0,10*ROW('Sanitation Data'!H39)))</f>
        <v/>
      </c>
      <c r="DF45" s="287" t="str">
        <f ca="true">+IF(OFFSET('Sanitation Data'!$H$29,0,10*ROW('Sanitation Data'!H39))="","",OFFSET('Sanitation Data'!$H$29,0,10*ROW('Sanitation Data'!H39)))</f>
        <v/>
      </c>
      <c r="DG45" s="287" t="str">
        <f ca="true">+IF(OFFSET('Sanitation Data'!$H$30,0,10*ROW('Sanitation Data'!H39))="","",OFFSET('Sanitation Data'!$H$30,0,10*ROW('Sanitation Data'!H39)))</f>
        <v/>
      </c>
      <c r="DH45" s="287" t="str">
        <f ca="true">+IF(OFFSET('Sanitation Data'!$H$31,0,10*ROW('Sanitation Data'!H39))="","",OFFSET('Sanitation Data'!$H$31,0,10*ROW('Sanitation Data'!H39)))</f>
        <v/>
      </c>
      <c r="DI45" s="287" t="str">
        <f ca="true">+IF(OFFSET('Sanitation Data'!$H$32,0,10*ROW('Sanitation Data'!H39))="","",OFFSET('Sanitation Data'!$H$32,0,10*ROW('Sanitation Data'!H39)))</f>
        <v/>
      </c>
      <c r="DJ45" s="287" t="str">
        <f ca="true">+IF(OFFSET('Sanitation Data'!$I$28,0,10*ROW('Sanitation Data'!I39))="","",OFFSET('Sanitation Data'!$I$28,0,10*ROW('Sanitation Data'!I39)))</f>
        <v/>
      </c>
      <c r="DK45" s="287" t="str">
        <f ca="true">+IF(OFFSET('Sanitation Data'!$I$29,0,10*ROW('Sanitation Data'!I39))="","",OFFSET('Sanitation Data'!$I$29,0,10*ROW('Sanitation Data'!I39)))</f>
        <v/>
      </c>
      <c r="DL45" s="287" t="str">
        <f ca="true">+IF(OFFSET('Sanitation Data'!$I$30,0,10*ROW('Sanitation Data'!I39))="","",OFFSET('Sanitation Data'!$I$30,0,10*ROW('Sanitation Data'!I39)))</f>
        <v/>
      </c>
      <c r="DM45" s="287" t="str">
        <f ca="true">+IF(OFFSET('Sanitation Data'!$I$31,0,10*ROW('Sanitation Data'!I39))="","",OFFSET('Sanitation Data'!$I$31,0,10*ROW('Sanitation Data'!I39)))</f>
        <v/>
      </c>
      <c r="DN45" s="287" t="str">
        <f ca="true">+IF(OFFSET('Sanitation Data'!$I$32,0,10*ROW('Sanitation Data'!I39))="","",OFFSET('Sanitation Data'!$I$32,0,10*ROW('Sanitation Data'!I39)))</f>
        <v/>
      </c>
      <c r="DO45" s="287" t="str">
        <f ca="true">+IF(OFFSET('Hygiene Data'!$D$11,0,10*ROW('Hygiene Data'!D39))="","",OFFSET('Hygiene Data'!$D$11,0,10*ROW('Hygiene Data'!D39)))</f>
        <v/>
      </c>
      <c r="DP45" s="287" t="str">
        <f ca="true">+IF(OFFSET('Hygiene Data'!$D$12,0,10*ROW('Hygiene Data'!D39))="","",OFFSET('Hygiene Data'!$D$12,0,10*ROW('Hygiene Data'!D39)))</f>
        <v/>
      </c>
      <c r="DQ45" s="287" t="str">
        <f ca="true">+IF(OFFSET('Hygiene Data'!$D$13,0,10*ROW('Hygiene Data'!D39))="","",OFFSET('Hygiene Data'!$D$13,0,10*ROW('Hygiene Data'!D39)))</f>
        <v/>
      </c>
      <c r="DR45" s="287" t="str">
        <f ca="true">+IF(OFFSET('Hygiene Data'!$E$11,0,10*ROW('Hygiene Data'!E39))="","",OFFSET('Hygiene Data'!$E$11,0,10*ROW('Hygiene Data'!E39)))</f>
        <v/>
      </c>
      <c r="DS45" s="287" t="str">
        <f ca="true">+IF(OFFSET('Hygiene Data'!$E$12,0,10*ROW('Hygiene Data'!E39))="","",OFFSET('Hygiene Data'!$E$12,0,10*ROW('Hygiene Data'!E39)))</f>
        <v/>
      </c>
      <c r="DT45" s="287" t="str">
        <f ca="true">+IF(OFFSET('Hygiene Data'!$E$13,0,10*ROW('Hygiene Data'!E39))="","",OFFSET('Hygiene Data'!$E$13,0,10*ROW('Hygiene Data'!E39)))</f>
        <v/>
      </c>
      <c r="DU45" s="287" t="str">
        <f ca="true">+IF(OFFSET('Hygiene Data'!$F$11,0,10*ROW('Hygiene Data'!F39))="","",OFFSET('Hygiene Data'!$F$11,0,10*ROW('Hygiene Data'!F39)))</f>
        <v/>
      </c>
      <c r="DV45" s="287" t="str">
        <f ca="true">+IF(OFFSET('Hygiene Data'!$F$12,0,10*ROW('Hygiene Data'!F39))="","",OFFSET('Hygiene Data'!$F$12,0,10*ROW('Hygiene Data'!F39)))</f>
        <v/>
      </c>
      <c r="DW45" s="287" t="str">
        <f ca="true">+IF(OFFSET('Hygiene Data'!$F$13,0,10*ROW('Hygiene Data'!F39))="","",OFFSET('Hygiene Data'!$F$13,0,10*ROW('Hygiene Data'!F39)))</f>
        <v/>
      </c>
      <c r="DX45" s="287" t="str">
        <f ca="true">+IF(OFFSET('Hygiene Data'!$G$11,0,10*ROW('Hygiene Data'!G39))="","",OFFSET('Hygiene Data'!$G$11,0,10*ROW('Hygiene Data'!G39)))</f>
        <v/>
      </c>
      <c r="DY45" s="287" t="str">
        <f ca="true">+IF(OFFSET('Hygiene Data'!$G$12,0,10*ROW('Hygiene Data'!G39))="","",OFFSET('Hygiene Data'!$G$12,0,10*ROW('Hygiene Data'!G39)))</f>
        <v/>
      </c>
      <c r="DZ45" s="287" t="str">
        <f ca="true">+IF(OFFSET('Hygiene Data'!$G$13,0,10*ROW('Hygiene Data'!G39))="","",OFFSET('Hygiene Data'!$G$13,0,10*ROW('Hygiene Data'!G39)))</f>
        <v/>
      </c>
      <c r="EA45" s="287" t="str">
        <f ca="true">+IF(OFFSET('Hygiene Data'!$H$11,0,10*ROW('Hygiene Data'!H39))="","",OFFSET('Hygiene Data'!$H$11,0,10*ROW('Hygiene Data'!H39)))</f>
        <v/>
      </c>
      <c r="EB45" s="287" t="str">
        <f ca="true">+IF(OFFSET('Hygiene Data'!$H$12,0,10*ROW('Hygiene Data'!H39))="","",OFFSET('Hygiene Data'!$H$12,0,10*ROW('Hygiene Data'!H39)))</f>
        <v/>
      </c>
      <c r="EC45" s="287" t="str">
        <f ca="true">+IF(OFFSET('Hygiene Data'!$H$13,0,10*ROW('Hygiene Data'!H39))="","",OFFSET('Hygiene Data'!$H$13,0,10*ROW('Hygiene Data'!H39)))</f>
        <v/>
      </c>
      <c r="ED45" s="287" t="str">
        <f ca="true">+IF(OFFSET('Hygiene Data'!$I$11,0,10*ROW('Hygiene Data'!I39))="","",OFFSET('Hygiene Data'!$I$11,0,10*ROW('Hygiene Data'!I39)))</f>
        <v/>
      </c>
      <c r="EE45" s="287" t="str">
        <f ca="true">+IF(OFFSET('Hygiene Data'!$I$12,0,10*ROW('Hygiene Data'!I39))="","",OFFSET('Hygiene Data'!$I$12,0,10*ROW('Hygiene Data'!I39)))</f>
        <v/>
      </c>
      <c r="EF45" s="287"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43"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7"/>
      <c r="BS46" s="287" t="str">
        <f ca="true">+IF(OFFSET('Water Data'!$D$27,0,10*ROW('Water Data'!D40))="","",OFFSET('Water Data'!$D$27,0,10*ROW('Water Data'!D40)))</f>
        <v/>
      </c>
      <c r="BT46" s="287" t="str">
        <f ca="true">+IF(OFFSET('Water Data'!$D$28,0,10*ROW('Water Data'!D40))="","",OFFSET('Water Data'!$D$28,0,10*ROW('Water Data'!D40)))</f>
        <v/>
      </c>
      <c r="BU46" s="287" t="str">
        <f ca="true">+IF(OFFSET('Water Data'!$D$29,0,10*ROW('Water Data'!D40))="","",OFFSET('Water Data'!$D$29,0,10*ROW('Water Data'!D40)))</f>
        <v/>
      </c>
      <c r="BV46" s="287" t="str">
        <f ca="true">+IF(OFFSET('Water Data'!$E$27,0,10*ROW('Water Data'!E40))="","",OFFSET('Water Data'!$E$27,0,10*ROW('Water Data'!E40)))</f>
        <v/>
      </c>
      <c r="BW46" s="287" t="str">
        <f ca="true">+IF(OFFSET('Water Data'!$E$28,0,10*ROW('Water Data'!E40))="","",OFFSET('Water Data'!$E$28,0,10*ROW('Water Data'!E40)))</f>
        <v/>
      </c>
      <c r="BX46" s="287" t="str">
        <f ca="true">+IF(OFFSET('Water Data'!$E$29,0,10*ROW('Water Data'!E40))="","",OFFSET('Water Data'!$E$29,0,10*ROW('Water Data'!E40)))</f>
        <v/>
      </c>
      <c r="BY46" s="287" t="str">
        <f ca="true">+IF(OFFSET('Water Data'!$F$27,0,10*ROW('Water Data'!F40))="","",OFFSET('Water Data'!$F$27,0,10*ROW('Water Data'!F40)))</f>
        <v/>
      </c>
      <c r="BZ46" s="287" t="str">
        <f ca="true">+IF(OFFSET('Water Data'!$F$28,0,10*ROW('Water Data'!F40))="","",OFFSET('Water Data'!$F$28,0,10*ROW('Water Data'!F40)))</f>
        <v/>
      </c>
      <c r="CA46" s="287" t="str">
        <f ca="true">+IF(OFFSET('Water Data'!$F$29,0,10*ROW('Water Data'!F40))="","",OFFSET('Water Data'!$F$29,0,10*ROW('Water Data'!F40)))</f>
        <v/>
      </c>
      <c r="CB46" s="287" t="str">
        <f ca="true">+IF(OFFSET('Water Data'!$G$27,0,10*ROW('Water Data'!G40))="","",OFFSET('Water Data'!$G$27,0,10*ROW('Water Data'!G40)))</f>
        <v/>
      </c>
      <c r="CC46" s="287" t="str">
        <f ca="true">+IF(OFFSET('Water Data'!$G$28,0,10*ROW('Water Data'!G40))="","",OFFSET('Water Data'!$G$28,0,10*ROW('Water Data'!G40)))</f>
        <v/>
      </c>
      <c r="CD46" s="287" t="str">
        <f ca="true">+IF(OFFSET('Water Data'!$G$29,0,10*ROW('Water Data'!G40))="","",OFFSET('Water Data'!$G$29,0,10*ROW('Water Data'!G40)))</f>
        <v/>
      </c>
      <c r="CE46" s="287" t="str">
        <f ca="true">+IF(OFFSET('Water Data'!$H$27,0,10*ROW('Water Data'!H40))="","",OFFSET('Water Data'!$H$27,0,10*ROW('Water Data'!H40)))</f>
        <v/>
      </c>
      <c r="CF46" s="287" t="str">
        <f ca="true">+IF(OFFSET('Water Data'!$H$28,0,10*ROW('Water Data'!H40))="","",OFFSET('Water Data'!$H$28,0,10*ROW('Water Data'!H40)))</f>
        <v/>
      </c>
      <c r="CG46" s="287" t="str">
        <f ca="true">+IF(OFFSET('Water Data'!$H$29,0,10*ROW('Water Data'!H40))="","",OFFSET('Water Data'!$H$29,0,10*ROW('Water Data'!H40)))</f>
        <v/>
      </c>
      <c r="CH46" s="287" t="str">
        <f ca="true">+IF(OFFSET('Water Data'!$I$27,0,10*ROW('Water Data'!I40))="","",OFFSET('Water Data'!$I$27,0,10*ROW('Water Data'!I40)))</f>
        <v/>
      </c>
      <c r="CI46" s="287" t="str">
        <f ca="true">+IF(OFFSET('Water Data'!$I$28,0,10*ROW('Water Data'!I40))="","",OFFSET('Water Data'!$I$28,0,10*ROW('Water Data'!I40)))</f>
        <v/>
      </c>
      <c r="CJ46" s="287" t="str">
        <f ca="true">+IF(OFFSET('Water Data'!$I$29,0,10*ROW('Water Data'!I40))="","",OFFSET('Water Data'!$I$29,0,10*ROW('Water Data'!I40)))</f>
        <v/>
      </c>
      <c r="CK46" s="287" t="str">
        <f ca="true">+IF(OFFSET('Sanitation Data'!$D$28,0,10*ROW('Sanitation Data'!D40))="","",OFFSET('Sanitation Data'!$D$28,0,10*ROW('Sanitation Data'!D40)))</f>
        <v/>
      </c>
      <c r="CL46" s="287" t="str">
        <f ca="true">+IF(OFFSET('Sanitation Data'!$D$29,0,10*ROW('Sanitation Data'!D40))="","",OFFSET('Sanitation Data'!$D$29,0,10*ROW('Sanitation Data'!D40)))</f>
        <v/>
      </c>
      <c r="CM46" s="287" t="str">
        <f ca="true">+IF(OFFSET('Sanitation Data'!$D$30,0,10*ROW('Sanitation Data'!D40))="","",OFFSET('Sanitation Data'!$D$30,0,10*ROW('Sanitation Data'!D40)))</f>
        <v/>
      </c>
      <c r="CN46" s="287" t="str">
        <f ca="true">+IF(OFFSET('Sanitation Data'!$D$31,0,10*ROW('Sanitation Data'!D40))="","",OFFSET('Sanitation Data'!$D$31,0,10*ROW('Sanitation Data'!D40)))</f>
        <v/>
      </c>
      <c r="CO46" s="287" t="str">
        <f ca="true">+IF(OFFSET('Sanitation Data'!$D$32,0,10*ROW('Sanitation Data'!D40))="","",OFFSET('Sanitation Data'!$D$32,0,10*ROW('Sanitation Data'!D40)))</f>
        <v/>
      </c>
      <c r="CP46" s="287" t="str">
        <f ca="true">+IF(OFFSET('Sanitation Data'!$E$28,0,10*ROW('Sanitation Data'!E40))="","",OFFSET('Sanitation Data'!$E$28,0,10*ROW('Sanitation Data'!E40)))</f>
        <v/>
      </c>
      <c r="CQ46" s="287" t="str">
        <f ca="true">+IF(OFFSET('Sanitation Data'!$E$29,0,10*ROW('Sanitation Data'!E40))="","",OFFSET('Sanitation Data'!$E$29,0,10*ROW('Sanitation Data'!E40)))</f>
        <v/>
      </c>
      <c r="CR46" s="287" t="str">
        <f ca="true">+IF(OFFSET('Sanitation Data'!$E$30,0,10*ROW('Sanitation Data'!E40))="","",OFFSET('Sanitation Data'!$E$30,0,10*ROW('Sanitation Data'!E40)))</f>
        <v/>
      </c>
      <c r="CS46" s="287" t="str">
        <f ca="true">+IF(OFFSET('Sanitation Data'!$E$31,0,10*ROW('Sanitation Data'!E40))="","",OFFSET('Sanitation Data'!$E$31,0,10*ROW('Sanitation Data'!E40)))</f>
        <v/>
      </c>
      <c r="CT46" s="287" t="str">
        <f ca="true">+IF(OFFSET('Sanitation Data'!$E$32,0,10*ROW('Sanitation Data'!E40))="","",OFFSET('Sanitation Data'!$E$32,0,10*ROW('Sanitation Data'!E40)))</f>
        <v/>
      </c>
      <c r="CU46" s="287" t="str">
        <f ca="true">+IF(OFFSET('Sanitation Data'!$F$28,0,10*ROW('Sanitation Data'!F40))="","",OFFSET('Sanitation Data'!$F$28,0,10*ROW('Sanitation Data'!F40)))</f>
        <v/>
      </c>
      <c r="CV46" s="287" t="str">
        <f ca="true">+IF(OFFSET('Sanitation Data'!$F$29,0,10*ROW('Sanitation Data'!F40))="","",OFFSET('Sanitation Data'!$F$29,0,10*ROW('Sanitation Data'!F40)))</f>
        <v/>
      </c>
      <c r="CW46" s="287" t="str">
        <f ca="true">+IF(OFFSET('Sanitation Data'!$F$30,0,10*ROW('Sanitation Data'!F40))="","",OFFSET('Sanitation Data'!$F$30,0,10*ROW('Sanitation Data'!F40)))</f>
        <v/>
      </c>
      <c r="CX46" s="287" t="str">
        <f ca="true">+IF(OFFSET('Sanitation Data'!$F$31,0,10*ROW('Sanitation Data'!F40))="","",OFFSET('Sanitation Data'!$F$31,0,10*ROW('Sanitation Data'!F40)))</f>
        <v/>
      </c>
      <c r="CY46" s="287" t="str">
        <f ca="true">+IF(OFFSET('Sanitation Data'!$F$32,0,10*ROW('Sanitation Data'!F40))="","",OFFSET('Sanitation Data'!$F$32,0,10*ROW('Sanitation Data'!F40)))</f>
        <v/>
      </c>
      <c r="CZ46" s="287" t="str">
        <f ca="true">+IF(OFFSET('Sanitation Data'!$G$28,0,10*ROW('Sanitation Data'!G40))="","",OFFSET('Sanitation Data'!$G$28,0,10*ROW('Sanitation Data'!G40)))</f>
        <v/>
      </c>
      <c r="DA46" s="287" t="str">
        <f ca="true">+IF(OFFSET('Sanitation Data'!$G$29,0,10*ROW('Sanitation Data'!G40))="","",OFFSET('Sanitation Data'!$G$29,0,10*ROW('Sanitation Data'!G40)))</f>
        <v/>
      </c>
      <c r="DB46" s="287" t="str">
        <f ca="true">+IF(OFFSET('Sanitation Data'!$G$30,0,10*ROW('Sanitation Data'!G40))="","",OFFSET('Sanitation Data'!$G$30,0,10*ROW('Sanitation Data'!G40)))</f>
        <v/>
      </c>
      <c r="DC46" s="287" t="str">
        <f ca="true">+IF(OFFSET('Sanitation Data'!$G$31,0,10*ROW('Sanitation Data'!G40))="","",OFFSET('Sanitation Data'!$G$31,0,10*ROW('Sanitation Data'!G40)))</f>
        <v/>
      </c>
      <c r="DD46" s="287" t="str">
        <f ca="true">+IF(OFFSET('Sanitation Data'!$G$32,0,10*ROW('Sanitation Data'!G40))="","",OFFSET('Sanitation Data'!$G$32,0,10*ROW('Sanitation Data'!G40)))</f>
        <v/>
      </c>
      <c r="DE46" s="287" t="str">
        <f ca="true">+IF(OFFSET('Sanitation Data'!$H$28,0,10*ROW('Sanitation Data'!H40))="","",OFFSET('Sanitation Data'!$H$28,0,10*ROW('Sanitation Data'!H40)))</f>
        <v/>
      </c>
      <c r="DF46" s="287" t="str">
        <f ca="true">+IF(OFFSET('Sanitation Data'!$H$29,0,10*ROW('Sanitation Data'!H40))="","",OFFSET('Sanitation Data'!$H$29,0,10*ROW('Sanitation Data'!H40)))</f>
        <v/>
      </c>
      <c r="DG46" s="287" t="str">
        <f ca="true">+IF(OFFSET('Sanitation Data'!$H$30,0,10*ROW('Sanitation Data'!H40))="","",OFFSET('Sanitation Data'!$H$30,0,10*ROW('Sanitation Data'!H40)))</f>
        <v/>
      </c>
      <c r="DH46" s="287" t="str">
        <f ca="true">+IF(OFFSET('Sanitation Data'!$H$31,0,10*ROW('Sanitation Data'!H40))="","",OFFSET('Sanitation Data'!$H$31,0,10*ROW('Sanitation Data'!H40)))</f>
        <v/>
      </c>
      <c r="DI46" s="287" t="str">
        <f ca="true">+IF(OFFSET('Sanitation Data'!$H$32,0,10*ROW('Sanitation Data'!H40))="","",OFFSET('Sanitation Data'!$H$32,0,10*ROW('Sanitation Data'!H40)))</f>
        <v/>
      </c>
      <c r="DJ46" s="287" t="str">
        <f ca="true">+IF(OFFSET('Sanitation Data'!$I$28,0,10*ROW('Sanitation Data'!I40))="","",OFFSET('Sanitation Data'!$I$28,0,10*ROW('Sanitation Data'!I40)))</f>
        <v/>
      </c>
      <c r="DK46" s="287" t="str">
        <f ca="true">+IF(OFFSET('Sanitation Data'!$I$29,0,10*ROW('Sanitation Data'!I40))="","",OFFSET('Sanitation Data'!$I$29,0,10*ROW('Sanitation Data'!I40)))</f>
        <v/>
      </c>
      <c r="DL46" s="287" t="str">
        <f ca="true">+IF(OFFSET('Sanitation Data'!$I$30,0,10*ROW('Sanitation Data'!I40))="","",OFFSET('Sanitation Data'!$I$30,0,10*ROW('Sanitation Data'!I40)))</f>
        <v/>
      </c>
      <c r="DM46" s="287" t="str">
        <f ca="true">+IF(OFFSET('Sanitation Data'!$I$31,0,10*ROW('Sanitation Data'!I40))="","",OFFSET('Sanitation Data'!$I$31,0,10*ROW('Sanitation Data'!I40)))</f>
        <v/>
      </c>
      <c r="DN46" s="287" t="str">
        <f ca="true">+IF(OFFSET('Sanitation Data'!$I$32,0,10*ROW('Sanitation Data'!I40))="","",OFFSET('Sanitation Data'!$I$32,0,10*ROW('Sanitation Data'!I40)))</f>
        <v/>
      </c>
      <c r="DO46" s="287" t="str">
        <f ca="true">+IF(OFFSET('Hygiene Data'!$D$11,0,10*ROW('Hygiene Data'!D40))="","",OFFSET('Hygiene Data'!$D$11,0,10*ROW('Hygiene Data'!D40)))</f>
        <v/>
      </c>
      <c r="DP46" s="287" t="str">
        <f ca="true">+IF(OFFSET('Hygiene Data'!$D$12,0,10*ROW('Hygiene Data'!D40))="","",OFFSET('Hygiene Data'!$D$12,0,10*ROW('Hygiene Data'!D40)))</f>
        <v/>
      </c>
      <c r="DQ46" s="287" t="str">
        <f ca="true">+IF(OFFSET('Hygiene Data'!$D$13,0,10*ROW('Hygiene Data'!D40))="","",OFFSET('Hygiene Data'!$D$13,0,10*ROW('Hygiene Data'!D40)))</f>
        <v/>
      </c>
      <c r="DR46" s="287" t="str">
        <f ca="true">+IF(OFFSET('Hygiene Data'!$E$11,0,10*ROW('Hygiene Data'!E40))="","",OFFSET('Hygiene Data'!$E$11,0,10*ROW('Hygiene Data'!E40)))</f>
        <v/>
      </c>
      <c r="DS46" s="287" t="str">
        <f ca="true">+IF(OFFSET('Hygiene Data'!$E$12,0,10*ROW('Hygiene Data'!E40))="","",OFFSET('Hygiene Data'!$E$12,0,10*ROW('Hygiene Data'!E40)))</f>
        <v/>
      </c>
      <c r="DT46" s="287" t="str">
        <f ca="true">+IF(OFFSET('Hygiene Data'!$E$13,0,10*ROW('Hygiene Data'!E40))="","",OFFSET('Hygiene Data'!$E$13,0,10*ROW('Hygiene Data'!E40)))</f>
        <v/>
      </c>
      <c r="DU46" s="287" t="str">
        <f ca="true">+IF(OFFSET('Hygiene Data'!$F$11,0,10*ROW('Hygiene Data'!F40))="","",OFFSET('Hygiene Data'!$F$11,0,10*ROW('Hygiene Data'!F40)))</f>
        <v/>
      </c>
      <c r="DV46" s="287" t="str">
        <f ca="true">+IF(OFFSET('Hygiene Data'!$F$12,0,10*ROW('Hygiene Data'!F40))="","",OFFSET('Hygiene Data'!$F$12,0,10*ROW('Hygiene Data'!F40)))</f>
        <v/>
      </c>
      <c r="DW46" s="287" t="str">
        <f ca="true">+IF(OFFSET('Hygiene Data'!$F$13,0,10*ROW('Hygiene Data'!F40))="","",OFFSET('Hygiene Data'!$F$13,0,10*ROW('Hygiene Data'!F40)))</f>
        <v/>
      </c>
      <c r="DX46" s="287" t="str">
        <f ca="true">+IF(OFFSET('Hygiene Data'!$G$11,0,10*ROW('Hygiene Data'!G40))="","",OFFSET('Hygiene Data'!$G$11,0,10*ROW('Hygiene Data'!G40)))</f>
        <v/>
      </c>
      <c r="DY46" s="287" t="str">
        <f ca="true">+IF(OFFSET('Hygiene Data'!$G$12,0,10*ROW('Hygiene Data'!G40))="","",OFFSET('Hygiene Data'!$G$12,0,10*ROW('Hygiene Data'!G40)))</f>
        <v/>
      </c>
      <c r="DZ46" s="287" t="str">
        <f ca="true">+IF(OFFSET('Hygiene Data'!$G$13,0,10*ROW('Hygiene Data'!G40))="","",OFFSET('Hygiene Data'!$G$13,0,10*ROW('Hygiene Data'!G40)))</f>
        <v/>
      </c>
      <c r="EA46" s="287" t="str">
        <f ca="true">+IF(OFFSET('Hygiene Data'!$H$11,0,10*ROW('Hygiene Data'!H40))="","",OFFSET('Hygiene Data'!$H$11,0,10*ROW('Hygiene Data'!H40)))</f>
        <v/>
      </c>
      <c r="EB46" s="287" t="str">
        <f ca="true">+IF(OFFSET('Hygiene Data'!$H$12,0,10*ROW('Hygiene Data'!H40))="","",OFFSET('Hygiene Data'!$H$12,0,10*ROW('Hygiene Data'!H40)))</f>
        <v/>
      </c>
      <c r="EC46" s="287" t="str">
        <f ca="true">+IF(OFFSET('Hygiene Data'!$H$13,0,10*ROW('Hygiene Data'!H40))="","",OFFSET('Hygiene Data'!$H$13,0,10*ROW('Hygiene Data'!H40)))</f>
        <v/>
      </c>
      <c r="ED46" s="287" t="str">
        <f ca="true">+IF(OFFSET('Hygiene Data'!$I$11,0,10*ROW('Hygiene Data'!I40))="","",OFFSET('Hygiene Data'!$I$11,0,10*ROW('Hygiene Data'!I40)))</f>
        <v/>
      </c>
      <c r="EE46" s="287" t="str">
        <f ca="true">+IF(OFFSET('Hygiene Data'!$I$12,0,10*ROW('Hygiene Data'!I40))="","",OFFSET('Hygiene Data'!$I$12,0,10*ROW('Hygiene Data'!I40)))</f>
        <v/>
      </c>
      <c r="EF46" s="287"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43"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7"/>
      <c r="BS47" s="287" t="str">
        <f ca="true">+IF(OFFSET('Water Data'!$D$27,0,10*ROW('Water Data'!D41))="","",OFFSET('Water Data'!$D$27,0,10*ROW('Water Data'!D41)))</f>
        <v/>
      </c>
      <c r="BT47" s="287" t="str">
        <f ca="true">+IF(OFFSET('Water Data'!$D$28,0,10*ROW('Water Data'!D41))="","",OFFSET('Water Data'!$D$28,0,10*ROW('Water Data'!D41)))</f>
        <v/>
      </c>
      <c r="BU47" s="287" t="str">
        <f ca="true">+IF(OFFSET('Water Data'!$D$29,0,10*ROW('Water Data'!D41))="","",OFFSET('Water Data'!$D$29,0,10*ROW('Water Data'!D41)))</f>
        <v/>
      </c>
      <c r="BV47" s="287" t="str">
        <f ca="true">+IF(OFFSET('Water Data'!$E$27,0,10*ROW('Water Data'!E41))="","",OFFSET('Water Data'!$E$27,0,10*ROW('Water Data'!E41)))</f>
        <v/>
      </c>
      <c r="BW47" s="287" t="str">
        <f ca="true">+IF(OFFSET('Water Data'!$E$28,0,10*ROW('Water Data'!E41))="","",OFFSET('Water Data'!$E$28,0,10*ROW('Water Data'!E41)))</f>
        <v/>
      </c>
      <c r="BX47" s="287" t="str">
        <f ca="true">+IF(OFFSET('Water Data'!$E$29,0,10*ROW('Water Data'!E41))="","",OFFSET('Water Data'!$E$29,0,10*ROW('Water Data'!E41)))</f>
        <v/>
      </c>
      <c r="BY47" s="287" t="str">
        <f ca="true">+IF(OFFSET('Water Data'!$F$27,0,10*ROW('Water Data'!F41))="","",OFFSET('Water Data'!$F$27,0,10*ROW('Water Data'!F41)))</f>
        <v/>
      </c>
      <c r="BZ47" s="287" t="str">
        <f ca="true">+IF(OFFSET('Water Data'!$F$28,0,10*ROW('Water Data'!F41))="","",OFFSET('Water Data'!$F$28,0,10*ROW('Water Data'!F41)))</f>
        <v/>
      </c>
      <c r="CA47" s="287" t="str">
        <f ca="true">+IF(OFFSET('Water Data'!$F$29,0,10*ROW('Water Data'!F41))="","",OFFSET('Water Data'!$F$29,0,10*ROW('Water Data'!F41)))</f>
        <v/>
      </c>
      <c r="CB47" s="287" t="str">
        <f ca="true">+IF(OFFSET('Water Data'!$G$27,0,10*ROW('Water Data'!G41))="","",OFFSET('Water Data'!$G$27,0,10*ROW('Water Data'!G41)))</f>
        <v/>
      </c>
      <c r="CC47" s="287" t="str">
        <f ca="true">+IF(OFFSET('Water Data'!$G$28,0,10*ROW('Water Data'!G41))="","",OFFSET('Water Data'!$G$28,0,10*ROW('Water Data'!G41)))</f>
        <v/>
      </c>
      <c r="CD47" s="287" t="str">
        <f ca="true">+IF(OFFSET('Water Data'!$G$29,0,10*ROW('Water Data'!G41))="","",OFFSET('Water Data'!$G$29,0,10*ROW('Water Data'!G41)))</f>
        <v/>
      </c>
      <c r="CE47" s="287" t="str">
        <f ca="true">+IF(OFFSET('Water Data'!$H$27,0,10*ROW('Water Data'!H41))="","",OFFSET('Water Data'!$H$27,0,10*ROW('Water Data'!H41)))</f>
        <v/>
      </c>
      <c r="CF47" s="287" t="str">
        <f ca="true">+IF(OFFSET('Water Data'!$H$28,0,10*ROW('Water Data'!H41))="","",OFFSET('Water Data'!$H$28,0,10*ROW('Water Data'!H41)))</f>
        <v/>
      </c>
      <c r="CG47" s="287" t="str">
        <f ca="true">+IF(OFFSET('Water Data'!$H$29,0,10*ROW('Water Data'!H41))="","",OFFSET('Water Data'!$H$29,0,10*ROW('Water Data'!H41)))</f>
        <v/>
      </c>
      <c r="CH47" s="287" t="str">
        <f ca="true">+IF(OFFSET('Water Data'!$I$27,0,10*ROW('Water Data'!I41))="","",OFFSET('Water Data'!$I$27,0,10*ROW('Water Data'!I41)))</f>
        <v/>
      </c>
      <c r="CI47" s="287" t="str">
        <f ca="true">+IF(OFFSET('Water Data'!$I$28,0,10*ROW('Water Data'!I41))="","",OFFSET('Water Data'!$I$28,0,10*ROW('Water Data'!I41)))</f>
        <v/>
      </c>
      <c r="CJ47" s="287" t="str">
        <f ca="true">+IF(OFFSET('Water Data'!$I$29,0,10*ROW('Water Data'!I41))="","",OFFSET('Water Data'!$I$29,0,10*ROW('Water Data'!I41)))</f>
        <v/>
      </c>
      <c r="CK47" s="287" t="str">
        <f ca="true">+IF(OFFSET('Sanitation Data'!$D$28,0,10*ROW('Sanitation Data'!D41))="","",OFFSET('Sanitation Data'!$D$28,0,10*ROW('Sanitation Data'!D41)))</f>
        <v/>
      </c>
      <c r="CL47" s="287" t="str">
        <f ca="true">+IF(OFFSET('Sanitation Data'!$D$29,0,10*ROW('Sanitation Data'!D41))="","",OFFSET('Sanitation Data'!$D$29,0,10*ROW('Sanitation Data'!D41)))</f>
        <v/>
      </c>
      <c r="CM47" s="287" t="str">
        <f ca="true">+IF(OFFSET('Sanitation Data'!$D$30,0,10*ROW('Sanitation Data'!D41))="","",OFFSET('Sanitation Data'!$D$30,0,10*ROW('Sanitation Data'!D41)))</f>
        <v/>
      </c>
      <c r="CN47" s="287" t="str">
        <f ca="true">+IF(OFFSET('Sanitation Data'!$D$31,0,10*ROW('Sanitation Data'!D41))="","",OFFSET('Sanitation Data'!$D$31,0,10*ROW('Sanitation Data'!D41)))</f>
        <v/>
      </c>
      <c r="CO47" s="287" t="str">
        <f ca="true">+IF(OFFSET('Sanitation Data'!$D$32,0,10*ROW('Sanitation Data'!D41))="","",OFFSET('Sanitation Data'!$D$32,0,10*ROW('Sanitation Data'!D41)))</f>
        <v/>
      </c>
      <c r="CP47" s="287" t="str">
        <f ca="true">+IF(OFFSET('Sanitation Data'!$E$28,0,10*ROW('Sanitation Data'!E41))="","",OFFSET('Sanitation Data'!$E$28,0,10*ROW('Sanitation Data'!E41)))</f>
        <v/>
      </c>
      <c r="CQ47" s="287" t="str">
        <f ca="true">+IF(OFFSET('Sanitation Data'!$E$29,0,10*ROW('Sanitation Data'!E41))="","",OFFSET('Sanitation Data'!$E$29,0,10*ROW('Sanitation Data'!E41)))</f>
        <v/>
      </c>
      <c r="CR47" s="287" t="str">
        <f ca="true">+IF(OFFSET('Sanitation Data'!$E$30,0,10*ROW('Sanitation Data'!E41))="","",OFFSET('Sanitation Data'!$E$30,0,10*ROW('Sanitation Data'!E41)))</f>
        <v/>
      </c>
      <c r="CS47" s="287" t="str">
        <f ca="true">+IF(OFFSET('Sanitation Data'!$E$31,0,10*ROW('Sanitation Data'!E41))="","",OFFSET('Sanitation Data'!$E$31,0,10*ROW('Sanitation Data'!E41)))</f>
        <v/>
      </c>
      <c r="CT47" s="287" t="str">
        <f ca="true">+IF(OFFSET('Sanitation Data'!$E$32,0,10*ROW('Sanitation Data'!E41))="","",OFFSET('Sanitation Data'!$E$32,0,10*ROW('Sanitation Data'!E41)))</f>
        <v/>
      </c>
      <c r="CU47" s="287" t="str">
        <f ca="true">+IF(OFFSET('Sanitation Data'!$F$28,0,10*ROW('Sanitation Data'!F41))="","",OFFSET('Sanitation Data'!$F$28,0,10*ROW('Sanitation Data'!F41)))</f>
        <v/>
      </c>
      <c r="CV47" s="287" t="str">
        <f ca="true">+IF(OFFSET('Sanitation Data'!$F$29,0,10*ROW('Sanitation Data'!F41))="","",OFFSET('Sanitation Data'!$F$29,0,10*ROW('Sanitation Data'!F41)))</f>
        <v/>
      </c>
      <c r="CW47" s="287" t="str">
        <f ca="true">+IF(OFFSET('Sanitation Data'!$F$30,0,10*ROW('Sanitation Data'!F41))="","",OFFSET('Sanitation Data'!$F$30,0,10*ROW('Sanitation Data'!F41)))</f>
        <v/>
      </c>
      <c r="CX47" s="287" t="str">
        <f ca="true">+IF(OFFSET('Sanitation Data'!$F$31,0,10*ROW('Sanitation Data'!F41))="","",OFFSET('Sanitation Data'!$F$31,0,10*ROW('Sanitation Data'!F41)))</f>
        <v/>
      </c>
      <c r="CY47" s="287" t="str">
        <f ca="true">+IF(OFFSET('Sanitation Data'!$F$32,0,10*ROW('Sanitation Data'!F41))="","",OFFSET('Sanitation Data'!$F$32,0,10*ROW('Sanitation Data'!F41)))</f>
        <v/>
      </c>
      <c r="CZ47" s="287" t="str">
        <f ca="true">+IF(OFFSET('Sanitation Data'!$G$28,0,10*ROW('Sanitation Data'!G41))="","",OFFSET('Sanitation Data'!$G$28,0,10*ROW('Sanitation Data'!G41)))</f>
        <v/>
      </c>
      <c r="DA47" s="287" t="str">
        <f ca="true">+IF(OFFSET('Sanitation Data'!$G$29,0,10*ROW('Sanitation Data'!G41))="","",OFFSET('Sanitation Data'!$G$29,0,10*ROW('Sanitation Data'!G41)))</f>
        <v/>
      </c>
      <c r="DB47" s="287" t="str">
        <f ca="true">+IF(OFFSET('Sanitation Data'!$G$30,0,10*ROW('Sanitation Data'!G41))="","",OFFSET('Sanitation Data'!$G$30,0,10*ROW('Sanitation Data'!G41)))</f>
        <v/>
      </c>
      <c r="DC47" s="287" t="str">
        <f ca="true">+IF(OFFSET('Sanitation Data'!$G$31,0,10*ROW('Sanitation Data'!G41))="","",OFFSET('Sanitation Data'!$G$31,0,10*ROW('Sanitation Data'!G41)))</f>
        <v/>
      </c>
      <c r="DD47" s="287" t="str">
        <f ca="true">+IF(OFFSET('Sanitation Data'!$G$32,0,10*ROW('Sanitation Data'!G41))="","",OFFSET('Sanitation Data'!$G$32,0,10*ROW('Sanitation Data'!G41)))</f>
        <v/>
      </c>
      <c r="DE47" s="287" t="str">
        <f ca="true">+IF(OFFSET('Sanitation Data'!$H$28,0,10*ROW('Sanitation Data'!H41))="","",OFFSET('Sanitation Data'!$H$28,0,10*ROW('Sanitation Data'!H41)))</f>
        <v/>
      </c>
      <c r="DF47" s="287" t="str">
        <f ca="true">+IF(OFFSET('Sanitation Data'!$H$29,0,10*ROW('Sanitation Data'!H41))="","",OFFSET('Sanitation Data'!$H$29,0,10*ROW('Sanitation Data'!H41)))</f>
        <v/>
      </c>
      <c r="DG47" s="287" t="str">
        <f ca="true">+IF(OFFSET('Sanitation Data'!$H$30,0,10*ROW('Sanitation Data'!H41))="","",OFFSET('Sanitation Data'!$H$30,0,10*ROW('Sanitation Data'!H41)))</f>
        <v/>
      </c>
      <c r="DH47" s="287" t="str">
        <f ca="true">+IF(OFFSET('Sanitation Data'!$H$31,0,10*ROW('Sanitation Data'!H41))="","",OFFSET('Sanitation Data'!$H$31,0,10*ROW('Sanitation Data'!H41)))</f>
        <v/>
      </c>
      <c r="DI47" s="287" t="str">
        <f ca="true">+IF(OFFSET('Sanitation Data'!$H$32,0,10*ROW('Sanitation Data'!H41))="","",OFFSET('Sanitation Data'!$H$32,0,10*ROW('Sanitation Data'!H41)))</f>
        <v/>
      </c>
      <c r="DJ47" s="287" t="str">
        <f ca="true">+IF(OFFSET('Sanitation Data'!$I$28,0,10*ROW('Sanitation Data'!I41))="","",OFFSET('Sanitation Data'!$I$28,0,10*ROW('Sanitation Data'!I41)))</f>
        <v/>
      </c>
      <c r="DK47" s="287" t="str">
        <f ca="true">+IF(OFFSET('Sanitation Data'!$I$29,0,10*ROW('Sanitation Data'!I41))="","",OFFSET('Sanitation Data'!$I$29,0,10*ROW('Sanitation Data'!I41)))</f>
        <v/>
      </c>
      <c r="DL47" s="287" t="str">
        <f ca="true">+IF(OFFSET('Sanitation Data'!$I$30,0,10*ROW('Sanitation Data'!I41))="","",OFFSET('Sanitation Data'!$I$30,0,10*ROW('Sanitation Data'!I41)))</f>
        <v/>
      </c>
      <c r="DM47" s="287" t="str">
        <f ca="true">+IF(OFFSET('Sanitation Data'!$I$31,0,10*ROW('Sanitation Data'!I41))="","",OFFSET('Sanitation Data'!$I$31,0,10*ROW('Sanitation Data'!I41)))</f>
        <v/>
      </c>
      <c r="DN47" s="287" t="str">
        <f ca="true">+IF(OFFSET('Sanitation Data'!$I$32,0,10*ROW('Sanitation Data'!I41))="","",OFFSET('Sanitation Data'!$I$32,0,10*ROW('Sanitation Data'!I41)))</f>
        <v/>
      </c>
      <c r="DO47" s="287" t="str">
        <f ca="true">+IF(OFFSET('Hygiene Data'!$D$11,0,10*ROW('Hygiene Data'!D41))="","",OFFSET('Hygiene Data'!$D$11,0,10*ROW('Hygiene Data'!D41)))</f>
        <v/>
      </c>
      <c r="DP47" s="287" t="str">
        <f ca="true">+IF(OFFSET('Hygiene Data'!$D$12,0,10*ROW('Hygiene Data'!D41))="","",OFFSET('Hygiene Data'!$D$12,0,10*ROW('Hygiene Data'!D41)))</f>
        <v/>
      </c>
      <c r="DQ47" s="287" t="str">
        <f ca="true">+IF(OFFSET('Hygiene Data'!$D$13,0,10*ROW('Hygiene Data'!D41))="","",OFFSET('Hygiene Data'!$D$13,0,10*ROW('Hygiene Data'!D41)))</f>
        <v/>
      </c>
      <c r="DR47" s="287" t="str">
        <f ca="true">+IF(OFFSET('Hygiene Data'!$E$11,0,10*ROW('Hygiene Data'!E41))="","",OFFSET('Hygiene Data'!$E$11,0,10*ROW('Hygiene Data'!E41)))</f>
        <v/>
      </c>
      <c r="DS47" s="287" t="str">
        <f ca="true">+IF(OFFSET('Hygiene Data'!$E$12,0,10*ROW('Hygiene Data'!E41))="","",OFFSET('Hygiene Data'!$E$12,0,10*ROW('Hygiene Data'!E41)))</f>
        <v/>
      </c>
      <c r="DT47" s="287" t="str">
        <f ca="true">+IF(OFFSET('Hygiene Data'!$E$13,0,10*ROW('Hygiene Data'!E41))="","",OFFSET('Hygiene Data'!$E$13,0,10*ROW('Hygiene Data'!E41)))</f>
        <v/>
      </c>
      <c r="DU47" s="287" t="str">
        <f ca="true">+IF(OFFSET('Hygiene Data'!$F$11,0,10*ROW('Hygiene Data'!F41))="","",OFFSET('Hygiene Data'!$F$11,0,10*ROW('Hygiene Data'!F41)))</f>
        <v/>
      </c>
      <c r="DV47" s="287" t="str">
        <f ca="true">+IF(OFFSET('Hygiene Data'!$F$12,0,10*ROW('Hygiene Data'!F41))="","",OFFSET('Hygiene Data'!$F$12,0,10*ROW('Hygiene Data'!F41)))</f>
        <v/>
      </c>
      <c r="DW47" s="287" t="str">
        <f ca="true">+IF(OFFSET('Hygiene Data'!$F$13,0,10*ROW('Hygiene Data'!F41))="","",OFFSET('Hygiene Data'!$F$13,0,10*ROW('Hygiene Data'!F41)))</f>
        <v/>
      </c>
      <c r="DX47" s="287" t="str">
        <f ca="true">+IF(OFFSET('Hygiene Data'!$G$11,0,10*ROW('Hygiene Data'!G41))="","",OFFSET('Hygiene Data'!$G$11,0,10*ROW('Hygiene Data'!G41)))</f>
        <v/>
      </c>
      <c r="DY47" s="287" t="str">
        <f ca="true">+IF(OFFSET('Hygiene Data'!$G$12,0,10*ROW('Hygiene Data'!G41))="","",OFFSET('Hygiene Data'!$G$12,0,10*ROW('Hygiene Data'!G41)))</f>
        <v/>
      </c>
      <c r="DZ47" s="287" t="str">
        <f ca="true">+IF(OFFSET('Hygiene Data'!$G$13,0,10*ROW('Hygiene Data'!G41))="","",OFFSET('Hygiene Data'!$G$13,0,10*ROW('Hygiene Data'!G41)))</f>
        <v/>
      </c>
      <c r="EA47" s="287" t="str">
        <f ca="true">+IF(OFFSET('Hygiene Data'!$H$11,0,10*ROW('Hygiene Data'!H41))="","",OFFSET('Hygiene Data'!$H$11,0,10*ROW('Hygiene Data'!H41)))</f>
        <v/>
      </c>
      <c r="EB47" s="287" t="str">
        <f ca="true">+IF(OFFSET('Hygiene Data'!$H$12,0,10*ROW('Hygiene Data'!H41))="","",OFFSET('Hygiene Data'!$H$12,0,10*ROW('Hygiene Data'!H41)))</f>
        <v/>
      </c>
      <c r="EC47" s="287" t="str">
        <f ca="true">+IF(OFFSET('Hygiene Data'!$H$13,0,10*ROW('Hygiene Data'!H41))="","",OFFSET('Hygiene Data'!$H$13,0,10*ROW('Hygiene Data'!H41)))</f>
        <v/>
      </c>
      <c r="ED47" s="287" t="str">
        <f ca="true">+IF(OFFSET('Hygiene Data'!$I$11,0,10*ROW('Hygiene Data'!I41))="","",OFFSET('Hygiene Data'!$I$11,0,10*ROW('Hygiene Data'!I41)))</f>
        <v/>
      </c>
      <c r="EE47" s="287" t="str">
        <f ca="true">+IF(OFFSET('Hygiene Data'!$I$12,0,10*ROW('Hygiene Data'!I41))="","",OFFSET('Hygiene Data'!$I$12,0,10*ROW('Hygiene Data'!I41)))</f>
        <v/>
      </c>
      <c r="EF47" s="287"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43"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7"/>
      <c r="BS48" s="287" t="str">
        <f ca="true">+IF(OFFSET('Water Data'!$D$27,0,10*ROW('Water Data'!D42))="","",OFFSET('Water Data'!$D$27,0,10*ROW('Water Data'!D42)))</f>
        <v/>
      </c>
      <c r="BT48" s="287" t="str">
        <f ca="true">+IF(OFFSET('Water Data'!$D$28,0,10*ROW('Water Data'!D42))="","",OFFSET('Water Data'!$D$28,0,10*ROW('Water Data'!D42)))</f>
        <v/>
      </c>
      <c r="BU48" s="287" t="str">
        <f ca="true">+IF(OFFSET('Water Data'!$D$29,0,10*ROW('Water Data'!D42))="","",OFFSET('Water Data'!$D$29,0,10*ROW('Water Data'!D42)))</f>
        <v/>
      </c>
      <c r="BV48" s="287" t="str">
        <f ca="true">+IF(OFFSET('Water Data'!$E$27,0,10*ROW('Water Data'!E42))="","",OFFSET('Water Data'!$E$27,0,10*ROW('Water Data'!E42)))</f>
        <v/>
      </c>
      <c r="BW48" s="287" t="str">
        <f ca="true">+IF(OFFSET('Water Data'!$E$28,0,10*ROW('Water Data'!E42))="","",OFFSET('Water Data'!$E$28,0,10*ROW('Water Data'!E42)))</f>
        <v/>
      </c>
      <c r="BX48" s="287" t="str">
        <f ca="true">+IF(OFFSET('Water Data'!$E$29,0,10*ROW('Water Data'!E42))="","",OFFSET('Water Data'!$E$29,0,10*ROW('Water Data'!E42)))</f>
        <v/>
      </c>
      <c r="BY48" s="287" t="str">
        <f ca="true">+IF(OFFSET('Water Data'!$F$27,0,10*ROW('Water Data'!F42))="","",OFFSET('Water Data'!$F$27,0,10*ROW('Water Data'!F42)))</f>
        <v/>
      </c>
      <c r="BZ48" s="287" t="str">
        <f ca="true">+IF(OFFSET('Water Data'!$F$28,0,10*ROW('Water Data'!F42))="","",OFFSET('Water Data'!$F$28,0,10*ROW('Water Data'!F42)))</f>
        <v/>
      </c>
      <c r="CA48" s="287" t="str">
        <f ca="true">+IF(OFFSET('Water Data'!$F$29,0,10*ROW('Water Data'!F42))="","",OFFSET('Water Data'!$F$29,0,10*ROW('Water Data'!F42)))</f>
        <v/>
      </c>
      <c r="CB48" s="287" t="str">
        <f ca="true">+IF(OFFSET('Water Data'!$G$27,0,10*ROW('Water Data'!G42))="","",OFFSET('Water Data'!$G$27,0,10*ROW('Water Data'!G42)))</f>
        <v/>
      </c>
      <c r="CC48" s="287" t="str">
        <f ca="true">+IF(OFFSET('Water Data'!$G$28,0,10*ROW('Water Data'!G42))="","",OFFSET('Water Data'!$G$28,0,10*ROW('Water Data'!G42)))</f>
        <v/>
      </c>
      <c r="CD48" s="287" t="str">
        <f ca="true">+IF(OFFSET('Water Data'!$G$29,0,10*ROW('Water Data'!G42))="","",OFFSET('Water Data'!$G$29,0,10*ROW('Water Data'!G42)))</f>
        <v/>
      </c>
      <c r="CE48" s="287" t="str">
        <f ca="true">+IF(OFFSET('Water Data'!$H$27,0,10*ROW('Water Data'!H42))="","",OFFSET('Water Data'!$H$27,0,10*ROW('Water Data'!H42)))</f>
        <v/>
      </c>
      <c r="CF48" s="287" t="str">
        <f ca="true">+IF(OFFSET('Water Data'!$H$28,0,10*ROW('Water Data'!H42))="","",OFFSET('Water Data'!$H$28,0,10*ROW('Water Data'!H42)))</f>
        <v/>
      </c>
      <c r="CG48" s="287" t="str">
        <f ca="true">+IF(OFFSET('Water Data'!$H$29,0,10*ROW('Water Data'!H42))="","",OFFSET('Water Data'!$H$29,0,10*ROW('Water Data'!H42)))</f>
        <v/>
      </c>
      <c r="CH48" s="287" t="str">
        <f ca="true">+IF(OFFSET('Water Data'!$I$27,0,10*ROW('Water Data'!I42))="","",OFFSET('Water Data'!$I$27,0,10*ROW('Water Data'!I42)))</f>
        <v/>
      </c>
      <c r="CI48" s="287" t="str">
        <f ca="true">+IF(OFFSET('Water Data'!$I$28,0,10*ROW('Water Data'!I42))="","",OFFSET('Water Data'!$I$28,0,10*ROW('Water Data'!I42)))</f>
        <v/>
      </c>
      <c r="CJ48" s="287" t="str">
        <f ca="true">+IF(OFFSET('Water Data'!$I$29,0,10*ROW('Water Data'!I42))="","",OFFSET('Water Data'!$I$29,0,10*ROW('Water Data'!I42)))</f>
        <v/>
      </c>
      <c r="CK48" s="287" t="str">
        <f ca="true">+IF(OFFSET('Sanitation Data'!$D$28,0,10*ROW('Sanitation Data'!D42))="","",OFFSET('Sanitation Data'!$D$28,0,10*ROW('Sanitation Data'!D42)))</f>
        <v/>
      </c>
      <c r="CL48" s="287" t="str">
        <f ca="true">+IF(OFFSET('Sanitation Data'!$D$29,0,10*ROW('Sanitation Data'!D42))="","",OFFSET('Sanitation Data'!$D$29,0,10*ROW('Sanitation Data'!D42)))</f>
        <v/>
      </c>
      <c r="CM48" s="287" t="str">
        <f ca="true">+IF(OFFSET('Sanitation Data'!$D$30,0,10*ROW('Sanitation Data'!D42))="","",OFFSET('Sanitation Data'!$D$30,0,10*ROW('Sanitation Data'!D42)))</f>
        <v/>
      </c>
      <c r="CN48" s="287" t="str">
        <f ca="true">+IF(OFFSET('Sanitation Data'!$D$31,0,10*ROW('Sanitation Data'!D42))="","",OFFSET('Sanitation Data'!$D$31,0,10*ROW('Sanitation Data'!D42)))</f>
        <v/>
      </c>
      <c r="CO48" s="287" t="str">
        <f ca="true">+IF(OFFSET('Sanitation Data'!$D$32,0,10*ROW('Sanitation Data'!D42))="","",OFFSET('Sanitation Data'!$D$32,0,10*ROW('Sanitation Data'!D42)))</f>
        <v/>
      </c>
      <c r="CP48" s="287" t="str">
        <f ca="true">+IF(OFFSET('Sanitation Data'!$E$28,0,10*ROW('Sanitation Data'!E42))="","",OFFSET('Sanitation Data'!$E$28,0,10*ROW('Sanitation Data'!E42)))</f>
        <v/>
      </c>
      <c r="CQ48" s="287" t="str">
        <f ca="true">+IF(OFFSET('Sanitation Data'!$E$29,0,10*ROW('Sanitation Data'!E42))="","",OFFSET('Sanitation Data'!$E$29,0,10*ROW('Sanitation Data'!E42)))</f>
        <v/>
      </c>
      <c r="CR48" s="287" t="str">
        <f ca="true">+IF(OFFSET('Sanitation Data'!$E$30,0,10*ROW('Sanitation Data'!E42))="","",OFFSET('Sanitation Data'!$E$30,0,10*ROW('Sanitation Data'!E42)))</f>
        <v/>
      </c>
      <c r="CS48" s="287" t="str">
        <f ca="true">+IF(OFFSET('Sanitation Data'!$E$31,0,10*ROW('Sanitation Data'!E42))="","",OFFSET('Sanitation Data'!$E$31,0,10*ROW('Sanitation Data'!E42)))</f>
        <v/>
      </c>
      <c r="CT48" s="287" t="str">
        <f ca="true">+IF(OFFSET('Sanitation Data'!$E$32,0,10*ROW('Sanitation Data'!E42))="","",OFFSET('Sanitation Data'!$E$32,0,10*ROW('Sanitation Data'!E42)))</f>
        <v/>
      </c>
      <c r="CU48" s="287" t="str">
        <f ca="true">+IF(OFFSET('Sanitation Data'!$F$28,0,10*ROW('Sanitation Data'!F42))="","",OFFSET('Sanitation Data'!$F$28,0,10*ROW('Sanitation Data'!F42)))</f>
        <v/>
      </c>
      <c r="CV48" s="287" t="str">
        <f ca="true">+IF(OFFSET('Sanitation Data'!$F$29,0,10*ROW('Sanitation Data'!F42))="","",OFFSET('Sanitation Data'!$F$29,0,10*ROW('Sanitation Data'!F42)))</f>
        <v/>
      </c>
      <c r="CW48" s="287" t="str">
        <f ca="true">+IF(OFFSET('Sanitation Data'!$F$30,0,10*ROW('Sanitation Data'!F42))="","",OFFSET('Sanitation Data'!$F$30,0,10*ROW('Sanitation Data'!F42)))</f>
        <v/>
      </c>
      <c r="CX48" s="287" t="str">
        <f ca="true">+IF(OFFSET('Sanitation Data'!$F$31,0,10*ROW('Sanitation Data'!F42))="","",OFFSET('Sanitation Data'!$F$31,0,10*ROW('Sanitation Data'!F42)))</f>
        <v/>
      </c>
      <c r="CY48" s="287" t="str">
        <f ca="true">+IF(OFFSET('Sanitation Data'!$F$32,0,10*ROW('Sanitation Data'!F42))="","",OFFSET('Sanitation Data'!$F$32,0,10*ROW('Sanitation Data'!F42)))</f>
        <v/>
      </c>
      <c r="CZ48" s="287" t="str">
        <f ca="true">+IF(OFFSET('Sanitation Data'!$G$28,0,10*ROW('Sanitation Data'!G42))="","",OFFSET('Sanitation Data'!$G$28,0,10*ROW('Sanitation Data'!G42)))</f>
        <v/>
      </c>
      <c r="DA48" s="287" t="str">
        <f ca="true">+IF(OFFSET('Sanitation Data'!$G$29,0,10*ROW('Sanitation Data'!G42))="","",OFFSET('Sanitation Data'!$G$29,0,10*ROW('Sanitation Data'!G42)))</f>
        <v/>
      </c>
      <c r="DB48" s="287" t="str">
        <f ca="true">+IF(OFFSET('Sanitation Data'!$G$30,0,10*ROW('Sanitation Data'!G42))="","",OFFSET('Sanitation Data'!$G$30,0,10*ROW('Sanitation Data'!G42)))</f>
        <v/>
      </c>
      <c r="DC48" s="287" t="str">
        <f ca="true">+IF(OFFSET('Sanitation Data'!$G$31,0,10*ROW('Sanitation Data'!G42))="","",OFFSET('Sanitation Data'!$G$31,0,10*ROW('Sanitation Data'!G42)))</f>
        <v/>
      </c>
      <c r="DD48" s="287" t="str">
        <f ca="true">+IF(OFFSET('Sanitation Data'!$G$32,0,10*ROW('Sanitation Data'!G42))="","",OFFSET('Sanitation Data'!$G$32,0,10*ROW('Sanitation Data'!G42)))</f>
        <v/>
      </c>
      <c r="DE48" s="287" t="str">
        <f ca="true">+IF(OFFSET('Sanitation Data'!$H$28,0,10*ROW('Sanitation Data'!H42))="","",OFFSET('Sanitation Data'!$H$28,0,10*ROW('Sanitation Data'!H42)))</f>
        <v/>
      </c>
      <c r="DF48" s="287" t="str">
        <f ca="true">+IF(OFFSET('Sanitation Data'!$H$29,0,10*ROW('Sanitation Data'!H42))="","",OFFSET('Sanitation Data'!$H$29,0,10*ROW('Sanitation Data'!H42)))</f>
        <v/>
      </c>
      <c r="DG48" s="287" t="str">
        <f ca="true">+IF(OFFSET('Sanitation Data'!$H$30,0,10*ROW('Sanitation Data'!H42))="","",OFFSET('Sanitation Data'!$H$30,0,10*ROW('Sanitation Data'!H42)))</f>
        <v/>
      </c>
      <c r="DH48" s="287" t="str">
        <f ca="true">+IF(OFFSET('Sanitation Data'!$H$31,0,10*ROW('Sanitation Data'!H42))="","",OFFSET('Sanitation Data'!$H$31,0,10*ROW('Sanitation Data'!H42)))</f>
        <v/>
      </c>
      <c r="DI48" s="287" t="str">
        <f ca="true">+IF(OFFSET('Sanitation Data'!$H$32,0,10*ROW('Sanitation Data'!H42))="","",OFFSET('Sanitation Data'!$H$32,0,10*ROW('Sanitation Data'!H42)))</f>
        <v/>
      </c>
      <c r="DJ48" s="287" t="str">
        <f ca="true">+IF(OFFSET('Sanitation Data'!$I$28,0,10*ROW('Sanitation Data'!I42))="","",OFFSET('Sanitation Data'!$I$28,0,10*ROW('Sanitation Data'!I42)))</f>
        <v/>
      </c>
      <c r="DK48" s="287" t="str">
        <f ca="true">+IF(OFFSET('Sanitation Data'!$I$29,0,10*ROW('Sanitation Data'!I42))="","",OFFSET('Sanitation Data'!$I$29,0,10*ROW('Sanitation Data'!I42)))</f>
        <v/>
      </c>
      <c r="DL48" s="287" t="str">
        <f ca="true">+IF(OFFSET('Sanitation Data'!$I$30,0,10*ROW('Sanitation Data'!I42))="","",OFFSET('Sanitation Data'!$I$30,0,10*ROW('Sanitation Data'!I42)))</f>
        <v/>
      </c>
      <c r="DM48" s="287" t="str">
        <f ca="true">+IF(OFFSET('Sanitation Data'!$I$31,0,10*ROW('Sanitation Data'!I42))="","",OFFSET('Sanitation Data'!$I$31,0,10*ROW('Sanitation Data'!I42)))</f>
        <v/>
      </c>
      <c r="DN48" s="287" t="str">
        <f ca="true">+IF(OFFSET('Sanitation Data'!$I$32,0,10*ROW('Sanitation Data'!I42))="","",OFFSET('Sanitation Data'!$I$32,0,10*ROW('Sanitation Data'!I42)))</f>
        <v/>
      </c>
      <c r="DO48" s="287" t="str">
        <f ca="true">+IF(OFFSET('Hygiene Data'!$D$11,0,10*ROW('Hygiene Data'!D42))="","",OFFSET('Hygiene Data'!$D$11,0,10*ROW('Hygiene Data'!D42)))</f>
        <v/>
      </c>
      <c r="DP48" s="287" t="str">
        <f ca="true">+IF(OFFSET('Hygiene Data'!$D$12,0,10*ROW('Hygiene Data'!D42))="","",OFFSET('Hygiene Data'!$D$12,0,10*ROW('Hygiene Data'!D42)))</f>
        <v/>
      </c>
      <c r="DQ48" s="287" t="str">
        <f ca="true">+IF(OFFSET('Hygiene Data'!$D$13,0,10*ROW('Hygiene Data'!D42))="","",OFFSET('Hygiene Data'!$D$13,0,10*ROW('Hygiene Data'!D42)))</f>
        <v/>
      </c>
      <c r="DR48" s="287" t="str">
        <f ca="true">+IF(OFFSET('Hygiene Data'!$E$11,0,10*ROW('Hygiene Data'!E42))="","",OFFSET('Hygiene Data'!$E$11,0,10*ROW('Hygiene Data'!E42)))</f>
        <v/>
      </c>
      <c r="DS48" s="287" t="str">
        <f ca="true">+IF(OFFSET('Hygiene Data'!$E$12,0,10*ROW('Hygiene Data'!E42))="","",OFFSET('Hygiene Data'!$E$12,0,10*ROW('Hygiene Data'!E42)))</f>
        <v/>
      </c>
      <c r="DT48" s="287" t="str">
        <f ca="true">+IF(OFFSET('Hygiene Data'!$E$13,0,10*ROW('Hygiene Data'!E42))="","",OFFSET('Hygiene Data'!$E$13,0,10*ROW('Hygiene Data'!E42)))</f>
        <v/>
      </c>
      <c r="DU48" s="287" t="str">
        <f ca="true">+IF(OFFSET('Hygiene Data'!$F$11,0,10*ROW('Hygiene Data'!F42))="","",OFFSET('Hygiene Data'!$F$11,0,10*ROW('Hygiene Data'!F42)))</f>
        <v/>
      </c>
      <c r="DV48" s="287" t="str">
        <f ca="true">+IF(OFFSET('Hygiene Data'!$F$12,0,10*ROW('Hygiene Data'!F42))="","",OFFSET('Hygiene Data'!$F$12,0,10*ROW('Hygiene Data'!F42)))</f>
        <v/>
      </c>
      <c r="DW48" s="287" t="str">
        <f ca="true">+IF(OFFSET('Hygiene Data'!$F$13,0,10*ROW('Hygiene Data'!F42))="","",OFFSET('Hygiene Data'!$F$13,0,10*ROW('Hygiene Data'!F42)))</f>
        <v/>
      </c>
      <c r="DX48" s="287" t="str">
        <f ca="true">+IF(OFFSET('Hygiene Data'!$G$11,0,10*ROW('Hygiene Data'!G42))="","",OFFSET('Hygiene Data'!$G$11,0,10*ROW('Hygiene Data'!G42)))</f>
        <v/>
      </c>
      <c r="DY48" s="287" t="str">
        <f ca="true">+IF(OFFSET('Hygiene Data'!$G$12,0,10*ROW('Hygiene Data'!G42))="","",OFFSET('Hygiene Data'!$G$12,0,10*ROW('Hygiene Data'!G42)))</f>
        <v/>
      </c>
      <c r="DZ48" s="287" t="str">
        <f ca="true">+IF(OFFSET('Hygiene Data'!$G$13,0,10*ROW('Hygiene Data'!G42))="","",OFFSET('Hygiene Data'!$G$13,0,10*ROW('Hygiene Data'!G42)))</f>
        <v/>
      </c>
      <c r="EA48" s="287" t="str">
        <f ca="true">+IF(OFFSET('Hygiene Data'!$H$11,0,10*ROW('Hygiene Data'!H42))="","",OFFSET('Hygiene Data'!$H$11,0,10*ROW('Hygiene Data'!H42)))</f>
        <v/>
      </c>
      <c r="EB48" s="287" t="str">
        <f ca="true">+IF(OFFSET('Hygiene Data'!$H$12,0,10*ROW('Hygiene Data'!H42))="","",OFFSET('Hygiene Data'!$H$12,0,10*ROW('Hygiene Data'!H42)))</f>
        <v/>
      </c>
      <c r="EC48" s="287" t="str">
        <f ca="true">+IF(OFFSET('Hygiene Data'!$H$13,0,10*ROW('Hygiene Data'!H42))="","",OFFSET('Hygiene Data'!$H$13,0,10*ROW('Hygiene Data'!H42)))</f>
        <v/>
      </c>
      <c r="ED48" s="287" t="str">
        <f ca="true">+IF(OFFSET('Hygiene Data'!$I$11,0,10*ROW('Hygiene Data'!I42))="","",OFFSET('Hygiene Data'!$I$11,0,10*ROW('Hygiene Data'!I42)))</f>
        <v/>
      </c>
      <c r="EE48" s="287" t="str">
        <f ca="true">+IF(OFFSET('Hygiene Data'!$I$12,0,10*ROW('Hygiene Data'!I42))="","",OFFSET('Hygiene Data'!$I$12,0,10*ROW('Hygiene Data'!I42)))</f>
        <v/>
      </c>
      <c r="EF48" s="287"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43"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7"/>
      <c r="BS49" s="287" t="str">
        <f ca="true">+IF(OFFSET('Water Data'!$D$27,0,10*ROW('Water Data'!D43))="","",OFFSET('Water Data'!$D$27,0,10*ROW('Water Data'!D43)))</f>
        <v/>
      </c>
      <c r="BT49" s="287" t="str">
        <f ca="true">+IF(OFFSET('Water Data'!$D$28,0,10*ROW('Water Data'!D43))="","",OFFSET('Water Data'!$D$28,0,10*ROW('Water Data'!D43)))</f>
        <v/>
      </c>
      <c r="BU49" s="287" t="str">
        <f ca="true">+IF(OFFSET('Water Data'!$D$29,0,10*ROW('Water Data'!D43))="","",OFFSET('Water Data'!$D$29,0,10*ROW('Water Data'!D43)))</f>
        <v/>
      </c>
      <c r="BV49" s="287" t="str">
        <f ca="true">+IF(OFFSET('Water Data'!$E$27,0,10*ROW('Water Data'!E43))="","",OFFSET('Water Data'!$E$27,0,10*ROW('Water Data'!E43)))</f>
        <v/>
      </c>
      <c r="BW49" s="287" t="str">
        <f ca="true">+IF(OFFSET('Water Data'!$E$28,0,10*ROW('Water Data'!E43))="","",OFFSET('Water Data'!$E$28,0,10*ROW('Water Data'!E43)))</f>
        <v/>
      </c>
      <c r="BX49" s="287" t="str">
        <f ca="true">+IF(OFFSET('Water Data'!$E$29,0,10*ROW('Water Data'!E43))="","",OFFSET('Water Data'!$E$29,0,10*ROW('Water Data'!E43)))</f>
        <v/>
      </c>
      <c r="BY49" s="287" t="str">
        <f ca="true">+IF(OFFSET('Water Data'!$F$27,0,10*ROW('Water Data'!F43))="","",OFFSET('Water Data'!$F$27,0,10*ROW('Water Data'!F43)))</f>
        <v/>
      </c>
      <c r="BZ49" s="287" t="str">
        <f ca="true">+IF(OFFSET('Water Data'!$F$28,0,10*ROW('Water Data'!F43))="","",OFFSET('Water Data'!$F$28,0,10*ROW('Water Data'!F43)))</f>
        <v/>
      </c>
      <c r="CA49" s="287" t="str">
        <f ca="true">+IF(OFFSET('Water Data'!$F$29,0,10*ROW('Water Data'!F43))="","",OFFSET('Water Data'!$F$29,0,10*ROW('Water Data'!F43)))</f>
        <v/>
      </c>
      <c r="CB49" s="287" t="str">
        <f ca="true">+IF(OFFSET('Water Data'!$G$27,0,10*ROW('Water Data'!G43))="","",OFFSET('Water Data'!$G$27,0,10*ROW('Water Data'!G43)))</f>
        <v/>
      </c>
      <c r="CC49" s="287" t="str">
        <f ca="true">+IF(OFFSET('Water Data'!$G$28,0,10*ROW('Water Data'!G43))="","",OFFSET('Water Data'!$G$28,0,10*ROW('Water Data'!G43)))</f>
        <v/>
      </c>
      <c r="CD49" s="287" t="str">
        <f ca="true">+IF(OFFSET('Water Data'!$G$29,0,10*ROW('Water Data'!G43))="","",OFFSET('Water Data'!$G$29,0,10*ROW('Water Data'!G43)))</f>
        <v/>
      </c>
      <c r="CE49" s="287" t="str">
        <f ca="true">+IF(OFFSET('Water Data'!$H$27,0,10*ROW('Water Data'!H43))="","",OFFSET('Water Data'!$H$27,0,10*ROW('Water Data'!H43)))</f>
        <v/>
      </c>
      <c r="CF49" s="287" t="str">
        <f ca="true">+IF(OFFSET('Water Data'!$H$28,0,10*ROW('Water Data'!H43))="","",OFFSET('Water Data'!$H$28,0,10*ROW('Water Data'!H43)))</f>
        <v/>
      </c>
      <c r="CG49" s="287" t="str">
        <f ca="true">+IF(OFFSET('Water Data'!$H$29,0,10*ROW('Water Data'!H43))="","",OFFSET('Water Data'!$H$29,0,10*ROW('Water Data'!H43)))</f>
        <v/>
      </c>
      <c r="CH49" s="287" t="str">
        <f ca="true">+IF(OFFSET('Water Data'!$I$27,0,10*ROW('Water Data'!I43))="","",OFFSET('Water Data'!$I$27,0,10*ROW('Water Data'!I43)))</f>
        <v/>
      </c>
      <c r="CI49" s="287" t="str">
        <f ca="true">+IF(OFFSET('Water Data'!$I$28,0,10*ROW('Water Data'!I43))="","",OFFSET('Water Data'!$I$28,0,10*ROW('Water Data'!I43)))</f>
        <v/>
      </c>
      <c r="CJ49" s="287" t="str">
        <f ca="true">+IF(OFFSET('Water Data'!$I$29,0,10*ROW('Water Data'!I43))="","",OFFSET('Water Data'!$I$29,0,10*ROW('Water Data'!I43)))</f>
        <v/>
      </c>
      <c r="CK49" s="287" t="str">
        <f ca="true">+IF(OFFSET('Sanitation Data'!$D$28,0,10*ROW('Sanitation Data'!D43))="","",OFFSET('Sanitation Data'!$D$28,0,10*ROW('Sanitation Data'!D43)))</f>
        <v/>
      </c>
      <c r="CL49" s="287" t="str">
        <f ca="true">+IF(OFFSET('Sanitation Data'!$D$29,0,10*ROW('Sanitation Data'!D43))="","",OFFSET('Sanitation Data'!$D$29,0,10*ROW('Sanitation Data'!D43)))</f>
        <v/>
      </c>
      <c r="CM49" s="287" t="str">
        <f ca="true">+IF(OFFSET('Sanitation Data'!$D$30,0,10*ROW('Sanitation Data'!D43))="","",OFFSET('Sanitation Data'!$D$30,0,10*ROW('Sanitation Data'!D43)))</f>
        <v/>
      </c>
      <c r="CN49" s="287" t="str">
        <f ca="true">+IF(OFFSET('Sanitation Data'!$D$31,0,10*ROW('Sanitation Data'!D43))="","",OFFSET('Sanitation Data'!$D$31,0,10*ROW('Sanitation Data'!D43)))</f>
        <v/>
      </c>
      <c r="CO49" s="287" t="str">
        <f ca="true">+IF(OFFSET('Sanitation Data'!$D$32,0,10*ROW('Sanitation Data'!D43))="","",OFFSET('Sanitation Data'!$D$32,0,10*ROW('Sanitation Data'!D43)))</f>
        <v/>
      </c>
      <c r="CP49" s="287" t="str">
        <f ca="true">+IF(OFFSET('Sanitation Data'!$E$28,0,10*ROW('Sanitation Data'!E43))="","",OFFSET('Sanitation Data'!$E$28,0,10*ROW('Sanitation Data'!E43)))</f>
        <v/>
      </c>
      <c r="CQ49" s="287" t="str">
        <f ca="true">+IF(OFFSET('Sanitation Data'!$E$29,0,10*ROW('Sanitation Data'!E43))="","",OFFSET('Sanitation Data'!$E$29,0,10*ROW('Sanitation Data'!E43)))</f>
        <v/>
      </c>
      <c r="CR49" s="287" t="str">
        <f ca="true">+IF(OFFSET('Sanitation Data'!$E$30,0,10*ROW('Sanitation Data'!E43))="","",OFFSET('Sanitation Data'!$E$30,0,10*ROW('Sanitation Data'!E43)))</f>
        <v/>
      </c>
      <c r="CS49" s="287" t="str">
        <f ca="true">+IF(OFFSET('Sanitation Data'!$E$31,0,10*ROW('Sanitation Data'!E43))="","",OFFSET('Sanitation Data'!$E$31,0,10*ROW('Sanitation Data'!E43)))</f>
        <v/>
      </c>
      <c r="CT49" s="287" t="str">
        <f ca="true">+IF(OFFSET('Sanitation Data'!$E$32,0,10*ROW('Sanitation Data'!E43))="","",OFFSET('Sanitation Data'!$E$32,0,10*ROW('Sanitation Data'!E43)))</f>
        <v/>
      </c>
      <c r="CU49" s="287" t="str">
        <f ca="true">+IF(OFFSET('Sanitation Data'!$F$28,0,10*ROW('Sanitation Data'!F43))="","",OFFSET('Sanitation Data'!$F$28,0,10*ROW('Sanitation Data'!F43)))</f>
        <v/>
      </c>
      <c r="CV49" s="287" t="str">
        <f ca="true">+IF(OFFSET('Sanitation Data'!$F$29,0,10*ROW('Sanitation Data'!F43))="","",OFFSET('Sanitation Data'!$F$29,0,10*ROW('Sanitation Data'!F43)))</f>
        <v/>
      </c>
      <c r="CW49" s="287" t="str">
        <f ca="true">+IF(OFFSET('Sanitation Data'!$F$30,0,10*ROW('Sanitation Data'!F43))="","",OFFSET('Sanitation Data'!$F$30,0,10*ROW('Sanitation Data'!F43)))</f>
        <v/>
      </c>
      <c r="CX49" s="287" t="str">
        <f ca="true">+IF(OFFSET('Sanitation Data'!$F$31,0,10*ROW('Sanitation Data'!F43))="","",OFFSET('Sanitation Data'!$F$31,0,10*ROW('Sanitation Data'!F43)))</f>
        <v/>
      </c>
      <c r="CY49" s="287" t="str">
        <f ca="true">+IF(OFFSET('Sanitation Data'!$F$32,0,10*ROW('Sanitation Data'!F43))="","",OFFSET('Sanitation Data'!$F$32,0,10*ROW('Sanitation Data'!F43)))</f>
        <v/>
      </c>
      <c r="CZ49" s="287" t="str">
        <f ca="true">+IF(OFFSET('Sanitation Data'!$G$28,0,10*ROW('Sanitation Data'!G43))="","",OFFSET('Sanitation Data'!$G$28,0,10*ROW('Sanitation Data'!G43)))</f>
        <v/>
      </c>
      <c r="DA49" s="287" t="str">
        <f ca="true">+IF(OFFSET('Sanitation Data'!$G$29,0,10*ROW('Sanitation Data'!G43))="","",OFFSET('Sanitation Data'!$G$29,0,10*ROW('Sanitation Data'!G43)))</f>
        <v/>
      </c>
      <c r="DB49" s="287" t="str">
        <f ca="true">+IF(OFFSET('Sanitation Data'!$G$30,0,10*ROW('Sanitation Data'!G43))="","",OFFSET('Sanitation Data'!$G$30,0,10*ROW('Sanitation Data'!G43)))</f>
        <v/>
      </c>
      <c r="DC49" s="287" t="str">
        <f ca="true">+IF(OFFSET('Sanitation Data'!$G$31,0,10*ROW('Sanitation Data'!G43))="","",OFFSET('Sanitation Data'!$G$31,0,10*ROW('Sanitation Data'!G43)))</f>
        <v/>
      </c>
      <c r="DD49" s="287" t="str">
        <f ca="true">+IF(OFFSET('Sanitation Data'!$G$32,0,10*ROW('Sanitation Data'!G43))="","",OFFSET('Sanitation Data'!$G$32,0,10*ROW('Sanitation Data'!G43)))</f>
        <v/>
      </c>
      <c r="DE49" s="287" t="str">
        <f ca="true">+IF(OFFSET('Sanitation Data'!$H$28,0,10*ROW('Sanitation Data'!H43))="","",OFFSET('Sanitation Data'!$H$28,0,10*ROW('Sanitation Data'!H43)))</f>
        <v/>
      </c>
      <c r="DF49" s="287" t="str">
        <f ca="true">+IF(OFFSET('Sanitation Data'!$H$29,0,10*ROW('Sanitation Data'!H43))="","",OFFSET('Sanitation Data'!$H$29,0,10*ROW('Sanitation Data'!H43)))</f>
        <v/>
      </c>
      <c r="DG49" s="287" t="str">
        <f ca="true">+IF(OFFSET('Sanitation Data'!$H$30,0,10*ROW('Sanitation Data'!H43))="","",OFFSET('Sanitation Data'!$H$30,0,10*ROW('Sanitation Data'!H43)))</f>
        <v/>
      </c>
      <c r="DH49" s="287" t="str">
        <f ca="true">+IF(OFFSET('Sanitation Data'!$H$31,0,10*ROW('Sanitation Data'!H43))="","",OFFSET('Sanitation Data'!$H$31,0,10*ROW('Sanitation Data'!H43)))</f>
        <v/>
      </c>
      <c r="DI49" s="287" t="str">
        <f ca="true">+IF(OFFSET('Sanitation Data'!$H$32,0,10*ROW('Sanitation Data'!H43))="","",OFFSET('Sanitation Data'!$H$32,0,10*ROW('Sanitation Data'!H43)))</f>
        <v/>
      </c>
      <c r="DJ49" s="287" t="str">
        <f ca="true">+IF(OFFSET('Sanitation Data'!$I$28,0,10*ROW('Sanitation Data'!I43))="","",OFFSET('Sanitation Data'!$I$28,0,10*ROW('Sanitation Data'!I43)))</f>
        <v/>
      </c>
      <c r="DK49" s="287" t="str">
        <f ca="true">+IF(OFFSET('Sanitation Data'!$I$29,0,10*ROW('Sanitation Data'!I43))="","",OFFSET('Sanitation Data'!$I$29,0,10*ROW('Sanitation Data'!I43)))</f>
        <v/>
      </c>
      <c r="DL49" s="287" t="str">
        <f ca="true">+IF(OFFSET('Sanitation Data'!$I$30,0,10*ROW('Sanitation Data'!I43))="","",OFFSET('Sanitation Data'!$I$30,0,10*ROW('Sanitation Data'!I43)))</f>
        <v/>
      </c>
      <c r="DM49" s="287" t="str">
        <f ca="true">+IF(OFFSET('Sanitation Data'!$I$31,0,10*ROW('Sanitation Data'!I43))="","",OFFSET('Sanitation Data'!$I$31,0,10*ROW('Sanitation Data'!I43)))</f>
        <v/>
      </c>
      <c r="DN49" s="287" t="str">
        <f ca="true">+IF(OFFSET('Sanitation Data'!$I$32,0,10*ROW('Sanitation Data'!I43))="","",OFFSET('Sanitation Data'!$I$32,0,10*ROW('Sanitation Data'!I43)))</f>
        <v/>
      </c>
      <c r="DO49" s="287" t="str">
        <f ca="true">+IF(OFFSET('Hygiene Data'!$D$11,0,10*ROW('Hygiene Data'!D43))="","",OFFSET('Hygiene Data'!$D$11,0,10*ROW('Hygiene Data'!D43)))</f>
        <v/>
      </c>
      <c r="DP49" s="287" t="str">
        <f ca="true">+IF(OFFSET('Hygiene Data'!$D$12,0,10*ROW('Hygiene Data'!D43))="","",OFFSET('Hygiene Data'!$D$12,0,10*ROW('Hygiene Data'!D43)))</f>
        <v/>
      </c>
      <c r="DQ49" s="287" t="str">
        <f ca="true">+IF(OFFSET('Hygiene Data'!$D$13,0,10*ROW('Hygiene Data'!D43))="","",OFFSET('Hygiene Data'!$D$13,0,10*ROW('Hygiene Data'!D43)))</f>
        <v/>
      </c>
      <c r="DR49" s="287" t="str">
        <f ca="true">+IF(OFFSET('Hygiene Data'!$E$11,0,10*ROW('Hygiene Data'!E43))="","",OFFSET('Hygiene Data'!$E$11,0,10*ROW('Hygiene Data'!E43)))</f>
        <v/>
      </c>
      <c r="DS49" s="287" t="str">
        <f ca="true">+IF(OFFSET('Hygiene Data'!$E$12,0,10*ROW('Hygiene Data'!E43))="","",OFFSET('Hygiene Data'!$E$12,0,10*ROW('Hygiene Data'!E43)))</f>
        <v/>
      </c>
      <c r="DT49" s="287" t="str">
        <f ca="true">+IF(OFFSET('Hygiene Data'!$E$13,0,10*ROW('Hygiene Data'!E43))="","",OFFSET('Hygiene Data'!$E$13,0,10*ROW('Hygiene Data'!E43)))</f>
        <v/>
      </c>
      <c r="DU49" s="287" t="str">
        <f ca="true">+IF(OFFSET('Hygiene Data'!$F$11,0,10*ROW('Hygiene Data'!F43))="","",OFFSET('Hygiene Data'!$F$11,0,10*ROW('Hygiene Data'!F43)))</f>
        <v/>
      </c>
      <c r="DV49" s="287" t="str">
        <f ca="true">+IF(OFFSET('Hygiene Data'!$F$12,0,10*ROW('Hygiene Data'!F43))="","",OFFSET('Hygiene Data'!$F$12,0,10*ROW('Hygiene Data'!F43)))</f>
        <v/>
      </c>
      <c r="DW49" s="287" t="str">
        <f ca="true">+IF(OFFSET('Hygiene Data'!$F$13,0,10*ROW('Hygiene Data'!F43))="","",OFFSET('Hygiene Data'!$F$13,0,10*ROW('Hygiene Data'!F43)))</f>
        <v/>
      </c>
      <c r="DX49" s="287" t="str">
        <f ca="true">+IF(OFFSET('Hygiene Data'!$G$11,0,10*ROW('Hygiene Data'!G43))="","",OFFSET('Hygiene Data'!$G$11,0,10*ROW('Hygiene Data'!G43)))</f>
        <v/>
      </c>
      <c r="DY49" s="287" t="str">
        <f ca="true">+IF(OFFSET('Hygiene Data'!$G$12,0,10*ROW('Hygiene Data'!G43))="","",OFFSET('Hygiene Data'!$G$12,0,10*ROW('Hygiene Data'!G43)))</f>
        <v/>
      </c>
      <c r="DZ49" s="287" t="str">
        <f ca="true">+IF(OFFSET('Hygiene Data'!$G$13,0,10*ROW('Hygiene Data'!G43))="","",OFFSET('Hygiene Data'!$G$13,0,10*ROW('Hygiene Data'!G43)))</f>
        <v/>
      </c>
      <c r="EA49" s="287" t="str">
        <f ca="true">+IF(OFFSET('Hygiene Data'!$H$11,0,10*ROW('Hygiene Data'!H43))="","",OFFSET('Hygiene Data'!$H$11,0,10*ROW('Hygiene Data'!H43)))</f>
        <v/>
      </c>
      <c r="EB49" s="287" t="str">
        <f ca="true">+IF(OFFSET('Hygiene Data'!$H$12,0,10*ROW('Hygiene Data'!H43))="","",OFFSET('Hygiene Data'!$H$12,0,10*ROW('Hygiene Data'!H43)))</f>
        <v/>
      </c>
      <c r="EC49" s="287" t="str">
        <f ca="true">+IF(OFFSET('Hygiene Data'!$H$13,0,10*ROW('Hygiene Data'!H43))="","",OFFSET('Hygiene Data'!$H$13,0,10*ROW('Hygiene Data'!H43)))</f>
        <v/>
      </c>
      <c r="ED49" s="287" t="str">
        <f ca="true">+IF(OFFSET('Hygiene Data'!$I$11,0,10*ROW('Hygiene Data'!I43))="","",OFFSET('Hygiene Data'!$I$11,0,10*ROW('Hygiene Data'!I43)))</f>
        <v/>
      </c>
      <c r="EE49" s="287" t="str">
        <f ca="true">+IF(OFFSET('Hygiene Data'!$I$12,0,10*ROW('Hygiene Data'!I43))="","",OFFSET('Hygiene Data'!$I$12,0,10*ROW('Hygiene Data'!I43)))</f>
        <v/>
      </c>
      <c r="EF49" s="287"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43"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7"/>
      <c r="BS50" s="287" t="str">
        <f ca="true">+IF(OFFSET('Water Data'!$D$27,0,10*ROW('Water Data'!D44))="","",OFFSET('Water Data'!$D$27,0,10*ROW('Water Data'!D44)))</f>
        <v/>
      </c>
      <c r="BT50" s="287" t="str">
        <f ca="true">+IF(OFFSET('Water Data'!$D$28,0,10*ROW('Water Data'!D44))="","",OFFSET('Water Data'!$D$28,0,10*ROW('Water Data'!D44)))</f>
        <v/>
      </c>
      <c r="BU50" s="287" t="str">
        <f ca="true">+IF(OFFSET('Water Data'!$D$29,0,10*ROW('Water Data'!D44))="","",OFFSET('Water Data'!$D$29,0,10*ROW('Water Data'!D44)))</f>
        <v/>
      </c>
      <c r="BV50" s="287" t="str">
        <f ca="true">+IF(OFFSET('Water Data'!$E$27,0,10*ROW('Water Data'!E44))="","",OFFSET('Water Data'!$E$27,0,10*ROW('Water Data'!E44)))</f>
        <v/>
      </c>
      <c r="BW50" s="287" t="str">
        <f ca="true">+IF(OFFSET('Water Data'!$E$28,0,10*ROW('Water Data'!E44))="","",OFFSET('Water Data'!$E$28,0,10*ROW('Water Data'!E44)))</f>
        <v/>
      </c>
      <c r="BX50" s="287" t="str">
        <f ca="true">+IF(OFFSET('Water Data'!$E$29,0,10*ROW('Water Data'!E44))="","",OFFSET('Water Data'!$E$29,0,10*ROW('Water Data'!E44)))</f>
        <v/>
      </c>
      <c r="BY50" s="287" t="str">
        <f ca="true">+IF(OFFSET('Water Data'!$F$27,0,10*ROW('Water Data'!F44))="","",OFFSET('Water Data'!$F$27,0,10*ROW('Water Data'!F44)))</f>
        <v/>
      </c>
      <c r="BZ50" s="287" t="str">
        <f ca="true">+IF(OFFSET('Water Data'!$F$28,0,10*ROW('Water Data'!F44))="","",OFFSET('Water Data'!$F$28,0,10*ROW('Water Data'!F44)))</f>
        <v/>
      </c>
      <c r="CA50" s="287" t="str">
        <f ca="true">+IF(OFFSET('Water Data'!$F$29,0,10*ROW('Water Data'!F44))="","",OFFSET('Water Data'!$F$29,0,10*ROW('Water Data'!F44)))</f>
        <v/>
      </c>
      <c r="CB50" s="287" t="str">
        <f ca="true">+IF(OFFSET('Water Data'!$G$27,0,10*ROW('Water Data'!G44))="","",OFFSET('Water Data'!$G$27,0,10*ROW('Water Data'!G44)))</f>
        <v/>
      </c>
      <c r="CC50" s="287" t="str">
        <f ca="true">+IF(OFFSET('Water Data'!$G$28,0,10*ROW('Water Data'!G44))="","",OFFSET('Water Data'!$G$28,0,10*ROW('Water Data'!G44)))</f>
        <v/>
      </c>
      <c r="CD50" s="287" t="str">
        <f ca="true">+IF(OFFSET('Water Data'!$G$29,0,10*ROW('Water Data'!G44))="","",OFFSET('Water Data'!$G$29,0,10*ROW('Water Data'!G44)))</f>
        <v/>
      </c>
      <c r="CE50" s="287" t="str">
        <f ca="true">+IF(OFFSET('Water Data'!$H$27,0,10*ROW('Water Data'!H44))="","",OFFSET('Water Data'!$H$27,0,10*ROW('Water Data'!H44)))</f>
        <v/>
      </c>
      <c r="CF50" s="287" t="str">
        <f ca="true">+IF(OFFSET('Water Data'!$H$28,0,10*ROW('Water Data'!H44))="","",OFFSET('Water Data'!$H$28,0,10*ROW('Water Data'!H44)))</f>
        <v/>
      </c>
      <c r="CG50" s="287" t="str">
        <f ca="true">+IF(OFFSET('Water Data'!$H$29,0,10*ROW('Water Data'!H44))="","",OFFSET('Water Data'!$H$29,0,10*ROW('Water Data'!H44)))</f>
        <v/>
      </c>
      <c r="CH50" s="287" t="str">
        <f ca="true">+IF(OFFSET('Water Data'!$I$27,0,10*ROW('Water Data'!I44))="","",OFFSET('Water Data'!$I$27,0,10*ROW('Water Data'!I44)))</f>
        <v/>
      </c>
      <c r="CI50" s="287" t="str">
        <f ca="true">+IF(OFFSET('Water Data'!$I$28,0,10*ROW('Water Data'!I44))="","",OFFSET('Water Data'!$I$28,0,10*ROW('Water Data'!I44)))</f>
        <v/>
      </c>
      <c r="CJ50" s="287" t="str">
        <f ca="true">+IF(OFFSET('Water Data'!$I$29,0,10*ROW('Water Data'!I44))="","",OFFSET('Water Data'!$I$29,0,10*ROW('Water Data'!I44)))</f>
        <v/>
      </c>
      <c r="CK50" s="287" t="str">
        <f ca="true">+IF(OFFSET('Sanitation Data'!$D$28,0,10*ROW('Sanitation Data'!D44))="","",OFFSET('Sanitation Data'!$D$28,0,10*ROW('Sanitation Data'!D44)))</f>
        <v/>
      </c>
      <c r="CL50" s="287" t="str">
        <f ca="true">+IF(OFFSET('Sanitation Data'!$D$29,0,10*ROW('Sanitation Data'!D44))="","",OFFSET('Sanitation Data'!$D$29,0,10*ROW('Sanitation Data'!D44)))</f>
        <v/>
      </c>
      <c r="CM50" s="287" t="str">
        <f ca="true">+IF(OFFSET('Sanitation Data'!$D$30,0,10*ROW('Sanitation Data'!D44))="","",OFFSET('Sanitation Data'!$D$30,0,10*ROW('Sanitation Data'!D44)))</f>
        <v/>
      </c>
      <c r="CN50" s="287" t="str">
        <f ca="true">+IF(OFFSET('Sanitation Data'!$D$31,0,10*ROW('Sanitation Data'!D44))="","",OFFSET('Sanitation Data'!$D$31,0,10*ROW('Sanitation Data'!D44)))</f>
        <v/>
      </c>
      <c r="CO50" s="287" t="str">
        <f ca="true">+IF(OFFSET('Sanitation Data'!$D$32,0,10*ROW('Sanitation Data'!D44))="","",OFFSET('Sanitation Data'!$D$32,0,10*ROW('Sanitation Data'!D44)))</f>
        <v/>
      </c>
      <c r="CP50" s="287" t="str">
        <f ca="true">+IF(OFFSET('Sanitation Data'!$E$28,0,10*ROW('Sanitation Data'!E44))="","",OFFSET('Sanitation Data'!$E$28,0,10*ROW('Sanitation Data'!E44)))</f>
        <v/>
      </c>
      <c r="CQ50" s="287" t="str">
        <f ca="true">+IF(OFFSET('Sanitation Data'!$E$29,0,10*ROW('Sanitation Data'!E44))="","",OFFSET('Sanitation Data'!$E$29,0,10*ROW('Sanitation Data'!E44)))</f>
        <v/>
      </c>
      <c r="CR50" s="287" t="str">
        <f ca="true">+IF(OFFSET('Sanitation Data'!$E$30,0,10*ROW('Sanitation Data'!E44))="","",OFFSET('Sanitation Data'!$E$30,0,10*ROW('Sanitation Data'!E44)))</f>
        <v/>
      </c>
      <c r="CS50" s="287" t="str">
        <f ca="true">+IF(OFFSET('Sanitation Data'!$E$31,0,10*ROW('Sanitation Data'!E44))="","",OFFSET('Sanitation Data'!$E$31,0,10*ROW('Sanitation Data'!E44)))</f>
        <v/>
      </c>
      <c r="CT50" s="287" t="str">
        <f ca="true">+IF(OFFSET('Sanitation Data'!$E$32,0,10*ROW('Sanitation Data'!E44))="","",OFFSET('Sanitation Data'!$E$32,0,10*ROW('Sanitation Data'!E44)))</f>
        <v/>
      </c>
      <c r="CU50" s="287" t="str">
        <f ca="true">+IF(OFFSET('Sanitation Data'!$F$28,0,10*ROW('Sanitation Data'!F44))="","",OFFSET('Sanitation Data'!$F$28,0,10*ROW('Sanitation Data'!F44)))</f>
        <v/>
      </c>
      <c r="CV50" s="287" t="str">
        <f ca="true">+IF(OFFSET('Sanitation Data'!$F$29,0,10*ROW('Sanitation Data'!F44))="","",OFFSET('Sanitation Data'!$F$29,0,10*ROW('Sanitation Data'!F44)))</f>
        <v/>
      </c>
      <c r="CW50" s="287" t="str">
        <f ca="true">+IF(OFFSET('Sanitation Data'!$F$30,0,10*ROW('Sanitation Data'!F44))="","",OFFSET('Sanitation Data'!$F$30,0,10*ROW('Sanitation Data'!F44)))</f>
        <v/>
      </c>
      <c r="CX50" s="287" t="str">
        <f ca="true">+IF(OFFSET('Sanitation Data'!$F$31,0,10*ROW('Sanitation Data'!F44))="","",OFFSET('Sanitation Data'!$F$31,0,10*ROW('Sanitation Data'!F44)))</f>
        <v/>
      </c>
      <c r="CY50" s="287" t="str">
        <f ca="true">+IF(OFFSET('Sanitation Data'!$F$32,0,10*ROW('Sanitation Data'!F44))="","",OFFSET('Sanitation Data'!$F$32,0,10*ROW('Sanitation Data'!F44)))</f>
        <v/>
      </c>
      <c r="CZ50" s="287" t="str">
        <f ca="true">+IF(OFFSET('Sanitation Data'!$G$28,0,10*ROW('Sanitation Data'!G44))="","",OFFSET('Sanitation Data'!$G$28,0,10*ROW('Sanitation Data'!G44)))</f>
        <v/>
      </c>
      <c r="DA50" s="287" t="str">
        <f ca="true">+IF(OFFSET('Sanitation Data'!$G$29,0,10*ROW('Sanitation Data'!G44))="","",OFFSET('Sanitation Data'!$G$29,0,10*ROW('Sanitation Data'!G44)))</f>
        <v/>
      </c>
      <c r="DB50" s="287" t="str">
        <f ca="true">+IF(OFFSET('Sanitation Data'!$G$30,0,10*ROW('Sanitation Data'!G44))="","",OFFSET('Sanitation Data'!$G$30,0,10*ROW('Sanitation Data'!G44)))</f>
        <v/>
      </c>
      <c r="DC50" s="287" t="str">
        <f ca="true">+IF(OFFSET('Sanitation Data'!$G$31,0,10*ROW('Sanitation Data'!G44))="","",OFFSET('Sanitation Data'!$G$31,0,10*ROW('Sanitation Data'!G44)))</f>
        <v/>
      </c>
      <c r="DD50" s="287" t="str">
        <f ca="true">+IF(OFFSET('Sanitation Data'!$G$32,0,10*ROW('Sanitation Data'!G44))="","",OFFSET('Sanitation Data'!$G$32,0,10*ROW('Sanitation Data'!G44)))</f>
        <v/>
      </c>
      <c r="DE50" s="287" t="str">
        <f ca="true">+IF(OFFSET('Sanitation Data'!$H$28,0,10*ROW('Sanitation Data'!H44))="","",OFFSET('Sanitation Data'!$H$28,0,10*ROW('Sanitation Data'!H44)))</f>
        <v/>
      </c>
      <c r="DF50" s="287" t="str">
        <f ca="true">+IF(OFFSET('Sanitation Data'!$H$29,0,10*ROW('Sanitation Data'!H44))="","",OFFSET('Sanitation Data'!$H$29,0,10*ROW('Sanitation Data'!H44)))</f>
        <v/>
      </c>
      <c r="DG50" s="287" t="str">
        <f ca="true">+IF(OFFSET('Sanitation Data'!$H$30,0,10*ROW('Sanitation Data'!H44))="","",OFFSET('Sanitation Data'!$H$30,0,10*ROW('Sanitation Data'!H44)))</f>
        <v/>
      </c>
      <c r="DH50" s="287" t="str">
        <f ca="true">+IF(OFFSET('Sanitation Data'!$H$31,0,10*ROW('Sanitation Data'!H44))="","",OFFSET('Sanitation Data'!$H$31,0,10*ROW('Sanitation Data'!H44)))</f>
        <v/>
      </c>
      <c r="DI50" s="287" t="str">
        <f ca="true">+IF(OFFSET('Sanitation Data'!$H$32,0,10*ROW('Sanitation Data'!H44))="","",OFFSET('Sanitation Data'!$H$32,0,10*ROW('Sanitation Data'!H44)))</f>
        <v/>
      </c>
      <c r="DJ50" s="287" t="str">
        <f ca="true">+IF(OFFSET('Sanitation Data'!$I$28,0,10*ROW('Sanitation Data'!I44))="","",OFFSET('Sanitation Data'!$I$28,0,10*ROW('Sanitation Data'!I44)))</f>
        <v/>
      </c>
      <c r="DK50" s="287" t="str">
        <f ca="true">+IF(OFFSET('Sanitation Data'!$I$29,0,10*ROW('Sanitation Data'!I44))="","",OFFSET('Sanitation Data'!$I$29,0,10*ROW('Sanitation Data'!I44)))</f>
        <v/>
      </c>
      <c r="DL50" s="287" t="str">
        <f ca="true">+IF(OFFSET('Sanitation Data'!$I$30,0,10*ROW('Sanitation Data'!I44))="","",OFFSET('Sanitation Data'!$I$30,0,10*ROW('Sanitation Data'!I44)))</f>
        <v/>
      </c>
      <c r="DM50" s="287" t="str">
        <f ca="true">+IF(OFFSET('Sanitation Data'!$I$31,0,10*ROW('Sanitation Data'!I44))="","",OFFSET('Sanitation Data'!$I$31,0,10*ROW('Sanitation Data'!I44)))</f>
        <v/>
      </c>
      <c r="DN50" s="287" t="str">
        <f ca="true">+IF(OFFSET('Sanitation Data'!$I$32,0,10*ROW('Sanitation Data'!I44))="","",OFFSET('Sanitation Data'!$I$32,0,10*ROW('Sanitation Data'!I44)))</f>
        <v/>
      </c>
      <c r="DO50" s="287" t="str">
        <f ca="true">+IF(OFFSET('Hygiene Data'!$D$11,0,10*ROW('Hygiene Data'!D44))="","",OFFSET('Hygiene Data'!$D$11,0,10*ROW('Hygiene Data'!D44)))</f>
        <v/>
      </c>
      <c r="DP50" s="287" t="str">
        <f ca="true">+IF(OFFSET('Hygiene Data'!$D$12,0,10*ROW('Hygiene Data'!D44))="","",OFFSET('Hygiene Data'!$D$12,0,10*ROW('Hygiene Data'!D44)))</f>
        <v/>
      </c>
      <c r="DQ50" s="287" t="str">
        <f ca="true">+IF(OFFSET('Hygiene Data'!$D$13,0,10*ROW('Hygiene Data'!D44))="","",OFFSET('Hygiene Data'!$D$13,0,10*ROW('Hygiene Data'!D44)))</f>
        <v/>
      </c>
      <c r="DR50" s="287" t="str">
        <f ca="true">+IF(OFFSET('Hygiene Data'!$E$11,0,10*ROW('Hygiene Data'!E44))="","",OFFSET('Hygiene Data'!$E$11,0,10*ROW('Hygiene Data'!E44)))</f>
        <v/>
      </c>
      <c r="DS50" s="287" t="str">
        <f ca="true">+IF(OFFSET('Hygiene Data'!$E$12,0,10*ROW('Hygiene Data'!E44))="","",OFFSET('Hygiene Data'!$E$12,0,10*ROW('Hygiene Data'!E44)))</f>
        <v/>
      </c>
      <c r="DT50" s="287" t="str">
        <f ca="true">+IF(OFFSET('Hygiene Data'!$E$13,0,10*ROW('Hygiene Data'!E44))="","",OFFSET('Hygiene Data'!$E$13,0,10*ROW('Hygiene Data'!E44)))</f>
        <v/>
      </c>
      <c r="DU50" s="287" t="str">
        <f ca="true">+IF(OFFSET('Hygiene Data'!$F$11,0,10*ROW('Hygiene Data'!F44))="","",OFFSET('Hygiene Data'!$F$11,0,10*ROW('Hygiene Data'!F44)))</f>
        <v/>
      </c>
      <c r="DV50" s="287" t="str">
        <f ca="true">+IF(OFFSET('Hygiene Data'!$F$12,0,10*ROW('Hygiene Data'!F44))="","",OFFSET('Hygiene Data'!$F$12,0,10*ROW('Hygiene Data'!F44)))</f>
        <v/>
      </c>
      <c r="DW50" s="287" t="str">
        <f ca="true">+IF(OFFSET('Hygiene Data'!$F$13,0,10*ROW('Hygiene Data'!F44))="","",OFFSET('Hygiene Data'!$F$13,0,10*ROW('Hygiene Data'!F44)))</f>
        <v/>
      </c>
      <c r="DX50" s="287" t="str">
        <f ca="true">+IF(OFFSET('Hygiene Data'!$G$11,0,10*ROW('Hygiene Data'!G44))="","",OFFSET('Hygiene Data'!$G$11,0,10*ROW('Hygiene Data'!G44)))</f>
        <v/>
      </c>
      <c r="DY50" s="287" t="str">
        <f ca="true">+IF(OFFSET('Hygiene Data'!$G$12,0,10*ROW('Hygiene Data'!G44))="","",OFFSET('Hygiene Data'!$G$12,0,10*ROW('Hygiene Data'!G44)))</f>
        <v/>
      </c>
      <c r="DZ50" s="287" t="str">
        <f ca="true">+IF(OFFSET('Hygiene Data'!$G$13,0,10*ROW('Hygiene Data'!G44))="","",OFFSET('Hygiene Data'!$G$13,0,10*ROW('Hygiene Data'!G44)))</f>
        <v/>
      </c>
      <c r="EA50" s="287" t="str">
        <f ca="true">+IF(OFFSET('Hygiene Data'!$H$11,0,10*ROW('Hygiene Data'!H44))="","",OFFSET('Hygiene Data'!$H$11,0,10*ROW('Hygiene Data'!H44)))</f>
        <v/>
      </c>
      <c r="EB50" s="287" t="str">
        <f ca="true">+IF(OFFSET('Hygiene Data'!$H$12,0,10*ROW('Hygiene Data'!H44))="","",OFFSET('Hygiene Data'!$H$12,0,10*ROW('Hygiene Data'!H44)))</f>
        <v/>
      </c>
      <c r="EC50" s="287" t="str">
        <f ca="true">+IF(OFFSET('Hygiene Data'!$H$13,0,10*ROW('Hygiene Data'!H44))="","",OFFSET('Hygiene Data'!$H$13,0,10*ROW('Hygiene Data'!H44)))</f>
        <v/>
      </c>
      <c r="ED50" s="287" t="str">
        <f ca="true">+IF(OFFSET('Hygiene Data'!$I$11,0,10*ROW('Hygiene Data'!I44))="","",OFFSET('Hygiene Data'!$I$11,0,10*ROW('Hygiene Data'!I44)))</f>
        <v/>
      </c>
      <c r="EE50" s="287" t="str">
        <f ca="true">+IF(OFFSET('Hygiene Data'!$I$12,0,10*ROW('Hygiene Data'!I44))="","",OFFSET('Hygiene Data'!$I$12,0,10*ROW('Hygiene Data'!I44)))</f>
        <v/>
      </c>
      <c r="EF50" s="287"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43"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7"/>
      <c r="BS51" s="287" t="str">
        <f ca="true">+IF(OFFSET('Water Data'!$D$27,0,10*ROW('Water Data'!D45))="","",OFFSET('Water Data'!$D$27,0,10*ROW('Water Data'!D45)))</f>
        <v/>
      </c>
      <c r="BT51" s="287" t="str">
        <f ca="true">+IF(OFFSET('Water Data'!$D$28,0,10*ROW('Water Data'!D45))="","",OFFSET('Water Data'!$D$28,0,10*ROW('Water Data'!D45)))</f>
        <v/>
      </c>
      <c r="BU51" s="287" t="str">
        <f ca="true">+IF(OFFSET('Water Data'!$D$29,0,10*ROW('Water Data'!D45))="","",OFFSET('Water Data'!$D$29,0,10*ROW('Water Data'!D45)))</f>
        <v/>
      </c>
      <c r="BV51" s="287" t="str">
        <f ca="true">+IF(OFFSET('Water Data'!$E$27,0,10*ROW('Water Data'!E45))="","",OFFSET('Water Data'!$E$27,0,10*ROW('Water Data'!E45)))</f>
        <v/>
      </c>
      <c r="BW51" s="287" t="str">
        <f ca="true">+IF(OFFSET('Water Data'!$E$28,0,10*ROW('Water Data'!E45))="","",OFFSET('Water Data'!$E$28,0,10*ROW('Water Data'!E45)))</f>
        <v/>
      </c>
      <c r="BX51" s="287" t="str">
        <f ca="true">+IF(OFFSET('Water Data'!$E$29,0,10*ROW('Water Data'!E45))="","",OFFSET('Water Data'!$E$29,0,10*ROW('Water Data'!E45)))</f>
        <v/>
      </c>
      <c r="BY51" s="287" t="str">
        <f ca="true">+IF(OFFSET('Water Data'!$F$27,0,10*ROW('Water Data'!F45))="","",OFFSET('Water Data'!$F$27,0,10*ROW('Water Data'!F45)))</f>
        <v/>
      </c>
      <c r="BZ51" s="287" t="str">
        <f ca="true">+IF(OFFSET('Water Data'!$F$28,0,10*ROW('Water Data'!F45))="","",OFFSET('Water Data'!$F$28,0,10*ROW('Water Data'!F45)))</f>
        <v/>
      </c>
      <c r="CA51" s="287" t="str">
        <f ca="true">+IF(OFFSET('Water Data'!$F$29,0,10*ROW('Water Data'!F45))="","",OFFSET('Water Data'!$F$29,0,10*ROW('Water Data'!F45)))</f>
        <v/>
      </c>
      <c r="CB51" s="287" t="str">
        <f ca="true">+IF(OFFSET('Water Data'!$G$27,0,10*ROW('Water Data'!G45))="","",OFFSET('Water Data'!$G$27,0,10*ROW('Water Data'!G45)))</f>
        <v/>
      </c>
      <c r="CC51" s="287" t="str">
        <f ca="true">+IF(OFFSET('Water Data'!$G$28,0,10*ROW('Water Data'!G45))="","",OFFSET('Water Data'!$G$28,0,10*ROW('Water Data'!G45)))</f>
        <v/>
      </c>
      <c r="CD51" s="287" t="str">
        <f ca="true">+IF(OFFSET('Water Data'!$G$29,0,10*ROW('Water Data'!G45))="","",OFFSET('Water Data'!$G$29,0,10*ROW('Water Data'!G45)))</f>
        <v/>
      </c>
      <c r="CE51" s="287" t="str">
        <f ca="true">+IF(OFFSET('Water Data'!$H$27,0,10*ROW('Water Data'!H45))="","",OFFSET('Water Data'!$H$27,0,10*ROW('Water Data'!H45)))</f>
        <v/>
      </c>
      <c r="CF51" s="287" t="str">
        <f ca="true">+IF(OFFSET('Water Data'!$H$28,0,10*ROW('Water Data'!H45))="","",OFFSET('Water Data'!$H$28,0,10*ROW('Water Data'!H45)))</f>
        <v/>
      </c>
      <c r="CG51" s="287" t="str">
        <f ca="true">+IF(OFFSET('Water Data'!$H$29,0,10*ROW('Water Data'!H45))="","",OFFSET('Water Data'!$H$29,0,10*ROW('Water Data'!H45)))</f>
        <v/>
      </c>
      <c r="CH51" s="287" t="str">
        <f ca="true">+IF(OFFSET('Water Data'!$I$27,0,10*ROW('Water Data'!I45))="","",OFFSET('Water Data'!$I$27,0,10*ROW('Water Data'!I45)))</f>
        <v/>
      </c>
      <c r="CI51" s="287" t="str">
        <f ca="true">+IF(OFFSET('Water Data'!$I$28,0,10*ROW('Water Data'!I45))="","",OFFSET('Water Data'!$I$28,0,10*ROW('Water Data'!I45)))</f>
        <v/>
      </c>
      <c r="CJ51" s="287" t="str">
        <f ca="true">+IF(OFFSET('Water Data'!$I$29,0,10*ROW('Water Data'!I45))="","",OFFSET('Water Data'!$I$29,0,10*ROW('Water Data'!I45)))</f>
        <v/>
      </c>
      <c r="CK51" s="287" t="str">
        <f ca="true">+IF(OFFSET('Sanitation Data'!$D$28,0,10*ROW('Sanitation Data'!D45))="","",OFFSET('Sanitation Data'!$D$28,0,10*ROW('Sanitation Data'!D45)))</f>
        <v/>
      </c>
      <c r="CL51" s="287" t="str">
        <f ca="true">+IF(OFFSET('Sanitation Data'!$D$29,0,10*ROW('Sanitation Data'!D45))="","",OFFSET('Sanitation Data'!$D$29,0,10*ROW('Sanitation Data'!D45)))</f>
        <v/>
      </c>
      <c r="CM51" s="287" t="str">
        <f ca="true">+IF(OFFSET('Sanitation Data'!$D$30,0,10*ROW('Sanitation Data'!D45))="","",OFFSET('Sanitation Data'!$D$30,0,10*ROW('Sanitation Data'!D45)))</f>
        <v/>
      </c>
      <c r="CN51" s="287" t="str">
        <f ca="true">+IF(OFFSET('Sanitation Data'!$D$31,0,10*ROW('Sanitation Data'!D45))="","",OFFSET('Sanitation Data'!$D$31,0,10*ROW('Sanitation Data'!D45)))</f>
        <v/>
      </c>
      <c r="CO51" s="287" t="str">
        <f ca="true">+IF(OFFSET('Sanitation Data'!$D$32,0,10*ROW('Sanitation Data'!D45))="","",OFFSET('Sanitation Data'!$D$32,0,10*ROW('Sanitation Data'!D45)))</f>
        <v/>
      </c>
      <c r="CP51" s="287" t="str">
        <f ca="true">+IF(OFFSET('Sanitation Data'!$E$28,0,10*ROW('Sanitation Data'!E45))="","",OFFSET('Sanitation Data'!$E$28,0,10*ROW('Sanitation Data'!E45)))</f>
        <v/>
      </c>
      <c r="CQ51" s="287" t="str">
        <f ca="true">+IF(OFFSET('Sanitation Data'!$E$29,0,10*ROW('Sanitation Data'!E45))="","",OFFSET('Sanitation Data'!$E$29,0,10*ROW('Sanitation Data'!E45)))</f>
        <v/>
      </c>
      <c r="CR51" s="287" t="str">
        <f ca="true">+IF(OFFSET('Sanitation Data'!$E$30,0,10*ROW('Sanitation Data'!E45))="","",OFFSET('Sanitation Data'!$E$30,0,10*ROW('Sanitation Data'!E45)))</f>
        <v/>
      </c>
      <c r="CS51" s="287" t="str">
        <f ca="true">+IF(OFFSET('Sanitation Data'!$E$31,0,10*ROW('Sanitation Data'!E45))="","",OFFSET('Sanitation Data'!$E$31,0,10*ROW('Sanitation Data'!E45)))</f>
        <v/>
      </c>
      <c r="CT51" s="287" t="str">
        <f ca="true">+IF(OFFSET('Sanitation Data'!$E$32,0,10*ROW('Sanitation Data'!E45))="","",OFFSET('Sanitation Data'!$E$32,0,10*ROW('Sanitation Data'!E45)))</f>
        <v/>
      </c>
      <c r="CU51" s="287" t="str">
        <f ca="true">+IF(OFFSET('Sanitation Data'!$F$28,0,10*ROW('Sanitation Data'!F45))="","",OFFSET('Sanitation Data'!$F$28,0,10*ROW('Sanitation Data'!F45)))</f>
        <v/>
      </c>
      <c r="CV51" s="287" t="str">
        <f ca="true">+IF(OFFSET('Sanitation Data'!$F$29,0,10*ROW('Sanitation Data'!F45))="","",OFFSET('Sanitation Data'!$F$29,0,10*ROW('Sanitation Data'!F45)))</f>
        <v/>
      </c>
      <c r="CW51" s="287" t="str">
        <f ca="true">+IF(OFFSET('Sanitation Data'!$F$30,0,10*ROW('Sanitation Data'!F45))="","",OFFSET('Sanitation Data'!$F$30,0,10*ROW('Sanitation Data'!F45)))</f>
        <v/>
      </c>
      <c r="CX51" s="287" t="str">
        <f ca="true">+IF(OFFSET('Sanitation Data'!$F$31,0,10*ROW('Sanitation Data'!F45))="","",OFFSET('Sanitation Data'!$F$31,0,10*ROW('Sanitation Data'!F45)))</f>
        <v/>
      </c>
      <c r="CY51" s="287" t="str">
        <f ca="true">+IF(OFFSET('Sanitation Data'!$F$32,0,10*ROW('Sanitation Data'!F45))="","",OFFSET('Sanitation Data'!$F$32,0,10*ROW('Sanitation Data'!F45)))</f>
        <v/>
      </c>
      <c r="CZ51" s="287" t="str">
        <f ca="true">+IF(OFFSET('Sanitation Data'!$G$28,0,10*ROW('Sanitation Data'!G45))="","",OFFSET('Sanitation Data'!$G$28,0,10*ROW('Sanitation Data'!G45)))</f>
        <v/>
      </c>
      <c r="DA51" s="287" t="str">
        <f ca="true">+IF(OFFSET('Sanitation Data'!$G$29,0,10*ROW('Sanitation Data'!G45))="","",OFFSET('Sanitation Data'!$G$29,0,10*ROW('Sanitation Data'!G45)))</f>
        <v/>
      </c>
      <c r="DB51" s="287" t="str">
        <f ca="true">+IF(OFFSET('Sanitation Data'!$G$30,0,10*ROW('Sanitation Data'!G45))="","",OFFSET('Sanitation Data'!$G$30,0,10*ROW('Sanitation Data'!G45)))</f>
        <v/>
      </c>
      <c r="DC51" s="287" t="str">
        <f ca="true">+IF(OFFSET('Sanitation Data'!$G$31,0,10*ROW('Sanitation Data'!G45))="","",OFFSET('Sanitation Data'!$G$31,0,10*ROW('Sanitation Data'!G45)))</f>
        <v/>
      </c>
      <c r="DD51" s="287" t="str">
        <f ca="true">+IF(OFFSET('Sanitation Data'!$G$32,0,10*ROW('Sanitation Data'!G45))="","",OFFSET('Sanitation Data'!$G$32,0,10*ROW('Sanitation Data'!G45)))</f>
        <v/>
      </c>
      <c r="DE51" s="287" t="str">
        <f ca="true">+IF(OFFSET('Sanitation Data'!$H$28,0,10*ROW('Sanitation Data'!H45))="","",OFFSET('Sanitation Data'!$H$28,0,10*ROW('Sanitation Data'!H45)))</f>
        <v/>
      </c>
      <c r="DF51" s="287" t="str">
        <f ca="true">+IF(OFFSET('Sanitation Data'!$H$29,0,10*ROW('Sanitation Data'!H45))="","",OFFSET('Sanitation Data'!$H$29,0,10*ROW('Sanitation Data'!H45)))</f>
        <v/>
      </c>
      <c r="DG51" s="287" t="str">
        <f ca="true">+IF(OFFSET('Sanitation Data'!$H$30,0,10*ROW('Sanitation Data'!H45))="","",OFFSET('Sanitation Data'!$H$30,0,10*ROW('Sanitation Data'!H45)))</f>
        <v/>
      </c>
      <c r="DH51" s="287" t="str">
        <f ca="true">+IF(OFFSET('Sanitation Data'!$H$31,0,10*ROW('Sanitation Data'!H45))="","",OFFSET('Sanitation Data'!$H$31,0,10*ROW('Sanitation Data'!H45)))</f>
        <v/>
      </c>
      <c r="DI51" s="287" t="str">
        <f ca="true">+IF(OFFSET('Sanitation Data'!$H$32,0,10*ROW('Sanitation Data'!H45))="","",OFFSET('Sanitation Data'!$H$32,0,10*ROW('Sanitation Data'!H45)))</f>
        <v/>
      </c>
      <c r="DJ51" s="287" t="str">
        <f ca="true">+IF(OFFSET('Sanitation Data'!$I$28,0,10*ROW('Sanitation Data'!I45))="","",OFFSET('Sanitation Data'!$I$28,0,10*ROW('Sanitation Data'!I45)))</f>
        <v/>
      </c>
      <c r="DK51" s="287" t="str">
        <f ca="true">+IF(OFFSET('Sanitation Data'!$I$29,0,10*ROW('Sanitation Data'!I45))="","",OFFSET('Sanitation Data'!$I$29,0,10*ROW('Sanitation Data'!I45)))</f>
        <v/>
      </c>
      <c r="DL51" s="287" t="str">
        <f ca="true">+IF(OFFSET('Sanitation Data'!$I$30,0,10*ROW('Sanitation Data'!I45))="","",OFFSET('Sanitation Data'!$I$30,0,10*ROW('Sanitation Data'!I45)))</f>
        <v/>
      </c>
      <c r="DM51" s="287" t="str">
        <f ca="true">+IF(OFFSET('Sanitation Data'!$I$31,0,10*ROW('Sanitation Data'!I45))="","",OFFSET('Sanitation Data'!$I$31,0,10*ROW('Sanitation Data'!I45)))</f>
        <v/>
      </c>
      <c r="DN51" s="287" t="str">
        <f ca="true">+IF(OFFSET('Sanitation Data'!$I$32,0,10*ROW('Sanitation Data'!I45))="","",OFFSET('Sanitation Data'!$I$32,0,10*ROW('Sanitation Data'!I45)))</f>
        <v/>
      </c>
      <c r="DO51" s="287" t="str">
        <f ca="true">+IF(OFFSET('Hygiene Data'!$D$11,0,10*ROW('Hygiene Data'!D45))="","",OFFSET('Hygiene Data'!$D$11,0,10*ROW('Hygiene Data'!D45)))</f>
        <v/>
      </c>
      <c r="DP51" s="287" t="str">
        <f ca="true">+IF(OFFSET('Hygiene Data'!$D$12,0,10*ROW('Hygiene Data'!D45))="","",OFFSET('Hygiene Data'!$D$12,0,10*ROW('Hygiene Data'!D45)))</f>
        <v/>
      </c>
      <c r="DQ51" s="287" t="str">
        <f ca="true">+IF(OFFSET('Hygiene Data'!$D$13,0,10*ROW('Hygiene Data'!D45))="","",OFFSET('Hygiene Data'!$D$13,0,10*ROW('Hygiene Data'!D45)))</f>
        <v/>
      </c>
      <c r="DR51" s="287" t="str">
        <f ca="true">+IF(OFFSET('Hygiene Data'!$E$11,0,10*ROW('Hygiene Data'!E45))="","",OFFSET('Hygiene Data'!$E$11,0,10*ROW('Hygiene Data'!E45)))</f>
        <v/>
      </c>
      <c r="DS51" s="287" t="str">
        <f ca="true">+IF(OFFSET('Hygiene Data'!$E$12,0,10*ROW('Hygiene Data'!E45))="","",OFFSET('Hygiene Data'!$E$12,0,10*ROW('Hygiene Data'!E45)))</f>
        <v/>
      </c>
      <c r="DT51" s="287" t="str">
        <f ca="true">+IF(OFFSET('Hygiene Data'!$E$13,0,10*ROW('Hygiene Data'!E45))="","",OFFSET('Hygiene Data'!$E$13,0,10*ROW('Hygiene Data'!E45)))</f>
        <v/>
      </c>
      <c r="DU51" s="287" t="str">
        <f ca="true">+IF(OFFSET('Hygiene Data'!$F$11,0,10*ROW('Hygiene Data'!F45))="","",OFFSET('Hygiene Data'!$F$11,0,10*ROW('Hygiene Data'!F45)))</f>
        <v/>
      </c>
      <c r="DV51" s="287" t="str">
        <f ca="true">+IF(OFFSET('Hygiene Data'!$F$12,0,10*ROW('Hygiene Data'!F45))="","",OFFSET('Hygiene Data'!$F$12,0,10*ROW('Hygiene Data'!F45)))</f>
        <v/>
      </c>
      <c r="DW51" s="287" t="str">
        <f ca="true">+IF(OFFSET('Hygiene Data'!$F$13,0,10*ROW('Hygiene Data'!F45))="","",OFFSET('Hygiene Data'!$F$13,0,10*ROW('Hygiene Data'!F45)))</f>
        <v/>
      </c>
      <c r="DX51" s="287" t="str">
        <f ca="true">+IF(OFFSET('Hygiene Data'!$G$11,0,10*ROW('Hygiene Data'!G45))="","",OFFSET('Hygiene Data'!$G$11,0,10*ROW('Hygiene Data'!G45)))</f>
        <v/>
      </c>
      <c r="DY51" s="287" t="str">
        <f ca="true">+IF(OFFSET('Hygiene Data'!$G$12,0,10*ROW('Hygiene Data'!G45))="","",OFFSET('Hygiene Data'!$G$12,0,10*ROW('Hygiene Data'!G45)))</f>
        <v/>
      </c>
      <c r="DZ51" s="287" t="str">
        <f ca="true">+IF(OFFSET('Hygiene Data'!$G$13,0,10*ROW('Hygiene Data'!G45))="","",OFFSET('Hygiene Data'!$G$13,0,10*ROW('Hygiene Data'!G45)))</f>
        <v/>
      </c>
      <c r="EA51" s="287" t="str">
        <f ca="true">+IF(OFFSET('Hygiene Data'!$H$11,0,10*ROW('Hygiene Data'!H45))="","",OFFSET('Hygiene Data'!$H$11,0,10*ROW('Hygiene Data'!H45)))</f>
        <v/>
      </c>
      <c r="EB51" s="287" t="str">
        <f ca="true">+IF(OFFSET('Hygiene Data'!$H$12,0,10*ROW('Hygiene Data'!H45))="","",OFFSET('Hygiene Data'!$H$12,0,10*ROW('Hygiene Data'!H45)))</f>
        <v/>
      </c>
      <c r="EC51" s="287" t="str">
        <f ca="true">+IF(OFFSET('Hygiene Data'!$H$13,0,10*ROW('Hygiene Data'!H45))="","",OFFSET('Hygiene Data'!$H$13,0,10*ROW('Hygiene Data'!H45)))</f>
        <v/>
      </c>
      <c r="ED51" s="287" t="str">
        <f ca="true">+IF(OFFSET('Hygiene Data'!$I$11,0,10*ROW('Hygiene Data'!I45))="","",OFFSET('Hygiene Data'!$I$11,0,10*ROW('Hygiene Data'!I45)))</f>
        <v/>
      </c>
      <c r="EE51" s="287" t="str">
        <f ca="true">+IF(OFFSET('Hygiene Data'!$I$12,0,10*ROW('Hygiene Data'!I45))="","",OFFSET('Hygiene Data'!$I$12,0,10*ROW('Hygiene Data'!I45)))</f>
        <v/>
      </c>
      <c r="EF51" s="287"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43"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7"/>
      <c r="BS52" s="287" t="str">
        <f ca="true">+IF(OFFSET('Water Data'!$D$27,0,10*ROW('Water Data'!D46))="","",OFFSET('Water Data'!$D$27,0,10*ROW('Water Data'!D46)))</f>
        <v/>
      </c>
      <c r="BT52" s="287" t="str">
        <f ca="true">+IF(OFFSET('Water Data'!$D$28,0,10*ROW('Water Data'!D46))="","",OFFSET('Water Data'!$D$28,0,10*ROW('Water Data'!D46)))</f>
        <v/>
      </c>
      <c r="BU52" s="287" t="str">
        <f ca="true">+IF(OFFSET('Water Data'!$D$29,0,10*ROW('Water Data'!D46))="","",OFFSET('Water Data'!$D$29,0,10*ROW('Water Data'!D46)))</f>
        <v/>
      </c>
      <c r="BV52" s="287" t="str">
        <f ca="true">+IF(OFFSET('Water Data'!$E$27,0,10*ROW('Water Data'!E46))="","",OFFSET('Water Data'!$E$27,0,10*ROW('Water Data'!E46)))</f>
        <v/>
      </c>
      <c r="BW52" s="287" t="str">
        <f ca="true">+IF(OFFSET('Water Data'!$E$28,0,10*ROW('Water Data'!E46))="","",OFFSET('Water Data'!$E$28,0,10*ROW('Water Data'!E46)))</f>
        <v/>
      </c>
      <c r="BX52" s="287" t="str">
        <f ca="true">+IF(OFFSET('Water Data'!$E$29,0,10*ROW('Water Data'!E46))="","",OFFSET('Water Data'!$E$29,0,10*ROW('Water Data'!E46)))</f>
        <v/>
      </c>
      <c r="BY52" s="287" t="str">
        <f ca="true">+IF(OFFSET('Water Data'!$F$27,0,10*ROW('Water Data'!F46))="","",OFFSET('Water Data'!$F$27,0,10*ROW('Water Data'!F46)))</f>
        <v/>
      </c>
      <c r="BZ52" s="287" t="str">
        <f ca="true">+IF(OFFSET('Water Data'!$F$28,0,10*ROW('Water Data'!F46))="","",OFFSET('Water Data'!$F$28,0,10*ROW('Water Data'!F46)))</f>
        <v/>
      </c>
      <c r="CA52" s="287" t="str">
        <f ca="true">+IF(OFFSET('Water Data'!$F$29,0,10*ROW('Water Data'!F46))="","",OFFSET('Water Data'!$F$29,0,10*ROW('Water Data'!F46)))</f>
        <v/>
      </c>
      <c r="CB52" s="287" t="str">
        <f ca="true">+IF(OFFSET('Water Data'!$G$27,0,10*ROW('Water Data'!G46))="","",OFFSET('Water Data'!$G$27,0,10*ROW('Water Data'!G46)))</f>
        <v/>
      </c>
      <c r="CC52" s="287" t="str">
        <f ca="true">+IF(OFFSET('Water Data'!$G$28,0,10*ROW('Water Data'!G46))="","",OFFSET('Water Data'!$G$28,0,10*ROW('Water Data'!G46)))</f>
        <v/>
      </c>
      <c r="CD52" s="287" t="str">
        <f ca="true">+IF(OFFSET('Water Data'!$G$29,0,10*ROW('Water Data'!G46))="","",OFFSET('Water Data'!$G$29,0,10*ROW('Water Data'!G46)))</f>
        <v/>
      </c>
      <c r="CE52" s="287" t="str">
        <f ca="true">+IF(OFFSET('Water Data'!$H$27,0,10*ROW('Water Data'!H46))="","",OFFSET('Water Data'!$H$27,0,10*ROW('Water Data'!H46)))</f>
        <v/>
      </c>
      <c r="CF52" s="287" t="str">
        <f ca="true">+IF(OFFSET('Water Data'!$H$28,0,10*ROW('Water Data'!H46))="","",OFFSET('Water Data'!$H$28,0,10*ROW('Water Data'!H46)))</f>
        <v/>
      </c>
      <c r="CG52" s="287" t="str">
        <f ca="true">+IF(OFFSET('Water Data'!$H$29,0,10*ROW('Water Data'!H46))="","",OFFSET('Water Data'!$H$29,0,10*ROW('Water Data'!H46)))</f>
        <v/>
      </c>
      <c r="CH52" s="287" t="str">
        <f ca="true">+IF(OFFSET('Water Data'!$I$27,0,10*ROW('Water Data'!I46))="","",OFFSET('Water Data'!$I$27,0,10*ROW('Water Data'!I46)))</f>
        <v/>
      </c>
      <c r="CI52" s="287" t="str">
        <f ca="true">+IF(OFFSET('Water Data'!$I$28,0,10*ROW('Water Data'!I46))="","",OFFSET('Water Data'!$I$28,0,10*ROW('Water Data'!I46)))</f>
        <v/>
      </c>
      <c r="CJ52" s="287" t="str">
        <f ca="true">+IF(OFFSET('Water Data'!$I$29,0,10*ROW('Water Data'!I46))="","",OFFSET('Water Data'!$I$29,0,10*ROW('Water Data'!I46)))</f>
        <v/>
      </c>
      <c r="CK52" s="287" t="str">
        <f ca="true">+IF(OFFSET('Sanitation Data'!$D$28,0,10*ROW('Sanitation Data'!D46))="","",OFFSET('Sanitation Data'!$D$28,0,10*ROW('Sanitation Data'!D46)))</f>
        <v/>
      </c>
      <c r="CL52" s="287" t="str">
        <f ca="true">+IF(OFFSET('Sanitation Data'!$D$29,0,10*ROW('Sanitation Data'!D46))="","",OFFSET('Sanitation Data'!$D$29,0,10*ROW('Sanitation Data'!D46)))</f>
        <v/>
      </c>
      <c r="CM52" s="287" t="str">
        <f ca="true">+IF(OFFSET('Sanitation Data'!$D$30,0,10*ROW('Sanitation Data'!D46))="","",OFFSET('Sanitation Data'!$D$30,0,10*ROW('Sanitation Data'!D46)))</f>
        <v/>
      </c>
      <c r="CN52" s="287" t="str">
        <f ca="true">+IF(OFFSET('Sanitation Data'!$D$31,0,10*ROW('Sanitation Data'!D46))="","",OFFSET('Sanitation Data'!$D$31,0,10*ROW('Sanitation Data'!D46)))</f>
        <v/>
      </c>
      <c r="CO52" s="287" t="str">
        <f ca="true">+IF(OFFSET('Sanitation Data'!$D$32,0,10*ROW('Sanitation Data'!D46))="","",OFFSET('Sanitation Data'!$D$32,0,10*ROW('Sanitation Data'!D46)))</f>
        <v/>
      </c>
      <c r="CP52" s="287" t="str">
        <f ca="true">+IF(OFFSET('Sanitation Data'!$E$28,0,10*ROW('Sanitation Data'!E46))="","",OFFSET('Sanitation Data'!$E$28,0,10*ROW('Sanitation Data'!E46)))</f>
        <v/>
      </c>
      <c r="CQ52" s="287" t="str">
        <f ca="true">+IF(OFFSET('Sanitation Data'!$E$29,0,10*ROW('Sanitation Data'!E46))="","",OFFSET('Sanitation Data'!$E$29,0,10*ROW('Sanitation Data'!E46)))</f>
        <v/>
      </c>
      <c r="CR52" s="287" t="str">
        <f ca="true">+IF(OFFSET('Sanitation Data'!$E$30,0,10*ROW('Sanitation Data'!E46))="","",OFFSET('Sanitation Data'!$E$30,0,10*ROW('Sanitation Data'!E46)))</f>
        <v/>
      </c>
      <c r="CS52" s="287" t="str">
        <f ca="true">+IF(OFFSET('Sanitation Data'!$E$31,0,10*ROW('Sanitation Data'!E46))="","",OFFSET('Sanitation Data'!$E$31,0,10*ROW('Sanitation Data'!E46)))</f>
        <v/>
      </c>
      <c r="CT52" s="287" t="str">
        <f ca="true">+IF(OFFSET('Sanitation Data'!$E$32,0,10*ROW('Sanitation Data'!E46))="","",OFFSET('Sanitation Data'!$E$32,0,10*ROW('Sanitation Data'!E46)))</f>
        <v/>
      </c>
      <c r="CU52" s="287" t="str">
        <f ca="true">+IF(OFFSET('Sanitation Data'!$F$28,0,10*ROW('Sanitation Data'!F46))="","",OFFSET('Sanitation Data'!$F$28,0,10*ROW('Sanitation Data'!F46)))</f>
        <v/>
      </c>
      <c r="CV52" s="287" t="str">
        <f ca="true">+IF(OFFSET('Sanitation Data'!$F$29,0,10*ROW('Sanitation Data'!F46))="","",OFFSET('Sanitation Data'!$F$29,0,10*ROW('Sanitation Data'!F46)))</f>
        <v/>
      </c>
      <c r="CW52" s="287" t="str">
        <f ca="true">+IF(OFFSET('Sanitation Data'!$F$30,0,10*ROW('Sanitation Data'!F46))="","",OFFSET('Sanitation Data'!$F$30,0,10*ROW('Sanitation Data'!F46)))</f>
        <v/>
      </c>
      <c r="CX52" s="287" t="str">
        <f ca="true">+IF(OFFSET('Sanitation Data'!$F$31,0,10*ROW('Sanitation Data'!F46))="","",OFFSET('Sanitation Data'!$F$31,0,10*ROW('Sanitation Data'!F46)))</f>
        <v/>
      </c>
      <c r="CY52" s="287" t="str">
        <f ca="true">+IF(OFFSET('Sanitation Data'!$F$32,0,10*ROW('Sanitation Data'!F46))="","",OFFSET('Sanitation Data'!$F$32,0,10*ROW('Sanitation Data'!F46)))</f>
        <v/>
      </c>
      <c r="CZ52" s="287" t="str">
        <f ca="true">+IF(OFFSET('Sanitation Data'!$G$28,0,10*ROW('Sanitation Data'!G46))="","",OFFSET('Sanitation Data'!$G$28,0,10*ROW('Sanitation Data'!G46)))</f>
        <v/>
      </c>
      <c r="DA52" s="287" t="str">
        <f ca="true">+IF(OFFSET('Sanitation Data'!$G$29,0,10*ROW('Sanitation Data'!G46))="","",OFFSET('Sanitation Data'!$G$29,0,10*ROW('Sanitation Data'!G46)))</f>
        <v/>
      </c>
      <c r="DB52" s="287" t="str">
        <f ca="true">+IF(OFFSET('Sanitation Data'!$G$30,0,10*ROW('Sanitation Data'!G46))="","",OFFSET('Sanitation Data'!$G$30,0,10*ROW('Sanitation Data'!G46)))</f>
        <v/>
      </c>
      <c r="DC52" s="287" t="str">
        <f ca="true">+IF(OFFSET('Sanitation Data'!$G$31,0,10*ROW('Sanitation Data'!G46))="","",OFFSET('Sanitation Data'!$G$31,0,10*ROW('Sanitation Data'!G46)))</f>
        <v/>
      </c>
      <c r="DD52" s="287" t="str">
        <f ca="true">+IF(OFFSET('Sanitation Data'!$G$32,0,10*ROW('Sanitation Data'!G46))="","",OFFSET('Sanitation Data'!$G$32,0,10*ROW('Sanitation Data'!G46)))</f>
        <v/>
      </c>
      <c r="DE52" s="287" t="str">
        <f ca="true">+IF(OFFSET('Sanitation Data'!$H$28,0,10*ROW('Sanitation Data'!H46))="","",OFFSET('Sanitation Data'!$H$28,0,10*ROW('Sanitation Data'!H46)))</f>
        <v/>
      </c>
      <c r="DF52" s="287" t="str">
        <f ca="true">+IF(OFFSET('Sanitation Data'!$H$29,0,10*ROW('Sanitation Data'!H46))="","",OFFSET('Sanitation Data'!$H$29,0,10*ROW('Sanitation Data'!H46)))</f>
        <v/>
      </c>
      <c r="DG52" s="287" t="str">
        <f ca="true">+IF(OFFSET('Sanitation Data'!$H$30,0,10*ROW('Sanitation Data'!H46))="","",OFFSET('Sanitation Data'!$H$30,0,10*ROW('Sanitation Data'!H46)))</f>
        <v/>
      </c>
      <c r="DH52" s="287" t="str">
        <f ca="true">+IF(OFFSET('Sanitation Data'!$H$31,0,10*ROW('Sanitation Data'!H46))="","",OFFSET('Sanitation Data'!$H$31,0,10*ROW('Sanitation Data'!H46)))</f>
        <v/>
      </c>
      <c r="DI52" s="287" t="str">
        <f ca="true">+IF(OFFSET('Sanitation Data'!$H$32,0,10*ROW('Sanitation Data'!H46))="","",OFFSET('Sanitation Data'!$H$32,0,10*ROW('Sanitation Data'!H46)))</f>
        <v/>
      </c>
      <c r="DJ52" s="287" t="str">
        <f ca="true">+IF(OFFSET('Sanitation Data'!$I$28,0,10*ROW('Sanitation Data'!I46))="","",OFFSET('Sanitation Data'!$I$28,0,10*ROW('Sanitation Data'!I46)))</f>
        <v/>
      </c>
      <c r="DK52" s="287" t="str">
        <f ca="true">+IF(OFFSET('Sanitation Data'!$I$29,0,10*ROW('Sanitation Data'!I46))="","",OFFSET('Sanitation Data'!$I$29,0,10*ROW('Sanitation Data'!I46)))</f>
        <v/>
      </c>
      <c r="DL52" s="287" t="str">
        <f ca="true">+IF(OFFSET('Sanitation Data'!$I$30,0,10*ROW('Sanitation Data'!I46))="","",OFFSET('Sanitation Data'!$I$30,0,10*ROW('Sanitation Data'!I46)))</f>
        <v/>
      </c>
      <c r="DM52" s="287" t="str">
        <f ca="true">+IF(OFFSET('Sanitation Data'!$I$31,0,10*ROW('Sanitation Data'!I46))="","",OFFSET('Sanitation Data'!$I$31,0,10*ROW('Sanitation Data'!I46)))</f>
        <v/>
      </c>
      <c r="DN52" s="287" t="str">
        <f ca="true">+IF(OFFSET('Sanitation Data'!$I$32,0,10*ROW('Sanitation Data'!I46))="","",OFFSET('Sanitation Data'!$I$32,0,10*ROW('Sanitation Data'!I46)))</f>
        <v/>
      </c>
      <c r="DO52" s="287" t="str">
        <f ca="true">+IF(OFFSET('Hygiene Data'!$D$11,0,10*ROW('Hygiene Data'!D46))="","",OFFSET('Hygiene Data'!$D$11,0,10*ROW('Hygiene Data'!D46)))</f>
        <v/>
      </c>
      <c r="DP52" s="287" t="str">
        <f ca="true">+IF(OFFSET('Hygiene Data'!$D$12,0,10*ROW('Hygiene Data'!D46))="","",OFFSET('Hygiene Data'!$D$12,0,10*ROW('Hygiene Data'!D46)))</f>
        <v/>
      </c>
      <c r="DQ52" s="287" t="str">
        <f ca="true">+IF(OFFSET('Hygiene Data'!$D$13,0,10*ROW('Hygiene Data'!D46))="","",OFFSET('Hygiene Data'!$D$13,0,10*ROW('Hygiene Data'!D46)))</f>
        <v/>
      </c>
      <c r="DR52" s="287" t="str">
        <f ca="true">+IF(OFFSET('Hygiene Data'!$E$11,0,10*ROW('Hygiene Data'!E46))="","",OFFSET('Hygiene Data'!$E$11,0,10*ROW('Hygiene Data'!E46)))</f>
        <v/>
      </c>
      <c r="DS52" s="287" t="str">
        <f ca="true">+IF(OFFSET('Hygiene Data'!$E$12,0,10*ROW('Hygiene Data'!E46))="","",OFFSET('Hygiene Data'!$E$12,0,10*ROW('Hygiene Data'!E46)))</f>
        <v/>
      </c>
      <c r="DT52" s="287" t="str">
        <f ca="true">+IF(OFFSET('Hygiene Data'!$E$13,0,10*ROW('Hygiene Data'!E46))="","",OFFSET('Hygiene Data'!$E$13,0,10*ROW('Hygiene Data'!E46)))</f>
        <v/>
      </c>
      <c r="DU52" s="287" t="str">
        <f ca="true">+IF(OFFSET('Hygiene Data'!$F$11,0,10*ROW('Hygiene Data'!F46))="","",OFFSET('Hygiene Data'!$F$11,0,10*ROW('Hygiene Data'!F46)))</f>
        <v/>
      </c>
      <c r="DV52" s="287" t="str">
        <f ca="true">+IF(OFFSET('Hygiene Data'!$F$12,0,10*ROW('Hygiene Data'!F46))="","",OFFSET('Hygiene Data'!$F$12,0,10*ROW('Hygiene Data'!F46)))</f>
        <v/>
      </c>
      <c r="DW52" s="287" t="str">
        <f ca="true">+IF(OFFSET('Hygiene Data'!$F$13,0,10*ROW('Hygiene Data'!F46))="","",OFFSET('Hygiene Data'!$F$13,0,10*ROW('Hygiene Data'!F46)))</f>
        <v/>
      </c>
      <c r="DX52" s="287" t="str">
        <f ca="true">+IF(OFFSET('Hygiene Data'!$G$11,0,10*ROW('Hygiene Data'!G46))="","",OFFSET('Hygiene Data'!$G$11,0,10*ROW('Hygiene Data'!G46)))</f>
        <v/>
      </c>
      <c r="DY52" s="287" t="str">
        <f ca="true">+IF(OFFSET('Hygiene Data'!$G$12,0,10*ROW('Hygiene Data'!G46))="","",OFFSET('Hygiene Data'!$G$12,0,10*ROW('Hygiene Data'!G46)))</f>
        <v/>
      </c>
      <c r="DZ52" s="287" t="str">
        <f ca="true">+IF(OFFSET('Hygiene Data'!$G$13,0,10*ROW('Hygiene Data'!G46))="","",OFFSET('Hygiene Data'!$G$13,0,10*ROW('Hygiene Data'!G46)))</f>
        <v/>
      </c>
      <c r="EA52" s="287" t="str">
        <f ca="true">+IF(OFFSET('Hygiene Data'!$H$11,0,10*ROW('Hygiene Data'!H46))="","",OFFSET('Hygiene Data'!$H$11,0,10*ROW('Hygiene Data'!H46)))</f>
        <v/>
      </c>
      <c r="EB52" s="287" t="str">
        <f ca="true">+IF(OFFSET('Hygiene Data'!$H$12,0,10*ROW('Hygiene Data'!H46))="","",OFFSET('Hygiene Data'!$H$12,0,10*ROW('Hygiene Data'!H46)))</f>
        <v/>
      </c>
      <c r="EC52" s="287" t="str">
        <f ca="true">+IF(OFFSET('Hygiene Data'!$H$13,0,10*ROW('Hygiene Data'!H46))="","",OFFSET('Hygiene Data'!$H$13,0,10*ROW('Hygiene Data'!H46)))</f>
        <v/>
      </c>
      <c r="ED52" s="287" t="str">
        <f ca="true">+IF(OFFSET('Hygiene Data'!$I$11,0,10*ROW('Hygiene Data'!I46))="","",OFFSET('Hygiene Data'!$I$11,0,10*ROW('Hygiene Data'!I46)))</f>
        <v/>
      </c>
      <c r="EE52" s="287" t="str">
        <f ca="true">+IF(OFFSET('Hygiene Data'!$I$12,0,10*ROW('Hygiene Data'!I46))="","",OFFSET('Hygiene Data'!$I$12,0,10*ROW('Hygiene Data'!I46)))</f>
        <v/>
      </c>
      <c r="EF52" s="287"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43"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7"/>
      <c r="BS53" s="287" t="str">
        <f ca="true">+IF(OFFSET('Water Data'!$D$27,0,10*ROW('Water Data'!D47))="","",OFFSET('Water Data'!$D$27,0,10*ROW('Water Data'!D47)))</f>
        <v/>
      </c>
      <c r="BT53" s="287" t="str">
        <f ca="true">+IF(OFFSET('Water Data'!$D$28,0,10*ROW('Water Data'!D47))="","",OFFSET('Water Data'!$D$28,0,10*ROW('Water Data'!D47)))</f>
        <v/>
      </c>
      <c r="BU53" s="287" t="str">
        <f ca="true">+IF(OFFSET('Water Data'!$D$29,0,10*ROW('Water Data'!D47))="","",OFFSET('Water Data'!$D$29,0,10*ROW('Water Data'!D47)))</f>
        <v/>
      </c>
      <c r="BV53" s="287" t="str">
        <f ca="true">+IF(OFFSET('Water Data'!$E$27,0,10*ROW('Water Data'!E47))="","",OFFSET('Water Data'!$E$27,0,10*ROW('Water Data'!E47)))</f>
        <v/>
      </c>
      <c r="BW53" s="287" t="str">
        <f ca="true">+IF(OFFSET('Water Data'!$E$28,0,10*ROW('Water Data'!E47))="","",OFFSET('Water Data'!$E$28,0,10*ROW('Water Data'!E47)))</f>
        <v/>
      </c>
      <c r="BX53" s="287" t="str">
        <f ca="true">+IF(OFFSET('Water Data'!$E$29,0,10*ROW('Water Data'!E47))="","",OFFSET('Water Data'!$E$29,0,10*ROW('Water Data'!E47)))</f>
        <v/>
      </c>
      <c r="BY53" s="287" t="str">
        <f ca="true">+IF(OFFSET('Water Data'!$F$27,0,10*ROW('Water Data'!F47))="","",OFFSET('Water Data'!$F$27,0,10*ROW('Water Data'!F47)))</f>
        <v/>
      </c>
      <c r="BZ53" s="287" t="str">
        <f ca="true">+IF(OFFSET('Water Data'!$F$28,0,10*ROW('Water Data'!F47))="","",OFFSET('Water Data'!$F$28,0,10*ROW('Water Data'!F47)))</f>
        <v/>
      </c>
      <c r="CA53" s="287" t="str">
        <f ca="true">+IF(OFFSET('Water Data'!$F$29,0,10*ROW('Water Data'!F47))="","",OFFSET('Water Data'!$F$29,0,10*ROW('Water Data'!F47)))</f>
        <v/>
      </c>
      <c r="CB53" s="287" t="str">
        <f ca="true">+IF(OFFSET('Water Data'!$G$27,0,10*ROW('Water Data'!G47))="","",OFFSET('Water Data'!$G$27,0,10*ROW('Water Data'!G47)))</f>
        <v/>
      </c>
      <c r="CC53" s="287" t="str">
        <f ca="true">+IF(OFFSET('Water Data'!$G$28,0,10*ROW('Water Data'!G47))="","",OFFSET('Water Data'!$G$28,0,10*ROW('Water Data'!G47)))</f>
        <v/>
      </c>
      <c r="CD53" s="287" t="str">
        <f ca="true">+IF(OFFSET('Water Data'!$G$29,0,10*ROW('Water Data'!G47))="","",OFFSET('Water Data'!$G$29,0,10*ROW('Water Data'!G47)))</f>
        <v/>
      </c>
      <c r="CE53" s="287" t="str">
        <f ca="true">+IF(OFFSET('Water Data'!$H$27,0,10*ROW('Water Data'!H47))="","",OFFSET('Water Data'!$H$27,0,10*ROW('Water Data'!H47)))</f>
        <v/>
      </c>
      <c r="CF53" s="287" t="str">
        <f ca="true">+IF(OFFSET('Water Data'!$H$28,0,10*ROW('Water Data'!H47))="","",OFFSET('Water Data'!$H$28,0,10*ROW('Water Data'!H47)))</f>
        <v/>
      </c>
      <c r="CG53" s="287" t="str">
        <f ca="true">+IF(OFFSET('Water Data'!$H$29,0,10*ROW('Water Data'!H47))="","",OFFSET('Water Data'!$H$29,0,10*ROW('Water Data'!H47)))</f>
        <v/>
      </c>
      <c r="CH53" s="287" t="str">
        <f ca="true">+IF(OFFSET('Water Data'!$I$27,0,10*ROW('Water Data'!I47))="","",OFFSET('Water Data'!$I$27,0,10*ROW('Water Data'!I47)))</f>
        <v/>
      </c>
      <c r="CI53" s="287" t="str">
        <f ca="true">+IF(OFFSET('Water Data'!$I$28,0,10*ROW('Water Data'!I47))="","",OFFSET('Water Data'!$I$28,0,10*ROW('Water Data'!I47)))</f>
        <v/>
      </c>
      <c r="CJ53" s="287" t="str">
        <f ca="true">+IF(OFFSET('Water Data'!$I$29,0,10*ROW('Water Data'!I47))="","",OFFSET('Water Data'!$I$29,0,10*ROW('Water Data'!I47)))</f>
        <v/>
      </c>
      <c r="CK53" s="287" t="str">
        <f ca="true">+IF(OFFSET('Sanitation Data'!$D$28,0,10*ROW('Sanitation Data'!D47))="","",OFFSET('Sanitation Data'!$D$28,0,10*ROW('Sanitation Data'!D47)))</f>
        <v/>
      </c>
      <c r="CL53" s="287" t="str">
        <f ca="true">+IF(OFFSET('Sanitation Data'!$D$29,0,10*ROW('Sanitation Data'!D47))="","",OFFSET('Sanitation Data'!$D$29,0,10*ROW('Sanitation Data'!D47)))</f>
        <v/>
      </c>
      <c r="CM53" s="287" t="str">
        <f ca="true">+IF(OFFSET('Sanitation Data'!$D$30,0,10*ROW('Sanitation Data'!D47))="","",OFFSET('Sanitation Data'!$D$30,0,10*ROW('Sanitation Data'!D47)))</f>
        <v/>
      </c>
      <c r="CN53" s="287" t="str">
        <f ca="true">+IF(OFFSET('Sanitation Data'!$D$31,0,10*ROW('Sanitation Data'!D47))="","",OFFSET('Sanitation Data'!$D$31,0,10*ROW('Sanitation Data'!D47)))</f>
        <v/>
      </c>
      <c r="CO53" s="287" t="str">
        <f ca="true">+IF(OFFSET('Sanitation Data'!$D$32,0,10*ROW('Sanitation Data'!D47))="","",OFFSET('Sanitation Data'!$D$32,0,10*ROW('Sanitation Data'!D47)))</f>
        <v/>
      </c>
      <c r="CP53" s="287" t="str">
        <f ca="true">+IF(OFFSET('Sanitation Data'!$E$28,0,10*ROW('Sanitation Data'!E47))="","",OFFSET('Sanitation Data'!$E$28,0,10*ROW('Sanitation Data'!E47)))</f>
        <v/>
      </c>
      <c r="CQ53" s="287" t="str">
        <f ca="true">+IF(OFFSET('Sanitation Data'!$E$29,0,10*ROW('Sanitation Data'!E47))="","",OFFSET('Sanitation Data'!$E$29,0,10*ROW('Sanitation Data'!E47)))</f>
        <v/>
      </c>
      <c r="CR53" s="287" t="str">
        <f ca="true">+IF(OFFSET('Sanitation Data'!$E$30,0,10*ROW('Sanitation Data'!E47))="","",OFFSET('Sanitation Data'!$E$30,0,10*ROW('Sanitation Data'!E47)))</f>
        <v/>
      </c>
      <c r="CS53" s="287" t="str">
        <f ca="true">+IF(OFFSET('Sanitation Data'!$E$31,0,10*ROW('Sanitation Data'!E47))="","",OFFSET('Sanitation Data'!$E$31,0,10*ROW('Sanitation Data'!E47)))</f>
        <v/>
      </c>
      <c r="CT53" s="287" t="str">
        <f ca="true">+IF(OFFSET('Sanitation Data'!$E$32,0,10*ROW('Sanitation Data'!E47))="","",OFFSET('Sanitation Data'!$E$32,0,10*ROW('Sanitation Data'!E47)))</f>
        <v/>
      </c>
      <c r="CU53" s="287" t="str">
        <f ca="true">+IF(OFFSET('Sanitation Data'!$F$28,0,10*ROW('Sanitation Data'!F47))="","",OFFSET('Sanitation Data'!$F$28,0,10*ROW('Sanitation Data'!F47)))</f>
        <v/>
      </c>
      <c r="CV53" s="287" t="str">
        <f ca="true">+IF(OFFSET('Sanitation Data'!$F$29,0,10*ROW('Sanitation Data'!F47))="","",OFFSET('Sanitation Data'!$F$29,0,10*ROW('Sanitation Data'!F47)))</f>
        <v/>
      </c>
      <c r="CW53" s="287" t="str">
        <f ca="true">+IF(OFFSET('Sanitation Data'!$F$30,0,10*ROW('Sanitation Data'!F47))="","",OFFSET('Sanitation Data'!$F$30,0,10*ROW('Sanitation Data'!F47)))</f>
        <v/>
      </c>
      <c r="CX53" s="287" t="str">
        <f ca="true">+IF(OFFSET('Sanitation Data'!$F$31,0,10*ROW('Sanitation Data'!F47))="","",OFFSET('Sanitation Data'!$F$31,0,10*ROW('Sanitation Data'!F47)))</f>
        <v/>
      </c>
      <c r="CY53" s="287" t="str">
        <f ca="true">+IF(OFFSET('Sanitation Data'!$F$32,0,10*ROW('Sanitation Data'!F47))="","",OFFSET('Sanitation Data'!$F$32,0,10*ROW('Sanitation Data'!F47)))</f>
        <v/>
      </c>
      <c r="CZ53" s="287" t="str">
        <f ca="true">+IF(OFFSET('Sanitation Data'!$G$28,0,10*ROW('Sanitation Data'!G47))="","",OFFSET('Sanitation Data'!$G$28,0,10*ROW('Sanitation Data'!G47)))</f>
        <v/>
      </c>
      <c r="DA53" s="287" t="str">
        <f ca="true">+IF(OFFSET('Sanitation Data'!$G$29,0,10*ROW('Sanitation Data'!G47))="","",OFFSET('Sanitation Data'!$G$29,0,10*ROW('Sanitation Data'!G47)))</f>
        <v/>
      </c>
      <c r="DB53" s="287" t="str">
        <f ca="true">+IF(OFFSET('Sanitation Data'!$G$30,0,10*ROW('Sanitation Data'!G47))="","",OFFSET('Sanitation Data'!$G$30,0,10*ROW('Sanitation Data'!G47)))</f>
        <v/>
      </c>
      <c r="DC53" s="287" t="str">
        <f ca="true">+IF(OFFSET('Sanitation Data'!$G$31,0,10*ROW('Sanitation Data'!G47))="","",OFFSET('Sanitation Data'!$G$31,0,10*ROW('Sanitation Data'!G47)))</f>
        <v/>
      </c>
      <c r="DD53" s="287" t="str">
        <f ca="true">+IF(OFFSET('Sanitation Data'!$G$32,0,10*ROW('Sanitation Data'!G47))="","",OFFSET('Sanitation Data'!$G$32,0,10*ROW('Sanitation Data'!G47)))</f>
        <v/>
      </c>
      <c r="DE53" s="287" t="str">
        <f ca="true">+IF(OFFSET('Sanitation Data'!$H$28,0,10*ROW('Sanitation Data'!H47))="","",OFFSET('Sanitation Data'!$H$28,0,10*ROW('Sanitation Data'!H47)))</f>
        <v/>
      </c>
      <c r="DF53" s="287" t="str">
        <f ca="true">+IF(OFFSET('Sanitation Data'!$H$29,0,10*ROW('Sanitation Data'!H47))="","",OFFSET('Sanitation Data'!$H$29,0,10*ROW('Sanitation Data'!H47)))</f>
        <v/>
      </c>
      <c r="DG53" s="287" t="str">
        <f ca="true">+IF(OFFSET('Sanitation Data'!$H$30,0,10*ROW('Sanitation Data'!H47))="","",OFFSET('Sanitation Data'!$H$30,0,10*ROW('Sanitation Data'!H47)))</f>
        <v/>
      </c>
      <c r="DH53" s="287" t="str">
        <f ca="true">+IF(OFFSET('Sanitation Data'!$H$31,0,10*ROW('Sanitation Data'!H47))="","",OFFSET('Sanitation Data'!$H$31,0,10*ROW('Sanitation Data'!H47)))</f>
        <v/>
      </c>
      <c r="DI53" s="287" t="str">
        <f ca="true">+IF(OFFSET('Sanitation Data'!$H$32,0,10*ROW('Sanitation Data'!H47))="","",OFFSET('Sanitation Data'!$H$32,0,10*ROW('Sanitation Data'!H47)))</f>
        <v/>
      </c>
      <c r="DJ53" s="287" t="str">
        <f ca="true">+IF(OFFSET('Sanitation Data'!$I$28,0,10*ROW('Sanitation Data'!I47))="","",OFFSET('Sanitation Data'!$I$28,0,10*ROW('Sanitation Data'!I47)))</f>
        <v/>
      </c>
      <c r="DK53" s="287" t="str">
        <f ca="true">+IF(OFFSET('Sanitation Data'!$I$29,0,10*ROW('Sanitation Data'!I47))="","",OFFSET('Sanitation Data'!$I$29,0,10*ROW('Sanitation Data'!I47)))</f>
        <v/>
      </c>
      <c r="DL53" s="287" t="str">
        <f ca="true">+IF(OFFSET('Sanitation Data'!$I$30,0,10*ROW('Sanitation Data'!I47))="","",OFFSET('Sanitation Data'!$I$30,0,10*ROW('Sanitation Data'!I47)))</f>
        <v/>
      </c>
      <c r="DM53" s="287" t="str">
        <f ca="true">+IF(OFFSET('Sanitation Data'!$I$31,0,10*ROW('Sanitation Data'!I47))="","",OFFSET('Sanitation Data'!$I$31,0,10*ROW('Sanitation Data'!I47)))</f>
        <v/>
      </c>
      <c r="DN53" s="287" t="str">
        <f ca="true">+IF(OFFSET('Sanitation Data'!$I$32,0,10*ROW('Sanitation Data'!I47))="","",OFFSET('Sanitation Data'!$I$32,0,10*ROW('Sanitation Data'!I47)))</f>
        <v/>
      </c>
      <c r="DO53" s="287" t="str">
        <f ca="true">+IF(OFFSET('Hygiene Data'!$D$11,0,10*ROW('Hygiene Data'!D47))="","",OFFSET('Hygiene Data'!$D$11,0,10*ROW('Hygiene Data'!D47)))</f>
        <v/>
      </c>
      <c r="DP53" s="287" t="str">
        <f ca="true">+IF(OFFSET('Hygiene Data'!$D$12,0,10*ROW('Hygiene Data'!D47))="","",OFFSET('Hygiene Data'!$D$12,0,10*ROW('Hygiene Data'!D47)))</f>
        <v/>
      </c>
      <c r="DQ53" s="287" t="str">
        <f ca="true">+IF(OFFSET('Hygiene Data'!$D$13,0,10*ROW('Hygiene Data'!D47))="","",OFFSET('Hygiene Data'!$D$13,0,10*ROW('Hygiene Data'!D47)))</f>
        <v/>
      </c>
      <c r="DR53" s="287" t="str">
        <f ca="true">+IF(OFFSET('Hygiene Data'!$E$11,0,10*ROW('Hygiene Data'!E47))="","",OFFSET('Hygiene Data'!$E$11,0,10*ROW('Hygiene Data'!E47)))</f>
        <v/>
      </c>
      <c r="DS53" s="287" t="str">
        <f ca="true">+IF(OFFSET('Hygiene Data'!$E$12,0,10*ROW('Hygiene Data'!E47))="","",OFFSET('Hygiene Data'!$E$12,0,10*ROW('Hygiene Data'!E47)))</f>
        <v/>
      </c>
      <c r="DT53" s="287" t="str">
        <f ca="true">+IF(OFFSET('Hygiene Data'!$E$13,0,10*ROW('Hygiene Data'!E47))="","",OFFSET('Hygiene Data'!$E$13,0,10*ROW('Hygiene Data'!E47)))</f>
        <v/>
      </c>
      <c r="DU53" s="287" t="str">
        <f ca="true">+IF(OFFSET('Hygiene Data'!$F$11,0,10*ROW('Hygiene Data'!F47))="","",OFFSET('Hygiene Data'!$F$11,0,10*ROW('Hygiene Data'!F47)))</f>
        <v/>
      </c>
      <c r="DV53" s="287" t="str">
        <f ca="true">+IF(OFFSET('Hygiene Data'!$F$12,0,10*ROW('Hygiene Data'!F47))="","",OFFSET('Hygiene Data'!$F$12,0,10*ROW('Hygiene Data'!F47)))</f>
        <v/>
      </c>
      <c r="DW53" s="287" t="str">
        <f ca="true">+IF(OFFSET('Hygiene Data'!$F$13,0,10*ROW('Hygiene Data'!F47))="","",OFFSET('Hygiene Data'!$F$13,0,10*ROW('Hygiene Data'!F47)))</f>
        <v/>
      </c>
      <c r="DX53" s="287" t="str">
        <f ca="true">+IF(OFFSET('Hygiene Data'!$G$11,0,10*ROW('Hygiene Data'!G47))="","",OFFSET('Hygiene Data'!$G$11,0,10*ROW('Hygiene Data'!G47)))</f>
        <v/>
      </c>
      <c r="DY53" s="287" t="str">
        <f ca="true">+IF(OFFSET('Hygiene Data'!$G$12,0,10*ROW('Hygiene Data'!G47))="","",OFFSET('Hygiene Data'!$G$12,0,10*ROW('Hygiene Data'!G47)))</f>
        <v/>
      </c>
      <c r="DZ53" s="287" t="str">
        <f ca="true">+IF(OFFSET('Hygiene Data'!$G$13,0,10*ROW('Hygiene Data'!G47))="","",OFFSET('Hygiene Data'!$G$13,0,10*ROW('Hygiene Data'!G47)))</f>
        <v/>
      </c>
      <c r="EA53" s="287" t="str">
        <f ca="true">+IF(OFFSET('Hygiene Data'!$H$11,0,10*ROW('Hygiene Data'!H47))="","",OFFSET('Hygiene Data'!$H$11,0,10*ROW('Hygiene Data'!H47)))</f>
        <v/>
      </c>
      <c r="EB53" s="287" t="str">
        <f ca="true">+IF(OFFSET('Hygiene Data'!$H$12,0,10*ROW('Hygiene Data'!H47))="","",OFFSET('Hygiene Data'!$H$12,0,10*ROW('Hygiene Data'!H47)))</f>
        <v/>
      </c>
      <c r="EC53" s="287" t="str">
        <f ca="true">+IF(OFFSET('Hygiene Data'!$H$13,0,10*ROW('Hygiene Data'!H47))="","",OFFSET('Hygiene Data'!$H$13,0,10*ROW('Hygiene Data'!H47)))</f>
        <v/>
      </c>
      <c r="ED53" s="287" t="str">
        <f ca="true">+IF(OFFSET('Hygiene Data'!$I$11,0,10*ROW('Hygiene Data'!I47))="","",OFFSET('Hygiene Data'!$I$11,0,10*ROW('Hygiene Data'!I47)))</f>
        <v/>
      </c>
      <c r="EE53" s="287" t="str">
        <f ca="true">+IF(OFFSET('Hygiene Data'!$I$12,0,10*ROW('Hygiene Data'!I47))="","",OFFSET('Hygiene Data'!$I$12,0,10*ROW('Hygiene Data'!I47)))</f>
        <v/>
      </c>
      <c r="EF53" s="287"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43"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7"/>
      <c r="BS54" s="287" t="str">
        <f ca="true">+IF(OFFSET('Water Data'!$D$27,0,10*ROW('Water Data'!D48))="","",OFFSET('Water Data'!$D$27,0,10*ROW('Water Data'!D48)))</f>
        <v/>
      </c>
      <c r="BT54" s="287" t="str">
        <f ca="true">+IF(OFFSET('Water Data'!$D$28,0,10*ROW('Water Data'!D48))="","",OFFSET('Water Data'!$D$28,0,10*ROW('Water Data'!D48)))</f>
        <v/>
      </c>
      <c r="BU54" s="287" t="str">
        <f ca="true">+IF(OFFSET('Water Data'!$D$29,0,10*ROW('Water Data'!D48))="","",OFFSET('Water Data'!$D$29,0,10*ROW('Water Data'!D48)))</f>
        <v/>
      </c>
      <c r="BV54" s="287" t="str">
        <f ca="true">+IF(OFFSET('Water Data'!$E$27,0,10*ROW('Water Data'!E48))="","",OFFSET('Water Data'!$E$27,0,10*ROW('Water Data'!E48)))</f>
        <v/>
      </c>
      <c r="BW54" s="287" t="str">
        <f ca="true">+IF(OFFSET('Water Data'!$E$28,0,10*ROW('Water Data'!E48))="","",OFFSET('Water Data'!$E$28,0,10*ROW('Water Data'!E48)))</f>
        <v/>
      </c>
      <c r="BX54" s="287" t="str">
        <f ca="true">+IF(OFFSET('Water Data'!$E$29,0,10*ROW('Water Data'!E48))="","",OFFSET('Water Data'!$E$29,0,10*ROW('Water Data'!E48)))</f>
        <v/>
      </c>
      <c r="BY54" s="287" t="str">
        <f ca="true">+IF(OFFSET('Water Data'!$F$27,0,10*ROW('Water Data'!F48))="","",OFFSET('Water Data'!$F$27,0,10*ROW('Water Data'!F48)))</f>
        <v/>
      </c>
      <c r="BZ54" s="287" t="str">
        <f ca="true">+IF(OFFSET('Water Data'!$F$28,0,10*ROW('Water Data'!F48))="","",OFFSET('Water Data'!$F$28,0,10*ROW('Water Data'!F48)))</f>
        <v/>
      </c>
      <c r="CA54" s="287" t="str">
        <f ca="true">+IF(OFFSET('Water Data'!$F$29,0,10*ROW('Water Data'!F48))="","",OFFSET('Water Data'!$F$29,0,10*ROW('Water Data'!F48)))</f>
        <v/>
      </c>
      <c r="CB54" s="287" t="str">
        <f ca="true">+IF(OFFSET('Water Data'!$G$27,0,10*ROW('Water Data'!G48))="","",OFFSET('Water Data'!$G$27,0,10*ROW('Water Data'!G48)))</f>
        <v/>
      </c>
      <c r="CC54" s="287" t="str">
        <f ca="true">+IF(OFFSET('Water Data'!$G$28,0,10*ROW('Water Data'!G48))="","",OFFSET('Water Data'!$G$28,0,10*ROW('Water Data'!G48)))</f>
        <v/>
      </c>
      <c r="CD54" s="287" t="str">
        <f ca="true">+IF(OFFSET('Water Data'!$G$29,0,10*ROW('Water Data'!G48))="","",OFFSET('Water Data'!$G$29,0,10*ROW('Water Data'!G48)))</f>
        <v/>
      </c>
      <c r="CE54" s="287" t="str">
        <f ca="true">+IF(OFFSET('Water Data'!$H$27,0,10*ROW('Water Data'!H48))="","",OFFSET('Water Data'!$H$27,0,10*ROW('Water Data'!H48)))</f>
        <v/>
      </c>
      <c r="CF54" s="287" t="str">
        <f ca="true">+IF(OFFSET('Water Data'!$H$28,0,10*ROW('Water Data'!H48))="","",OFFSET('Water Data'!$H$28,0,10*ROW('Water Data'!H48)))</f>
        <v/>
      </c>
      <c r="CG54" s="287" t="str">
        <f ca="true">+IF(OFFSET('Water Data'!$H$29,0,10*ROW('Water Data'!H48))="","",OFFSET('Water Data'!$H$29,0,10*ROW('Water Data'!H48)))</f>
        <v/>
      </c>
      <c r="CH54" s="287" t="str">
        <f ca="true">+IF(OFFSET('Water Data'!$I$27,0,10*ROW('Water Data'!I48))="","",OFFSET('Water Data'!$I$27,0,10*ROW('Water Data'!I48)))</f>
        <v/>
      </c>
      <c r="CI54" s="287" t="str">
        <f ca="true">+IF(OFFSET('Water Data'!$I$28,0,10*ROW('Water Data'!I48))="","",OFFSET('Water Data'!$I$28,0,10*ROW('Water Data'!I48)))</f>
        <v/>
      </c>
      <c r="CJ54" s="287" t="str">
        <f ca="true">+IF(OFFSET('Water Data'!$I$29,0,10*ROW('Water Data'!I48))="","",OFFSET('Water Data'!$I$29,0,10*ROW('Water Data'!I48)))</f>
        <v/>
      </c>
      <c r="CK54" s="287" t="str">
        <f ca="true">+IF(OFFSET('Sanitation Data'!$D$28,0,10*ROW('Sanitation Data'!D48))="","",OFFSET('Sanitation Data'!$D$28,0,10*ROW('Sanitation Data'!D48)))</f>
        <v/>
      </c>
      <c r="CL54" s="287" t="str">
        <f ca="true">+IF(OFFSET('Sanitation Data'!$D$29,0,10*ROW('Sanitation Data'!D48))="","",OFFSET('Sanitation Data'!$D$29,0,10*ROW('Sanitation Data'!D48)))</f>
        <v/>
      </c>
      <c r="CM54" s="287" t="str">
        <f ca="true">+IF(OFFSET('Sanitation Data'!$D$30,0,10*ROW('Sanitation Data'!D48))="","",OFFSET('Sanitation Data'!$D$30,0,10*ROW('Sanitation Data'!D48)))</f>
        <v/>
      </c>
      <c r="CN54" s="287" t="str">
        <f ca="true">+IF(OFFSET('Sanitation Data'!$D$31,0,10*ROW('Sanitation Data'!D48))="","",OFFSET('Sanitation Data'!$D$31,0,10*ROW('Sanitation Data'!D48)))</f>
        <v/>
      </c>
      <c r="CO54" s="287" t="str">
        <f ca="true">+IF(OFFSET('Sanitation Data'!$D$32,0,10*ROW('Sanitation Data'!D48))="","",OFFSET('Sanitation Data'!$D$32,0,10*ROW('Sanitation Data'!D48)))</f>
        <v/>
      </c>
      <c r="CP54" s="287" t="str">
        <f ca="true">+IF(OFFSET('Sanitation Data'!$E$28,0,10*ROW('Sanitation Data'!E48))="","",OFFSET('Sanitation Data'!$E$28,0,10*ROW('Sanitation Data'!E48)))</f>
        <v/>
      </c>
      <c r="CQ54" s="287" t="str">
        <f ca="true">+IF(OFFSET('Sanitation Data'!$E$29,0,10*ROW('Sanitation Data'!E48))="","",OFFSET('Sanitation Data'!$E$29,0,10*ROW('Sanitation Data'!E48)))</f>
        <v/>
      </c>
      <c r="CR54" s="287" t="str">
        <f ca="true">+IF(OFFSET('Sanitation Data'!$E$30,0,10*ROW('Sanitation Data'!E48))="","",OFFSET('Sanitation Data'!$E$30,0,10*ROW('Sanitation Data'!E48)))</f>
        <v/>
      </c>
      <c r="CS54" s="287" t="str">
        <f ca="true">+IF(OFFSET('Sanitation Data'!$E$31,0,10*ROW('Sanitation Data'!E48))="","",OFFSET('Sanitation Data'!$E$31,0,10*ROW('Sanitation Data'!E48)))</f>
        <v/>
      </c>
      <c r="CT54" s="287" t="str">
        <f ca="true">+IF(OFFSET('Sanitation Data'!$E$32,0,10*ROW('Sanitation Data'!E48))="","",OFFSET('Sanitation Data'!$E$32,0,10*ROW('Sanitation Data'!E48)))</f>
        <v/>
      </c>
      <c r="CU54" s="287" t="str">
        <f ca="true">+IF(OFFSET('Sanitation Data'!$F$28,0,10*ROW('Sanitation Data'!F48))="","",OFFSET('Sanitation Data'!$F$28,0,10*ROW('Sanitation Data'!F48)))</f>
        <v/>
      </c>
      <c r="CV54" s="287" t="str">
        <f ca="true">+IF(OFFSET('Sanitation Data'!$F$29,0,10*ROW('Sanitation Data'!F48))="","",OFFSET('Sanitation Data'!$F$29,0,10*ROW('Sanitation Data'!F48)))</f>
        <v/>
      </c>
      <c r="CW54" s="287" t="str">
        <f ca="true">+IF(OFFSET('Sanitation Data'!$F$30,0,10*ROW('Sanitation Data'!F48))="","",OFFSET('Sanitation Data'!$F$30,0,10*ROW('Sanitation Data'!F48)))</f>
        <v/>
      </c>
      <c r="CX54" s="287" t="str">
        <f ca="true">+IF(OFFSET('Sanitation Data'!$F$31,0,10*ROW('Sanitation Data'!F48))="","",OFFSET('Sanitation Data'!$F$31,0,10*ROW('Sanitation Data'!F48)))</f>
        <v/>
      </c>
      <c r="CY54" s="287" t="str">
        <f ca="true">+IF(OFFSET('Sanitation Data'!$F$32,0,10*ROW('Sanitation Data'!F48))="","",OFFSET('Sanitation Data'!$F$32,0,10*ROW('Sanitation Data'!F48)))</f>
        <v/>
      </c>
      <c r="CZ54" s="287" t="str">
        <f ca="true">+IF(OFFSET('Sanitation Data'!$G$28,0,10*ROW('Sanitation Data'!G48))="","",OFFSET('Sanitation Data'!$G$28,0,10*ROW('Sanitation Data'!G48)))</f>
        <v/>
      </c>
      <c r="DA54" s="287" t="str">
        <f ca="true">+IF(OFFSET('Sanitation Data'!$G$29,0,10*ROW('Sanitation Data'!G48))="","",OFFSET('Sanitation Data'!$G$29,0,10*ROW('Sanitation Data'!G48)))</f>
        <v/>
      </c>
      <c r="DB54" s="287" t="str">
        <f ca="true">+IF(OFFSET('Sanitation Data'!$G$30,0,10*ROW('Sanitation Data'!G48))="","",OFFSET('Sanitation Data'!$G$30,0,10*ROW('Sanitation Data'!G48)))</f>
        <v/>
      </c>
      <c r="DC54" s="287" t="str">
        <f ca="true">+IF(OFFSET('Sanitation Data'!$G$31,0,10*ROW('Sanitation Data'!G48))="","",OFFSET('Sanitation Data'!$G$31,0,10*ROW('Sanitation Data'!G48)))</f>
        <v/>
      </c>
      <c r="DD54" s="287" t="str">
        <f ca="true">+IF(OFFSET('Sanitation Data'!$G$32,0,10*ROW('Sanitation Data'!G48))="","",OFFSET('Sanitation Data'!$G$32,0,10*ROW('Sanitation Data'!G48)))</f>
        <v/>
      </c>
      <c r="DE54" s="287" t="str">
        <f ca="true">+IF(OFFSET('Sanitation Data'!$H$28,0,10*ROW('Sanitation Data'!H48))="","",OFFSET('Sanitation Data'!$H$28,0,10*ROW('Sanitation Data'!H48)))</f>
        <v/>
      </c>
      <c r="DF54" s="287" t="str">
        <f ca="true">+IF(OFFSET('Sanitation Data'!$H$29,0,10*ROW('Sanitation Data'!H48))="","",OFFSET('Sanitation Data'!$H$29,0,10*ROW('Sanitation Data'!H48)))</f>
        <v/>
      </c>
      <c r="DG54" s="287" t="str">
        <f ca="true">+IF(OFFSET('Sanitation Data'!$H$30,0,10*ROW('Sanitation Data'!H48))="","",OFFSET('Sanitation Data'!$H$30,0,10*ROW('Sanitation Data'!H48)))</f>
        <v/>
      </c>
      <c r="DH54" s="287" t="str">
        <f ca="true">+IF(OFFSET('Sanitation Data'!$H$31,0,10*ROW('Sanitation Data'!H48))="","",OFFSET('Sanitation Data'!$H$31,0,10*ROW('Sanitation Data'!H48)))</f>
        <v/>
      </c>
      <c r="DI54" s="287" t="str">
        <f ca="true">+IF(OFFSET('Sanitation Data'!$H$32,0,10*ROW('Sanitation Data'!H48))="","",OFFSET('Sanitation Data'!$H$32,0,10*ROW('Sanitation Data'!H48)))</f>
        <v/>
      </c>
      <c r="DJ54" s="287" t="str">
        <f ca="true">+IF(OFFSET('Sanitation Data'!$I$28,0,10*ROW('Sanitation Data'!I48))="","",OFFSET('Sanitation Data'!$I$28,0,10*ROW('Sanitation Data'!I48)))</f>
        <v/>
      </c>
      <c r="DK54" s="287" t="str">
        <f ca="true">+IF(OFFSET('Sanitation Data'!$I$29,0,10*ROW('Sanitation Data'!I48))="","",OFFSET('Sanitation Data'!$I$29,0,10*ROW('Sanitation Data'!I48)))</f>
        <v/>
      </c>
      <c r="DL54" s="287" t="str">
        <f ca="true">+IF(OFFSET('Sanitation Data'!$I$30,0,10*ROW('Sanitation Data'!I48))="","",OFFSET('Sanitation Data'!$I$30,0,10*ROW('Sanitation Data'!I48)))</f>
        <v/>
      </c>
      <c r="DM54" s="287" t="str">
        <f ca="true">+IF(OFFSET('Sanitation Data'!$I$31,0,10*ROW('Sanitation Data'!I48))="","",OFFSET('Sanitation Data'!$I$31,0,10*ROW('Sanitation Data'!I48)))</f>
        <v/>
      </c>
      <c r="DN54" s="287" t="str">
        <f ca="true">+IF(OFFSET('Sanitation Data'!$I$32,0,10*ROW('Sanitation Data'!I48))="","",OFFSET('Sanitation Data'!$I$32,0,10*ROW('Sanitation Data'!I48)))</f>
        <v/>
      </c>
      <c r="DO54" s="287" t="str">
        <f ca="true">+IF(OFFSET('Hygiene Data'!$D$11,0,10*ROW('Hygiene Data'!D48))="","",OFFSET('Hygiene Data'!$D$11,0,10*ROW('Hygiene Data'!D48)))</f>
        <v/>
      </c>
      <c r="DP54" s="287" t="str">
        <f ca="true">+IF(OFFSET('Hygiene Data'!$D$12,0,10*ROW('Hygiene Data'!D48))="","",OFFSET('Hygiene Data'!$D$12,0,10*ROW('Hygiene Data'!D48)))</f>
        <v/>
      </c>
      <c r="DQ54" s="287" t="str">
        <f ca="true">+IF(OFFSET('Hygiene Data'!$D$13,0,10*ROW('Hygiene Data'!D48))="","",OFFSET('Hygiene Data'!$D$13,0,10*ROW('Hygiene Data'!D48)))</f>
        <v/>
      </c>
      <c r="DR54" s="287" t="str">
        <f ca="true">+IF(OFFSET('Hygiene Data'!$E$11,0,10*ROW('Hygiene Data'!E48))="","",OFFSET('Hygiene Data'!$E$11,0,10*ROW('Hygiene Data'!E48)))</f>
        <v/>
      </c>
      <c r="DS54" s="287" t="str">
        <f ca="true">+IF(OFFSET('Hygiene Data'!$E$12,0,10*ROW('Hygiene Data'!E48))="","",OFFSET('Hygiene Data'!$E$12,0,10*ROW('Hygiene Data'!E48)))</f>
        <v/>
      </c>
      <c r="DT54" s="287" t="str">
        <f ca="true">+IF(OFFSET('Hygiene Data'!$E$13,0,10*ROW('Hygiene Data'!E48))="","",OFFSET('Hygiene Data'!$E$13,0,10*ROW('Hygiene Data'!E48)))</f>
        <v/>
      </c>
      <c r="DU54" s="287" t="str">
        <f ca="true">+IF(OFFSET('Hygiene Data'!$F$11,0,10*ROW('Hygiene Data'!F48))="","",OFFSET('Hygiene Data'!$F$11,0,10*ROW('Hygiene Data'!F48)))</f>
        <v/>
      </c>
      <c r="DV54" s="287" t="str">
        <f ca="true">+IF(OFFSET('Hygiene Data'!$F$12,0,10*ROW('Hygiene Data'!F48))="","",OFFSET('Hygiene Data'!$F$12,0,10*ROW('Hygiene Data'!F48)))</f>
        <v/>
      </c>
      <c r="DW54" s="287" t="str">
        <f ca="true">+IF(OFFSET('Hygiene Data'!$F$13,0,10*ROW('Hygiene Data'!F48))="","",OFFSET('Hygiene Data'!$F$13,0,10*ROW('Hygiene Data'!F48)))</f>
        <v/>
      </c>
      <c r="DX54" s="287" t="str">
        <f ca="true">+IF(OFFSET('Hygiene Data'!$G$11,0,10*ROW('Hygiene Data'!G48))="","",OFFSET('Hygiene Data'!$G$11,0,10*ROW('Hygiene Data'!G48)))</f>
        <v/>
      </c>
      <c r="DY54" s="287" t="str">
        <f ca="true">+IF(OFFSET('Hygiene Data'!$G$12,0,10*ROW('Hygiene Data'!G48))="","",OFFSET('Hygiene Data'!$G$12,0,10*ROW('Hygiene Data'!G48)))</f>
        <v/>
      </c>
      <c r="DZ54" s="287" t="str">
        <f ca="true">+IF(OFFSET('Hygiene Data'!$G$13,0,10*ROW('Hygiene Data'!G48))="","",OFFSET('Hygiene Data'!$G$13,0,10*ROW('Hygiene Data'!G48)))</f>
        <v/>
      </c>
      <c r="EA54" s="287" t="str">
        <f ca="true">+IF(OFFSET('Hygiene Data'!$H$11,0,10*ROW('Hygiene Data'!H48))="","",OFFSET('Hygiene Data'!$H$11,0,10*ROW('Hygiene Data'!H48)))</f>
        <v/>
      </c>
      <c r="EB54" s="287" t="str">
        <f ca="true">+IF(OFFSET('Hygiene Data'!$H$12,0,10*ROW('Hygiene Data'!H48))="","",OFFSET('Hygiene Data'!$H$12,0,10*ROW('Hygiene Data'!H48)))</f>
        <v/>
      </c>
      <c r="EC54" s="287" t="str">
        <f ca="true">+IF(OFFSET('Hygiene Data'!$H$13,0,10*ROW('Hygiene Data'!H48))="","",OFFSET('Hygiene Data'!$H$13,0,10*ROW('Hygiene Data'!H48)))</f>
        <v/>
      </c>
      <c r="ED54" s="287" t="str">
        <f ca="true">+IF(OFFSET('Hygiene Data'!$I$11,0,10*ROW('Hygiene Data'!I48))="","",OFFSET('Hygiene Data'!$I$11,0,10*ROW('Hygiene Data'!I48)))</f>
        <v/>
      </c>
      <c r="EE54" s="287" t="str">
        <f ca="true">+IF(OFFSET('Hygiene Data'!$I$12,0,10*ROW('Hygiene Data'!I48))="","",OFFSET('Hygiene Data'!$I$12,0,10*ROW('Hygiene Data'!I48)))</f>
        <v/>
      </c>
      <c r="EF54" s="287"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43"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7"/>
      <c r="BS55" s="287" t="str">
        <f ca="true">+IF(OFFSET('Water Data'!$D$27,0,10*ROW('Water Data'!D49))="","",OFFSET('Water Data'!$D$27,0,10*ROW('Water Data'!D49)))</f>
        <v/>
      </c>
      <c r="BT55" s="287" t="str">
        <f ca="true">+IF(OFFSET('Water Data'!$D$28,0,10*ROW('Water Data'!D49))="","",OFFSET('Water Data'!$D$28,0,10*ROW('Water Data'!D49)))</f>
        <v/>
      </c>
      <c r="BU55" s="287" t="str">
        <f ca="true">+IF(OFFSET('Water Data'!$D$29,0,10*ROW('Water Data'!D49))="","",OFFSET('Water Data'!$D$29,0,10*ROW('Water Data'!D49)))</f>
        <v/>
      </c>
      <c r="BV55" s="287" t="str">
        <f ca="true">+IF(OFFSET('Water Data'!$E$27,0,10*ROW('Water Data'!E49))="","",OFFSET('Water Data'!$E$27,0,10*ROW('Water Data'!E49)))</f>
        <v/>
      </c>
      <c r="BW55" s="287" t="str">
        <f ca="true">+IF(OFFSET('Water Data'!$E$28,0,10*ROW('Water Data'!E49))="","",OFFSET('Water Data'!$E$28,0,10*ROW('Water Data'!E49)))</f>
        <v/>
      </c>
      <c r="BX55" s="287" t="str">
        <f ca="true">+IF(OFFSET('Water Data'!$E$29,0,10*ROW('Water Data'!E49))="","",OFFSET('Water Data'!$E$29,0,10*ROW('Water Data'!E49)))</f>
        <v/>
      </c>
      <c r="BY55" s="287" t="str">
        <f ca="true">+IF(OFFSET('Water Data'!$F$27,0,10*ROW('Water Data'!F49))="","",OFFSET('Water Data'!$F$27,0,10*ROW('Water Data'!F49)))</f>
        <v/>
      </c>
      <c r="BZ55" s="287" t="str">
        <f ca="true">+IF(OFFSET('Water Data'!$F$28,0,10*ROW('Water Data'!F49))="","",OFFSET('Water Data'!$F$28,0,10*ROW('Water Data'!F49)))</f>
        <v/>
      </c>
      <c r="CA55" s="287" t="str">
        <f ca="true">+IF(OFFSET('Water Data'!$F$29,0,10*ROW('Water Data'!F49))="","",OFFSET('Water Data'!$F$29,0,10*ROW('Water Data'!F49)))</f>
        <v/>
      </c>
      <c r="CB55" s="287" t="str">
        <f ca="true">+IF(OFFSET('Water Data'!$G$27,0,10*ROW('Water Data'!G49))="","",OFFSET('Water Data'!$G$27,0,10*ROW('Water Data'!G49)))</f>
        <v/>
      </c>
      <c r="CC55" s="287" t="str">
        <f ca="true">+IF(OFFSET('Water Data'!$G$28,0,10*ROW('Water Data'!G49))="","",OFFSET('Water Data'!$G$28,0,10*ROW('Water Data'!G49)))</f>
        <v/>
      </c>
      <c r="CD55" s="287" t="str">
        <f ca="true">+IF(OFFSET('Water Data'!$G$29,0,10*ROW('Water Data'!G49))="","",OFFSET('Water Data'!$G$29,0,10*ROW('Water Data'!G49)))</f>
        <v/>
      </c>
      <c r="CE55" s="287" t="str">
        <f ca="true">+IF(OFFSET('Water Data'!$H$27,0,10*ROW('Water Data'!H49))="","",OFFSET('Water Data'!$H$27,0,10*ROW('Water Data'!H49)))</f>
        <v/>
      </c>
      <c r="CF55" s="287" t="str">
        <f ca="true">+IF(OFFSET('Water Data'!$H$28,0,10*ROW('Water Data'!H49))="","",OFFSET('Water Data'!$H$28,0,10*ROW('Water Data'!H49)))</f>
        <v/>
      </c>
      <c r="CG55" s="287" t="str">
        <f ca="true">+IF(OFFSET('Water Data'!$H$29,0,10*ROW('Water Data'!H49))="","",OFFSET('Water Data'!$H$29,0,10*ROW('Water Data'!H49)))</f>
        <v/>
      </c>
      <c r="CH55" s="287" t="str">
        <f ca="true">+IF(OFFSET('Water Data'!$I$27,0,10*ROW('Water Data'!I49))="","",OFFSET('Water Data'!$I$27,0,10*ROW('Water Data'!I49)))</f>
        <v/>
      </c>
      <c r="CI55" s="287" t="str">
        <f ca="true">+IF(OFFSET('Water Data'!$I$28,0,10*ROW('Water Data'!I49))="","",OFFSET('Water Data'!$I$28,0,10*ROW('Water Data'!I49)))</f>
        <v/>
      </c>
      <c r="CJ55" s="287" t="str">
        <f ca="true">+IF(OFFSET('Water Data'!$I$29,0,10*ROW('Water Data'!I49))="","",OFFSET('Water Data'!$I$29,0,10*ROW('Water Data'!I49)))</f>
        <v/>
      </c>
      <c r="CK55" s="287" t="str">
        <f ca="true">+IF(OFFSET('Sanitation Data'!$D$28,0,10*ROW('Sanitation Data'!D49))="","",OFFSET('Sanitation Data'!$D$28,0,10*ROW('Sanitation Data'!D49)))</f>
        <v/>
      </c>
      <c r="CL55" s="287" t="str">
        <f ca="true">+IF(OFFSET('Sanitation Data'!$D$29,0,10*ROW('Sanitation Data'!D49))="","",OFFSET('Sanitation Data'!$D$29,0,10*ROW('Sanitation Data'!D49)))</f>
        <v/>
      </c>
      <c r="CM55" s="287" t="str">
        <f ca="true">+IF(OFFSET('Sanitation Data'!$D$30,0,10*ROW('Sanitation Data'!D49))="","",OFFSET('Sanitation Data'!$D$30,0,10*ROW('Sanitation Data'!D49)))</f>
        <v/>
      </c>
      <c r="CN55" s="287" t="str">
        <f ca="true">+IF(OFFSET('Sanitation Data'!$D$31,0,10*ROW('Sanitation Data'!D49))="","",OFFSET('Sanitation Data'!$D$31,0,10*ROW('Sanitation Data'!D49)))</f>
        <v/>
      </c>
      <c r="CO55" s="287" t="str">
        <f ca="true">+IF(OFFSET('Sanitation Data'!$D$32,0,10*ROW('Sanitation Data'!D49))="","",OFFSET('Sanitation Data'!$D$32,0,10*ROW('Sanitation Data'!D49)))</f>
        <v/>
      </c>
      <c r="CP55" s="287" t="str">
        <f ca="true">+IF(OFFSET('Sanitation Data'!$E$28,0,10*ROW('Sanitation Data'!E49))="","",OFFSET('Sanitation Data'!$E$28,0,10*ROW('Sanitation Data'!E49)))</f>
        <v/>
      </c>
      <c r="CQ55" s="287" t="str">
        <f ca="true">+IF(OFFSET('Sanitation Data'!$E$29,0,10*ROW('Sanitation Data'!E49))="","",OFFSET('Sanitation Data'!$E$29,0,10*ROW('Sanitation Data'!E49)))</f>
        <v/>
      </c>
      <c r="CR55" s="287" t="str">
        <f ca="true">+IF(OFFSET('Sanitation Data'!$E$30,0,10*ROW('Sanitation Data'!E49))="","",OFFSET('Sanitation Data'!$E$30,0,10*ROW('Sanitation Data'!E49)))</f>
        <v/>
      </c>
      <c r="CS55" s="287" t="str">
        <f ca="true">+IF(OFFSET('Sanitation Data'!$E$31,0,10*ROW('Sanitation Data'!E49))="","",OFFSET('Sanitation Data'!$E$31,0,10*ROW('Sanitation Data'!E49)))</f>
        <v/>
      </c>
      <c r="CT55" s="287" t="str">
        <f ca="true">+IF(OFFSET('Sanitation Data'!$E$32,0,10*ROW('Sanitation Data'!E49))="","",OFFSET('Sanitation Data'!$E$32,0,10*ROW('Sanitation Data'!E49)))</f>
        <v/>
      </c>
      <c r="CU55" s="287" t="str">
        <f ca="true">+IF(OFFSET('Sanitation Data'!$F$28,0,10*ROW('Sanitation Data'!F49))="","",OFFSET('Sanitation Data'!$F$28,0,10*ROW('Sanitation Data'!F49)))</f>
        <v/>
      </c>
      <c r="CV55" s="287" t="str">
        <f ca="true">+IF(OFFSET('Sanitation Data'!$F$29,0,10*ROW('Sanitation Data'!F49))="","",OFFSET('Sanitation Data'!$F$29,0,10*ROW('Sanitation Data'!F49)))</f>
        <v/>
      </c>
      <c r="CW55" s="287" t="str">
        <f ca="true">+IF(OFFSET('Sanitation Data'!$F$30,0,10*ROW('Sanitation Data'!F49))="","",OFFSET('Sanitation Data'!$F$30,0,10*ROW('Sanitation Data'!F49)))</f>
        <v/>
      </c>
      <c r="CX55" s="287" t="str">
        <f ca="true">+IF(OFFSET('Sanitation Data'!$F$31,0,10*ROW('Sanitation Data'!F49))="","",OFFSET('Sanitation Data'!$F$31,0,10*ROW('Sanitation Data'!F49)))</f>
        <v/>
      </c>
      <c r="CY55" s="287" t="str">
        <f ca="true">+IF(OFFSET('Sanitation Data'!$F$32,0,10*ROW('Sanitation Data'!F49))="","",OFFSET('Sanitation Data'!$F$32,0,10*ROW('Sanitation Data'!F49)))</f>
        <v/>
      </c>
      <c r="CZ55" s="287" t="str">
        <f ca="true">+IF(OFFSET('Sanitation Data'!$G$28,0,10*ROW('Sanitation Data'!G49))="","",OFFSET('Sanitation Data'!$G$28,0,10*ROW('Sanitation Data'!G49)))</f>
        <v/>
      </c>
      <c r="DA55" s="287" t="str">
        <f ca="true">+IF(OFFSET('Sanitation Data'!$G$29,0,10*ROW('Sanitation Data'!G49))="","",OFFSET('Sanitation Data'!$G$29,0,10*ROW('Sanitation Data'!G49)))</f>
        <v/>
      </c>
      <c r="DB55" s="287" t="str">
        <f ca="true">+IF(OFFSET('Sanitation Data'!$G$30,0,10*ROW('Sanitation Data'!G49))="","",OFFSET('Sanitation Data'!$G$30,0,10*ROW('Sanitation Data'!G49)))</f>
        <v/>
      </c>
      <c r="DC55" s="287" t="str">
        <f ca="true">+IF(OFFSET('Sanitation Data'!$G$31,0,10*ROW('Sanitation Data'!G49))="","",OFFSET('Sanitation Data'!$G$31,0,10*ROW('Sanitation Data'!G49)))</f>
        <v/>
      </c>
      <c r="DD55" s="287" t="str">
        <f ca="true">+IF(OFFSET('Sanitation Data'!$G$32,0,10*ROW('Sanitation Data'!G49))="","",OFFSET('Sanitation Data'!$G$32,0,10*ROW('Sanitation Data'!G49)))</f>
        <v/>
      </c>
      <c r="DE55" s="287" t="str">
        <f ca="true">+IF(OFFSET('Sanitation Data'!$H$28,0,10*ROW('Sanitation Data'!H49))="","",OFFSET('Sanitation Data'!$H$28,0,10*ROW('Sanitation Data'!H49)))</f>
        <v/>
      </c>
      <c r="DF55" s="287" t="str">
        <f ca="true">+IF(OFFSET('Sanitation Data'!$H$29,0,10*ROW('Sanitation Data'!H49))="","",OFFSET('Sanitation Data'!$H$29,0,10*ROW('Sanitation Data'!H49)))</f>
        <v/>
      </c>
      <c r="DG55" s="287" t="str">
        <f ca="true">+IF(OFFSET('Sanitation Data'!$H$30,0,10*ROW('Sanitation Data'!H49))="","",OFFSET('Sanitation Data'!$H$30,0,10*ROW('Sanitation Data'!H49)))</f>
        <v/>
      </c>
      <c r="DH55" s="287" t="str">
        <f ca="true">+IF(OFFSET('Sanitation Data'!$H$31,0,10*ROW('Sanitation Data'!H49))="","",OFFSET('Sanitation Data'!$H$31,0,10*ROW('Sanitation Data'!H49)))</f>
        <v/>
      </c>
      <c r="DI55" s="287" t="str">
        <f ca="true">+IF(OFFSET('Sanitation Data'!$H$32,0,10*ROW('Sanitation Data'!H49))="","",OFFSET('Sanitation Data'!$H$32,0,10*ROW('Sanitation Data'!H49)))</f>
        <v/>
      </c>
      <c r="DJ55" s="287" t="str">
        <f ca="true">+IF(OFFSET('Sanitation Data'!$I$28,0,10*ROW('Sanitation Data'!I49))="","",OFFSET('Sanitation Data'!$I$28,0,10*ROW('Sanitation Data'!I49)))</f>
        <v/>
      </c>
      <c r="DK55" s="287" t="str">
        <f ca="true">+IF(OFFSET('Sanitation Data'!$I$29,0,10*ROW('Sanitation Data'!I49))="","",OFFSET('Sanitation Data'!$I$29,0,10*ROW('Sanitation Data'!I49)))</f>
        <v/>
      </c>
      <c r="DL55" s="287" t="str">
        <f ca="true">+IF(OFFSET('Sanitation Data'!$I$30,0,10*ROW('Sanitation Data'!I49))="","",OFFSET('Sanitation Data'!$I$30,0,10*ROW('Sanitation Data'!I49)))</f>
        <v/>
      </c>
      <c r="DM55" s="287" t="str">
        <f ca="true">+IF(OFFSET('Sanitation Data'!$I$31,0,10*ROW('Sanitation Data'!I49))="","",OFFSET('Sanitation Data'!$I$31,0,10*ROW('Sanitation Data'!I49)))</f>
        <v/>
      </c>
      <c r="DN55" s="287" t="str">
        <f ca="true">+IF(OFFSET('Sanitation Data'!$I$32,0,10*ROW('Sanitation Data'!I49))="","",OFFSET('Sanitation Data'!$I$32,0,10*ROW('Sanitation Data'!I49)))</f>
        <v/>
      </c>
      <c r="DO55" s="287" t="str">
        <f ca="true">+IF(OFFSET('Hygiene Data'!$D$11,0,10*ROW('Hygiene Data'!D49))="","",OFFSET('Hygiene Data'!$D$11,0,10*ROW('Hygiene Data'!D49)))</f>
        <v/>
      </c>
      <c r="DP55" s="287" t="str">
        <f ca="true">+IF(OFFSET('Hygiene Data'!$D$12,0,10*ROW('Hygiene Data'!D49))="","",OFFSET('Hygiene Data'!$D$12,0,10*ROW('Hygiene Data'!D49)))</f>
        <v/>
      </c>
      <c r="DQ55" s="287" t="str">
        <f ca="true">+IF(OFFSET('Hygiene Data'!$D$13,0,10*ROW('Hygiene Data'!D49))="","",OFFSET('Hygiene Data'!$D$13,0,10*ROW('Hygiene Data'!D49)))</f>
        <v/>
      </c>
      <c r="DR55" s="287" t="str">
        <f ca="true">+IF(OFFSET('Hygiene Data'!$E$11,0,10*ROW('Hygiene Data'!E49))="","",OFFSET('Hygiene Data'!$E$11,0,10*ROW('Hygiene Data'!E49)))</f>
        <v/>
      </c>
      <c r="DS55" s="287" t="str">
        <f ca="true">+IF(OFFSET('Hygiene Data'!$E$12,0,10*ROW('Hygiene Data'!E49))="","",OFFSET('Hygiene Data'!$E$12,0,10*ROW('Hygiene Data'!E49)))</f>
        <v/>
      </c>
      <c r="DT55" s="287" t="str">
        <f ca="true">+IF(OFFSET('Hygiene Data'!$E$13,0,10*ROW('Hygiene Data'!E49))="","",OFFSET('Hygiene Data'!$E$13,0,10*ROW('Hygiene Data'!E49)))</f>
        <v/>
      </c>
      <c r="DU55" s="287" t="str">
        <f ca="true">+IF(OFFSET('Hygiene Data'!$F$11,0,10*ROW('Hygiene Data'!F49))="","",OFFSET('Hygiene Data'!$F$11,0,10*ROW('Hygiene Data'!F49)))</f>
        <v/>
      </c>
      <c r="DV55" s="287" t="str">
        <f ca="true">+IF(OFFSET('Hygiene Data'!$F$12,0,10*ROW('Hygiene Data'!F49))="","",OFFSET('Hygiene Data'!$F$12,0,10*ROW('Hygiene Data'!F49)))</f>
        <v/>
      </c>
      <c r="DW55" s="287" t="str">
        <f ca="true">+IF(OFFSET('Hygiene Data'!$F$13,0,10*ROW('Hygiene Data'!F49))="","",OFFSET('Hygiene Data'!$F$13,0,10*ROW('Hygiene Data'!F49)))</f>
        <v/>
      </c>
      <c r="DX55" s="287" t="str">
        <f ca="true">+IF(OFFSET('Hygiene Data'!$G$11,0,10*ROW('Hygiene Data'!G49))="","",OFFSET('Hygiene Data'!$G$11,0,10*ROW('Hygiene Data'!G49)))</f>
        <v/>
      </c>
      <c r="DY55" s="287" t="str">
        <f ca="true">+IF(OFFSET('Hygiene Data'!$G$12,0,10*ROW('Hygiene Data'!G49))="","",OFFSET('Hygiene Data'!$G$12,0,10*ROW('Hygiene Data'!G49)))</f>
        <v/>
      </c>
      <c r="DZ55" s="287" t="str">
        <f ca="true">+IF(OFFSET('Hygiene Data'!$G$13,0,10*ROW('Hygiene Data'!G49))="","",OFFSET('Hygiene Data'!$G$13,0,10*ROW('Hygiene Data'!G49)))</f>
        <v/>
      </c>
      <c r="EA55" s="287" t="str">
        <f ca="true">+IF(OFFSET('Hygiene Data'!$H$11,0,10*ROW('Hygiene Data'!H49))="","",OFFSET('Hygiene Data'!$H$11,0,10*ROW('Hygiene Data'!H49)))</f>
        <v/>
      </c>
      <c r="EB55" s="287" t="str">
        <f ca="true">+IF(OFFSET('Hygiene Data'!$H$12,0,10*ROW('Hygiene Data'!H49))="","",OFFSET('Hygiene Data'!$H$12,0,10*ROW('Hygiene Data'!H49)))</f>
        <v/>
      </c>
      <c r="EC55" s="287" t="str">
        <f ca="true">+IF(OFFSET('Hygiene Data'!$H$13,0,10*ROW('Hygiene Data'!H49))="","",OFFSET('Hygiene Data'!$H$13,0,10*ROW('Hygiene Data'!H49)))</f>
        <v/>
      </c>
      <c r="ED55" s="287" t="str">
        <f ca="true">+IF(OFFSET('Hygiene Data'!$I$11,0,10*ROW('Hygiene Data'!I49))="","",OFFSET('Hygiene Data'!$I$11,0,10*ROW('Hygiene Data'!I49)))</f>
        <v/>
      </c>
      <c r="EE55" s="287" t="str">
        <f ca="true">+IF(OFFSET('Hygiene Data'!$I$12,0,10*ROW('Hygiene Data'!I49))="","",OFFSET('Hygiene Data'!$I$12,0,10*ROW('Hygiene Data'!I49)))</f>
        <v/>
      </c>
      <c r="EF55" s="287"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43"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7"/>
      <c r="BS56" s="287" t="str">
        <f ca="true">+IF(OFFSET('Water Data'!$D$27,0,10*ROW('Water Data'!D50))="","",OFFSET('Water Data'!$D$27,0,10*ROW('Water Data'!D50)))</f>
        <v/>
      </c>
      <c r="BT56" s="287" t="str">
        <f ca="true">+IF(OFFSET('Water Data'!$D$28,0,10*ROW('Water Data'!D50))="","",OFFSET('Water Data'!$D$28,0,10*ROW('Water Data'!D50)))</f>
        <v/>
      </c>
      <c r="BU56" s="287" t="str">
        <f ca="true">+IF(OFFSET('Water Data'!$D$29,0,10*ROW('Water Data'!D50))="","",OFFSET('Water Data'!$D$29,0,10*ROW('Water Data'!D50)))</f>
        <v/>
      </c>
      <c r="BV56" s="287" t="str">
        <f ca="true">+IF(OFFSET('Water Data'!$E$27,0,10*ROW('Water Data'!E50))="","",OFFSET('Water Data'!$E$27,0,10*ROW('Water Data'!E50)))</f>
        <v/>
      </c>
      <c r="BW56" s="287" t="str">
        <f ca="true">+IF(OFFSET('Water Data'!$E$28,0,10*ROW('Water Data'!E50))="","",OFFSET('Water Data'!$E$28,0,10*ROW('Water Data'!E50)))</f>
        <v/>
      </c>
      <c r="BX56" s="287" t="str">
        <f ca="true">+IF(OFFSET('Water Data'!$E$29,0,10*ROW('Water Data'!E50))="","",OFFSET('Water Data'!$E$29,0,10*ROW('Water Data'!E50)))</f>
        <v/>
      </c>
      <c r="BY56" s="287" t="str">
        <f ca="true">+IF(OFFSET('Water Data'!$F$27,0,10*ROW('Water Data'!F50))="","",OFFSET('Water Data'!$F$27,0,10*ROW('Water Data'!F50)))</f>
        <v/>
      </c>
      <c r="BZ56" s="287" t="str">
        <f ca="true">+IF(OFFSET('Water Data'!$F$28,0,10*ROW('Water Data'!F50))="","",OFFSET('Water Data'!$F$28,0,10*ROW('Water Data'!F50)))</f>
        <v/>
      </c>
      <c r="CA56" s="287" t="str">
        <f ca="true">+IF(OFFSET('Water Data'!$F$29,0,10*ROW('Water Data'!F50))="","",OFFSET('Water Data'!$F$29,0,10*ROW('Water Data'!F50)))</f>
        <v/>
      </c>
      <c r="CB56" s="287" t="str">
        <f ca="true">+IF(OFFSET('Water Data'!$G$27,0,10*ROW('Water Data'!G50))="","",OFFSET('Water Data'!$G$27,0,10*ROW('Water Data'!G50)))</f>
        <v/>
      </c>
      <c r="CC56" s="287" t="str">
        <f ca="true">+IF(OFFSET('Water Data'!$G$28,0,10*ROW('Water Data'!G50))="","",OFFSET('Water Data'!$G$28,0,10*ROW('Water Data'!G50)))</f>
        <v/>
      </c>
      <c r="CD56" s="287" t="str">
        <f ca="true">+IF(OFFSET('Water Data'!$G$29,0,10*ROW('Water Data'!G50))="","",OFFSET('Water Data'!$G$29,0,10*ROW('Water Data'!G50)))</f>
        <v/>
      </c>
      <c r="CE56" s="287" t="str">
        <f ca="true">+IF(OFFSET('Water Data'!$H$27,0,10*ROW('Water Data'!H50))="","",OFFSET('Water Data'!$H$27,0,10*ROW('Water Data'!H50)))</f>
        <v/>
      </c>
      <c r="CF56" s="287" t="str">
        <f ca="true">+IF(OFFSET('Water Data'!$H$28,0,10*ROW('Water Data'!H50))="","",OFFSET('Water Data'!$H$28,0,10*ROW('Water Data'!H50)))</f>
        <v/>
      </c>
      <c r="CG56" s="287" t="str">
        <f ca="true">+IF(OFFSET('Water Data'!$H$29,0,10*ROW('Water Data'!H50))="","",OFFSET('Water Data'!$H$29,0,10*ROW('Water Data'!H50)))</f>
        <v/>
      </c>
      <c r="CH56" s="287" t="str">
        <f ca="true">+IF(OFFSET('Water Data'!$I$27,0,10*ROW('Water Data'!I50))="","",OFFSET('Water Data'!$I$27,0,10*ROW('Water Data'!I50)))</f>
        <v/>
      </c>
      <c r="CI56" s="287" t="str">
        <f ca="true">+IF(OFFSET('Water Data'!$I$28,0,10*ROW('Water Data'!I50))="","",OFFSET('Water Data'!$I$28,0,10*ROW('Water Data'!I50)))</f>
        <v/>
      </c>
      <c r="CJ56" s="287" t="str">
        <f ca="true">+IF(OFFSET('Water Data'!$I$29,0,10*ROW('Water Data'!I50))="","",OFFSET('Water Data'!$I$29,0,10*ROW('Water Data'!I50)))</f>
        <v/>
      </c>
      <c r="CK56" s="287" t="str">
        <f ca="true">+IF(OFFSET('Sanitation Data'!$D$28,0,10*ROW('Sanitation Data'!D50))="","",OFFSET('Sanitation Data'!$D$28,0,10*ROW('Sanitation Data'!D50)))</f>
        <v/>
      </c>
      <c r="CL56" s="287" t="str">
        <f ca="true">+IF(OFFSET('Sanitation Data'!$D$29,0,10*ROW('Sanitation Data'!D50))="","",OFFSET('Sanitation Data'!$D$29,0,10*ROW('Sanitation Data'!D50)))</f>
        <v/>
      </c>
      <c r="CM56" s="287" t="str">
        <f ca="true">+IF(OFFSET('Sanitation Data'!$D$30,0,10*ROW('Sanitation Data'!D50))="","",OFFSET('Sanitation Data'!$D$30,0,10*ROW('Sanitation Data'!D50)))</f>
        <v/>
      </c>
      <c r="CN56" s="287" t="str">
        <f ca="true">+IF(OFFSET('Sanitation Data'!$D$31,0,10*ROW('Sanitation Data'!D50))="","",OFFSET('Sanitation Data'!$D$31,0,10*ROW('Sanitation Data'!D50)))</f>
        <v/>
      </c>
      <c r="CO56" s="287" t="str">
        <f ca="true">+IF(OFFSET('Sanitation Data'!$D$32,0,10*ROW('Sanitation Data'!D50))="","",OFFSET('Sanitation Data'!$D$32,0,10*ROW('Sanitation Data'!D50)))</f>
        <v/>
      </c>
      <c r="CP56" s="287" t="str">
        <f ca="true">+IF(OFFSET('Sanitation Data'!$E$28,0,10*ROW('Sanitation Data'!E50))="","",OFFSET('Sanitation Data'!$E$28,0,10*ROW('Sanitation Data'!E50)))</f>
        <v/>
      </c>
      <c r="CQ56" s="287" t="str">
        <f ca="true">+IF(OFFSET('Sanitation Data'!$E$29,0,10*ROW('Sanitation Data'!E50))="","",OFFSET('Sanitation Data'!$E$29,0,10*ROW('Sanitation Data'!E50)))</f>
        <v/>
      </c>
      <c r="CR56" s="287" t="str">
        <f ca="true">+IF(OFFSET('Sanitation Data'!$E$30,0,10*ROW('Sanitation Data'!E50))="","",OFFSET('Sanitation Data'!$E$30,0,10*ROW('Sanitation Data'!E50)))</f>
        <v/>
      </c>
      <c r="CS56" s="287" t="str">
        <f ca="true">+IF(OFFSET('Sanitation Data'!$E$31,0,10*ROW('Sanitation Data'!E50))="","",OFFSET('Sanitation Data'!$E$31,0,10*ROW('Sanitation Data'!E50)))</f>
        <v/>
      </c>
      <c r="CT56" s="287" t="str">
        <f ca="true">+IF(OFFSET('Sanitation Data'!$E$32,0,10*ROW('Sanitation Data'!E50))="","",OFFSET('Sanitation Data'!$E$32,0,10*ROW('Sanitation Data'!E50)))</f>
        <v/>
      </c>
      <c r="CU56" s="287" t="str">
        <f ca="true">+IF(OFFSET('Sanitation Data'!$F$28,0,10*ROW('Sanitation Data'!F50))="","",OFFSET('Sanitation Data'!$F$28,0,10*ROW('Sanitation Data'!F50)))</f>
        <v/>
      </c>
      <c r="CV56" s="287" t="str">
        <f ca="true">+IF(OFFSET('Sanitation Data'!$F$29,0,10*ROW('Sanitation Data'!F50))="","",OFFSET('Sanitation Data'!$F$29,0,10*ROW('Sanitation Data'!F50)))</f>
        <v/>
      </c>
      <c r="CW56" s="287" t="str">
        <f ca="true">+IF(OFFSET('Sanitation Data'!$F$30,0,10*ROW('Sanitation Data'!F50))="","",OFFSET('Sanitation Data'!$F$30,0,10*ROW('Sanitation Data'!F50)))</f>
        <v/>
      </c>
      <c r="CX56" s="287" t="str">
        <f ca="true">+IF(OFFSET('Sanitation Data'!$F$31,0,10*ROW('Sanitation Data'!F50))="","",OFFSET('Sanitation Data'!$F$31,0,10*ROW('Sanitation Data'!F50)))</f>
        <v/>
      </c>
      <c r="CY56" s="287" t="str">
        <f ca="true">+IF(OFFSET('Sanitation Data'!$F$32,0,10*ROW('Sanitation Data'!F50))="","",OFFSET('Sanitation Data'!$F$32,0,10*ROW('Sanitation Data'!F50)))</f>
        <v/>
      </c>
      <c r="CZ56" s="287" t="str">
        <f ca="true">+IF(OFFSET('Sanitation Data'!$G$28,0,10*ROW('Sanitation Data'!G50))="","",OFFSET('Sanitation Data'!$G$28,0,10*ROW('Sanitation Data'!G50)))</f>
        <v/>
      </c>
      <c r="DA56" s="287" t="str">
        <f ca="true">+IF(OFFSET('Sanitation Data'!$G$29,0,10*ROW('Sanitation Data'!G50))="","",OFFSET('Sanitation Data'!$G$29,0,10*ROW('Sanitation Data'!G50)))</f>
        <v/>
      </c>
      <c r="DB56" s="287" t="str">
        <f ca="true">+IF(OFFSET('Sanitation Data'!$G$30,0,10*ROW('Sanitation Data'!G50))="","",OFFSET('Sanitation Data'!$G$30,0,10*ROW('Sanitation Data'!G50)))</f>
        <v/>
      </c>
      <c r="DC56" s="287" t="str">
        <f ca="true">+IF(OFFSET('Sanitation Data'!$G$31,0,10*ROW('Sanitation Data'!G50))="","",OFFSET('Sanitation Data'!$G$31,0,10*ROW('Sanitation Data'!G50)))</f>
        <v/>
      </c>
      <c r="DD56" s="287" t="str">
        <f ca="true">+IF(OFFSET('Sanitation Data'!$G$32,0,10*ROW('Sanitation Data'!G50))="","",OFFSET('Sanitation Data'!$G$32,0,10*ROW('Sanitation Data'!G50)))</f>
        <v/>
      </c>
      <c r="DE56" s="287" t="str">
        <f ca="true">+IF(OFFSET('Sanitation Data'!$H$28,0,10*ROW('Sanitation Data'!H50))="","",OFFSET('Sanitation Data'!$H$28,0,10*ROW('Sanitation Data'!H50)))</f>
        <v/>
      </c>
      <c r="DF56" s="287" t="str">
        <f ca="true">+IF(OFFSET('Sanitation Data'!$H$29,0,10*ROW('Sanitation Data'!H50))="","",OFFSET('Sanitation Data'!$H$29,0,10*ROW('Sanitation Data'!H50)))</f>
        <v/>
      </c>
      <c r="DG56" s="287" t="str">
        <f ca="true">+IF(OFFSET('Sanitation Data'!$H$30,0,10*ROW('Sanitation Data'!H50))="","",OFFSET('Sanitation Data'!$H$30,0,10*ROW('Sanitation Data'!H50)))</f>
        <v/>
      </c>
      <c r="DH56" s="287" t="str">
        <f ca="true">+IF(OFFSET('Sanitation Data'!$H$31,0,10*ROW('Sanitation Data'!H50))="","",OFFSET('Sanitation Data'!$H$31,0,10*ROW('Sanitation Data'!H50)))</f>
        <v/>
      </c>
      <c r="DI56" s="287" t="str">
        <f ca="true">+IF(OFFSET('Sanitation Data'!$H$32,0,10*ROW('Sanitation Data'!H50))="","",OFFSET('Sanitation Data'!$H$32,0,10*ROW('Sanitation Data'!H50)))</f>
        <v/>
      </c>
      <c r="DJ56" s="287" t="str">
        <f ca="true">+IF(OFFSET('Sanitation Data'!$I$28,0,10*ROW('Sanitation Data'!I50))="","",OFFSET('Sanitation Data'!$I$28,0,10*ROW('Sanitation Data'!I50)))</f>
        <v/>
      </c>
      <c r="DK56" s="287" t="str">
        <f ca="true">+IF(OFFSET('Sanitation Data'!$I$29,0,10*ROW('Sanitation Data'!I50))="","",OFFSET('Sanitation Data'!$I$29,0,10*ROW('Sanitation Data'!I50)))</f>
        <v/>
      </c>
      <c r="DL56" s="287" t="str">
        <f ca="true">+IF(OFFSET('Sanitation Data'!$I$30,0,10*ROW('Sanitation Data'!I50))="","",OFFSET('Sanitation Data'!$I$30,0,10*ROW('Sanitation Data'!I50)))</f>
        <v/>
      </c>
      <c r="DM56" s="287" t="str">
        <f ca="true">+IF(OFFSET('Sanitation Data'!$I$31,0,10*ROW('Sanitation Data'!I50))="","",OFFSET('Sanitation Data'!$I$31,0,10*ROW('Sanitation Data'!I50)))</f>
        <v/>
      </c>
      <c r="DN56" s="287" t="str">
        <f ca="true">+IF(OFFSET('Sanitation Data'!$I$32,0,10*ROW('Sanitation Data'!I50))="","",OFFSET('Sanitation Data'!$I$32,0,10*ROW('Sanitation Data'!I50)))</f>
        <v/>
      </c>
      <c r="DO56" s="287" t="str">
        <f ca="true">+IF(OFFSET('Hygiene Data'!$D$11,0,10*ROW('Hygiene Data'!D50))="","",OFFSET('Hygiene Data'!$D$11,0,10*ROW('Hygiene Data'!D50)))</f>
        <v/>
      </c>
      <c r="DP56" s="287" t="str">
        <f ca="true">+IF(OFFSET('Hygiene Data'!$D$12,0,10*ROW('Hygiene Data'!D50))="","",OFFSET('Hygiene Data'!$D$12,0,10*ROW('Hygiene Data'!D50)))</f>
        <v/>
      </c>
      <c r="DQ56" s="287" t="str">
        <f ca="true">+IF(OFFSET('Hygiene Data'!$D$13,0,10*ROW('Hygiene Data'!D50))="","",OFFSET('Hygiene Data'!$D$13,0,10*ROW('Hygiene Data'!D50)))</f>
        <v/>
      </c>
      <c r="DR56" s="287" t="str">
        <f ca="true">+IF(OFFSET('Hygiene Data'!$E$11,0,10*ROW('Hygiene Data'!E50))="","",OFFSET('Hygiene Data'!$E$11,0,10*ROW('Hygiene Data'!E50)))</f>
        <v/>
      </c>
      <c r="DS56" s="287" t="str">
        <f ca="true">+IF(OFFSET('Hygiene Data'!$E$12,0,10*ROW('Hygiene Data'!E50))="","",OFFSET('Hygiene Data'!$E$12,0,10*ROW('Hygiene Data'!E50)))</f>
        <v/>
      </c>
      <c r="DT56" s="287" t="str">
        <f ca="true">+IF(OFFSET('Hygiene Data'!$E$13,0,10*ROW('Hygiene Data'!E50))="","",OFFSET('Hygiene Data'!$E$13,0,10*ROW('Hygiene Data'!E50)))</f>
        <v/>
      </c>
      <c r="DU56" s="287" t="str">
        <f ca="true">+IF(OFFSET('Hygiene Data'!$F$11,0,10*ROW('Hygiene Data'!F50))="","",OFFSET('Hygiene Data'!$F$11,0,10*ROW('Hygiene Data'!F50)))</f>
        <v/>
      </c>
      <c r="DV56" s="287" t="str">
        <f ca="true">+IF(OFFSET('Hygiene Data'!$F$12,0,10*ROW('Hygiene Data'!F50))="","",OFFSET('Hygiene Data'!$F$12,0,10*ROW('Hygiene Data'!F50)))</f>
        <v/>
      </c>
      <c r="DW56" s="287" t="str">
        <f ca="true">+IF(OFFSET('Hygiene Data'!$F$13,0,10*ROW('Hygiene Data'!F50))="","",OFFSET('Hygiene Data'!$F$13,0,10*ROW('Hygiene Data'!F50)))</f>
        <v/>
      </c>
      <c r="DX56" s="287" t="str">
        <f ca="true">+IF(OFFSET('Hygiene Data'!$G$11,0,10*ROW('Hygiene Data'!G50))="","",OFFSET('Hygiene Data'!$G$11,0,10*ROW('Hygiene Data'!G50)))</f>
        <v/>
      </c>
      <c r="DY56" s="287" t="str">
        <f ca="true">+IF(OFFSET('Hygiene Data'!$G$12,0,10*ROW('Hygiene Data'!G50))="","",OFFSET('Hygiene Data'!$G$12,0,10*ROW('Hygiene Data'!G50)))</f>
        <v/>
      </c>
      <c r="DZ56" s="287" t="str">
        <f ca="true">+IF(OFFSET('Hygiene Data'!$G$13,0,10*ROW('Hygiene Data'!G50))="","",OFFSET('Hygiene Data'!$G$13,0,10*ROW('Hygiene Data'!G50)))</f>
        <v/>
      </c>
      <c r="EA56" s="287" t="str">
        <f ca="true">+IF(OFFSET('Hygiene Data'!$H$11,0,10*ROW('Hygiene Data'!H50))="","",OFFSET('Hygiene Data'!$H$11,0,10*ROW('Hygiene Data'!H50)))</f>
        <v/>
      </c>
      <c r="EB56" s="287" t="str">
        <f ca="true">+IF(OFFSET('Hygiene Data'!$H$12,0,10*ROW('Hygiene Data'!H50))="","",OFFSET('Hygiene Data'!$H$12,0,10*ROW('Hygiene Data'!H50)))</f>
        <v/>
      </c>
      <c r="EC56" s="287" t="str">
        <f ca="true">+IF(OFFSET('Hygiene Data'!$H$13,0,10*ROW('Hygiene Data'!H50))="","",OFFSET('Hygiene Data'!$H$13,0,10*ROW('Hygiene Data'!H50)))</f>
        <v/>
      </c>
      <c r="ED56" s="287" t="str">
        <f ca="true">+IF(OFFSET('Hygiene Data'!$I$11,0,10*ROW('Hygiene Data'!I50))="","",OFFSET('Hygiene Data'!$I$11,0,10*ROW('Hygiene Data'!I50)))</f>
        <v/>
      </c>
      <c r="EE56" s="287" t="str">
        <f ca="true">+IF(OFFSET('Hygiene Data'!$I$12,0,10*ROW('Hygiene Data'!I50))="","",OFFSET('Hygiene Data'!$I$12,0,10*ROW('Hygiene Data'!I50)))</f>
        <v/>
      </c>
      <c r="EF56" s="287"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43"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7"/>
      <c r="BS57" s="287" t="str">
        <f ca="true">+IF(OFFSET('Water Data'!$D$27,0,10*ROW('Water Data'!D51))="","",OFFSET('Water Data'!$D$27,0,10*ROW('Water Data'!D51)))</f>
        <v/>
      </c>
      <c r="BT57" s="287" t="str">
        <f ca="true">+IF(OFFSET('Water Data'!$D$28,0,10*ROW('Water Data'!D51))="","",OFFSET('Water Data'!$D$28,0,10*ROW('Water Data'!D51)))</f>
        <v/>
      </c>
      <c r="BU57" s="287" t="str">
        <f ca="true">+IF(OFFSET('Water Data'!$D$29,0,10*ROW('Water Data'!D51))="","",OFFSET('Water Data'!$D$29,0,10*ROW('Water Data'!D51)))</f>
        <v/>
      </c>
      <c r="BV57" s="287" t="str">
        <f ca="true">+IF(OFFSET('Water Data'!$E$27,0,10*ROW('Water Data'!E51))="","",OFFSET('Water Data'!$E$27,0,10*ROW('Water Data'!E51)))</f>
        <v/>
      </c>
      <c r="BW57" s="287" t="str">
        <f ca="true">+IF(OFFSET('Water Data'!$E$28,0,10*ROW('Water Data'!E51))="","",OFFSET('Water Data'!$E$28,0,10*ROW('Water Data'!E51)))</f>
        <v/>
      </c>
      <c r="BX57" s="287" t="str">
        <f ca="true">+IF(OFFSET('Water Data'!$E$29,0,10*ROW('Water Data'!E51))="","",OFFSET('Water Data'!$E$29,0,10*ROW('Water Data'!E51)))</f>
        <v/>
      </c>
      <c r="BY57" s="287" t="str">
        <f ca="true">+IF(OFFSET('Water Data'!$F$27,0,10*ROW('Water Data'!F51))="","",OFFSET('Water Data'!$F$27,0,10*ROW('Water Data'!F51)))</f>
        <v/>
      </c>
      <c r="BZ57" s="287" t="str">
        <f ca="true">+IF(OFFSET('Water Data'!$F$28,0,10*ROW('Water Data'!F51))="","",OFFSET('Water Data'!$F$28,0,10*ROW('Water Data'!F51)))</f>
        <v/>
      </c>
      <c r="CA57" s="287" t="str">
        <f ca="true">+IF(OFFSET('Water Data'!$F$29,0,10*ROW('Water Data'!F51))="","",OFFSET('Water Data'!$F$29,0,10*ROW('Water Data'!F51)))</f>
        <v/>
      </c>
      <c r="CB57" s="287" t="str">
        <f ca="true">+IF(OFFSET('Water Data'!$G$27,0,10*ROW('Water Data'!G51))="","",OFFSET('Water Data'!$G$27,0,10*ROW('Water Data'!G51)))</f>
        <v/>
      </c>
      <c r="CC57" s="287" t="str">
        <f ca="true">+IF(OFFSET('Water Data'!$G$28,0,10*ROW('Water Data'!G51))="","",OFFSET('Water Data'!$G$28,0,10*ROW('Water Data'!G51)))</f>
        <v/>
      </c>
      <c r="CD57" s="287" t="str">
        <f ca="true">+IF(OFFSET('Water Data'!$G$29,0,10*ROW('Water Data'!G51))="","",OFFSET('Water Data'!$G$29,0,10*ROW('Water Data'!G51)))</f>
        <v/>
      </c>
      <c r="CE57" s="287" t="str">
        <f ca="true">+IF(OFFSET('Water Data'!$H$27,0,10*ROW('Water Data'!H51))="","",OFFSET('Water Data'!$H$27,0,10*ROW('Water Data'!H51)))</f>
        <v/>
      </c>
      <c r="CF57" s="287" t="str">
        <f ca="true">+IF(OFFSET('Water Data'!$H$28,0,10*ROW('Water Data'!H51))="","",OFFSET('Water Data'!$H$28,0,10*ROW('Water Data'!H51)))</f>
        <v/>
      </c>
      <c r="CG57" s="287" t="str">
        <f ca="true">+IF(OFFSET('Water Data'!$H$29,0,10*ROW('Water Data'!H51))="","",OFFSET('Water Data'!$H$29,0,10*ROW('Water Data'!H51)))</f>
        <v/>
      </c>
      <c r="CH57" s="287" t="str">
        <f ca="true">+IF(OFFSET('Water Data'!$I$27,0,10*ROW('Water Data'!I51))="","",OFFSET('Water Data'!$I$27,0,10*ROW('Water Data'!I51)))</f>
        <v/>
      </c>
      <c r="CI57" s="287" t="str">
        <f ca="true">+IF(OFFSET('Water Data'!$I$28,0,10*ROW('Water Data'!I51))="","",OFFSET('Water Data'!$I$28,0,10*ROW('Water Data'!I51)))</f>
        <v/>
      </c>
      <c r="CJ57" s="287" t="str">
        <f ca="true">+IF(OFFSET('Water Data'!$I$29,0,10*ROW('Water Data'!I51))="","",OFFSET('Water Data'!$I$29,0,10*ROW('Water Data'!I51)))</f>
        <v/>
      </c>
      <c r="CK57" s="287" t="str">
        <f ca="true">+IF(OFFSET('Sanitation Data'!$D$28,0,10*ROW('Sanitation Data'!D51))="","",OFFSET('Sanitation Data'!$D$28,0,10*ROW('Sanitation Data'!D51)))</f>
        <v/>
      </c>
      <c r="CL57" s="287" t="str">
        <f ca="true">+IF(OFFSET('Sanitation Data'!$D$29,0,10*ROW('Sanitation Data'!D51))="","",OFFSET('Sanitation Data'!$D$29,0,10*ROW('Sanitation Data'!D51)))</f>
        <v/>
      </c>
      <c r="CM57" s="287" t="str">
        <f ca="true">+IF(OFFSET('Sanitation Data'!$D$30,0,10*ROW('Sanitation Data'!D51))="","",OFFSET('Sanitation Data'!$D$30,0,10*ROW('Sanitation Data'!D51)))</f>
        <v/>
      </c>
      <c r="CN57" s="287" t="str">
        <f ca="true">+IF(OFFSET('Sanitation Data'!$D$31,0,10*ROW('Sanitation Data'!D51))="","",OFFSET('Sanitation Data'!$D$31,0,10*ROW('Sanitation Data'!D51)))</f>
        <v/>
      </c>
      <c r="CO57" s="287" t="str">
        <f ca="true">+IF(OFFSET('Sanitation Data'!$D$32,0,10*ROW('Sanitation Data'!D51))="","",OFFSET('Sanitation Data'!$D$32,0,10*ROW('Sanitation Data'!D51)))</f>
        <v/>
      </c>
      <c r="CP57" s="287" t="str">
        <f ca="true">+IF(OFFSET('Sanitation Data'!$E$28,0,10*ROW('Sanitation Data'!E51))="","",OFFSET('Sanitation Data'!$E$28,0,10*ROW('Sanitation Data'!E51)))</f>
        <v/>
      </c>
      <c r="CQ57" s="287" t="str">
        <f ca="true">+IF(OFFSET('Sanitation Data'!$E$29,0,10*ROW('Sanitation Data'!E51))="","",OFFSET('Sanitation Data'!$E$29,0,10*ROW('Sanitation Data'!E51)))</f>
        <v/>
      </c>
      <c r="CR57" s="287" t="str">
        <f ca="true">+IF(OFFSET('Sanitation Data'!$E$30,0,10*ROW('Sanitation Data'!E51))="","",OFFSET('Sanitation Data'!$E$30,0,10*ROW('Sanitation Data'!E51)))</f>
        <v/>
      </c>
      <c r="CS57" s="287" t="str">
        <f ca="true">+IF(OFFSET('Sanitation Data'!$E$31,0,10*ROW('Sanitation Data'!E51))="","",OFFSET('Sanitation Data'!$E$31,0,10*ROW('Sanitation Data'!E51)))</f>
        <v/>
      </c>
      <c r="CT57" s="287" t="str">
        <f ca="true">+IF(OFFSET('Sanitation Data'!$E$32,0,10*ROW('Sanitation Data'!E51))="","",OFFSET('Sanitation Data'!$E$32,0,10*ROW('Sanitation Data'!E51)))</f>
        <v/>
      </c>
      <c r="CU57" s="287" t="str">
        <f ca="true">+IF(OFFSET('Sanitation Data'!$F$28,0,10*ROW('Sanitation Data'!F51))="","",OFFSET('Sanitation Data'!$F$28,0,10*ROW('Sanitation Data'!F51)))</f>
        <v/>
      </c>
      <c r="CV57" s="287" t="str">
        <f ca="true">+IF(OFFSET('Sanitation Data'!$F$29,0,10*ROW('Sanitation Data'!F51))="","",OFFSET('Sanitation Data'!$F$29,0,10*ROW('Sanitation Data'!F51)))</f>
        <v/>
      </c>
      <c r="CW57" s="287" t="str">
        <f ca="true">+IF(OFFSET('Sanitation Data'!$F$30,0,10*ROW('Sanitation Data'!F51))="","",OFFSET('Sanitation Data'!$F$30,0,10*ROW('Sanitation Data'!F51)))</f>
        <v/>
      </c>
      <c r="CX57" s="287" t="str">
        <f ca="true">+IF(OFFSET('Sanitation Data'!$F$31,0,10*ROW('Sanitation Data'!F51))="","",OFFSET('Sanitation Data'!$F$31,0,10*ROW('Sanitation Data'!F51)))</f>
        <v/>
      </c>
      <c r="CY57" s="287" t="str">
        <f ca="true">+IF(OFFSET('Sanitation Data'!$F$32,0,10*ROW('Sanitation Data'!F51))="","",OFFSET('Sanitation Data'!$F$32,0,10*ROW('Sanitation Data'!F51)))</f>
        <v/>
      </c>
      <c r="CZ57" s="287" t="str">
        <f ca="true">+IF(OFFSET('Sanitation Data'!$G$28,0,10*ROW('Sanitation Data'!G51))="","",OFFSET('Sanitation Data'!$G$28,0,10*ROW('Sanitation Data'!G51)))</f>
        <v/>
      </c>
      <c r="DA57" s="287" t="str">
        <f ca="true">+IF(OFFSET('Sanitation Data'!$G$29,0,10*ROW('Sanitation Data'!G51))="","",OFFSET('Sanitation Data'!$G$29,0,10*ROW('Sanitation Data'!G51)))</f>
        <v/>
      </c>
      <c r="DB57" s="287" t="str">
        <f ca="true">+IF(OFFSET('Sanitation Data'!$G$30,0,10*ROW('Sanitation Data'!G51))="","",OFFSET('Sanitation Data'!$G$30,0,10*ROW('Sanitation Data'!G51)))</f>
        <v/>
      </c>
      <c r="DC57" s="287" t="str">
        <f ca="true">+IF(OFFSET('Sanitation Data'!$G$31,0,10*ROW('Sanitation Data'!G51))="","",OFFSET('Sanitation Data'!$G$31,0,10*ROW('Sanitation Data'!G51)))</f>
        <v/>
      </c>
      <c r="DD57" s="287" t="str">
        <f ca="true">+IF(OFFSET('Sanitation Data'!$G$32,0,10*ROW('Sanitation Data'!G51))="","",OFFSET('Sanitation Data'!$G$32,0,10*ROW('Sanitation Data'!G51)))</f>
        <v/>
      </c>
      <c r="DE57" s="287" t="str">
        <f ca="true">+IF(OFFSET('Sanitation Data'!$H$28,0,10*ROW('Sanitation Data'!H51))="","",OFFSET('Sanitation Data'!$H$28,0,10*ROW('Sanitation Data'!H51)))</f>
        <v/>
      </c>
      <c r="DF57" s="287" t="str">
        <f ca="true">+IF(OFFSET('Sanitation Data'!$H$29,0,10*ROW('Sanitation Data'!H51))="","",OFFSET('Sanitation Data'!$H$29,0,10*ROW('Sanitation Data'!H51)))</f>
        <v/>
      </c>
      <c r="DG57" s="287" t="str">
        <f ca="true">+IF(OFFSET('Sanitation Data'!$H$30,0,10*ROW('Sanitation Data'!H51))="","",OFFSET('Sanitation Data'!$H$30,0,10*ROW('Sanitation Data'!H51)))</f>
        <v/>
      </c>
      <c r="DH57" s="287" t="str">
        <f ca="true">+IF(OFFSET('Sanitation Data'!$H$31,0,10*ROW('Sanitation Data'!H51))="","",OFFSET('Sanitation Data'!$H$31,0,10*ROW('Sanitation Data'!H51)))</f>
        <v/>
      </c>
      <c r="DI57" s="287" t="str">
        <f ca="true">+IF(OFFSET('Sanitation Data'!$H$32,0,10*ROW('Sanitation Data'!H51))="","",OFFSET('Sanitation Data'!$H$32,0,10*ROW('Sanitation Data'!H51)))</f>
        <v/>
      </c>
      <c r="DJ57" s="287" t="str">
        <f ca="true">+IF(OFFSET('Sanitation Data'!$I$28,0,10*ROW('Sanitation Data'!I51))="","",OFFSET('Sanitation Data'!$I$28,0,10*ROW('Sanitation Data'!I51)))</f>
        <v/>
      </c>
      <c r="DK57" s="287" t="str">
        <f ca="true">+IF(OFFSET('Sanitation Data'!$I$29,0,10*ROW('Sanitation Data'!I51))="","",OFFSET('Sanitation Data'!$I$29,0,10*ROW('Sanitation Data'!I51)))</f>
        <v/>
      </c>
      <c r="DL57" s="287" t="str">
        <f ca="true">+IF(OFFSET('Sanitation Data'!$I$30,0,10*ROW('Sanitation Data'!I51))="","",OFFSET('Sanitation Data'!$I$30,0,10*ROW('Sanitation Data'!I51)))</f>
        <v/>
      </c>
      <c r="DM57" s="287" t="str">
        <f ca="true">+IF(OFFSET('Sanitation Data'!$I$31,0,10*ROW('Sanitation Data'!I51))="","",OFFSET('Sanitation Data'!$I$31,0,10*ROW('Sanitation Data'!I51)))</f>
        <v/>
      </c>
      <c r="DN57" s="287" t="str">
        <f ca="true">+IF(OFFSET('Sanitation Data'!$I$32,0,10*ROW('Sanitation Data'!I51))="","",OFFSET('Sanitation Data'!$I$32,0,10*ROW('Sanitation Data'!I51)))</f>
        <v/>
      </c>
      <c r="DO57" s="287" t="str">
        <f ca="true">+IF(OFFSET('Hygiene Data'!$D$11,0,10*ROW('Hygiene Data'!D51))="","",OFFSET('Hygiene Data'!$D$11,0,10*ROW('Hygiene Data'!D51)))</f>
        <v/>
      </c>
      <c r="DP57" s="287" t="str">
        <f ca="true">+IF(OFFSET('Hygiene Data'!$D$12,0,10*ROW('Hygiene Data'!D51))="","",OFFSET('Hygiene Data'!$D$12,0,10*ROW('Hygiene Data'!D51)))</f>
        <v/>
      </c>
      <c r="DQ57" s="287" t="str">
        <f ca="true">+IF(OFFSET('Hygiene Data'!$D$13,0,10*ROW('Hygiene Data'!D51))="","",OFFSET('Hygiene Data'!$D$13,0,10*ROW('Hygiene Data'!D51)))</f>
        <v/>
      </c>
      <c r="DR57" s="287" t="str">
        <f ca="true">+IF(OFFSET('Hygiene Data'!$E$11,0,10*ROW('Hygiene Data'!E51))="","",OFFSET('Hygiene Data'!$E$11,0,10*ROW('Hygiene Data'!E51)))</f>
        <v/>
      </c>
      <c r="DS57" s="287" t="str">
        <f ca="true">+IF(OFFSET('Hygiene Data'!$E$12,0,10*ROW('Hygiene Data'!E51))="","",OFFSET('Hygiene Data'!$E$12,0,10*ROW('Hygiene Data'!E51)))</f>
        <v/>
      </c>
      <c r="DT57" s="287" t="str">
        <f ca="true">+IF(OFFSET('Hygiene Data'!$E$13,0,10*ROW('Hygiene Data'!E51))="","",OFFSET('Hygiene Data'!$E$13,0,10*ROW('Hygiene Data'!E51)))</f>
        <v/>
      </c>
      <c r="DU57" s="287" t="str">
        <f ca="true">+IF(OFFSET('Hygiene Data'!$F$11,0,10*ROW('Hygiene Data'!F51))="","",OFFSET('Hygiene Data'!$F$11,0,10*ROW('Hygiene Data'!F51)))</f>
        <v/>
      </c>
      <c r="DV57" s="287" t="str">
        <f ca="true">+IF(OFFSET('Hygiene Data'!$F$12,0,10*ROW('Hygiene Data'!F51))="","",OFFSET('Hygiene Data'!$F$12,0,10*ROW('Hygiene Data'!F51)))</f>
        <v/>
      </c>
      <c r="DW57" s="287" t="str">
        <f ca="true">+IF(OFFSET('Hygiene Data'!$F$13,0,10*ROW('Hygiene Data'!F51))="","",OFFSET('Hygiene Data'!$F$13,0,10*ROW('Hygiene Data'!F51)))</f>
        <v/>
      </c>
      <c r="DX57" s="287" t="str">
        <f ca="true">+IF(OFFSET('Hygiene Data'!$G$11,0,10*ROW('Hygiene Data'!G51))="","",OFFSET('Hygiene Data'!$G$11,0,10*ROW('Hygiene Data'!G51)))</f>
        <v/>
      </c>
      <c r="DY57" s="287" t="str">
        <f ca="true">+IF(OFFSET('Hygiene Data'!$G$12,0,10*ROW('Hygiene Data'!G51))="","",OFFSET('Hygiene Data'!$G$12,0,10*ROW('Hygiene Data'!G51)))</f>
        <v/>
      </c>
      <c r="DZ57" s="287" t="str">
        <f ca="true">+IF(OFFSET('Hygiene Data'!$G$13,0,10*ROW('Hygiene Data'!G51))="","",OFFSET('Hygiene Data'!$G$13,0,10*ROW('Hygiene Data'!G51)))</f>
        <v/>
      </c>
      <c r="EA57" s="287" t="str">
        <f ca="true">+IF(OFFSET('Hygiene Data'!$H$11,0,10*ROW('Hygiene Data'!H51))="","",OFFSET('Hygiene Data'!$H$11,0,10*ROW('Hygiene Data'!H51)))</f>
        <v/>
      </c>
      <c r="EB57" s="287" t="str">
        <f ca="true">+IF(OFFSET('Hygiene Data'!$H$12,0,10*ROW('Hygiene Data'!H51))="","",OFFSET('Hygiene Data'!$H$12,0,10*ROW('Hygiene Data'!H51)))</f>
        <v/>
      </c>
      <c r="EC57" s="287" t="str">
        <f ca="true">+IF(OFFSET('Hygiene Data'!$H$13,0,10*ROW('Hygiene Data'!H51))="","",OFFSET('Hygiene Data'!$H$13,0,10*ROW('Hygiene Data'!H51)))</f>
        <v/>
      </c>
      <c r="ED57" s="287" t="str">
        <f ca="true">+IF(OFFSET('Hygiene Data'!$I$11,0,10*ROW('Hygiene Data'!I51))="","",OFFSET('Hygiene Data'!$I$11,0,10*ROW('Hygiene Data'!I51)))</f>
        <v/>
      </c>
      <c r="EE57" s="287" t="str">
        <f ca="true">+IF(OFFSET('Hygiene Data'!$I$12,0,10*ROW('Hygiene Data'!I51))="","",OFFSET('Hygiene Data'!$I$12,0,10*ROW('Hygiene Data'!I51)))</f>
        <v/>
      </c>
      <c r="EF57" s="287"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43"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7"/>
      <c r="BS58" s="287" t="str">
        <f ca="true">+IF(OFFSET('Water Data'!$D$27,0,10*ROW('Water Data'!D52))="","",OFFSET('Water Data'!$D$27,0,10*ROW('Water Data'!D52)))</f>
        <v/>
      </c>
      <c r="BT58" s="287" t="str">
        <f ca="true">+IF(OFFSET('Water Data'!$D$28,0,10*ROW('Water Data'!D52))="","",OFFSET('Water Data'!$D$28,0,10*ROW('Water Data'!D52)))</f>
        <v/>
      </c>
      <c r="BU58" s="287" t="str">
        <f ca="true">+IF(OFFSET('Water Data'!$D$29,0,10*ROW('Water Data'!D52))="","",OFFSET('Water Data'!$D$29,0,10*ROW('Water Data'!D52)))</f>
        <v/>
      </c>
      <c r="BV58" s="287" t="str">
        <f ca="true">+IF(OFFSET('Water Data'!$E$27,0,10*ROW('Water Data'!E52))="","",OFFSET('Water Data'!$E$27,0,10*ROW('Water Data'!E52)))</f>
        <v/>
      </c>
      <c r="BW58" s="287" t="str">
        <f ca="true">+IF(OFFSET('Water Data'!$E$28,0,10*ROW('Water Data'!E52))="","",OFFSET('Water Data'!$E$28,0,10*ROW('Water Data'!E52)))</f>
        <v/>
      </c>
      <c r="BX58" s="287" t="str">
        <f ca="true">+IF(OFFSET('Water Data'!$E$29,0,10*ROW('Water Data'!E52))="","",OFFSET('Water Data'!$E$29,0,10*ROW('Water Data'!E52)))</f>
        <v/>
      </c>
      <c r="BY58" s="287" t="str">
        <f ca="true">+IF(OFFSET('Water Data'!$F$27,0,10*ROW('Water Data'!F52))="","",OFFSET('Water Data'!$F$27,0,10*ROW('Water Data'!F52)))</f>
        <v/>
      </c>
      <c r="BZ58" s="287" t="str">
        <f ca="true">+IF(OFFSET('Water Data'!$F$28,0,10*ROW('Water Data'!F52))="","",OFFSET('Water Data'!$F$28,0,10*ROW('Water Data'!F52)))</f>
        <v/>
      </c>
      <c r="CA58" s="287" t="str">
        <f ca="true">+IF(OFFSET('Water Data'!$F$29,0,10*ROW('Water Data'!F52))="","",OFFSET('Water Data'!$F$29,0,10*ROW('Water Data'!F52)))</f>
        <v/>
      </c>
      <c r="CB58" s="287" t="str">
        <f ca="true">+IF(OFFSET('Water Data'!$G$27,0,10*ROW('Water Data'!G52))="","",OFFSET('Water Data'!$G$27,0,10*ROW('Water Data'!G52)))</f>
        <v/>
      </c>
      <c r="CC58" s="287" t="str">
        <f ca="true">+IF(OFFSET('Water Data'!$G$28,0,10*ROW('Water Data'!G52))="","",OFFSET('Water Data'!$G$28,0,10*ROW('Water Data'!G52)))</f>
        <v/>
      </c>
      <c r="CD58" s="287" t="str">
        <f ca="true">+IF(OFFSET('Water Data'!$G$29,0,10*ROW('Water Data'!G52))="","",OFFSET('Water Data'!$G$29,0,10*ROW('Water Data'!G52)))</f>
        <v/>
      </c>
      <c r="CE58" s="287" t="str">
        <f ca="true">+IF(OFFSET('Water Data'!$H$27,0,10*ROW('Water Data'!H52))="","",OFFSET('Water Data'!$H$27,0,10*ROW('Water Data'!H52)))</f>
        <v/>
      </c>
      <c r="CF58" s="287" t="str">
        <f ca="true">+IF(OFFSET('Water Data'!$H$28,0,10*ROW('Water Data'!H52))="","",OFFSET('Water Data'!$H$28,0,10*ROW('Water Data'!H52)))</f>
        <v/>
      </c>
      <c r="CG58" s="287" t="str">
        <f ca="true">+IF(OFFSET('Water Data'!$H$29,0,10*ROW('Water Data'!H52))="","",OFFSET('Water Data'!$H$29,0,10*ROW('Water Data'!H52)))</f>
        <v/>
      </c>
      <c r="CH58" s="287" t="str">
        <f ca="true">+IF(OFFSET('Water Data'!$I$27,0,10*ROW('Water Data'!I52))="","",OFFSET('Water Data'!$I$27,0,10*ROW('Water Data'!I52)))</f>
        <v/>
      </c>
      <c r="CI58" s="287" t="str">
        <f ca="true">+IF(OFFSET('Water Data'!$I$28,0,10*ROW('Water Data'!I52))="","",OFFSET('Water Data'!$I$28,0,10*ROW('Water Data'!I52)))</f>
        <v/>
      </c>
      <c r="CJ58" s="287" t="str">
        <f ca="true">+IF(OFFSET('Water Data'!$I$29,0,10*ROW('Water Data'!I52))="","",OFFSET('Water Data'!$I$29,0,10*ROW('Water Data'!I52)))</f>
        <v/>
      </c>
      <c r="CK58" s="287" t="str">
        <f ca="true">+IF(OFFSET('Sanitation Data'!$D$28,0,10*ROW('Sanitation Data'!D52))="","",OFFSET('Sanitation Data'!$D$28,0,10*ROW('Sanitation Data'!D52)))</f>
        <v/>
      </c>
      <c r="CL58" s="287" t="str">
        <f ca="true">+IF(OFFSET('Sanitation Data'!$D$29,0,10*ROW('Sanitation Data'!D52))="","",OFFSET('Sanitation Data'!$D$29,0,10*ROW('Sanitation Data'!D52)))</f>
        <v/>
      </c>
      <c r="CM58" s="287" t="str">
        <f ca="true">+IF(OFFSET('Sanitation Data'!$D$30,0,10*ROW('Sanitation Data'!D52))="","",OFFSET('Sanitation Data'!$D$30,0,10*ROW('Sanitation Data'!D52)))</f>
        <v/>
      </c>
      <c r="CN58" s="287" t="str">
        <f ca="true">+IF(OFFSET('Sanitation Data'!$D$31,0,10*ROW('Sanitation Data'!D52))="","",OFFSET('Sanitation Data'!$D$31,0,10*ROW('Sanitation Data'!D52)))</f>
        <v/>
      </c>
      <c r="CO58" s="287" t="str">
        <f ca="true">+IF(OFFSET('Sanitation Data'!$D$32,0,10*ROW('Sanitation Data'!D52))="","",OFFSET('Sanitation Data'!$D$32,0,10*ROW('Sanitation Data'!D52)))</f>
        <v/>
      </c>
      <c r="CP58" s="287" t="str">
        <f ca="true">+IF(OFFSET('Sanitation Data'!$E$28,0,10*ROW('Sanitation Data'!E52))="","",OFFSET('Sanitation Data'!$E$28,0,10*ROW('Sanitation Data'!E52)))</f>
        <v/>
      </c>
      <c r="CQ58" s="287" t="str">
        <f ca="true">+IF(OFFSET('Sanitation Data'!$E$29,0,10*ROW('Sanitation Data'!E52))="","",OFFSET('Sanitation Data'!$E$29,0,10*ROW('Sanitation Data'!E52)))</f>
        <v/>
      </c>
      <c r="CR58" s="287" t="str">
        <f ca="true">+IF(OFFSET('Sanitation Data'!$E$30,0,10*ROW('Sanitation Data'!E52))="","",OFFSET('Sanitation Data'!$E$30,0,10*ROW('Sanitation Data'!E52)))</f>
        <v/>
      </c>
      <c r="CS58" s="287" t="str">
        <f ca="true">+IF(OFFSET('Sanitation Data'!$E$31,0,10*ROW('Sanitation Data'!E52))="","",OFFSET('Sanitation Data'!$E$31,0,10*ROW('Sanitation Data'!E52)))</f>
        <v/>
      </c>
      <c r="CT58" s="287" t="str">
        <f ca="true">+IF(OFFSET('Sanitation Data'!$E$32,0,10*ROW('Sanitation Data'!E52))="","",OFFSET('Sanitation Data'!$E$32,0,10*ROW('Sanitation Data'!E52)))</f>
        <v/>
      </c>
      <c r="CU58" s="287" t="str">
        <f ca="true">+IF(OFFSET('Sanitation Data'!$F$28,0,10*ROW('Sanitation Data'!F52))="","",OFFSET('Sanitation Data'!$F$28,0,10*ROW('Sanitation Data'!F52)))</f>
        <v/>
      </c>
      <c r="CV58" s="287" t="str">
        <f ca="true">+IF(OFFSET('Sanitation Data'!$F$29,0,10*ROW('Sanitation Data'!F52))="","",OFFSET('Sanitation Data'!$F$29,0,10*ROW('Sanitation Data'!F52)))</f>
        <v/>
      </c>
      <c r="CW58" s="287" t="str">
        <f ca="true">+IF(OFFSET('Sanitation Data'!$F$30,0,10*ROW('Sanitation Data'!F52))="","",OFFSET('Sanitation Data'!$F$30,0,10*ROW('Sanitation Data'!F52)))</f>
        <v/>
      </c>
      <c r="CX58" s="287" t="str">
        <f ca="true">+IF(OFFSET('Sanitation Data'!$F$31,0,10*ROW('Sanitation Data'!F52))="","",OFFSET('Sanitation Data'!$F$31,0,10*ROW('Sanitation Data'!F52)))</f>
        <v/>
      </c>
      <c r="CY58" s="287" t="str">
        <f ca="true">+IF(OFFSET('Sanitation Data'!$F$32,0,10*ROW('Sanitation Data'!F52))="","",OFFSET('Sanitation Data'!$F$32,0,10*ROW('Sanitation Data'!F52)))</f>
        <v/>
      </c>
      <c r="CZ58" s="287" t="str">
        <f ca="true">+IF(OFFSET('Sanitation Data'!$G$28,0,10*ROW('Sanitation Data'!G52))="","",OFFSET('Sanitation Data'!$G$28,0,10*ROW('Sanitation Data'!G52)))</f>
        <v/>
      </c>
      <c r="DA58" s="287" t="str">
        <f ca="true">+IF(OFFSET('Sanitation Data'!$G$29,0,10*ROW('Sanitation Data'!G52))="","",OFFSET('Sanitation Data'!$G$29,0,10*ROW('Sanitation Data'!G52)))</f>
        <v/>
      </c>
      <c r="DB58" s="287" t="str">
        <f ca="true">+IF(OFFSET('Sanitation Data'!$G$30,0,10*ROW('Sanitation Data'!G52))="","",OFFSET('Sanitation Data'!$G$30,0,10*ROW('Sanitation Data'!G52)))</f>
        <v/>
      </c>
      <c r="DC58" s="287" t="str">
        <f ca="true">+IF(OFFSET('Sanitation Data'!$G$31,0,10*ROW('Sanitation Data'!G52))="","",OFFSET('Sanitation Data'!$G$31,0,10*ROW('Sanitation Data'!G52)))</f>
        <v/>
      </c>
      <c r="DD58" s="287" t="str">
        <f ca="true">+IF(OFFSET('Sanitation Data'!$G$32,0,10*ROW('Sanitation Data'!G52))="","",OFFSET('Sanitation Data'!$G$32,0,10*ROW('Sanitation Data'!G52)))</f>
        <v/>
      </c>
      <c r="DE58" s="287" t="str">
        <f ca="true">+IF(OFFSET('Sanitation Data'!$H$28,0,10*ROW('Sanitation Data'!H52))="","",OFFSET('Sanitation Data'!$H$28,0,10*ROW('Sanitation Data'!H52)))</f>
        <v/>
      </c>
      <c r="DF58" s="287" t="str">
        <f ca="true">+IF(OFFSET('Sanitation Data'!$H$29,0,10*ROW('Sanitation Data'!H52))="","",OFFSET('Sanitation Data'!$H$29,0,10*ROW('Sanitation Data'!H52)))</f>
        <v/>
      </c>
      <c r="DG58" s="287" t="str">
        <f ca="true">+IF(OFFSET('Sanitation Data'!$H$30,0,10*ROW('Sanitation Data'!H52))="","",OFFSET('Sanitation Data'!$H$30,0,10*ROW('Sanitation Data'!H52)))</f>
        <v/>
      </c>
      <c r="DH58" s="287" t="str">
        <f ca="true">+IF(OFFSET('Sanitation Data'!$H$31,0,10*ROW('Sanitation Data'!H52))="","",OFFSET('Sanitation Data'!$H$31,0,10*ROW('Sanitation Data'!H52)))</f>
        <v/>
      </c>
      <c r="DI58" s="287" t="str">
        <f ca="true">+IF(OFFSET('Sanitation Data'!$H$32,0,10*ROW('Sanitation Data'!H52))="","",OFFSET('Sanitation Data'!$H$32,0,10*ROW('Sanitation Data'!H52)))</f>
        <v/>
      </c>
      <c r="DJ58" s="287" t="str">
        <f ca="true">+IF(OFFSET('Sanitation Data'!$I$28,0,10*ROW('Sanitation Data'!I52))="","",OFFSET('Sanitation Data'!$I$28,0,10*ROW('Sanitation Data'!I52)))</f>
        <v/>
      </c>
      <c r="DK58" s="287" t="str">
        <f ca="true">+IF(OFFSET('Sanitation Data'!$I$29,0,10*ROW('Sanitation Data'!I52))="","",OFFSET('Sanitation Data'!$I$29,0,10*ROW('Sanitation Data'!I52)))</f>
        <v/>
      </c>
      <c r="DL58" s="287" t="str">
        <f ca="true">+IF(OFFSET('Sanitation Data'!$I$30,0,10*ROW('Sanitation Data'!I52))="","",OFFSET('Sanitation Data'!$I$30,0,10*ROW('Sanitation Data'!I52)))</f>
        <v/>
      </c>
      <c r="DM58" s="287" t="str">
        <f ca="true">+IF(OFFSET('Sanitation Data'!$I$31,0,10*ROW('Sanitation Data'!I52))="","",OFFSET('Sanitation Data'!$I$31,0,10*ROW('Sanitation Data'!I52)))</f>
        <v/>
      </c>
      <c r="DN58" s="287" t="str">
        <f ca="true">+IF(OFFSET('Sanitation Data'!$I$32,0,10*ROW('Sanitation Data'!I52))="","",OFFSET('Sanitation Data'!$I$32,0,10*ROW('Sanitation Data'!I52)))</f>
        <v/>
      </c>
      <c r="DO58" s="287" t="str">
        <f ca="true">+IF(OFFSET('Hygiene Data'!$D$11,0,10*ROW('Hygiene Data'!D52))="","",OFFSET('Hygiene Data'!$D$11,0,10*ROW('Hygiene Data'!D52)))</f>
        <v/>
      </c>
      <c r="DP58" s="287" t="str">
        <f ca="true">+IF(OFFSET('Hygiene Data'!$D$12,0,10*ROW('Hygiene Data'!D52))="","",OFFSET('Hygiene Data'!$D$12,0,10*ROW('Hygiene Data'!D52)))</f>
        <v/>
      </c>
      <c r="DQ58" s="287" t="str">
        <f ca="true">+IF(OFFSET('Hygiene Data'!$D$13,0,10*ROW('Hygiene Data'!D52))="","",OFFSET('Hygiene Data'!$D$13,0,10*ROW('Hygiene Data'!D52)))</f>
        <v/>
      </c>
      <c r="DR58" s="287" t="str">
        <f ca="true">+IF(OFFSET('Hygiene Data'!$E$11,0,10*ROW('Hygiene Data'!E52))="","",OFFSET('Hygiene Data'!$E$11,0,10*ROW('Hygiene Data'!E52)))</f>
        <v/>
      </c>
      <c r="DS58" s="287" t="str">
        <f ca="true">+IF(OFFSET('Hygiene Data'!$E$12,0,10*ROW('Hygiene Data'!E52))="","",OFFSET('Hygiene Data'!$E$12,0,10*ROW('Hygiene Data'!E52)))</f>
        <v/>
      </c>
      <c r="DT58" s="287" t="str">
        <f ca="true">+IF(OFFSET('Hygiene Data'!$E$13,0,10*ROW('Hygiene Data'!E52))="","",OFFSET('Hygiene Data'!$E$13,0,10*ROW('Hygiene Data'!E52)))</f>
        <v/>
      </c>
      <c r="DU58" s="287" t="str">
        <f ca="true">+IF(OFFSET('Hygiene Data'!$F$11,0,10*ROW('Hygiene Data'!F52))="","",OFFSET('Hygiene Data'!$F$11,0,10*ROW('Hygiene Data'!F52)))</f>
        <v/>
      </c>
      <c r="DV58" s="287" t="str">
        <f ca="true">+IF(OFFSET('Hygiene Data'!$F$12,0,10*ROW('Hygiene Data'!F52))="","",OFFSET('Hygiene Data'!$F$12,0,10*ROW('Hygiene Data'!F52)))</f>
        <v/>
      </c>
      <c r="DW58" s="287" t="str">
        <f ca="true">+IF(OFFSET('Hygiene Data'!$F$13,0,10*ROW('Hygiene Data'!F52))="","",OFFSET('Hygiene Data'!$F$13,0,10*ROW('Hygiene Data'!F52)))</f>
        <v/>
      </c>
      <c r="DX58" s="287" t="str">
        <f ca="true">+IF(OFFSET('Hygiene Data'!$G$11,0,10*ROW('Hygiene Data'!G52))="","",OFFSET('Hygiene Data'!$G$11,0,10*ROW('Hygiene Data'!G52)))</f>
        <v/>
      </c>
      <c r="DY58" s="287" t="str">
        <f ca="true">+IF(OFFSET('Hygiene Data'!$G$12,0,10*ROW('Hygiene Data'!G52))="","",OFFSET('Hygiene Data'!$G$12,0,10*ROW('Hygiene Data'!G52)))</f>
        <v/>
      </c>
      <c r="DZ58" s="287" t="str">
        <f ca="true">+IF(OFFSET('Hygiene Data'!$G$13,0,10*ROW('Hygiene Data'!G52))="","",OFFSET('Hygiene Data'!$G$13,0,10*ROW('Hygiene Data'!G52)))</f>
        <v/>
      </c>
      <c r="EA58" s="287" t="str">
        <f ca="true">+IF(OFFSET('Hygiene Data'!$H$11,0,10*ROW('Hygiene Data'!H52))="","",OFFSET('Hygiene Data'!$H$11,0,10*ROW('Hygiene Data'!H52)))</f>
        <v/>
      </c>
      <c r="EB58" s="287" t="str">
        <f ca="true">+IF(OFFSET('Hygiene Data'!$H$12,0,10*ROW('Hygiene Data'!H52))="","",OFFSET('Hygiene Data'!$H$12,0,10*ROW('Hygiene Data'!H52)))</f>
        <v/>
      </c>
      <c r="EC58" s="287" t="str">
        <f ca="true">+IF(OFFSET('Hygiene Data'!$H$13,0,10*ROW('Hygiene Data'!H52))="","",OFFSET('Hygiene Data'!$H$13,0,10*ROW('Hygiene Data'!H52)))</f>
        <v/>
      </c>
      <c r="ED58" s="287" t="str">
        <f ca="true">+IF(OFFSET('Hygiene Data'!$I$11,0,10*ROW('Hygiene Data'!I52))="","",OFFSET('Hygiene Data'!$I$11,0,10*ROW('Hygiene Data'!I52)))</f>
        <v/>
      </c>
      <c r="EE58" s="287" t="str">
        <f ca="true">+IF(OFFSET('Hygiene Data'!$I$12,0,10*ROW('Hygiene Data'!I52))="","",OFFSET('Hygiene Data'!$I$12,0,10*ROW('Hygiene Data'!I52)))</f>
        <v/>
      </c>
      <c r="EF58" s="287"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43"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7"/>
      <c r="BS59" s="287" t="str">
        <f ca="true">+IF(OFFSET('Water Data'!$D$27,0,10*ROW('Water Data'!D53))="","",OFFSET('Water Data'!$D$27,0,10*ROW('Water Data'!D53)))</f>
        <v/>
      </c>
      <c r="BT59" s="287" t="str">
        <f ca="true">+IF(OFFSET('Water Data'!$D$28,0,10*ROW('Water Data'!D53))="","",OFFSET('Water Data'!$D$28,0,10*ROW('Water Data'!D53)))</f>
        <v/>
      </c>
      <c r="BU59" s="287" t="str">
        <f ca="true">+IF(OFFSET('Water Data'!$D$29,0,10*ROW('Water Data'!D53))="","",OFFSET('Water Data'!$D$29,0,10*ROW('Water Data'!D53)))</f>
        <v/>
      </c>
      <c r="BV59" s="287" t="str">
        <f ca="true">+IF(OFFSET('Water Data'!$E$27,0,10*ROW('Water Data'!E53))="","",OFFSET('Water Data'!$E$27,0,10*ROW('Water Data'!E53)))</f>
        <v/>
      </c>
      <c r="BW59" s="287" t="str">
        <f ca="true">+IF(OFFSET('Water Data'!$E$28,0,10*ROW('Water Data'!E53))="","",OFFSET('Water Data'!$E$28,0,10*ROW('Water Data'!E53)))</f>
        <v/>
      </c>
      <c r="BX59" s="287" t="str">
        <f ca="true">+IF(OFFSET('Water Data'!$E$29,0,10*ROW('Water Data'!E53))="","",OFFSET('Water Data'!$E$29,0,10*ROW('Water Data'!E53)))</f>
        <v/>
      </c>
      <c r="BY59" s="287" t="str">
        <f ca="true">+IF(OFFSET('Water Data'!$F$27,0,10*ROW('Water Data'!F53))="","",OFFSET('Water Data'!$F$27,0,10*ROW('Water Data'!F53)))</f>
        <v/>
      </c>
      <c r="BZ59" s="287" t="str">
        <f ca="true">+IF(OFFSET('Water Data'!$F$28,0,10*ROW('Water Data'!F53))="","",OFFSET('Water Data'!$F$28,0,10*ROW('Water Data'!F53)))</f>
        <v/>
      </c>
      <c r="CA59" s="287" t="str">
        <f ca="true">+IF(OFFSET('Water Data'!$F$29,0,10*ROW('Water Data'!F53))="","",OFFSET('Water Data'!$F$29,0,10*ROW('Water Data'!F53)))</f>
        <v/>
      </c>
      <c r="CB59" s="287" t="str">
        <f ca="true">+IF(OFFSET('Water Data'!$G$27,0,10*ROW('Water Data'!G53))="","",OFFSET('Water Data'!$G$27,0,10*ROW('Water Data'!G53)))</f>
        <v/>
      </c>
      <c r="CC59" s="287" t="str">
        <f ca="true">+IF(OFFSET('Water Data'!$G$28,0,10*ROW('Water Data'!G53))="","",OFFSET('Water Data'!$G$28,0,10*ROW('Water Data'!G53)))</f>
        <v/>
      </c>
      <c r="CD59" s="287" t="str">
        <f ca="true">+IF(OFFSET('Water Data'!$G$29,0,10*ROW('Water Data'!G53))="","",OFFSET('Water Data'!$G$29,0,10*ROW('Water Data'!G53)))</f>
        <v/>
      </c>
      <c r="CE59" s="287" t="str">
        <f ca="true">+IF(OFFSET('Water Data'!$H$27,0,10*ROW('Water Data'!H53))="","",OFFSET('Water Data'!$H$27,0,10*ROW('Water Data'!H53)))</f>
        <v/>
      </c>
      <c r="CF59" s="287" t="str">
        <f ca="true">+IF(OFFSET('Water Data'!$H$28,0,10*ROW('Water Data'!H53))="","",OFFSET('Water Data'!$H$28,0,10*ROW('Water Data'!H53)))</f>
        <v/>
      </c>
      <c r="CG59" s="287" t="str">
        <f ca="true">+IF(OFFSET('Water Data'!$H$29,0,10*ROW('Water Data'!H53))="","",OFFSET('Water Data'!$H$29,0,10*ROW('Water Data'!H53)))</f>
        <v/>
      </c>
      <c r="CH59" s="287" t="str">
        <f ca="true">+IF(OFFSET('Water Data'!$I$27,0,10*ROW('Water Data'!I53))="","",OFFSET('Water Data'!$I$27,0,10*ROW('Water Data'!I53)))</f>
        <v/>
      </c>
      <c r="CI59" s="287" t="str">
        <f ca="true">+IF(OFFSET('Water Data'!$I$28,0,10*ROW('Water Data'!I53))="","",OFFSET('Water Data'!$I$28,0,10*ROW('Water Data'!I53)))</f>
        <v/>
      </c>
      <c r="CJ59" s="287" t="str">
        <f ca="true">+IF(OFFSET('Water Data'!$I$29,0,10*ROW('Water Data'!I53))="","",OFFSET('Water Data'!$I$29,0,10*ROW('Water Data'!I53)))</f>
        <v/>
      </c>
      <c r="CK59" s="287" t="str">
        <f ca="true">+IF(OFFSET('Sanitation Data'!$D$28,0,10*ROW('Sanitation Data'!D53))="","",OFFSET('Sanitation Data'!$D$28,0,10*ROW('Sanitation Data'!D53)))</f>
        <v/>
      </c>
      <c r="CL59" s="287" t="str">
        <f ca="true">+IF(OFFSET('Sanitation Data'!$D$29,0,10*ROW('Sanitation Data'!D53))="","",OFFSET('Sanitation Data'!$D$29,0,10*ROW('Sanitation Data'!D53)))</f>
        <v/>
      </c>
      <c r="CM59" s="287" t="str">
        <f ca="true">+IF(OFFSET('Sanitation Data'!$D$30,0,10*ROW('Sanitation Data'!D53))="","",OFFSET('Sanitation Data'!$D$30,0,10*ROW('Sanitation Data'!D53)))</f>
        <v/>
      </c>
      <c r="CN59" s="287" t="str">
        <f ca="true">+IF(OFFSET('Sanitation Data'!$D$31,0,10*ROW('Sanitation Data'!D53))="","",OFFSET('Sanitation Data'!$D$31,0,10*ROW('Sanitation Data'!D53)))</f>
        <v/>
      </c>
      <c r="CO59" s="287" t="str">
        <f ca="true">+IF(OFFSET('Sanitation Data'!$D$32,0,10*ROW('Sanitation Data'!D53))="","",OFFSET('Sanitation Data'!$D$32,0,10*ROW('Sanitation Data'!D53)))</f>
        <v/>
      </c>
      <c r="CP59" s="287" t="str">
        <f ca="true">+IF(OFFSET('Sanitation Data'!$E$28,0,10*ROW('Sanitation Data'!E53))="","",OFFSET('Sanitation Data'!$E$28,0,10*ROW('Sanitation Data'!E53)))</f>
        <v/>
      </c>
      <c r="CQ59" s="287" t="str">
        <f ca="true">+IF(OFFSET('Sanitation Data'!$E$29,0,10*ROW('Sanitation Data'!E53))="","",OFFSET('Sanitation Data'!$E$29,0,10*ROW('Sanitation Data'!E53)))</f>
        <v/>
      </c>
      <c r="CR59" s="287" t="str">
        <f ca="true">+IF(OFFSET('Sanitation Data'!$E$30,0,10*ROW('Sanitation Data'!E53))="","",OFFSET('Sanitation Data'!$E$30,0,10*ROW('Sanitation Data'!E53)))</f>
        <v/>
      </c>
      <c r="CS59" s="287" t="str">
        <f ca="true">+IF(OFFSET('Sanitation Data'!$E$31,0,10*ROW('Sanitation Data'!E53))="","",OFFSET('Sanitation Data'!$E$31,0,10*ROW('Sanitation Data'!E53)))</f>
        <v/>
      </c>
      <c r="CT59" s="287" t="str">
        <f ca="true">+IF(OFFSET('Sanitation Data'!$E$32,0,10*ROW('Sanitation Data'!E53))="","",OFFSET('Sanitation Data'!$E$32,0,10*ROW('Sanitation Data'!E53)))</f>
        <v/>
      </c>
      <c r="CU59" s="287" t="str">
        <f ca="true">+IF(OFFSET('Sanitation Data'!$F$28,0,10*ROW('Sanitation Data'!F53))="","",OFFSET('Sanitation Data'!$F$28,0,10*ROW('Sanitation Data'!F53)))</f>
        <v/>
      </c>
      <c r="CV59" s="287" t="str">
        <f ca="true">+IF(OFFSET('Sanitation Data'!$F$29,0,10*ROW('Sanitation Data'!F53))="","",OFFSET('Sanitation Data'!$F$29,0,10*ROW('Sanitation Data'!F53)))</f>
        <v/>
      </c>
      <c r="CW59" s="287" t="str">
        <f ca="true">+IF(OFFSET('Sanitation Data'!$F$30,0,10*ROW('Sanitation Data'!F53))="","",OFFSET('Sanitation Data'!$F$30,0,10*ROW('Sanitation Data'!F53)))</f>
        <v/>
      </c>
      <c r="CX59" s="287" t="str">
        <f ca="true">+IF(OFFSET('Sanitation Data'!$F$31,0,10*ROW('Sanitation Data'!F53))="","",OFFSET('Sanitation Data'!$F$31,0,10*ROW('Sanitation Data'!F53)))</f>
        <v/>
      </c>
      <c r="CY59" s="287" t="str">
        <f ca="true">+IF(OFFSET('Sanitation Data'!$F$32,0,10*ROW('Sanitation Data'!F53))="","",OFFSET('Sanitation Data'!$F$32,0,10*ROW('Sanitation Data'!F53)))</f>
        <v/>
      </c>
      <c r="CZ59" s="287" t="str">
        <f ca="true">+IF(OFFSET('Sanitation Data'!$G$28,0,10*ROW('Sanitation Data'!G53))="","",OFFSET('Sanitation Data'!$G$28,0,10*ROW('Sanitation Data'!G53)))</f>
        <v/>
      </c>
      <c r="DA59" s="287" t="str">
        <f ca="true">+IF(OFFSET('Sanitation Data'!$G$29,0,10*ROW('Sanitation Data'!G53))="","",OFFSET('Sanitation Data'!$G$29,0,10*ROW('Sanitation Data'!G53)))</f>
        <v/>
      </c>
      <c r="DB59" s="287" t="str">
        <f ca="true">+IF(OFFSET('Sanitation Data'!$G$30,0,10*ROW('Sanitation Data'!G53))="","",OFFSET('Sanitation Data'!$G$30,0,10*ROW('Sanitation Data'!G53)))</f>
        <v/>
      </c>
      <c r="DC59" s="287" t="str">
        <f ca="true">+IF(OFFSET('Sanitation Data'!$G$31,0,10*ROW('Sanitation Data'!G53))="","",OFFSET('Sanitation Data'!$G$31,0,10*ROW('Sanitation Data'!G53)))</f>
        <v/>
      </c>
      <c r="DD59" s="287" t="str">
        <f ca="true">+IF(OFFSET('Sanitation Data'!$G$32,0,10*ROW('Sanitation Data'!G53))="","",OFFSET('Sanitation Data'!$G$32,0,10*ROW('Sanitation Data'!G53)))</f>
        <v/>
      </c>
      <c r="DE59" s="287" t="str">
        <f ca="true">+IF(OFFSET('Sanitation Data'!$H$28,0,10*ROW('Sanitation Data'!H53))="","",OFFSET('Sanitation Data'!$H$28,0,10*ROW('Sanitation Data'!H53)))</f>
        <v/>
      </c>
      <c r="DF59" s="287" t="str">
        <f ca="true">+IF(OFFSET('Sanitation Data'!$H$29,0,10*ROW('Sanitation Data'!H53))="","",OFFSET('Sanitation Data'!$H$29,0,10*ROW('Sanitation Data'!H53)))</f>
        <v/>
      </c>
      <c r="DG59" s="287" t="str">
        <f ca="true">+IF(OFFSET('Sanitation Data'!$H$30,0,10*ROW('Sanitation Data'!H53))="","",OFFSET('Sanitation Data'!$H$30,0,10*ROW('Sanitation Data'!H53)))</f>
        <v/>
      </c>
      <c r="DH59" s="287" t="str">
        <f ca="true">+IF(OFFSET('Sanitation Data'!$H$31,0,10*ROW('Sanitation Data'!H53))="","",OFFSET('Sanitation Data'!$H$31,0,10*ROW('Sanitation Data'!H53)))</f>
        <v/>
      </c>
      <c r="DI59" s="287" t="str">
        <f ca="true">+IF(OFFSET('Sanitation Data'!$H$32,0,10*ROW('Sanitation Data'!H53))="","",OFFSET('Sanitation Data'!$H$32,0,10*ROW('Sanitation Data'!H53)))</f>
        <v/>
      </c>
      <c r="DJ59" s="287" t="str">
        <f ca="true">+IF(OFFSET('Sanitation Data'!$I$28,0,10*ROW('Sanitation Data'!I53))="","",OFFSET('Sanitation Data'!$I$28,0,10*ROW('Sanitation Data'!I53)))</f>
        <v/>
      </c>
      <c r="DK59" s="287" t="str">
        <f ca="true">+IF(OFFSET('Sanitation Data'!$I$29,0,10*ROW('Sanitation Data'!I53))="","",OFFSET('Sanitation Data'!$I$29,0,10*ROW('Sanitation Data'!I53)))</f>
        <v/>
      </c>
      <c r="DL59" s="287" t="str">
        <f ca="true">+IF(OFFSET('Sanitation Data'!$I$30,0,10*ROW('Sanitation Data'!I53))="","",OFFSET('Sanitation Data'!$I$30,0,10*ROW('Sanitation Data'!I53)))</f>
        <v/>
      </c>
      <c r="DM59" s="287" t="str">
        <f ca="true">+IF(OFFSET('Sanitation Data'!$I$31,0,10*ROW('Sanitation Data'!I53))="","",OFFSET('Sanitation Data'!$I$31,0,10*ROW('Sanitation Data'!I53)))</f>
        <v/>
      </c>
      <c r="DN59" s="287" t="str">
        <f ca="true">+IF(OFFSET('Sanitation Data'!$I$32,0,10*ROW('Sanitation Data'!I53))="","",OFFSET('Sanitation Data'!$I$32,0,10*ROW('Sanitation Data'!I53)))</f>
        <v/>
      </c>
      <c r="DO59" s="287" t="str">
        <f ca="true">+IF(OFFSET('Hygiene Data'!$D$11,0,10*ROW('Hygiene Data'!D53))="","",OFFSET('Hygiene Data'!$D$11,0,10*ROW('Hygiene Data'!D53)))</f>
        <v/>
      </c>
      <c r="DP59" s="287" t="str">
        <f ca="true">+IF(OFFSET('Hygiene Data'!$D$12,0,10*ROW('Hygiene Data'!D53))="","",OFFSET('Hygiene Data'!$D$12,0,10*ROW('Hygiene Data'!D53)))</f>
        <v/>
      </c>
      <c r="DQ59" s="287" t="str">
        <f ca="true">+IF(OFFSET('Hygiene Data'!$D$13,0,10*ROW('Hygiene Data'!D53))="","",OFFSET('Hygiene Data'!$D$13,0,10*ROW('Hygiene Data'!D53)))</f>
        <v/>
      </c>
      <c r="DR59" s="287" t="str">
        <f ca="true">+IF(OFFSET('Hygiene Data'!$E$11,0,10*ROW('Hygiene Data'!E53))="","",OFFSET('Hygiene Data'!$E$11,0,10*ROW('Hygiene Data'!E53)))</f>
        <v/>
      </c>
      <c r="DS59" s="287" t="str">
        <f ca="true">+IF(OFFSET('Hygiene Data'!$E$12,0,10*ROW('Hygiene Data'!E53))="","",OFFSET('Hygiene Data'!$E$12,0,10*ROW('Hygiene Data'!E53)))</f>
        <v/>
      </c>
      <c r="DT59" s="287" t="str">
        <f ca="true">+IF(OFFSET('Hygiene Data'!$E$13,0,10*ROW('Hygiene Data'!E53))="","",OFFSET('Hygiene Data'!$E$13,0,10*ROW('Hygiene Data'!E53)))</f>
        <v/>
      </c>
      <c r="DU59" s="287" t="str">
        <f ca="true">+IF(OFFSET('Hygiene Data'!$F$11,0,10*ROW('Hygiene Data'!F53))="","",OFFSET('Hygiene Data'!$F$11,0,10*ROW('Hygiene Data'!F53)))</f>
        <v/>
      </c>
      <c r="DV59" s="287" t="str">
        <f ca="true">+IF(OFFSET('Hygiene Data'!$F$12,0,10*ROW('Hygiene Data'!F53))="","",OFFSET('Hygiene Data'!$F$12,0,10*ROW('Hygiene Data'!F53)))</f>
        <v/>
      </c>
      <c r="DW59" s="287" t="str">
        <f ca="true">+IF(OFFSET('Hygiene Data'!$F$13,0,10*ROW('Hygiene Data'!F53))="","",OFFSET('Hygiene Data'!$F$13,0,10*ROW('Hygiene Data'!F53)))</f>
        <v/>
      </c>
      <c r="DX59" s="287" t="str">
        <f ca="true">+IF(OFFSET('Hygiene Data'!$G$11,0,10*ROW('Hygiene Data'!G53))="","",OFFSET('Hygiene Data'!$G$11,0,10*ROW('Hygiene Data'!G53)))</f>
        <v/>
      </c>
      <c r="DY59" s="287" t="str">
        <f ca="true">+IF(OFFSET('Hygiene Data'!$G$12,0,10*ROW('Hygiene Data'!G53))="","",OFFSET('Hygiene Data'!$G$12,0,10*ROW('Hygiene Data'!G53)))</f>
        <v/>
      </c>
      <c r="DZ59" s="287" t="str">
        <f ca="true">+IF(OFFSET('Hygiene Data'!$G$13,0,10*ROW('Hygiene Data'!G53))="","",OFFSET('Hygiene Data'!$G$13,0,10*ROW('Hygiene Data'!G53)))</f>
        <v/>
      </c>
      <c r="EA59" s="287" t="str">
        <f ca="true">+IF(OFFSET('Hygiene Data'!$H$11,0,10*ROW('Hygiene Data'!H53))="","",OFFSET('Hygiene Data'!$H$11,0,10*ROW('Hygiene Data'!H53)))</f>
        <v/>
      </c>
      <c r="EB59" s="287" t="str">
        <f ca="true">+IF(OFFSET('Hygiene Data'!$H$12,0,10*ROW('Hygiene Data'!H53))="","",OFFSET('Hygiene Data'!$H$12,0,10*ROW('Hygiene Data'!H53)))</f>
        <v/>
      </c>
      <c r="EC59" s="287" t="str">
        <f ca="true">+IF(OFFSET('Hygiene Data'!$H$13,0,10*ROW('Hygiene Data'!H53))="","",OFFSET('Hygiene Data'!$H$13,0,10*ROW('Hygiene Data'!H53)))</f>
        <v/>
      </c>
      <c r="ED59" s="287" t="str">
        <f ca="true">+IF(OFFSET('Hygiene Data'!$I$11,0,10*ROW('Hygiene Data'!I53))="","",OFFSET('Hygiene Data'!$I$11,0,10*ROW('Hygiene Data'!I53)))</f>
        <v/>
      </c>
      <c r="EE59" s="287" t="str">
        <f ca="true">+IF(OFFSET('Hygiene Data'!$I$12,0,10*ROW('Hygiene Data'!I53))="","",OFFSET('Hygiene Data'!$I$12,0,10*ROW('Hygiene Data'!I53)))</f>
        <v/>
      </c>
      <c r="EF59" s="287"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43"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7"/>
      <c r="BS60" s="287" t="str">
        <f ca="true">+IF(OFFSET('Water Data'!$D$27,0,10*ROW('Water Data'!D54))="","",OFFSET('Water Data'!$D$27,0,10*ROW('Water Data'!D54)))</f>
        <v/>
      </c>
      <c r="BT60" s="287" t="str">
        <f ca="true">+IF(OFFSET('Water Data'!$D$28,0,10*ROW('Water Data'!D54))="","",OFFSET('Water Data'!$D$28,0,10*ROW('Water Data'!D54)))</f>
        <v/>
      </c>
      <c r="BU60" s="287" t="str">
        <f ca="true">+IF(OFFSET('Water Data'!$D$29,0,10*ROW('Water Data'!D54))="","",OFFSET('Water Data'!$D$29,0,10*ROW('Water Data'!D54)))</f>
        <v/>
      </c>
      <c r="BV60" s="287" t="str">
        <f ca="true">+IF(OFFSET('Water Data'!$E$27,0,10*ROW('Water Data'!E54))="","",OFFSET('Water Data'!$E$27,0,10*ROW('Water Data'!E54)))</f>
        <v/>
      </c>
      <c r="BW60" s="287" t="str">
        <f ca="true">+IF(OFFSET('Water Data'!$E$28,0,10*ROW('Water Data'!E54))="","",OFFSET('Water Data'!$E$28,0,10*ROW('Water Data'!E54)))</f>
        <v/>
      </c>
      <c r="BX60" s="287" t="str">
        <f ca="true">+IF(OFFSET('Water Data'!$E$29,0,10*ROW('Water Data'!E54))="","",OFFSET('Water Data'!$E$29,0,10*ROW('Water Data'!E54)))</f>
        <v/>
      </c>
      <c r="BY60" s="287" t="str">
        <f ca="true">+IF(OFFSET('Water Data'!$F$27,0,10*ROW('Water Data'!F54))="","",OFFSET('Water Data'!$F$27,0,10*ROW('Water Data'!F54)))</f>
        <v/>
      </c>
      <c r="BZ60" s="287" t="str">
        <f ca="true">+IF(OFFSET('Water Data'!$F$28,0,10*ROW('Water Data'!F54))="","",OFFSET('Water Data'!$F$28,0,10*ROW('Water Data'!F54)))</f>
        <v/>
      </c>
      <c r="CA60" s="287" t="str">
        <f ca="true">+IF(OFFSET('Water Data'!$F$29,0,10*ROW('Water Data'!F54))="","",OFFSET('Water Data'!$F$29,0,10*ROW('Water Data'!F54)))</f>
        <v/>
      </c>
      <c r="CB60" s="287" t="str">
        <f ca="true">+IF(OFFSET('Water Data'!$G$27,0,10*ROW('Water Data'!G54))="","",OFFSET('Water Data'!$G$27,0,10*ROW('Water Data'!G54)))</f>
        <v/>
      </c>
      <c r="CC60" s="287" t="str">
        <f ca="true">+IF(OFFSET('Water Data'!$G$28,0,10*ROW('Water Data'!G54))="","",OFFSET('Water Data'!$G$28,0,10*ROW('Water Data'!G54)))</f>
        <v/>
      </c>
      <c r="CD60" s="287" t="str">
        <f ca="true">+IF(OFFSET('Water Data'!$G$29,0,10*ROW('Water Data'!G54))="","",OFFSET('Water Data'!$G$29,0,10*ROW('Water Data'!G54)))</f>
        <v/>
      </c>
      <c r="CE60" s="287" t="str">
        <f ca="true">+IF(OFFSET('Water Data'!$H$27,0,10*ROW('Water Data'!H54))="","",OFFSET('Water Data'!$H$27,0,10*ROW('Water Data'!H54)))</f>
        <v/>
      </c>
      <c r="CF60" s="287" t="str">
        <f ca="true">+IF(OFFSET('Water Data'!$H$28,0,10*ROW('Water Data'!H54))="","",OFFSET('Water Data'!$H$28,0,10*ROW('Water Data'!H54)))</f>
        <v/>
      </c>
      <c r="CG60" s="287" t="str">
        <f ca="true">+IF(OFFSET('Water Data'!$H$29,0,10*ROW('Water Data'!H54))="","",OFFSET('Water Data'!$H$29,0,10*ROW('Water Data'!H54)))</f>
        <v/>
      </c>
      <c r="CH60" s="287" t="str">
        <f ca="true">+IF(OFFSET('Water Data'!$I$27,0,10*ROW('Water Data'!I54))="","",OFFSET('Water Data'!$I$27,0,10*ROW('Water Data'!I54)))</f>
        <v/>
      </c>
      <c r="CI60" s="287" t="str">
        <f ca="true">+IF(OFFSET('Water Data'!$I$28,0,10*ROW('Water Data'!I54))="","",OFFSET('Water Data'!$I$28,0,10*ROW('Water Data'!I54)))</f>
        <v/>
      </c>
      <c r="CJ60" s="287" t="str">
        <f ca="true">+IF(OFFSET('Water Data'!$I$29,0,10*ROW('Water Data'!I54))="","",OFFSET('Water Data'!$I$29,0,10*ROW('Water Data'!I54)))</f>
        <v/>
      </c>
      <c r="CK60" s="287" t="str">
        <f ca="true">+IF(OFFSET('Sanitation Data'!$D$28,0,10*ROW('Sanitation Data'!D54))="","",OFFSET('Sanitation Data'!$D$28,0,10*ROW('Sanitation Data'!D54)))</f>
        <v/>
      </c>
      <c r="CL60" s="287" t="str">
        <f ca="true">+IF(OFFSET('Sanitation Data'!$D$29,0,10*ROW('Sanitation Data'!D54))="","",OFFSET('Sanitation Data'!$D$29,0,10*ROW('Sanitation Data'!D54)))</f>
        <v/>
      </c>
      <c r="CM60" s="287" t="str">
        <f ca="true">+IF(OFFSET('Sanitation Data'!$D$30,0,10*ROW('Sanitation Data'!D54))="","",OFFSET('Sanitation Data'!$D$30,0,10*ROW('Sanitation Data'!D54)))</f>
        <v/>
      </c>
      <c r="CN60" s="287" t="str">
        <f ca="true">+IF(OFFSET('Sanitation Data'!$D$31,0,10*ROW('Sanitation Data'!D54))="","",OFFSET('Sanitation Data'!$D$31,0,10*ROW('Sanitation Data'!D54)))</f>
        <v/>
      </c>
      <c r="CO60" s="287" t="str">
        <f ca="true">+IF(OFFSET('Sanitation Data'!$D$32,0,10*ROW('Sanitation Data'!D54))="","",OFFSET('Sanitation Data'!$D$32,0,10*ROW('Sanitation Data'!D54)))</f>
        <v/>
      </c>
      <c r="CP60" s="287" t="str">
        <f ca="true">+IF(OFFSET('Sanitation Data'!$E$28,0,10*ROW('Sanitation Data'!E54))="","",OFFSET('Sanitation Data'!$E$28,0,10*ROW('Sanitation Data'!E54)))</f>
        <v/>
      </c>
      <c r="CQ60" s="287" t="str">
        <f ca="true">+IF(OFFSET('Sanitation Data'!$E$29,0,10*ROW('Sanitation Data'!E54))="","",OFFSET('Sanitation Data'!$E$29,0,10*ROW('Sanitation Data'!E54)))</f>
        <v/>
      </c>
      <c r="CR60" s="287" t="str">
        <f ca="true">+IF(OFFSET('Sanitation Data'!$E$30,0,10*ROW('Sanitation Data'!E54))="","",OFFSET('Sanitation Data'!$E$30,0,10*ROW('Sanitation Data'!E54)))</f>
        <v/>
      </c>
      <c r="CS60" s="287" t="str">
        <f ca="true">+IF(OFFSET('Sanitation Data'!$E$31,0,10*ROW('Sanitation Data'!E54))="","",OFFSET('Sanitation Data'!$E$31,0,10*ROW('Sanitation Data'!E54)))</f>
        <v/>
      </c>
      <c r="CT60" s="287" t="str">
        <f ca="true">+IF(OFFSET('Sanitation Data'!$E$32,0,10*ROW('Sanitation Data'!E54))="","",OFFSET('Sanitation Data'!$E$32,0,10*ROW('Sanitation Data'!E54)))</f>
        <v/>
      </c>
      <c r="CU60" s="287" t="str">
        <f ca="true">+IF(OFFSET('Sanitation Data'!$F$28,0,10*ROW('Sanitation Data'!F54))="","",OFFSET('Sanitation Data'!$F$28,0,10*ROW('Sanitation Data'!F54)))</f>
        <v/>
      </c>
      <c r="CV60" s="287" t="str">
        <f ca="true">+IF(OFFSET('Sanitation Data'!$F$29,0,10*ROW('Sanitation Data'!F54))="","",OFFSET('Sanitation Data'!$F$29,0,10*ROW('Sanitation Data'!F54)))</f>
        <v/>
      </c>
      <c r="CW60" s="287" t="str">
        <f ca="true">+IF(OFFSET('Sanitation Data'!$F$30,0,10*ROW('Sanitation Data'!F54))="","",OFFSET('Sanitation Data'!$F$30,0,10*ROW('Sanitation Data'!F54)))</f>
        <v/>
      </c>
      <c r="CX60" s="287" t="str">
        <f ca="true">+IF(OFFSET('Sanitation Data'!$F$31,0,10*ROW('Sanitation Data'!F54))="","",OFFSET('Sanitation Data'!$F$31,0,10*ROW('Sanitation Data'!F54)))</f>
        <v/>
      </c>
      <c r="CY60" s="287" t="str">
        <f ca="true">+IF(OFFSET('Sanitation Data'!$F$32,0,10*ROW('Sanitation Data'!F54))="","",OFFSET('Sanitation Data'!$F$32,0,10*ROW('Sanitation Data'!F54)))</f>
        <v/>
      </c>
      <c r="CZ60" s="287" t="str">
        <f ca="true">+IF(OFFSET('Sanitation Data'!$G$28,0,10*ROW('Sanitation Data'!G54))="","",OFFSET('Sanitation Data'!$G$28,0,10*ROW('Sanitation Data'!G54)))</f>
        <v/>
      </c>
      <c r="DA60" s="287" t="str">
        <f ca="true">+IF(OFFSET('Sanitation Data'!$G$29,0,10*ROW('Sanitation Data'!G54))="","",OFFSET('Sanitation Data'!$G$29,0,10*ROW('Sanitation Data'!G54)))</f>
        <v/>
      </c>
      <c r="DB60" s="287" t="str">
        <f ca="true">+IF(OFFSET('Sanitation Data'!$G$30,0,10*ROW('Sanitation Data'!G54))="","",OFFSET('Sanitation Data'!$G$30,0,10*ROW('Sanitation Data'!G54)))</f>
        <v/>
      </c>
      <c r="DC60" s="287" t="str">
        <f ca="true">+IF(OFFSET('Sanitation Data'!$G$31,0,10*ROW('Sanitation Data'!G54))="","",OFFSET('Sanitation Data'!$G$31,0,10*ROW('Sanitation Data'!G54)))</f>
        <v/>
      </c>
      <c r="DD60" s="287" t="str">
        <f ca="true">+IF(OFFSET('Sanitation Data'!$G$32,0,10*ROW('Sanitation Data'!G54))="","",OFFSET('Sanitation Data'!$G$32,0,10*ROW('Sanitation Data'!G54)))</f>
        <v/>
      </c>
      <c r="DE60" s="287" t="str">
        <f ca="true">+IF(OFFSET('Sanitation Data'!$H$28,0,10*ROW('Sanitation Data'!H54))="","",OFFSET('Sanitation Data'!$H$28,0,10*ROW('Sanitation Data'!H54)))</f>
        <v/>
      </c>
      <c r="DF60" s="287" t="str">
        <f ca="true">+IF(OFFSET('Sanitation Data'!$H$29,0,10*ROW('Sanitation Data'!H54))="","",OFFSET('Sanitation Data'!$H$29,0,10*ROW('Sanitation Data'!H54)))</f>
        <v/>
      </c>
      <c r="DG60" s="287" t="str">
        <f ca="true">+IF(OFFSET('Sanitation Data'!$H$30,0,10*ROW('Sanitation Data'!H54))="","",OFFSET('Sanitation Data'!$H$30,0,10*ROW('Sanitation Data'!H54)))</f>
        <v/>
      </c>
      <c r="DH60" s="287" t="str">
        <f ca="true">+IF(OFFSET('Sanitation Data'!$H$31,0,10*ROW('Sanitation Data'!H54))="","",OFFSET('Sanitation Data'!$H$31,0,10*ROW('Sanitation Data'!H54)))</f>
        <v/>
      </c>
      <c r="DI60" s="287" t="str">
        <f ca="true">+IF(OFFSET('Sanitation Data'!$H$32,0,10*ROW('Sanitation Data'!H54))="","",OFFSET('Sanitation Data'!$H$32,0,10*ROW('Sanitation Data'!H54)))</f>
        <v/>
      </c>
      <c r="DJ60" s="287" t="str">
        <f ca="true">+IF(OFFSET('Sanitation Data'!$I$28,0,10*ROW('Sanitation Data'!I54))="","",OFFSET('Sanitation Data'!$I$28,0,10*ROW('Sanitation Data'!I54)))</f>
        <v/>
      </c>
      <c r="DK60" s="287" t="str">
        <f ca="true">+IF(OFFSET('Sanitation Data'!$I$29,0,10*ROW('Sanitation Data'!I54))="","",OFFSET('Sanitation Data'!$I$29,0,10*ROW('Sanitation Data'!I54)))</f>
        <v/>
      </c>
      <c r="DL60" s="287" t="str">
        <f ca="true">+IF(OFFSET('Sanitation Data'!$I$30,0,10*ROW('Sanitation Data'!I54))="","",OFFSET('Sanitation Data'!$I$30,0,10*ROW('Sanitation Data'!I54)))</f>
        <v/>
      </c>
      <c r="DM60" s="287" t="str">
        <f ca="true">+IF(OFFSET('Sanitation Data'!$I$31,0,10*ROW('Sanitation Data'!I54))="","",OFFSET('Sanitation Data'!$I$31,0,10*ROW('Sanitation Data'!I54)))</f>
        <v/>
      </c>
      <c r="DN60" s="287" t="str">
        <f ca="true">+IF(OFFSET('Sanitation Data'!$I$32,0,10*ROW('Sanitation Data'!I54))="","",OFFSET('Sanitation Data'!$I$32,0,10*ROW('Sanitation Data'!I54)))</f>
        <v/>
      </c>
      <c r="DO60" s="287" t="str">
        <f ca="true">+IF(OFFSET('Hygiene Data'!$D$11,0,10*ROW('Hygiene Data'!D54))="","",OFFSET('Hygiene Data'!$D$11,0,10*ROW('Hygiene Data'!D54)))</f>
        <v/>
      </c>
      <c r="DP60" s="287" t="str">
        <f ca="true">+IF(OFFSET('Hygiene Data'!$D$12,0,10*ROW('Hygiene Data'!D54))="","",OFFSET('Hygiene Data'!$D$12,0,10*ROW('Hygiene Data'!D54)))</f>
        <v/>
      </c>
      <c r="DQ60" s="287" t="str">
        <f ca="true">+IF(OFFSET('Hygiene Data'!$D$13,0,10*ROW('Hygiene Data'!D54))="","",OFFSET('Hygiene Data'!$D$13,0,10*ROW('Hygiene Data'!D54)))</f>
        <v/>
      </c>
      <c r="DR60" s="287" t="str">
        <f ca="true">+IF(OFFSET('Hygiene Data'!$E$11,0,10*ROW('Hygiene Data'!E54))="","",OFFSET('Hygiene Data'!$E$11,0,10*ROW('Hygiene Data'!E54)))</f>
        <v/>
      </c>
      <c r="DS60" s="287" t="str">
        <f ca="true">+IF(OFFSET('Hygiene Data'!$E$12,0,10*ROW('Hygiene Data'!E54))="","",OFFSET('Hygiene Data'!$E$12,0,10*ROW('Hygiene Data'!E54)))</f>
        <v/>
      </c>
      <c r="DT60" s="287" t="str">
        <f ca="true">+IF(OFFSET('Hygiene Data'!$E$13,0,10*ROW('Hygiene Data'!E54))="","",OFFSET('Hygiene Data'!$E$13,0,10*ROW('Hygiene Data'!E54)))</f>
        <v/>
      </c>
      <c r="DU60" s="287" t="str">
        <f ca="true">+IF(OFFSET('Hygiene Data'!$F$11,0,10*ROW('Hygiene Data'!F54))="","",OFFSET('Hygiene Data'!$F$11,0,10*ROW('Hygiene Data'!F54)))</f>
        <v/>
      </c>
      <c r="DV60" s="287" t="str">
        <f ca="true">+IF(OFFSET('Hygiene Data'!$F$12,0,10*ROW('Hygiene Data'!F54))="","",OFFSET('Hygiene Data'!$F$12,0,10*ROW('Hygiene Data'!F54)))</f>
        <v/>
      </c>
      <c r="DW60" s="287" t="str">
        <f ca="true">+IF(OFFSET('Hygiene Data'!$F$13,0,10*ROW('Hygiene Data'!F54))="","",OFFSET('Hygiene Data'!$F$13,0,10*ROW('Hygiene Data'!F54)))</f>
        <v/>
      </c>
      <c r="DX60" s="287" t="str">
        <f ca="true">+IF(OFFSET('Hygiene Data'!$G$11,0,10*ROW('Hygiene Data'!G54))="","",OFFSET('Hygiene Data'!$G$11,0,10*ROW('Hygiene Data'!G54)))</f>
        <v/>
      </c>
      <c r="DY60" s="287" t="str">
        <f ca="true">+IF(OFFSET('Hygiene Data'!$G$12,0,10*ROW('Hygiene Data'!G54))="","",OFFSET('Hygiene Data'!$G$12,0,10*ROW('Hygiene Data'!G54)))</f>
        <v/>
      </c>
      <c r="DZ60" s="287" t="str">
        <f ca="true">+IF(OFFSET('Hygiene Data'!$G$13,0,10*ROW('Hygiene Data'!G54))="","",OFFSET('Hygiene Data'!$G$13,0,10*ROW('Hygiene Data'!G54)))</f>
        <v/>
      </c>
      <c r="EA60" s="287" t="str">
        <f ca="true">+IF(OFFSET('Hygiene Data'!$H$11,0,10*ROW('Hygiene Data'!H54))="","",OFFSET('Hygiene Data'!$H$11,0,10*ROW('Hygiene Data'!H54)))</f>
        <v/>
      </c>
      <c r="EB60" s="287" t="str">
        <f ca="true">+IF(OFFSET('Hygiene Data'!$H$12,0,10*ROW('Hygiene Data'!H54))="","",OFFSET('Hygiene Data'!$H$12,0,10*ROW('Hygiene Data'!H54)))</f>
        <v/>
      </c>
      <c r="EC60" s="287" t="str">
        <f ca="true">+IF(OFFSET('Hygiene Data'!$H$13,0,10*ROW('Hygiene Data'!H54))="","",OFFSET('Hygiene Data'!$H$13,0,10*ROW('Hygiene Data'!H54)))</f>
        <v/>
      </c>
      <c r="ED60" s="287" t="str">
        <f ca="true">+IF(OFFSET('Hygiene Data'!$I$11,0,10*ROW('Hygiene Data'!I54))="","",OFFSET('Hygiene Data'!$I$11,0,10*ROW('Hygiene Data'!I54)))</f>
        <v/>
      </c>
      <c r="EE60" s="287" t="str">
        <f ca="true">+IF(OFFSET('Hygiene Data'!$I$12,0,10*ROW('Hygiene Data'!I54))="","",OFFSET('Hygiene Data'!$I$12,0,10*ROW('Hygiene Data'!I54)))</f>
        <v/>
      </c>
      <c r="EF60" s="287"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43"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7"/>
      <c r="BS61" s="287" t="str">
        <f ca="true">+IF(OFFSET('Water Data'!$D$27,0,10*ROW('Water Data'!D55))="","",OFFSET('Water Data'!$D$27,0,10*ROW('Water Data'!D55)))</f>
        <v/>
      </c>
      <c r="BT61" s="287" t="str">
        <f ca="true">+IF(OFFSET('Water Data'!$D$28,0,10*ROW('Water Data'!D55))="","",OFFSET('Water Data'!$D$28,0,10*ROW('Water Data'!D55)))</f>
        <v/>
      </c>
      <c r="BU61" s="287" t="str">
        <f ca="true">+IF(OFFSET('Water Data'!$D$29,0,10*ROW('Water Data'!D55))="","",OFFSET('Water Data'!$D$29,0,10*ROW('Water Data'!D55)))</f>
        <v/>
      </c>
      <c r="BV61" s="287" t="str">
        <f ca="true">+IF(OFFSET('Water Data'!$E$27,0,10*ROW('Water Data'!E55))="","",OFFSET('Water Data'!$E$27,0,10*ROW('Water Data'!E55)))</f>
        <v/>
      </c>
      <c r="BW61" s="287" t="str">
        <f ca="true">+IF(OFFSET('Water Data'!$E$28,0,10*ROW('Water Data'!E55))="","",OFFSET('Water Data'!$E$28,0,10*ROW('Water Data'!E55)))</f>
        <v/>
      </c>
      <c r="BX61" s="287" t="str">
        <f ca="true">+IF(OFFSET('Water Data'!$E$29,0,10*ROW('Water Data'!E55))="","",OFFSET('Water Data'!$E$29,0,10*ROW('Water Data'!E55)))</f>
        <v/>
      </c>
      <c r="BY61" s="287" t="str">
        <f ca="true">+IF(OFFSET('Water Data'!$F$27,0,10*ROW('Water Data'!F55))="","",OFFSET('Water Data'!$F$27,0,10*ROW('Water Data'!F55)))</f>
        <v/>
      </c>
      <c r="BZ61" s="287" t="str">
        <f ca="true">+IF(OFFSET('Water Data'!$F$28,0,10*ROW('Water Data'!F55))="","",OFFSET('Water Data'!$F$28,0,10*ROW('Water Data'!F55)))</f>
        <v/>
      </c>
      <c r="CA61" s="287" t="str">
        <f ca="true">+IF(OFFSET('Water Data'!$F$29,0,10*ROW('Water Data'!F55))="","",OFFSET('Water Data'!$F$29,0,10*ROW('Water Data'!F55)))</f>
        <v/>
      </c>
      <c r="CB61" s="287" t="str">
        <f ca="true">+IF(OFFSET('Water Data'!$G$27,0,10*ROW('Water Data'!G55))="","",OFFSET('Water Data'!$G$27,0,10*ROW('Water Data'!G55)))</f>
        <v/>
      </c>
      <c r="CC61" s="287" t="str">
        <f ca="true">+IF(OFFSET('Water Data'!$G$28,0,10*ROW('Water Data'!G55))="","",OFFSET('Water Data'!$G$28,0,10*ROW('Water Data'!G55)))</f>
        <v/>
      </c>
      <c r="CD61" s="287" t="str">
        <f ca="true">+IF(OFFSET('Water Data'!$G$29,0,10*ROW('Water Data'!G55))="","",OFFSET('Water Data'!$G$29,0,10*ROW('Water Data'!G55)))</f>
        <v/>
      </c>
      <c r="CE61" s="287" t="str">
        <f ca="true">+IF(OFFSET('Water Data'!$H$27,0,10*ROW('Water Data'!H55))="","",OFFSET('Water Data'!$H$27,0,10*ROW('Water Data'!H55)))</f>
        <v/>
      </c>
      <c r="CF61" s="287" t="str">
        <f ca="true">+IF(OFFSET('Water Data'!$H$28,0,10*ROW('Water Data'!H55))="","",OFFSET('Water Data'!$H$28,0,10*ROW('Water Data'!H55)))</f>
        <v/>
      </c>
      <c r="CG61" s="287" t="str">
        <f ca="true">+IF(OFFSET('Water Data'!$H$29,0,10*ROW('Water Data'!H55))="","",OFFSET('Water Data'!$H$29,0,10*ROW('Water Data'!H55)))</f>
        <v/>
      </c>
      <c r="CH61" s="287" t="str">
        <f ca="true">+IF(OFFSET('Water Data'!$I$27,0,10*ROW('Water Data'!I55))="","",OFFSET('Water Data'!$I$27,0,10*ROW('Water Data'!I55)))</f>
        <v/>
      </c>
      <c r="CI61" s="287" t="str">
        <f ca="true">+IF(OFFSET('Water Data'!$I$28,0,10*ROW('Water Data'!I55))="","",OFFSET('Water Data'!$I$28,0,10*ROW('Water Data'!I55)))</f>
        <v/>
      </c>
      <c r="CJ61" s="287" t="str">
        <f ca="true">+IF(OFFSET('Water Data'!$I$29,0,10*ROW('Water Data'!I55))="","",OFFSET('Water Data'!$I$29,0,10*ROW('Water Data'!I55)))</f>
        <v/>
      </c>
      <c r="CK61" s="287" t="str">
        <f ca="true">+IF(OFFSET('Sanitation Data'!$D$28,0,10*ROW('Sanitation Data'!D55))="","",OFFSET('Sanitation Data'!$D$28,0,10*ROW('Sanitation Data'!D55)))</f>
        <v/>
      </c>
      <c r="CL61" s="287" t="str">
        <f ca="true">+IF(OFFSET('Sanitation Data'!$D$29,0,10*ROW('Sanitation Data'!D55))="","",OFFSET('Sanitation Data'!$D$29,0,10*ROW('Sanitation Data'!D55)))</f>
        <v/>
      </c>
      <c r="CM61" s="287" t="str">
        <f ca="true">+IF(OFFSET('Sanitation Data'!$D$30,0,10*ROW('Sanitation Data'!D55))="","",OFFSET('Sanitation Data'!$D$30,0,10*ROW('Sanitation Data'!D55)))</f>
        <v/>
      </c>
      <c r="CN61" s="287" t="str">
        <f ca="true">+IF(OFFSET('Sanitation Data'!$D$31,0,10*ROW('Sanitation Data'!D55))="","",OFFSET('Sanitation Data'!$D$31,0,10*ROW('Sanitation Data'!D55)))</f>
        <v/>
      </c>
      <c r="CO61" s="287" t="str">
        <f ca="true">+IF(OFFSET('Sanitation Data'!$D$32,0,10*ROW('Sanitation Data'!D55))="","",OFFSET('Sanitation Data'!$D$32,0,10*ROW('Sanitation Data'!D55)))</f>
        <v/>
      </c>
      <c r="CP61" s="287" t="str">
        <f ca="true">+IF(OFFSET('Sanitation Data'!$E$28,0,10*ROW('Sanitation Data'!E55))="","",OFFSET('Sanitation Data'!$E$28,0,10*ROW('Sanitation Data'!E55)))</f>
        <v/>
      </c>
      <c r="CQ61" s="287" t="str">
        <f ca="true">+IF(OFFSET('Sanitation Data'!$E$29,0,10*ROW('Sanitation Data'!E55))="","",OFFSET('Sanitation Data'!$E$29,0,10*ROW('Sanitation Data'!E55)))</f>
        <v/>
      </c>
      <c r="CR61" s="287" t="str">
        <f ca="true">+IF(OFFSET('Sanitation Data'!$E$30,0,10*ROW('Sanitation Data'!E55))="","",OFFSET('Sanitation Data'!$E$30,0,10*ROW('Sanitation Data'!E55)))</f>
        <v/>
      </c>
      <c r="CS61" s="287" t="str">
        <f ca="true">+IF(OFFSET('Sanitation Data'!$E$31,0,10*ROW('Sanitation Data'!E55))="","",OFFSET('Sanitation Data'!$E$31,0,10*ROW('Sanitation Data'!E55)))</f>
        <v/>
      </c>
      <c r="CT61" s="287" t="str">
        <f ca="true">+IF(OFFSET('Sanitation Data'!$E$32,0,10*ROW('Sanitation Data'!E55))="","",OFFSET('Sanitation Data'!$E$32,0,10*ROW('Sanitation Data'!E55)))</f>
        <v/>
      </c>
      <c r="CU61" s="287" t="str">
        <f ca="true">+IF(OFFSET('Sanitation Data'!$F$28,0,10*ROW('Sanitation Data'!F55))="","",OFFSET('Sanitation Data'!$F$28,0,10*ROW('Sanitation Data'!F55)))</f>
        <v/>
      </c>
      <c r="CV61" s="287" t="str">
        <f ca="true">+IF(OFFSET('Sanitation Data'!$F$29,0,10*ROW('Sanitation Data'!F55))="","",OFFSET('Sanitation Data'!$F$29,0,10*ROW('Sanitation Data'!F55)))</f>
        <v/>
      </c>
      <c r="CW61" s="287" t="str">
        <f ca="true">+IF(OFFSET('Sanitation Data'!$F$30,0,10*ROW('Sanitation Data'!F55))="","",OFFSET('Sanitation Data'!$F$30,0,10*ROW('Sanitation Data'!F55)))</f>
        <v/>
      </c>
      <c r="CX61" s="287" t="str">
        <f ca="true">+IF(OFFSET('Sanitation Data'!$F$31,0,10*ROW('Sanitation Data'!F55))="","",OFFSET('Sanitation Data'!$F$31,0,10*ROW('Sanitation Data'!F55)))</f>
        <v/>
      </c>
      <c r="CY61" s="287" t="str">
        <f ca="true">+IF(OFFSET('Sanitation Data'!$F$32,0,10*ROW('Sanitation Data'!F55))="","",OFFSET('Sanitation Data'!$F$32,0,10*ROW('Sanitation Data'!F55)))</f>
        <v/>
      </c>
      <c r="CZ61" s="287" t="str">
        <f ca="true">+IF(OFFSET('Sanitation Data'!$G$28,0,10*ROW('Sanitation Data'!G55))="","",OFFSET('Sanitation Data'!$G$28,0,10*ROW('Sanitation Data'!G55)))</f>
        <v/>
      </c>
      <c r="DA61" s="287" t="str">
        <f ca="true">+IF(OFFSET('Sanitation Data'!$G$29,0,10*ROW('Sanitation Data'!G55))="","",OFFSET('Sanitation Data'!$G$29,0,10*ROW('Sanitation Data'!G55)))</f>
        <v/>
      </c>
      <c r="DB61" s="287" t="str">
        <f ca="true">+IF(OFFSET('Sanitation Data'!$G$30,0,10*ROW('Sanitation Data'!G55))="","",OFFSET('Sanitation Data'!$G$30,0,10*ROW('Sanitation Data'!G55)))</f>
        <v/>
      </c>
      <c r="DC61" s="287" t="str">
        <f ca="true">+IF(OFFSET('Sanitation Data'!$G$31,0,10*ROW('Sanitation Data'!G55))="","",OFFSET('Sanitation Data'!$G$31,0,10*ROW('Sanitation Data'!G55)))</f>
        <v/>
      </c>
      <c r="DD61" s="287" t="str">
        <f ca="true">+IF(OFFSET('Sanitation Data'!$G$32,0,10*ROW('Sanitation Data'!G55))="","",OFFSET('Sanitation Data'!$G$32,0,10*ROW('Sanitation Data'!G55)))</f>
        <v/>
      </c>
      <c r="DE61" s="287" t="str">
        <f ca="true">+IF(OFFSET('Sanitation Data'!$H$28,0,10*ROW('Sanitation Data'!H55))="","",OFFSET('Sanitation Data'!$H$28,0,10*ROW('Sanitation Data'!H55)))</f>
        <v/>
      </c>
      <c r="DF61" s="287" t="str">
        <f ca="true">+IF(OFFSET('Sanitation Data'!$H$29,0,10*ROW('Sanitation Data'!H55))="","",OFFSET('Sanitation Data'!$H$29,0,10*ROW('Sanitation Data'!H55)))</f>
        <v/>
      </c>
      <c r="DG61" s="287" t="str">
        <f ca="true">+IF(OFFSET('Sanitation Data'!$H$30,0,10*ROW('Sanitation Data'!H55))="","",OFFSET('Sanitation Data'!$H$30,0,10*ROW('Sanitation Data'!H55)))</f>
        <v/>
      </c>
      <c r="DH61" s="287" t="str">
        <f ca="true">+IF(OFFSET('Sanitation Data'!$H$31,0,10*ROW('Sanitation Data'!H55))="","",OFFSET('Sanitation Data'!$H$31,0,10*ROW('Sanitation Data'!H55)))</f>
        <v/>
      </c>
      <c r="DI61" s="287" t="str">
        <f ca="true">+IF(OFFSET('Sanitation Data'!$H$32,0,10*ROW('Sanitation Data'!H55))="","",OFFSET('Sanitation Data'!$H$32,0,10*ROW('Sanitation Data'!H55)))</f>
        <v/>
      </c>
      <c r="DJ61" s="287" t="str">
        <f ca="true">+IF(OFFSET('Sanitation Data'!$I$28,0,10*ROW('Sanitation Data'!I55))="","",OFFSET('Sanitation Data'!$I$28,0,10*ROW('Sanitation Data'!I55)))</f>
        <v/>
      </c>
      <c r="DK61" s="287" t="str">
        <f ca="true">+IF(OFFSET('Sanitation Data'!$I$29,0,10*ROW('Sanitation Data'!I55))="","",OFFSET('Sanitation Data'!$I$29,0,10*ROW('Sanitation Data'!I55)))</f>
        <v/>
      </c>
      <c r="DL61" s="287" t="str">
        <f ca="true">+IF(OFFSET('Sanitation Data'!$I$30,0,10*ROW('Sanitation Data'!I55))="","",OFFSET('Sanitation Data'!$I$30,0,10*ROW('Sanitation Data'!I55)))</f>
        <v/>
      </c>
      <c r="DM61" s="287" t="str">
        <f ca="true">+IF(OFFSET('Sanitation Data'!$I$31,0,10*ROW('Sanitation Data'!I55))="","",OFFSET('Sanitation Data'!$I$31,0,10*ROW('Sanitation Data'!I55)))</f>
        <v/>
      </c>
      <c r="DN61" s="287" t="str">
        <f ca="true">+IF(OFFSET('Sanitation Data'!$I$32,0,10*ROW('Sanitation Data'!I55))="","",OFFSET('Sanitation Data'!$I$32,0,10*ROW('Sanitation Data'!I55)))</f>
        <v/>
      </c>
      <c r="DO61" s="287" t="str">
        <f ca="true">+IF(OFFSET('Hygiene Data'!$D$11,0,10*ROW('Hygiene Data'!D55))="","",OFFSET('Hygiene Data'!$D$11,0,10*ROW('Hygiene Data'!D55)))</f>
        <v/>
      </c>
      <c r="DP61" s="287" t="str">
        <f ca="true">+IF(OFFSET('Hygiene Data'!$D$12,0,10*ROW('Hygiene Data'!D55))="","",OFFSET('Hygiene Data'!$D$12,0,10*ROW('Hygiene Data'!D55)))</f>
        <v/>
      </c>
      <c r="DQ61" s="287" t="str">
        <f ca="true">+IF(OFFSET('Hygiene Data'!$D$13,0,10*ROW('Hygiene Data'!D55))="","",OFFSET('Hygiene Data'!$D$13,0,10*ROW('Hygiene Data'!D55)))</f>
        <v/>
      </c>
      <c r="DR61" s="287" t="str">
        <f ca="true">+IF(OFFSET('Hygiene Data'!$E$11,0,10*ROW('Hygiene Data'!E55))="","",OFFSET('Hygiene Data'!$E$11,0,10*ROW('Hygiene Data'!E55)))</f>
        <v/>
      </c>
      <c r="DS61" s="287" t="str">
        <f ca="true">+IF(OFFSET('Hygiene Data'!$E$12,0,10*ROW('Hygiene Data'!E55))="","",OFFSET('Hygiene Data'!$E$12,0,10*ROW('Hygiene Data'!E55)))</f>
        <v/>
      </c>
      <c r="DT61" s="287" t="str">
        <f ca="true">+IF(OFFSET('Hygiene Data'!$E$13,0,10*ROW('Hygiene Data'!E55))="","",OFFSET('Hygiene Data'!$E$13,0,10*ROW('Hygiene Data'!E55)))</f>
        <v/>
      </c>
      <c r="DU61" s="287" t="str">
        <f ca="true">+IF(OFFSET('Hygiene Data'!$F$11,0,10*ROW('Hygiene Data'!F55))="","",OFFSET('Hygiene Data'!$F$11,0,10*ROW('Hygiene Data'!F55)))</f>
        <v/>
      </c>
      <c r="DV61" s="287" t="str">
        <f ca="true">+IF(OFFSET('Hygiene Data'!$F$12,0,10*ROW('Hygiene Data'!F55))="","",OFFSET('Hygiene Data'!$F$12,0,10*ROW('Hygiene Data'!F55)))</f>
        <v/>
      </c>
      <c r="DW61" s="287" t="str">
        <f ca="true">+IF(OFFSET('Hygiene Data'!$F$13,0,10*ROW('Hygiene Data'!F55))="","",OFFSET('Hygiene Data'!$F$13,0,10*ROW('Hygiene Data'!F55)))</f>
        <v/>
      </c>
      <c r="DX61" s="287" t="str">
        <f ca="true">+IF(OFFSET('Hygiene Data'!$G$11,0,10*ROW('Hygiene Data'!G55))="","",OFFSET('Hygiene Data'!$G$11,0,10*ROW('Hygiene Data'!G55)))</f>
        <v/>
      </c>
      <c r="DY61" s="287" t="str">
        <f ca="true">+IF(OFFSET('Hygiene Data'!$G$12,0,10*ROW('Hygiene Data'!G55))="","",OFFSET('Hygiene Data'!$G$12,0,10*ROW('Hygiene Data'!G55)))</f>
        <v/>
      </c>
      <c r="DZ61" s="287" t="str">
        <f ca="true">+IF(OFFSET('Hygiene Data'!$G$13,0,10*ROW('Hygiene Data'!G55))="","",OFFSET('Hygiene Data'!$G$13,0,10*ROW('Hygiene Data'!G55)))</f>
        <v/>
      </c>
      <c r="EA61" s="287" t="str">
        <f ca="true">+IF(OFFSET('Hygiene Data'!$H$11,0,10*ROW('Hygiene Data'!H55))="","",OFFSET('Hygiene Data'!$H$11,0,10*ROW('Hygiene Data'!H55)))</f>
        <v/>
      </c>
      <c r="EB61" s="287" t="str">
        <f ca="true">+IF(OFFSET('Hygiene Data'!$H$12,0,10*ROW('Hygiene Data'!H55))="","",OFFSET('Hygiene Data'!$H$12,0,10*ROW('Hygiene Data'!H55)))</f>
        <v/>
      </c>
      <c r="EC61" s="287" t="str">
        <f ca="true">+IF(OFFSET('Hygiene Data'!$H$13,0,10*ROW('Hygiene Data'!H55))="","",OFFSET('Hygiene Data'!$H$13,0,10*ROW('Hygiene Data'!H55)))</f>
        <v/>
      </c>
      <c r="ED61" s="287" t="str">
        <f ca="true">+IF(OFFSET('Hygiene Data'!$I$11,0,10*ROW('Hygiene Data'!I55))="","",OFFSET('Hygiene Data'!$I$11,0,10*ROW('Hygiene Data'!I55)))</f>
        <v/>
      </c>
      <c r="EE61" s="287" t="str">
        <f ca="true">+IF(OFFSET('Hygiene Data'!$I$12,0,10*ROW('Hygiene Data'!I55))="","",OFFSET('Hygiene Data'!$I$12,0,10*ROW('Hygiene Data'!I55)))</f>
        <v/>
      </c>
      <c r="EF61" s="287"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43"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7"/>
      <c r="BS62" s="287" t="str">
        <f ca="true">+IF(OFFSET('Water Data'!$D$27,0,10*ROW('Water Data'!D56))="","",OFFSET('Water Data'!$D$27,0,10*ROW('Water Data'!D56)))</f>
        <v/>
      </c>
      <c r="BT62" s="287" t="str">
        <f ca="true">+IF(OFFSET('Water Data'!$D$28,0,10*ROW('Water Data'!D56))="","",OFFSET('Water Data'!$D$28,0,10*ROW('Water Data'!D56)))</f>
        <v/>
      </c>
      <c r="BU62" s="287" t="str">
        <f ca="true">+IF(OFFSET('Water Data'!$D$29,0,10*ROW('Water Data'!D56))="","",OFFSET('Water Data'!$D$29,0,10*ROW('Water Data'!D56)))</f>
        <v/>
      </c>
      <c r="BV62" s="287" t="str">
        <f ca="true">+IF(OFFSET('Water Data'!$E$27,0,10*ROW('Water Data'!E56))="","",OFFSET('Water Data'!$E$27,0,10*ROW('Water Data'!E56)))</f>
        <v/>
      </c>
      <c r="BW62" s="287" t="str">
        <f ca="true">+IF(OFFSET('Water Data'!$E$28,0,10*ROW('Water Data'!E56))="","",OFFSET('Water Data'!$E$28,0,10*ROW('Water Data'!E56)))</f>
        <v/>
      </c>
      <c r="BX62" s="287" t="str">
        <f ca="true">+IF(OFFSET('Water Data'!$E$29,0,10*ROW('Water Data'!E56))="","",OFFSET('Water Data'!$E$29,0,10*ROW('Water Data'!E56)))</f>
        <v/>
      </c>
      <c r="BY62" s="287" t="str">
        <f ca="true">+IF(OFFSET('Water Data'!$F$27,0,10*ROW('Water Data'!F56))="","",OFFSET('Water Data'!$F$27,0,10*ROW('Water Data'!F56)))</f>
        <v/>
      </c>
      <c r="BZ62" s="287" t="str">
        <f ca="true">+IF(OFFSET('Water Data'!$F$28,0,10*ROW('Water Data'!F56))="","",OFFSET('Water Data'!$F$28,0,10*ROW('Water Data'!F56)))</f>
        <v/>
      </c>
      <c r="CA62" s="287" t="str">
        <f ca="true">+IF(OFFSET('Water Data'!$F$29,0,10*ROW('Water Data'!F56))="","",OFFSET('Water Data'!$F$29,0,10*ROW('Water Data'!F56)))</f>
        <v/>
      </c>
      <c r="CB62" s="287" t="str">
        <f ca="true">+IF(OFFSET('Water Data'!$G$27,0,10*ROW('Water Data'!G56))="","",OFFSET('Water Data'!$G$27,0,10*ROW('Water Data'!G56)))</f>
        <v/>
      </c>
      <c r="CC62" s="287" t="str">
        <f ca="true">+IF(OFFSET('Water Data'!$G$28,0,10*ROW('Water Data'!G56))="","",OFFSET('Water Data'!$G$28,0,10*ROW('Water Data'!G56)))</f>
        <v/>
      </c>
      <c r="CD62" s="287" t="str">
        <f ca="true">+IF(OFFSET('Water Data'!$G$29,0,10*ROW('Water Data'!G56))="","",OFFSET('Water Data'!$G$29,0,10*ROW('Water Data'!G56)))</f>
        <v/>
      </c>
      <c r="CE62" s="287" t="str">
        <f ca="true">+IF(OFFSET('Water Data'!$H$27,0,10*ROW('Water Data'!H56))="","",OFFSET('Water Data'!$H$27,0,10*ROW('Water Data'!H56)))</f>
        <v/>
      </c>
      <c r="CF62" s="287" t="str">
        <f ca="true">+IF(OFFSET('Water Data'!$H$28,0,10*ROW('Water Data'!H56))="","",OFFSET('Water Data'!$H$28,0,10*ROW('Water Data'!H56)))</f>
        <v/>
      </c>
      <c r="CG62" s="287" t="str">
        <f ca="true">+IF(OFFSET('Water Data'!$H$29,0,10*ROW('Water Data'!H56))="","",OFFSET('Water Data'!$H$29,0,10*ROW('Water Data'!H56)))</f>
        <v/>
      </c>
      <c r="CH62" s="287" t="str">
        <f ca="true">+IF(OFFSET('Water Data'!$I$27,0,10*ROW('Water Data'!I56))="","",OFFSET('Water Data'!$I$27,0,10*ROW('Water Data'!I56)))</f>
        <v/>
      </c>
      <c r="CI62" s="287" t="str">
        <f ca="true">+IF(OFFSET('Water Data'!$I$28,0,10*ROW('Water Data'!I56))="","",OFFSET('Water Data'!$I$28,0,10*ROW('Water Data'!I56)))</f>
        <v/>
      </c>
      <c r="CJ62" s="287" t="str">
        <f ca="true">+IF(OFFSET('Water Data'!$I$29,0,10*ROW('Water Data'!I56))="","",OFFSET('Water Data'!$I$29,0,10*ROW('Water Data'!I56)))</f>
        <v/>
      </c>
      <c r="CK62" s="287" t="str">
        <f ca="true">+IF(OFFSET('Sanitation Data'!$D$28,0,10*ROW('Sanitation Data'!D56))="","",OFFSET('Sanitation Data'!$D$28,0,10*ROW('Sanitation Data'!D56)))</f>
        <v/>
      </c>
      <c r="CL62" s="287" t="str">
        <f ca="true">+IF(OFFSET('Sanitation Data'!$D$29,0,10*ROW('Sanitation Data'!D56))="","",OFFSET('Sanitation Data'!$D$29,0,10*ROW('Sanitation Data'!D56)))</f>
        <v/>
      </c>
      <c r="CM62" s="287" t="str">
        <f ca="true">+IF(OFFSET('Sanitation Data'!$D$30,0,10*ROW('Sanitation Data'!D56))="","",OFFSET('Sanitation Data'!$D$30,0,10*ROW('Sanitation Data'!D56)))</f>
        <v/>
      </c>
      <c r="CN62" s="287" t="str">
        <f ca="true">+IF(OFFSET('Sanitation Data'!$D$31,0,10*ROW('Sanitation Data'!D56))="","",OFFSET('Sanitation Data'!$D$31,0,10*ROW('Sanitation Data'!D56)))</f>
        <v/>
      </c>
      <c r="CO62" s="287" t="str">
        <f ca="true">+IF(OFFSET('Sanitation Data'!$D$32,0,10*ROW('Sanitation Data'!D56))="","",OFFSET('Sanitation Data'!$D$32,0,10*ROW('Sanitation Data'!D56)))</f>
        <v/>
      </c>
      <c r="CP62" s="287" t="str">
        <f ca="true">+IF(OFFSET('Sanitation Data'!$E$28,0,10*ROW('Sanitation Data'!E56))="","",OFFSET('Sanitation Data'!$E$28,0,10*ROW('Sanitation Data'!E56)))</f>
        <v/>
      </c>
      <c r="CQ62" s="287" t="str">
        <f ca="true">+IF(OFFSET('Sanitation Data'!$E$29,0,10*ROW('Sanitation Data'!E56))="","",OFFSET('Sanitation Data'!$E$29,0,10*ROW('Sanitation Data'!E56)))</f>
        <v/>
      </c>
      <c r="CR62" s="287" t="str">
        <f ca="true">+IF(OFFSET('Sanitation Data'!$E$30,0,10*ROW('Sanitation Data'!E56))="","",OFFSET('Sanitation Data'!$E$30,0,10*ROW('Sanitation Data'!E56)))</f>
        <v/>
      </c>
      <c r="CS62" s="287" t="str">
        <f ca="true">+IF(OFFSET('Sanitation Data'!$E$31,0,10*ROW('Sanitation Data'!E56))="","",OFFSET('Sanitation Data'!$E$31,0,10*ROW('Sanitation Data'!E56)))</f>
        <v/>
      </c>
      <c r="CT62" s="287" t="str">
        <f ca="true">+IF(OFFSET('Sanitation Data'!$E$32,0,10*ROW('Sanitation Data'!E56))="","",OFFSET('Sanitation Data'!$E$32,0,10*ROW('Sanitation Data'!E56)))</f>
        <v/>
      </c>
      <c r="CU62" s="287" t="str">
        <f ca="true">+IF(OFFSET('Sanitation Data'!$F$28,0,10*ROW('Sanitation Data'!F56))="","",OFFSET('Sanitation Data'!$F$28,0,10*ROW('Sanitation Data'!F56)))</f>
        <v/>
      </c>
      <c r="CV62" s="287" t="str">
        <f ca="true">+IF(OFFSET('Sanitation Data'!$F$29,0,10*ROW('Sanitation Data'!F56))="","",OFFSET('Sanitation Data'!$F$29,0,10*ROW('Sanitation Data'!F56)))</f>
        <v/>
      </c>
      <c r="CW62" s="287" t="str">
        <f ca="true">+IF(OFFSET('Sanitation Data'!$F$30,0,10*ROW('Sanitation Data'!F56))="","",OFFSET('Sanitation Data'!$F$30,0,10*ROW('Sanitation Data'!F56)))</f>
        <v/>
      </c>
      <c r="CX62" s="287" t="str">
        <f ca="true">+IF(OFFSET('Sanitation Data'!$F$31,0,10*ROW('Sanitation Data'!F56))="","",OFFSET('Sanitation Data'!$F$31,0,10*ROW('Sanitation Data'!F56)))</f>
        <v/>
      </c>
      <c r="CY62" s="287" t="str">
        <f ca="true">+IF(OFFSET('Sanitation Data'!$F$32,0,10*ROW('Sanitation Data'!F56))="","",OFFSET('Sanitation Data'!$F$32,0,10*ROW('Sanitation Data'!F56)))</f>
        <v/>
      </c>
      <c r="CZ62" s="287" t="str">
        <f ca="true">+IF(OFFSET('Sanitation Data'!$G$28,0,10*ROW('Sanitation Data'!G56))="","",OFFSET('Sanitation Data'!$G$28,0,10*ROW('Sanitation Data'!G56)))</f>
        <v/>
      </c>
      <c r="DA62" s="287" t="str">
        <f ca="true">+IF(OFFSET('Sanitation Data'!$G$29,0,10*ROW('Sanitation Data'!G56))="","",OFFSET('Sanitation Data'!$G$29,0,10*ROW('Sanitation Data'!G56)))</f>
        <v/>
      </c>
      <c r="DB62" s="287" t="str">
        <f ca="true">+IF(OFFSET('Sanitation Data'!$G$30,0,10*ROW('Sanitation Data'!G56))="","",OFFSET('Sanitation Data'!$G$30,0,10*ROW('Sanitation Data'!G56)))</f>
        <v/>
      </c>
      <c r="DC62" s="287" t="str">
        <f ca="true">+IF(OFFSET('Sanitation Data'!$G$31,0,10*ROW('Sanitation Data'!G56))="","",OFFSET('Sanitation Data'!$G$31,0,10*ROW('Sanitation Data'!G56)))</f>
        <v/>
      </c>
      <c r="DD62" s="287" t="str">
        <f ca="true">+IF(OFFSET('Sanitation Data'!$G$32,0,10*ROW('Sanitation Data'!G56))="","",OFFSET('Sanitation Data'!$G$32,0,10*ROW('Sanitation Data'!G56)))</f>
        <v/>
      </c>
      <c r="DE62" s="287" t="str">
        <f ca="true">+IF(OFFSET('Sanitation Data'!$H$28,0,10*ROW('Sanitation Data'!H56))="","",OFFSET('Sanitation Data'!$H$28,0,10*ROW('Sanitation Data'!H56)))</f>
        <v/>
      </c>
      <c r="DF62" s="287" t="str">
        <f ca="true">+IF(OFFSET('Sanitation Data'!$H$29,0,10*ROW('Sanitation Data'!H56))="","",OFFSET('Sanitation Data'!$H$29,0,10*ROW('Sanitation Data'!H56)))</f>
        <v/>
      </c>
      <c r="DG62" s="287" t="str">
        <f ca="true">+IF(OFFSET('Sanitation Data'!$H$30,0,10*ROW('Sanitation Data'!H56))="","",OFFSET('Sanitation Data'!$H$30,0,10*ROW('Sanitation Data'!H56)))</f>
        <v/>
      </c>
      <c r="DH62" s="287" t="str">
        <f ca="true">+IF(OFFSET('Sanitation Data'!$H$31,0,10*ROW('Sanitation Data'!H56))="","",OFFSET('Sanitation Data'!$H$31,0,10*ROW('Sanitation Data'!H56)))</f>
        <v/>
      </c>
      <c r="DI62" s="287" t="str">
        <f ca="true">+IF(OFFSET('Sanitation Data'!$H$32,0,10*ROW('Sanitation Data'!H56))="","",OFFSET('Sanitation Data'!$H$32,0,10*ROW('Sanitation Data'!H56)))</f>
        <v/>
      </c>
      <c r="DJ62" s="287" t="str">
        <f ca="true">+IF(OFFSET('Sanitation Data'!$I$28,0,10*ROW('Sanitation Data'!I56))="","",OFFSET('Sanitation Data'!$I$28,0,10*ROW('Sanitation Data'!I56)))</f>
        <v/>
      </c>
      <c r="DK62" s="287" t="str">
        <f ca="true">+IF(OFFSET('Sanitation Data'!$I$29,0,10*ROW('Sanitation Data'!I56))="","",OFFSET('Sanitation Data'!$I$29,0,10*ROW('Sanitation Data'!I56)))</f>
        <v/>
      </c>
      <c r="DL62" s="287" t="str">
        <f ca="true">+IF(OFFSET('Sanitation Data'!$I$30,0,10*ROW('Sanitation Data'!I56))="","",OFFSET('Sanitation Data'!$I$30,0,10*ROW('Sanitation Data'!I56)))</f>
        <v/>
      </c>
      <c r="DM62" s="287" t="str">
        <f ca="true">+IF(OFFSET('Sanitation Data'!$I$31,0,10*ROW('Sanitation Data'!I56))="","",OFFSET('Sanitation Data'!$I$31,0,10*ROW('Sanitation Data'!I56)))</f>
        <v/>
      </c>
      <c r="DN62" s="287" t="str">
        <f ca="true">+IF(OFFSET('Sanitation Data'!$I$32,0,10*ROW('Sanitation Data'!I56))="","",OFFSET('Sanitation Data'!$I$32,0,10*ROW('Sanitation Data'!I56)))</f>
        <v/>
      </c>
      <c r="DO62" s="287" t="str">
        <f ca="true">+IF(OFFSET('Hygiene Data'!$D$11,0,10*ROW('Hygiene Data'!D56))="","",OFFSET('Hygiene Data'!$D$11,0,10*ROW('Hygiene Data'!D56)))</f>
        <v/>
      </c>
      <c r="DP62" s="287" t="str">
        <f ca="true">+IF(OFFSET('Hygiene Data'!$D$12,0,10*ROW('Hygiene Data'!D56))="","",OFFSET('Hygiene Data'!$D$12,0,10*ROW('Hygiene Data'!D56)))</f>
        <v/>
      </c>
      <c r="DQ62" s="287" t="str">
        <f ca="true">+IF(OFFSET('Hygiene Data'!$D$13,0,10*ROW('Hygiene Data'!D56))="","",OFFSET('Hygiene Data'!$D$13,0,10*ROW('Hygiene Data'!D56)))</f>
        <v/>
      </c>
      <c r="DR62" s="287" t="str">
        <f ca="true">+IF(OFFSET('Hygiene Data'!$E$11,0,10*ROW('Hygiene Data'!E56))="","",OFFSET('Hygiene Data'!$E$11,0,10*ROW('Hygiene Data'!E56)))</f>
        <v/>
      </c>
      <c r="DS62" s="287" t="str">
        <f ca="true">+IF(OFFSET('Hygiene Data'!$E$12,0,10*ROW('Hygiene Data'!E56))="","",OFFSET('Hygiene Data'!$E$12,0,10*ROW('Hygiene Data'!E56)))</f>
        <v/>
      </c>
      <c r="DT62" s="287" t="str">
        <f ca="true">+IF(OFFSET('Hygiene Data'!$E$13,0,10*ROW('Hygiene Data'!E56))="","",OFFSET('Hygiene Data'!$E$13,0,10*ROW('Hygiene Data'!E56)))</f>
        <v/>
      </c>
      <c r="DU62" s="287" t="str">
        <f ca="true">+IF(OFFSET('Hygiene Data'!$F$11,0,10*ROW('Hygiene Data'!F56))="","",OFFSET('Hygiene Data'!$F$11,0,10*ROW('Hygiene Data'!F56)))</f>
        <v/>
      </c>
      <c r="DV62" s="287" t="str">
        <f ca="true">+IF(OFFSET('Hygiene Data'!$F$12,0,10*ROW('Hygiene Data'!F56))="","",OFFSET('Hygiene Data'!$F$12,0,10*ROW('Hygiene Data'!F56)))</f>
        <v/>
      </c>
      <c r="DW62" s="287" t="str">
        <f ca="true">+IF(OFFSET('Hygiene Data'!$F$13,0,10*ROW('Hygiene Data'!F56))="","",OFFSET('Hygiene Data'!$F$13,0,10*ROW('Hygiene Data'!F56)))</f>
        <v/>
      </c>
      <c r="DX62" s="287" t="str">
        <f ca="true">+IF(OFFSET('Hygiene Data'!$G$11,0,10*ROW('Hygiene Data'!G56))="","",OFFSET('Hygiene Data'!$G$11,0,10*ROW('Hygiene Data'!G56)))</f>
        <v/>
      </c>
      <c r="DY62" s="287" t="str">
        <f ca="true">+IF(OFFSET('Hygiene Data'!$G$12,0,10*ROW('Hygiene Data'!G56))="","",OFFSET('Hygiene Data'!$G$12,0,10*ROW('Hygiene Data'!G56)))</f>
        <v/>
      </c>
      <c r="DZ62" s="287" t="str">
        <f ca="true">+IF(OFFSET('Hygiene Data'!$G$13,0,10*ROW('Hygiene Data'!G56))="","",OFFSET('Hygiene Data'!$G$13,0,10*ROW('Hygiene Data'!G56)))</f>
        <v/>
      </c>
      <c r="EA62" s="287" t="str">
        <f ca="true">+IF(OFFSET('Hygiene Data'!$H$11,0,10*ROW('Hygiene Data'!H56))="","",OFFSET('Hygiene Data'!$H$11,0,10*ROW('Hygiene Data'!H56)))</f>
        <v/>
      </c>
      <c r="EB62" s="287" t="str">
        <f ca="true">+IF(OFFSET('Hygiene Data'!$H$12,0,10*ROW('Hygiene Data'!H56))="","",OFFSET('Hygiene Data'!$H$12,0,10*ROW('Hygiene Data'!H56)))</f>
        <v/>
      </c>
      <c r="EC62" s="287" t="str">
        <f ca="true">+IF(OFFSET('Hygiene Data'!$H$13,0,10*ROW('Hygiene Data'!H56))="","",OFFSET('Hygiene Data'!$H$13,0,10*ROW('Hygiene Data'!H56)))</f>
        <v/>
      </c>
      <c r="ED62" s="287" t="str">
        <f ca="true">+IF(OFFSET('Hygiene Data'!$I$11,0,10*ROW('Hygiene Data'!I56))="","",OFFSET('Hygiene Data'!$I$11,0,10*ROW('Hygiene Data'!I56)))</f>
        <v/>
      </c>
      <c r="EE62" s="287" t="str">
        <f ca="true">+IF(OFFSET('Hygiene Data'!$I$12,0,10*ROW('Hygiene Data'!I56))="","",OFFSET('Hygiene Data'!$I$12,0,10*ROW('Hygiene Data'!I56)))</f>
        <v/>
      </c>
      <c r="EF62" s="287"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43"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7"/>
      <c r="BS63" s="287" t="str">
        <f ca="true">+IF(OFFSET('Water Data'!$D$27,0,10*ROW('Water Data'!D57))="","",OFFSET('Water Data'!$D$27,0,10*ROW('Water Data'!D57)))</f>
        <v/>
      </c>
      <c r="BT63" s="287" t="str">
        <f ca="true">+IF(OFFSET('Water Data'!$D$28,0,10*ROW('Water Data'!D57))="","",OFFSET('Water Data'!$D$28,0,10*ROW('Water Data'!D57)))</f>
        <v/>
      </c>
      <c r="BU63" s="287" t="str">
        <f ca="true">+IF(OFFSET('Water Data'!$D$29,0,10*ROW('Water Data'!D57))="","",OFFSET('Water Data'!$D$29,0,10*ROW('Water Data'!D57)))</f>
        <v/>
      </c>
      <c r="BV63" s="287" t="str">
        <f ca="true">+IF(OFFSET('Water Data'!$E$27,0,10*ROW('Water Data'!E57))="","",OFFSET('Water Data'!$E$27,0,10*ROW('Water Data'!E57)))</f>
        <v/>
      </c>
      <c r="BW63" s="287" t="str">
        <f ca="true">+IF(OFFSET('Water Data'!$E$28,0,10*ROW('Water Data'!E57))="","",OFFSET('Water Data'!$E$28,0,10*ROW('Water Data'!E57)))</f>
        <v/>
      </c>
      <c r="BX63" s="287" t="str">
        <f ca="true">+IF(OFFSET('Water Data'!$E$29,0,10*ROW('Water Data'!E57))="","",OFFSET('Water Data'!$E$29,0,10*ROW('Water Data'!E57)))</f>
        <v/>
      </c>
      <c r="BY63" s="287" t="str">
        <f ca="true">+IF(OFFSET('Water Data'!$F$27,0,10*ROW('Water Data'!F57))="","",OFFSET('Water Data'!$F$27,0,10*ROW('Water Data'!F57)))</f>
        <v/>
      </c>
      <c r="BZ63" s="287" t="str">
        <f ca="true">+IF(OFFSET('Water Data'!$F$28,0,10*ROW('Water Data'!F57))="","",OFFSET('Water Data'!$F$28,0,10*ROW('Water Data'!F57)))</f>
        <v/>
      </c>
      <c r="CA63" s="287" t="str">
        <f ca="true">+IF(OFFSET('Water Data'!$F$29,0,10*ROW('Water Data'!F57))="","",OFFSET('Water Data'!$F$29,0,10*ROW('Water Data'!F57)))</f>
        <v/>
      </c>
      <c r="CB63" s="287" t="str">
        <f ca="true">+IF(OFFSET('Water Data'!$G$27,0,10*ROW('Water Data'!G57))="","",OFFSET('Water Data'!$G$27,0,10*ROW('Water Data'!G57)))</f>
        <v/>
      </c>
      <c r="CC63" s="287" t="str">
        <f ca="true">+IF(OFFSET('Water Data'!$G$28,0,10*ROW('Water Data'!G57))="","",OFFSET('Water Data'!$G$28,0,10*ROW('Water Data'!G57)))</f>
        <v/>
      </c>
      <c r="CD63" s="287" t="str">
        <f ca="true">+IF(OFFSET('Water Data'!$G$29,0,10*ROW('Water Data'!G57))="","",OFFSET('Water Data'!$G$29,0,10*ROW('Water Data'!G57)))</f>
        <v/>
      </c>
      <c r="CE63" s="287" t="str">
        <f ca="true">+IF(OFFSET('Water Data'!$H$27,0,10*ROW('Water Data'!H57))="","",OFFSET('Water Data'!$H$27,0,10*ROW('Water Data'!H57)))</f>
        <v/>
      </c>
      <c r="CF63" s="287" t="str">
        <f ca="true">+IF(OFFSET('Water Data'!$H$28,0,10*ROW('Water Data'!H57))="","",OFFSET('Water Data'!$H$28,0,10*ROW('Water Data'!H57)))</f>
        <v/>
      </c>
      <c r="CG63" s="287" t="str">
        <f ca="true">+IF(OFFSET('Water Data'!$H$29,0,10*ROW('Water Data'!H57))="","",OFFSET('Water Data'!$H$29,0,10*ROW('Water Data'!H57)))</f>
        <v/>
      </c>
      <c r="CH63" s="287" t="str">
        <f ca="true">+IF(OFFSET('Water Data'!$I$27,0,10*ROW('Water Data'!I57))="","",OFFSET('Water Data'!$I$27,0,10*ROW('Water Data'!I57)))</f>
        <v/>
      </c>
      <c r="CI63" s="287" t="str">
        <f ca="true">+IF(OFFSET('Water Data'!$I$28,0,10*ROW('Water Data'!I57))="","",OFFSET('Water Data'!$I$28,0,10*ROW('Water Data'!I57)))</f>
        <v/>
      </c>
      <c r="CJ63" s="287" t="str">
        <f ca="true">+IF(OFFSET('Water Data'!$I$29,0,10*ROW('Water Data'!I57))="","",OFFSET('Water Data'!$I$29,0,10*ROW('Water Data'!I57)))</f>
        <v/>
      </c>
      <c r="CK63" s="287" t="str">
        <f ca="true">+IF(OFFSET('Sanitation Data'!$D$28,0,10*ROW('Sanitation Data'!D57))="","",OFFSET('Sanitation Data'!$D$28,0,10*ROW('Sanitation Data'!D57)))</f>
        <v/>
      </c>
      <c r="CL63" s="287" t="str">
        <f ca="true">+IF(OFFSET('Sanitation Data'!$D$29,0,10*ROW('Sanitation Data'!D57))="","",OFFSET('Sanitation Data'!$D$29,0,10*ROW('Sanitation Data'!D57)))</f>
        <v/>
      </c>
      <c r="CM63" s="287" t="str">
        <f ca="true">+IF(OFFSET('Sanitation Data'!$D$30,0,10*ROW('Sanitation Data'!D57))="","",OFFSET('Sanitation Data'!$D$30,0,10*ROW('Sanitation Data'!D57)))</f>
        <v/>
      </c>
      <c r="CN63" s="287" t="str">
        <f ca="true">+IF(OFFSET('Sanitation Data'!$D$31,0,10*ROW('Sanitation Data'!D57))="","",OFFSET('Sanitation Data'!$D$31,0,10*ROW('Sanitation Data'!D57)))</f>
        <v/>
      </c>
      <c r="CO63" s="287" t="str">
        <f ca="true">+IF(OFFSET('Sanitation Data'!$D$32,0,10*ROW('Sanitation Data'!D57))="","",OFFSET('Sanitation Data'!$D$32,0,10*ROW('Sanitation Data'!D57)))</f>
        <v/>
      </c>
      <c r="CP63" s="287" t="str">
        <f ca="true">+IF(OFFSET('Sanitation Data'!$E$28,0,10*ROW('Sanitation Data'!E57))="","",OFFSET('Sanitation Data'!$E$28,0,10*ROW('Sanitation Data'!E57)))</f>
        <v/>
      </c>
      <c r="CQ63" s="287" t="str">
        <f ca="true">+IF(OFFSET('Sanitation Data'!$E$29,0,10*ROW('Sanitation Data'!E57))="","",OFFSET('Sanitation Data'!$E$29,0,10*ROW('Sanitation Data'!E57)))</f>
        <v/>
      </c>
      <c r="CR63" s="287" t="str">
        <f ca="true">+IF(OFFSET('Sanitation Data'!$E$30,0,10*ROW('Sanitation Data'!E57))="","",OFFSET('Sanitation Data'!$E$30,0,10*ROW('Sanitation Data'!E57)))</f>
        <v/>
      </c>
      <c r="CS63" s="287" t="str">
        <f ca="true">+IF(OFFSET('Sanitation Data'!$E$31,0,10*ROW('Sanitation Data'!E57))="","",OFFSET('Sanitation Data'!$E$31,0,10*ROW('Sanitation Data'!E57)))</f>
        <v/>
      </c>
      <c r="CT63" s="287" t="str">
        <f ca="true">+IF(OFFSET('Sanitation Data'!$E$32,0,10*ROW('Sanitation Data'!E57))="","",OFFSET('Sanitation Data'!$E$32,0,10*ROW('Sanitation Data'!E57)))</f>
        <v/>
      </c>
      <c r="CU63" s="287" t="str">
        <f ca="true">+IF(OFFSET('Sanitation Data'!$F$28,0,10*ROW('Sanitation Data'!F57))="","",OFFSET('Sanitation Data'!$F$28,0,10*ROW('Sanitation Data'!F57)))</f>
        <v/>
      </c>
      <c r="CV63" s="287" t="str">
        <f ca="true">+IF(OFFSET('Sanitation Data'!$F$29,0,10*ROW('Sanitation Data'!F57))="","",OFFSET('Sanitation Data'!$F$29,0,10*ROW('Sanitation Data'!F57)))</f>
        <v/>
      </c>
      <c r="CW63" s="287" t="str">
        <f ca="true">+IF(OFFSET('Sanitation Data'!$F$30,0,10*ROW('Sanitation Data'!F57))="","",OFFSET('Sanitation Data'!$F$30,0,10*ROW('Sanitation Data'!F57)))</f>
        <v/>
      </c>
      <c r="CX63" s="287" t="str">
        <f ca="true">+IF(OFFSET('Sanitation Data'!$F$31,0,10*ROW('Sanitation Data'!F57))="","",OFFSET('Sanitation Data'!$F$31,0,10*ROW('Sanitation Data'!F57)))</f>
        <v/>
      </c>
      <c r="CY63" s="287" t="str">
        <f ca="true">+IF(OFFSET('Sanitation Data'!$F$32,0,10*ROW('Sanitation Data'!F57))="","",OFFSET('Sanitation Data'!$F$32,0,10*ROW('Sanitation Data'!F57)))</f>
        <v/>
      </c>
      <c r="CZ63" s="287" t="str">
        <f ca="true">+IF(OFFSET('Sanitation Data'!$G$28,0,10*ROW('Sanitation Data'!G57))="","",OFFSET('Sanitation Data'!$G$28,0,10*ROW('Sanitation Data'!G57)))</f>
        <v/>
      </c>
      <c r="DA63" s="287" t="str">
        <f ca="true">+IF(OFFSET('Sanitation Data'!$G$29,0,10*ROW('Sanitation Data'!G57))="","",OFFSET('Sanitation Data'!$G$29,0,10*ROW('Sanitation Data'!G57)))</f>
        <v/>
      </c>
      <c r="DB63" s="287" t="str">
        <f ca="true">+IF(OFFSET('Sanitation Data'!$G$30,0,10*ROW('Sanitation Data'!G57))="","",OFFSET('Sanitation Data'!$G$30,0,10*ROW('Sanitation Data'!G57)))</f>
        <v/>
      </c>
      <c r="DC63" s="287" t="str">
        <f ca="true">+IF(OFFSET('Sanitation Data'!$G$31,0,10*ROW('Sanitation Data'!G57))="","",OFFSET('Sanitation Data'!$G$31,0,10*ROW('Sanitation Data'!G57)))</f>
        <v/>
      </c>
      <c r="DD63" s="287" t="str">
        <f ca="true">+IF(OFFSET('Sanitation Data'!$G$32,0,10*ROW('Sanitation Data'!G57))="","",OFFSET('Sanitation Data'!$G$32,0,10*ROW('Sanitation Data'!G57)))</f>
        <v/>
      </c>
      <c r="DE63" s="287" t="str">
        <f ca="true">+IF(OFFSET('Sanitation Data'!$H$28,0,10*ROW('Sanitation Data'!H57))="","",OFFSET('Sanitation Data'!$H$28,0,10*ROW('Sanitation Data'!H57)))</f>
        <v/>
      </c>
      <c r="DF63" s="287" t="str">
        <f ca="true">+IF(OFFSET('Sanitation Data'!$H$29,0,10*ROW('Sanitation Data'!H57))="","",OFFSET('Sanitation Data'!$H$29,0,10*ROW('Sanitation Data'!H57)))</f>
        <v/>
      </c>
      <c r="DG63" s="287" t="str">
        <f ca="true">+IF(OFFSET('Sanitation Data'!$H$30,0,10*ROW('Sanitation Data'!H57))="","",OFFSET('Sanitation Data'!$H$30,0,10*ROW('Sanitation Data'!H57)))</f>
        <v/>
      </c>
      <c r="DH63" s="287" t="str">
        <f ca="true">+IF(OFFSET('Sanitation Data'!$H$31,0,10*ROW('Sanitation Data'!H57))="","",OFFSET('Sanitation Data'!$H$31,0,10*ROW('Sanitation Data'!H57)))</f>
        <v/>
      </c>
      <c r="DI63" s="287" t="str">
        <f ca="true">+IF(OFFSET('Sanitation Data'!$H$32,0,10*ROW('Sanitation Data'!H57))="","",OFFSET('Sanitation Data'!$H$32,0,10*ROW('Sanitation Data'!H57)))</f>
        <v/>
      </c>
      <c r="DJ63" s="287" t="str">
        <f ca="true">+IF(OFFSET('Sanitation Data'!$I$28,0,10*ROW('Sanitation Data'!I57))="","",OFFSET('Sanitation Data'!$I$28,0,10*ROW('Sanitation Data'!I57)))</f>
        <v/>
      </c>
      <c r="DK63" s="287" t="str">
        <f ca="true">+IF(OFFSET('Sanitation Data'!$I$29,0,10*ROW('Sanitation Data'!I57))="","",OFFSET('Sanitation Data'!$I$29,0,10*ROW('Sanitation Data'!I57)))</f>
        <v/>
      </c>
      <c r="DL63" s="287" t="str">
        <f ca="true">+IF(OFFSET('Sanitation Data'!$I$30,0,10*ROW('Sanitation Data'!I57))="","",OFFSET('Sanitation Data'!$I$30,0,10*ROW('Sanitation Data'!I57)))</f>
        <v/>
      </c>
      <c r="DM63" s="287" t="str">
        <f ca="true">+IF(OFFSET('Sanitation Data'!$I$31,0,10*ROW('Sanitation Data'!I57))="","",OFFSET('Sanitation Data'!$I$31,0,10*ROW('Sanitation Data'!I57)))</f>
        <v/>
      </c>
      <c r="DN63" s="287" t="str">
        <f ca="true">+IF(OFFSET('Sanitation Data'!$I$32,0,10*ROW('Sanitation Data'!I57))="","",OFFSET('Sanitation Data'!$I$32,0,10*ROW('Sanitation Data'!I57)))</f>
        <v/>
      </c>
      <c r="DO63" s="287" t="str">
        <f ca="true">+IF(OFFSET('Hygiene Data'!$D$11,0,10*ROW('Hygiene Data'!D57))="","",OFFSET('Hygiene Data'!$D$11,0,10*ROW('Hygiene Data'!D57)))</f>
        <v/>
      </c>
      <c r="DP63" s="287" t="str">
        <f ca="true">+IF(OFFSET('Hygiene Data'!$D$12,0,10*ROW('Hygiene Data'!D57))="","",OFFSET('Hygiene Data'!$D$12,0,10*ROW('Hygiene Data'!D57)))</f>
        <v/>
      </c>
      <c r="DQ63" s="287" t="str">
        <f ca="true">+IF(OFFSET('Hygiene Data'!$D$13,0,10*ROW('Hygiene Data'!D57))="","",OFFSET('Hygiene Data'!$D$13,0,10*ROW('Hygiene Data'!D57)))</f>
        <v/>
      </c>
      <c r="DR63" s="287" t="str">
        <f ca="true">+IF(OFFSET('Hygiene Data'!$E$11,0,10*ROW('Hygiene Data'!E57))="","",OFFSET('Hygiene Data'!$E$11,0,10*ROW('Hygiene Data'!E57)))</f>
        <v/>
      </c>
      <c r="DS63" s="287" t="str">
        <f ca="true">+IF(OFFSET('Hygiene Data'!$E$12,0,10*ROW('Hygiene Data'!E57))="","",OFFSET('Hygiene Data'!$E$12,0,10*ROW('Hygiene Data'!E57)))</f>
        <v/>
      </c>
      <c r="DT63" s="287" t="str">
        <f ca="true">+IF(OFFSET('Hygiene Data'!$E$13,0,10*ROW('Hygiene Data'!E57))="","",OFFSET('Hygiene Data'!$E$13,0,10*ROW('Hygiene Data'!E57)))</f>
        <v/>
      </c>
      <c r="DU63" s="287" t="str">
        <f ca="true">+IF(OFFSET('Hygiene Data'!$F$11,0,10*ROW('Hygiene Data'!F57))="","",OFFSET('Hygiene Data'!$F$11,0,10*ROW('Hygiene Data'!F57)))</f>
        <v/>
      </c>
      <c r="DV63" s="287" t="str">
        <f ca="true">+IF(OFFSET('Hygiene Data'!$F$12,0,10*ROW('Hygiene Data'!F57))="","",OFFSET('Hygiene Data'!$F$12,0,10*ROW('Hygiene Data'!F57)))</f>
        <v/>
      </c>
      <c r="DW63" s="287" t="str">
        <f ca="true">+IF(OFFSET('Hygiene Data'!$F$13,0,10*ROW('Hygiene Data'!F57))="","",OFFSET('Hygiene Data'!$F$13,0,10*ROW('Hygiene Data'!F57)))</f>
        <v/>
      </c>
      <c r="DX63" s="287" t="str">
        <f ca="true">+IF(OFFSET('Hygiene Data'!$G$11,0,10*ROW('Hygiene Data'!G57))="","",OFFSET('Hygiene Data'!$G$11,0,10*ROW('Hygiene Data'!G57)))</f>
        <v/>
      </c>
      <c r="DY63" s="287" t="str">
        <f ca="true">+IF(OFFSET('Hygiene Data'!$G$12,0,10*ROW('Hygiene Data'!G57))="","",OFFSET('Hygiene Data'!$G$12,0,10*ROW('Hygiene Data'!G57)))</f>
        <v/>
      </c>
      <c r="DZ63" s="287" t="str">
        <f ca="true">+IF(OFFSET('Hygiene Data'!$G$13,0,10*ROW('Hygiene Data'!G57))="","",OFFSET('Hygiene Data'!$G$13,0,10*ROW('Hygiene Data'!G57)))</f>
        <v/>
      </c>
      <c r="EA63" s="287" t="str">
        <f ca="true">+IF(OFFSET('Hygiene Data'!$H$11,0,10*ROW('Hygiene Data'!H57))="","",OFFSET('Hygiene Data'!$H$11,0,10*ROW('Hygiene Data'!H57)))</f>
        <v/>
      </c>
      <c r="EB63" s="287" t="str">
        <f ca="true">+IF(OFFSET('Hygiene Data'!$H$12,0,10*ROW('Hygiene Data'!H57))="","",OFFSET('Hygiene Data'!$H$12,0,10*ROW('Hygiene Data'!H57)))</f>
        <v/>
      </c>
      <c r="EC63" s="287" t="str">
        <f ca="true">+IF(OFFSET('Hygiene Data'!$H$13,0,10*ROW('Hygiene Data'!H57))="","",OFFSET('Hygiene Data'!$H$13,0,10*ROW('Hygiene Data'!H57)))</f>
        <v/>
      </c>
      <c r="ED63" s="287" t="str">
        <f ca="true">+IF(OFFSET('Hygiene Data'!$I$11,0,10*ROW('Hygiene Data'!I57))="","",OFFSET('Hygiene Data'!$I$11,0,10*ROW('Hygiene Data'!I57)))</f>
        <v/>
      </c>
      <c r="EE63" s="287" t="str">
        <f ca="true">+IF(OFFSET('Hygiene Data'!$I$12,0,10*ROW('Hygiene Data'!I57))="","",OFFSET('Hygiene Data'!$I$12,0,10*ROW('Hygiene Data'!I57)))</f>
        <v/>
      </c>
      <c r="EF63" s="287"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43"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7"/>
      <c r="BS64" s="287" t="str">
        <f ca="true">+IF(OFFSET('Water Data'!$D$27,0,10*ROW('Water Data'!D58))="","",OFFSET('Water Data'!$D$27,0,10*ROW('Water Data'!D58)))</f>
        <v/>
      </c>
      <c r="BT64" s="287" t="str">
        <f ca="true">+IF(OFFSET('Water Data'!$D$28,0,10*ROW('Water Data'!D58))="","",OFFSET('Water Data'!$D$28,0,10*ROW('Water Data'!D58)))</f>
        <v/>
      </c>
      <c r="BU64" s="287" t="str">
        <f ca="true">+IF(OFFSET('Water Data'!$D$29,0,10*ROW('Water Data'!D58))="","",OFFSET('Water Data'!$D$29,0,10*ROW('Water Data'!D58)))</f>
        <v/>
      </c>
      <c r="BV64" s="287" t="str">
        <f ca="true">+IF(OFFSET('Water Data'!$E$27,0,10*ROW('Water Data'!E58))="","",OFFSET('Water Data'!$E$27,0,10*ROW('Water Data'!E58)))</f>
        <v/>
      </c>
      <c r="BW64" s="287" t="str">
        <f ca="true">+IF(OFFSET('Water Data'!$E$28,0,10*ROW('Water Data'!E58))="","",OFFSET('Water Data'!$E$28,0,10*ROW('Water Data'!E58)))</f>
        <v/>
      </c>
      <c r="BX64" s="287" t="str">
        <f ca="true">+IF(OFFSET('Water Data'!$E$29,0,10*ROW('Water Data'!E58))="","",OFFSET('Water Data'!$E$29,0,10*ROW('Water Data'!E58)))</f>
        <v/>
      </c>
      <c r="BY64" s="287" t="str">
        <f ca="true">+IF(OFFSET('Water Data'!$F$27,0,10*ROW('Water Data'!F58))="","",OFFSET('Water Data'!$F$27,0,10*ROW('Water Data'!F58)))</f>
        <v/>
      </c>
      <c r="BZ64" s="287" t="str">
        <f ca="true">+IF(OFFSET('Water Data'!$F$28,0,10*ROW('Water Data'!F58))="","",OFFSET('Water Data'!$F$28,0,10*ROW('Water Data'!F58)))</f>
        <v/>
      </c>
      <c r="CA64" s="287" t="str">
        <f ca="true">+IF(OFFSET('Water Data'!$F$29,0,10*ROW('Water Data'!F58))="","",OFFSET('Water Data'!$F$29,0,10*ROW('Water Data'!F58)))</f>
        <v/>
      </c>
      <c r="CB64" s="287" t="str">
        <f ca="true">+IF(OFFSET('Water Data'!$G$27,0,10*ROW('Water Data'!G58))="","",OFFSET('Water Data'!$G$27,0,10*ROW('Water Data'!G58)))</f>
        <v/>
      </c>
      <c r="CC64" s="287" t="str">
        <f ca="true">+IF(OFFSET('Water Data'!$G$28,0,10*ROW('Water Data'!G58))="","",OFFSET('Water Data'!$G$28,0,10*ROW('Water Data'!G58)))</f>
        <v/>
      </c>
      <c r="CD64" s="287" t="str">
        <f ca="true">+IF(OFFSET('Water Data'!$G$29,0,10*ROW('Water Data'!G58))="","",OFFSET('Water Data'!$G$29,0,10*ROW('Water Data'!G58)))</f>
        <v/>
      </c>
      <c r="CE64" s="287" t="str">
        <f ca="true">+IF(OFFSET('Water Data'!$H$27,0,10*ROW('Water Data'!H58))="","",OFFSET('Water Data'!$H$27,0,10*ROW('Water Data'!H58)))</f>
        <v/>
      </c>
      <c r="CF64" s="287" t="str">
        <f ca="true">+IF(OFFSET('Water Data'!$H$28,0,10*ROW('Water Data'!H58))="","",OFFSET('Water Data'!$H$28,0,10*ROW('Water Data'!H58)))</f>
        <v/>
      </c>
      <c r="CG64" s="287" t="str">
        <f ca="true">+IF(OFFSET('Water Data'!$H$29,0,10*ROW('Water Data'!H58))="","",OFFSET('Water Data'!$H$29,0,10*ROW('Water Data'!H58)))</f>
        <v/>
      </c>
      <c r="CH64" s="287" t="str">
        <f ca="true">+IF(OFFSET('Water Data'!$I$27,0,10*ROW('Water Data'!I58))="","",OFFSET('Water Data'!$I$27,0,10*ROW('Water Data'!I58)))</f>
        <v/>
      </c>
      <c r="CI64" s="287" t="str">
        <f ca="true">+IF(OFFSET('Water Data'!$I$28,0,10*ROW('Water Data'!I58))="","",OFFSET('Water Data'!$I$28,0,10*ROW('Water Data'!I58)))</f>
        <v/>
      </c>
      <c r="CJ64" s="287" t="str">
        <f ca="true">+IF(OFFSET('Water Data'!$I$29,0,10*ROW('Water Data'!I58))="","",OFFSET('Water Data'!$I$29,0,10*ROW('Water Data'!I58)))</f>
        <v/>
      </c>
      <c r="CK64" s="287" t="str">
        <f ca="true">+IF(OFFSET('Sanitation Data'!$D$28,0,10*ROW('Sanitation Data'!D58))="","",OFFSET('Sanitation Data'!$D$28,0,10*ROW('Sanitation Data'!D58)))</f>
        <v/>
      </c>
      <c r="CL64" s="287" t="str">
        <f ca="true">+IF(OFFSET('Sanitation Data'!$D$29,0,10*ROW('Sanitation Data'!D58))="","",OFFSET('Sanitation Data'!$D$29,0,10*ROW('Sanitation Data'!D58)))</f>
        <v/>
      </c>
      <c r="CM64" s="287" t="str">
        <f ca="true">+IF(OFFSET('Sanitation Data'!$D$30,0,10*ROW('Sanitation Data'!D58))="","",OFFSET('Sanitation Data'!$D$30,0,10*ROW('Sanitation Data'!D58)))</f>
        <v/>
      </c>
      <c r="CN64" s="287" t="str">
        <f ca="true">+IF(OFFSET('Sanitation Data'!$D$31,0,10*ROW('Sanitation Data'!D58))="","",OFFSET('Sanitation Data'!$D$31,0,10*ROW('Sanitation Data'!D58)))</f>
        <v/>
      </c>
      <c r="CO64" s="287" t="str">
        <f ca="true">+IF(OFFSET('Sanitation Data'!$D$32,0,10*ROW('Sanitation Data'!D58))="","",OFFSET('Sanitation Data'!$D$32,0,10*ROW('Sanitation Data'!D58)))</f>
        <v/>
      </c>
      <c r="CP64" s="287" t="str">
        <f ca="true">+IF(OFFSET('Sanitation Data'!$E$28,0,10*ROW('Sanitation Data'!E58))="","",OFFSET('Sanitation Data'!$E$28,0,10*ROW('Sanitation Data'!E58)))</f>
        <v/>
      </c>
      <c r="CQ64" s="287" t="str">
        <f ca="true">+IF(OFFSET('Sanitation Data'!$E$29,0,10*ROW('Sanitation Data'!E58))="","",OFFSET('Sanitation Data'!$E$29,0,10*ROW('Sanitation Data'!E58)))</f>
        <v/>
      </c>
      <c r="CR64" s="287" t="str">
        <f ca="true">+IF(OFFSET('Sanitation Data'!$E$30,0,10*ROW('Sanitation Data'!E58))="","",OFFSET('Sanitation Data'!$E$30,0,10*ROW('Sanitation Data'!E58)))</f>
        <v/>
      </c>
      <c r="CS64" s="287" t="str">
        <f ca="true">+IF(OFFSET('Sanitation Data'!$E$31,0,10*ROW('Sanitation Data'!E58))="","",OFFSET('Sanitation Data'!$E$31,0,10*ROW('Sanitation Data'!E58)))</f>
        <v/>
      </c>
      <c r="CT64" s="287" t="str">
        <f ca="true">+IF(OFFSET('Sanitation Data'!$E$32,0,10*ROW('Sanitation Data'!E58))="","",OFFSET('Sanitation Data'!$E$32,0,10*ROW('Sanitation Data'!E58)))</f>
        <v/>
      </c>
      <c r="CU64" s="287" t="str">
        <f ca="true">+IF(OFFSET('Sanitation Data'!$F$28,0,10*ROW('Sanitation Data'!F58))="","",OFFSET('Sanitation Data'!$F$28,0,10*ROW('Sanitation Data'!F58)))</f>
        <v/>
      </c>
      <c r="CV64" s="287" t="str">
        <f ca="true">+IF(OFFSET('Sanitation Data'!$F$29,0,10*ROW('Sanitation Data'!F58))="","",OFFSET('Sanitation Data'!$F$29,0,10*ROW('Sanitation Data'!F58)))</f>
        <v/>
      </c>
      <c r="CW64" s="287" t="str">
        <f ca="true">+IF(OFFSET('Sanitation Data'!$F$30,0,10*ROW('Sanitation Data'!F58))="","",OFFSET('Sanitation Data'!$F$30,0,10*ROW('Sanitation Data'!F58)))</f>
        <v/>
      </c>
      <c r="CX64" s="287" t="str">
        <f ca="true">+IF(OFFSET('Sanitation Data'!$F$31,0,10*ROW('Sanitation Data'!F58))="","",OFFSET('Sanitation Data'!$F$31,0,10*ROW('Sanitation Data'!F58)))</f>
        <v/>
      </c>
      <c r="CY64" s="287" t="str">
        <f ca="true">+IF(OFFSET('Sanitation Data'!$F$32,0,10*ROW('Sanitation Data'!F58))="","",OFFSET('Sanitation Data'!$F$32,0,10*ROW('Sanitation Data'!F58)))</f>
        <v/>
      </c>
      <c r="CZ64" s="287" t="str">
        <f ca="true">+IF(OFFSET('Sanitation Data'!$G$28,0,10*ROW('Sanitation Data'!G58))="","",OFFSET('Sanitation Data'!$G$28,0,10*ROW('Sanitation Data'!G58)))</f>
        <v/>
      </c>
      <c r="DA64" s="287" t="str">
        <f ca="true">+IF(OFFSET('Sanitation Data'!$G$29,0,10*ROW('Sanitation Data'!G58))="","",OFFSET('Sanitation Data'!$G$29,0,10*ROW('Sanitation Data'!G58)))</f>
        <v/>
      </c>
      <c r="DB64" s="287" t="str">
        <f ca="true">+IF(OFFSET('Sanitation Data'!$G$30,0,10*ROW('Sanitation Data'!G58))="","",OFFSET('Sanitation Data'!$G$30,0,10*ROW('Sanitation Data'!G58)))</f>
        <v/>
      </c>
      <c r="DC64" s="287" t="str">
        <f ca="true">+IF(OFFSET('Sanitation Data'!$G$31,0,10*ROW('Sanitation Data'!G58))="","",OFFSET('Sanitation Data'!$G$31,0,10*ROW('Sanitation Data'!G58)))</f>
        <v/>
      </c>
      <c r="DD64" s="287" t="str">
        <f ca="true">+IF(OFFSET('Sanitation Data'!$G$32,0,10*ROW('Sanitation Data'!G58))="","",OFFSET('Sanitation Data'!$G$32,0,10*ROW('Sanitation Data'!G58)))</f>
        <v/>
      </c>
      <c r="DE64" s="287" t="str">
        <f ca="true">+IF(OFFSET('Sanitation Data'!$H$28,0,10*ROW('Sanitation Data'!H58))="","",OFFSET('Sanitation Data'!$H$28,0,10*ROW('Sanitation Data'!H58)))</f>
        <v/>
      </c>
      <c r="DF64" s="287" t="str">
        <f ca="true">+IF(OFFSET('Sanitation Data'!$H$29,0,10*ROW('Sanitation Data'!H58))="","",OFFSET('Sanitation Data'!$H$29,0,10*ROW('Sanitation Data'!H58)))</f>
        <v/>
      </c>
      <c r="DG64" s="287" t="str">
        <f ca="true">+IF(OFFSET('Sanitation Data'!$H$30,0,10*ROW('Sanitation Data'!H58))="","",OFFSET('Sanitation Data'!$H$30,0,10*ROW('Sanitation Data'!H58)))</f>
        <v/>
      </c>
      <c r="DH64" s="287" t="str">
        <f ca="true">+IF(OFFSET('Sanitation Data'!$H$31,0,10*ROW('Sanitation Data'!H58))="","",OFFSET('Sanitation Data'!$H$31,0,10*ROW('Sanitation Data'!H58)))</f>
        <v/>
      </c>
      <c r="DI64" s="287" t="str">
        <f ca="true">+IF(OFFSET('Sanitation Data'!$H$32,0,10*ROW('Sanitation Data'!H58))="","",OFFSET('Sanitation Data'!$H$32,0,10*ROW('Sanitation Data'!H58)))</f>
        <v/>
      </c>
      <c r="DJ64" s="287" t="str">
        <f ca="true">+IF(OFFSET('Sanitation Data'!$I$28,0,10*ROW('Sanitation Data'!I58))="","",OFFSET('Sanitation Data'!$I$28,0,10*ROW('Sanitation Data'!I58)))</f>
        <v/>
      </c>
      <c r="DK64" s="287" t="str">
        <f ca="true">+IF(OFFSET('Sanitation Data'!$I$29,0,10*ROW('Sanitation Data'!I58))="","",OFFSET('Sanitation Data'!$I$29,0,10*ROW('Sanitation Data'!I58)))</f>
        <v/>
      </c>
      <c r="DL64" s="287" t="str">
        <f ca="true">+IF(OFFSET('Sanitation Data'!$I$30,0,10*ROW('Sanitation Data'!I58))="","",OFFSET('Sanitation Data'!$I$30,0,10*ROW('Sanitation Data'!I58)))</f>
        <v/>
      </c>
      <c r="DM64" s="287" t="str">
        <f ca="true">+IF(OFFSET('Sanitation Data'!$I$31,0,10*ROW('Sanitation Data'!I58))="","",OFFSET('Sanitation Data'!$I$31,0,10*ROW('Sanitation Data'!I58)))</f>
        <v/>
      </c>
      <c r="DN64" s="287" t="str">
        <f ca="true">+IF(OFFSET('Sanitation Data'!$I$32,0,10*ROW('Sanitation Data'!I58))="","",OFFSET('Sanitation Data'!$I$32,0,10*ROW('Sanitation Data'!I58)))</f>
        <v/>
      </c>
      <c r="DO64" s="287" t="str">
        <f ca="true">+IF(OFFSET('Hygiene Data'!$D$11,0,10*ROW('Hygiene Data'!D58))="","",OFFSET('Hygiene Data'!$D$11,0,10*ROW('Hygiene Data'!D58)))</f>
        <v/>
      </c>
      <c r="DP64" s="287" t="str">
        <f ca="true">+IF(OFFSET('Hygiene Data'!$D$12,0,10*ROW('Hygiene Data'!D58))="","",OFFSET('Hygiene Data'!$D$12,0,10*ROW('Hygiene Data'!D58)))</f>
        <v/>
      </c>
      <c r="DQ64" s="287" t="str">
        <f ca="true">+IF(OFFSET('Hygiene Data'!$D$13,0,10*ROW('Hygiene Data'!D58))="","",OFFSET('Hygiene Data'!$D$13,0,10*ROW('Hygiene Data'!D58)))</f>
        <v/>
      </c>
      <c r="DR64" s="287" t="str">
        <f ca="true">+IF(OFFSET('Hygiene Data'!$E$11,0,10*ROW('Hygiene Data'!E58))="","",OFFSET('Hygiene Data'!$E$11,0,10*ROW('Hygiene Data'!E58)))</f>
        <v/>
      </c>
      <c r="DS64" s="287" t="str">
        <f ca="true">+IF(OFFSET('Hygiene Data'!$E$12,0,10*ROW('Hygiene Data'!E58))="","",OFFSET('Hygiene Data'!$E$12,0,10*ROW('Hygiene Data'!E58)))</f>
        <v/>
      </c>
      <c r="DT64" s="287" t="str">
        <f ca="true">+IF(OFFSET('Hygiene Data'!$E$13,0,10*ROW('Hygiene Data'!E58))="","",OFFSET('Hygiene Data'!$E$13,0,10*ROW('Hygiene Data'!E58)))</f>
        <v/>
      </c>
      <c r="DU64" s="287" t="str">
        <f ca="true">+IF(OFFSET('Hygiene Data'!$F$11,0,10*ROW('Hygiene Data'!F58))="","",OFFSET('Hygiene Data'!$F$11,0,10*ROW('Hygiene Data'!F58)))</f>
        <v/>
      </c>
      <c r="DV64" s="287" t="str">
        <f ca="true">+IF(OFFSET('Hygiene Data'!$F$12,0,10*ROW('Hygiene Data'!F58))="","",OFFSET('Hygiene Data'!$F$12,0,10*ROW('Hygiene Data'!F58)))</f>
        <v/>
      </c>
      <c r="DW64" s="287" t="str">
        <f ca="true">+IF(OFFSET('Hygiene Data'!$F$13,0,10*ROW('Hygiene Data'!F58))="","",OFFSET('Hygiene Data'!$F$13,0,10*ROW('Hygiene Data'!F58)))</f>
        <v/>
      </c>
      <c r="DX64" s="287" t="str">
        <f ca="true">+IF(OFFSET('Hygiene Data'!$G$11,0,10*ROW('Hygiene Data'!G58))="","",OFFSET('Hygiene Data'!$G$11,0,10*ROW('Hygiene Data'!G58)))</f>
        <v/>
      </c>
      <c r="DY64" s="287" t="str">
        <f ca="true">+IF(OFFSET('Hygiene Data'!$G$12,0,10*ROW('Hygiene Data'!G58))="","",OFFSET('Hygiene Data'!$G$12,0,10*ROW('Hygiene Data'!G58)))</f>
        <v/>
      </c>
      <c r="DZ64" s="287" t="str">
        <f ca="true">+IF(OFFSET('Hygiene Data'!$G$13,0,10*ROW('Hygiene Data'!G58))="","",OFFSET('Hygiene Data'!$G$13,0,10*ROW('Hygiene Data'!G58)))</f>
        <v/>
      </c>
      <c r="EA64" s="287" t="str">
        <f ca="true">+IF(OFFSET('Hygiene Data'!$H$11,0,10*ROW('Hygiene Data'!H58))="","",OFFSET('Hygiene Data'!$H$11,0,10*ROW('Hygiene Data'!H58)))</f>
        <v/>
      </c>
      <c r="EB64" s="287" t="str">
        <f ca="true">+IF(OFFSET('Hygiene Data'!$H$12,0,10*ROW('Hygiene Data'!H58))="","",OFFSET('Hygiene Data'!$H$12,0,10*ROW('Hygiene Data'!H58)))</f>
        <v/>
      </c>
      <c r="EC64" s="287" t="str">
        <f ca="true">+IF(OFFSET('Hygiene Data'!$H$13,0,10*ROW('Hygiene Data'!H58))="","",OFFSET('Hygiene Data'!$H$13,0,10*ROW('Hygiene Data'!H58)))</f>
        <v/>
      </c>
      <c r="ED64" s="287" t="str">
        <f ca="true">+IF(OFFSET('Hygiene Data'!$I$11,0,10*ROW('Hygiene Data'!I58))="","",OFFSET('Hygiene Data'!$I$11,0,10*ROW('Hygiene Data'!I58)))</f>
        <v/>
      </c>
      <c r="EE64" s="287" t="str">
        <f ca="true">+IF(OFFSET('Hygiene Data'!$I$12,0,10*ROW('Hygiene Data'!I58))="","",OFFSET('Hygiene Data'!$I$12,0,10*ROW('Hygiene Data'!I58)))</f>
        <v/>
      </c>
      <c r="EF64" s="287"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43"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7"/>
      <c r="BS65" s="287" t="str">
        <f ca="true">+IF(OFFSET('Water Data'!$D$27,0,10*ROW('Water Data'!D59))="","",OFFSET('Water Data'!$D$27,0,10*ROW('Water Data'!D59)))</f>
        <v/>
      </c>
      <c r="BT65" s="287" t="str">
        <f ca="true">+IF(OFFSET('Water Data'!$D$28,0,10*ROW('Water Data'!D59))="","",OFFSET('Water Data'!$D$28,0,10*ROW('Water Data'!D59)))</f>
        <v/>
      </c>
      <c r="BU65" s="287" t="str">
        <f ca="true">+IF(OFFSET('Water Data'!$D$29,0,10*ROW('Water Data'!D59))="","",OFFSET('Water Data'!$D$29,0,10*ROW('Water Data'!D59)))</f>
        <v/>
      </c>
      <c r="BV65" s="287" t="str">
        <f ca="true">+IF(OFFSET('Water Data'!$E$27,0,10*ROW('Water Data'!E59))="","",OFFSET('Water Data'!$E$27,0,10*ROW('Water Data'!E59)))</f>
        <v/>
      </c>
      <c r="BW65" s="287" t="str">
        <f ca="true">+IF(OFFSET('Water Data'!$E$28,0,10*ROW('Water Data'!E59))="","",OFFSET('Water Data'!$E$28,0,10*ROW('Water Data'!E59)))</f>
        <v/>
      </c>
      <c r="BX65" s="287" t="str">
        <f ca="true">+IF(OFFSET('Water Data'!$E$29,0,10*ROW('Water Data'!E59))="","",OFFSET('Water Data'!$E$29,0,10*ROW('Water Data'!E59)))</f>
        <v/>
      </c>
      <c r="BY65" s="287" t="str">
        <f ca="true">+IF(OFFSET('Water Data'!$F$27,0,10*ROW('Water Data'!F59))="","",OFFSET('Water Data'!$F$27,0,10*ROW('Water Data'!F59)))</f>
        <v/>
      </c>
      <c r="BZ65" s="287" t="str">
        <f ca="true">+IF(OFFSET('Water Data'!$F$28,0,10*ROW('Water Data'!F59))="","",OFFSET('Water Data'!$F$28,0,10*ROW('Water Data'!F59)))</f>
        <v/>
      </c>
      <c r="CA65" s="287" t="str">
        <f ca="true">+IF(OFFSET('Water Data'!$F$29,0,10*ROW('Water Data'!F59))="","",OFFSET('Water Data'!$F$29,0,10*ROW('Water Data'!F59)))</f>
        <v/>
      </c>
      <c r="CB65" s="287" t="str">
        <f ca="true">+IF(OFFSET('Water Data'!$G$27,0,10*ROW('Water Data'!G59))="","",OFFSET('Water Data'!$G$27,0,10*ROW('Water Data'!G59)))</f>
        <v/>
      </c>
      <c r="CC65" s="287" t="str">
        <f ca="true">+IF(OFFSET('Water Data'!$G$28,0,10*ROW('Water Data'!G59))="","",OFFSET('Water Data'!$G$28,0,10*ROW('Water Data'!G59)))</f>
        <v/>
      </c>
      <c r="CD65" s="287" t="str">
        <f ca="true">+IF(OFFSET('Water Data'!$G$29,0,10*ROW('Water Data'!G59))="","",OFFSET('Water Data'!$G$29,0,10*ROW('Water Data'!G59)))</f>
        <v/>
      </c>
      <c r="CE65" s="287" t="str">
        <f ca="true">+IF(OFFSET('Water Data'!$H$27,0,10*ROW('Water Data'!H59))="","",OFFSET('Water Data'!$H$27,0,10*ROW('Water Data'!H59)))</f>
        <v/>
      </c>
      <c r="CF65" s="287" t="str">
        <f ca="true">+IF(OFFSET('Water Data'!$H$28,0,10*ROW('Water Data'!H59))="","",OFFSET('Water Data'!$H$28,0,10*ROW('Water Data'!H59)))</f>
        <v/>
      </c>
      <c r="CG65" s="287" t="str">
        <f ca="true">+IF(OFFSET('Water Data'!$H$29,0,10*ROW('Water Data'!H59))="","",OFFSET('Water Data'!$H$29,0,10*ROW('Water Data'!H59)))</f>
        <v/>
      </c>
      <c r="CH65" s="287" t="str">
        <f ca="true">+IF(OFFSET('Water Data'!$I$27,0,10*ROW('Water Data'!I59))="","",OFFSET('Water Data'!$I$27,0,10*ROW('Water Data'!I59)))</f>
        <v/>
      </c>
      <c r="CI65" s="287" t="str">
        <f ca="true">+IF(OFFSET('Water Data'!$I$28,0,10*ROW('Water Data'!I59))="","",OFFSET('Water Data'!$I$28,0,10*ROW('Water Data'!I59)))</f>
        <v/>
      </c>
      <c r="CJ65" s="287" t="str">
        <f ca="true">+IF(OFFSET('Water Data'!$I$29,0,10*ROW('Water Data'!I59))="","",OFFSET('Water Data'!$I$29,0,10*ROW('Water Data'!I59)))</f>
        <v/>
      </c>
      <c r="CK65" s="287" t="str">
        <f ca="true">+IF(OFFSET('Sanitation Data'!$D$28,0,10*ROW('Sanitation Data'!D59))="","",OFFSET('Sanitation Data'!$D$28,0,10*ROW('Sanitation Data'!D59)))</f>
        <v/>
      </c>
      <c r="CL65" s="287" t="str">
        <f ca="true">+IF(OFFSET('Sanitation Data'!$D$29,0,10*ROW('Sanitation Data'!D59))="","",OFFSET('Sanitation Data'!$D$29,0,10*ROW('Sanitation Data'!D59)))</f>
        <v/>
      </c>
      <c r="CM65" s="287" t="str">
        <f ca="true">+IF(OFFSET('Sanitation Data'!$D$30,0,10*ROW('Sanitation Data'!D59))="","",OFFSET('Sanitation Data'!$D$30,0,10*ROW('Sanitation Data'!D59)))</f>
        <v/>
      </c>
      <c r="CN65" s="287" t="str">
        <f ca="true">+IF(OFFSET('Sanitation Data'!$D$31,0,10*ROW('Sanitation Data'!D59))="","",OFFSET('Sanitation Data'!$D$31,0,10*ROW('Sanitation Data'!D59)))</f>
        <v/>
      </c>
      <c r="CO65" s="287" t="str">
        <f ca="true">+IF(OFFSET('Sanitation Data'!$D$32,0,10*ROW('Sanitation Data'!D59))="","",OFFSET('Sanitation Data'!$D$32,0,10*ROW('Sanitation Data'!D59)))</f>
        <v/>
      </c>
      <c r="CP65" s="287" t="str">
        <f ca="true">+IF(OFFSET('Sanitation Data'!$E$28,0,10*ROW('Sanitation Data'!E59))="","",OFFSET('Sanitation Data'!$E$28,0,10*ROW('Sanitation Data'!E59)))</f>
        <v/>
      </c>
      <c r="CQ65" s="287" t="str">
        <f ca="true">+IF(OFFSET('Sanitation Data'!$E$29,0,10*ROW('Sanitation Data'!E59))="","",OFFSET('Sanitation Data'!$E$29,0,10*ROW('Sanitation Data'!E59)))</f>
        <v/>
      </c>
      <c r="CR65" s="287" t="str">
        <f ca="true">+IF(OFFSET('Sanitation Data'!$E$30,0,10*ROW('Sanitation Data'!E59))="","",OFFSET('Sanitation Data'!$E$30,0,10*ROW('Sanitation Data'!E59)))</f>
        <v/>
      </c>
      <c r="CS65" s="287" t="str">
        <f ca="true">+IF(OFFSET('Sanitation Data'!$E$31,0,10*ROW('Sanitation Data'!E59))="","",OFFSET('Sanitation Data'!$E$31,0,10*ROW('Sanitation Data'!E59)))</f>
        <v/>
      </c>
      <c r="CT65" s="287" t="str">
        <f ca="true">+IF(OFFSET('Sanitation Data'!$E$32,0,10*ROW('Sanitation Data'!E59))="","",OFFSET('Sanitation Data'!$E$32,0,10*ROW('Sanitation Data'!E59)))</f>
        <v/>
      </c>
      <c r="CU65" s="287" t="str">
        <f ca="true">+IF(OFFSET('Sanitation Data'!$F$28,0,10*ROW('Sanitation Data'!F59))="","",OFFSET('Sanitation Data'!$F$28,0,10*ROW('Sanitation Data'!F59)))</f>
        <v/>
      </c>
      <c r="CV65" s="287" t="str">
        <f ca="true">+IF(OFFSET('Sanitation Data'!$F$29,0,10*ROW('Sanitation Data'!F59))="","",OFFSET('Sanitation Data'!$F$29,0,10*ROW('Sanitation Data'!F59)))</f>
        <v/>
      </c>
      <c r="CW65" s="287" t="str">
        <f ca="true">+IF(OFFSET('Sanitation Data'!$F$30,0,10*ROW('Sanitation Data'!F59))="","",OFFSET('Sanitation Data'!$F$30,0,10*ROW('Sanitation Data'!F59)))</f>
        <v/>
      </c>
      <c r="CX65" s="287" t="str">
        <f ca="true">+IF(OFFSET('Sanitation Data'!$F$31,0,10*ROW('Sanitation Data'!F59))="","",OFFSET('Sanitation Data'!$F$31,0,10*ROW('Sanitation Data'!F59)))</f>
        <v/>
      </c>
      <c r="CY65" s="287" t="str">
        <f ca="true">+IF(OFFSET('Sanitation Data'!$F$32,0,10*ROW('Sanitation Data'!F59))="","",OFFSET('Sanitation Data'!$F$32,0,10*ROW('Sanitation Data'!F59)))</f>
        <v/>
      </c>
      <c r="CZ65" s="287" t="str">
        <f ca="true">+IF(OFFSET('Sanitation Data'!$G$28,0,10*ROW('Sanitation Data'!G59))="","",OFFSET('Sanitation Data'!$G$28,0,10*ROW('Sanitation Data'!G59)))</f>
        <v/>
      </c>
      <c r="DA65" s="287" t="str">
        <f ca="true">+IF(OFFSET('Sanitation Data'!$G$29,0,10*ROW('Sanitation Data'!G59))="","",OFFSET('Sanitation Data'!$G$29,0,10*ROW('Sanitation Data'!G59)))</f>
        <v/>
      </c>
      <c r="DB65" s="287" t="str">
        <f ca="true">+IF(OFFSET('Sanitation Data'!$G$30,0,10*ROW('Sanitation Data'!G59))="","",OFFSET('Sanitation Data'!$G$30,0,10*ROW('Sanitation Data'!G59)))</f>
        <v/>
      </c>
      <c r="DC65" s="287" t="str">
        <f ca="true">+IF(OFFSET('Sanitation Data'!$G$31,0,10*ROW('Sanitation Data'!G59))="","",OFFSET('Sanitation Data'!$G$31,0,10*ROW('Sanitation Data'!G59)))</f>
        <v/>
      </c>
      <c r="DD65" s="287" t="str">
        <f ca="true">+IF(OFFSET('Sanitation Data'!$G$32,0,10*ROW('Sanitation Data'!G59))="","",OFFSET('Sanitation Data'!$G$32,0,10*ROW('Sanitation Data'!G59)))</f>
        <v/>
      </c>
      <c r="DE65" s="287" t="str">
        <f ca="true">+IF(OFFSET('Sanitation Data'!$H$28,0,10*ROW('Sanitation Data'!H59))="","",OFFSET('Sanitation Data'!$H$28,0,10*ROW('Sanitation Data'!H59)))</f>
        <v/>
      </c>
      <c r="DF65" s="287" t="str">
        <f ca="true">+IF(OFFSET('Sanitation Data'!$H$29,0,10*ROW('Sanitation Data'!H59))="","",OFFSET('Sanitation Data'!$H$29,0,10*ROW('Sanitation Data'!H59)))</f>
        <v/>
      </c>
      <c r="DG65" s="287" t="str">
        <f ca="true">+IF(OFFSET('Sanitation Data'!$H$30,0,10*ROW('Sanitation Data'!H59))="","",OFFSET('Sanitation Data'!$H$30,0,10*ROW('Sanitation Data'!H59)))</f>
        <v/>
      </c>
      <c r="DH65" s="287" t="str">
        <f ca="true">+IF(OFFSET('Sanitation Data'!$H$31,0,10*ROW('Sanitation Data'!H59))="","",OFFSET('Sanitation Data'!$H$31,0,10*ROW('Sanitation Data'!H59)))</f>
        <v/>
      </c>
      <c r="DI65" s="287" t="str">
        <f ca="true">+IF(OFFSET('Sanitation Data'!$H$32,0,10*ROW('Sanitation Data'!H59))="","",OFFSET('Sanitation Data'!$H$32,0,10*ROW('Sanitation Data'!H59)))</f>
        <v/>
      </c>
      <c r="DJ65" s="287" t="str">
        <f ca="true">+IF(OFFSET('Sanitation Data'!$I$28,0,10*ROW('Sanitation Data'!I59))="","",OFFSET('Sanitation Data'!$I$28,0,10*ROW('Sanitation Data'!I59)))</f>
        <v/>
      </c>
      <c r="DK65" s="287" t="str">
        <f ca="true">+IF(OFFSET('Sanitation Data'!$I$29,0,10*ROW('Sanitation Data'!I59))="","",OFFSET('Sanitation Data'!$I$29,0,10*ROW('Sanitation Data'!I59)))</f>
        <v/>
      </c>
      <c r="DL65" s="287" t="str">
        <f ca="true">+IF(OFFSET('Sanitation Data'!$I$30,0,10*ROW('Sanitation Data'!I59))="","",OFFSET('Sanitation Data'!$I$30,0,10*ROW('Sanitation Data'!I59)))</f>
        <v/>
      </c>
      <c r="DM65" s="287" t="str">
        <f ca="true">+IF(OFFSET('Sanitation Data'!$I$31,0,10*ROW('Sanitation Data'!I59))="","",OFFSET('Sanitation Data'!$I$31,0,10*ROW('Sanitation Data'!I59)))</f>
        <v/>
      </c>
      <c r="DN65" s="287" t="str">
        <f ca="true">+IF(OFFSET('Sanitation Data'!$I$32,0,10*ROW('Sanitation Data'!I59))="","",OFFSET('Sanitation Data'!$I$32,0,10*ROW('Sanitation Data'!I59)))</f>
        <v/>
      </c>
      <c r="DO65" s="287" t="str">
        <f ca="true">+IF(OFFSET('Hygiene Data'!$D$11,0,10*ROW('Hygiene Data'!D59))="","",OFFSET('Hygiene Data'!$D$11,0,10*ROW('Hygiene Data'!D59)))</f>
        <v/>
      </c>
      <c r="DP65" s="287" t="str">
        <f ca="true">+IF(OFFSET('Hygiene Data'!$D$12,0,10*ROW('Hygiene Data'!D59))="","",OFFSET('Hygiene Data'!$D$12,0,10*ROW('Hygiene Data'!D59)))</f>
        <v/>
      </c>
      <c r="DQ65" s="287" t="str">
        <f ca="true">+IF(OFFSET('Hygiene Data'!$D$13,0,10*ROW('Hygiene Data'!D59))="","",OFFSET('Hygiene Data'!$D$13,0,10*ROW('Hygiene Data'!D59)))</f>
        <v/>
      </c>
      <c r="DR65" s="287" t="str">
        <f ca="true">+IF(OFFSET('Hygiene Data'!$E$11,0,10*ROW('Hygiene Data'!E59))="","",OFFSET('Hygiene Data'!$E$11,0,10*ROW('Hygiene Data'!E59)))</f>
        <v/>
      </c>
      <c r="DS65" s="287" t="str">
        <f ca="true">+IF(OFFSET('Hygiene Data'!$E$12,0,10*ROW('Hygiene Data'!E59))="","",OFFSET('Hygiene Data'!$E$12,0,10*ROW('Hygiene Data'!E59)))</f>
        <v/>
      </c>
      <c r="DT65" s="287" t="str">
        <f ca="true">+IF(OFFSET('Hygiene Data'!$E$13,0,10*ROW('Hygiene Data'!E59))="","",OFFSET('Hygiene Data'!$E$13,0,10*ROW('Hygiene Data'!E59)))</f>
        <v/>
      </c>
      <c r="DU65" s="287" t="str">
        <f ca="true">+IF(OFFSET('Hygiene Data'!$F$11,0,10*ROW('Hygiene Data'!F59))="","",OFFSET('Hygiene Data'!$F$11,0,10*ROW('Hygiene Data'!F59)))</f>
        <v/>
      </c>
      <c r="DV65" s="287" t="str">
        <f ca="true">+IF(OFFSET('Hygiene Data'!$F$12,0,10*ROW('Hygiene Data'!F59))="","",OFFSET('Hygiene Data'!$F$12,0,10*ROW('Hygiene Data'!F59)))</f>
        <v/>
      </c>
      <c r="DW65" s="287" t="str">
        <f ca="true">+IF(OFFSET('Hygiene Data'!$F$13,0,10*ROW('Hygiene Data'!F59))="","",OFFSET('Hygiene Data'!$F$13,0,10*ROW('Hygiene Data'!F59)))</f>
        <v/>
      </c>
      <c r="DX65" s="287" t="str">
        <f ca="true">+IF(OFFSET('Hygiene Data'!$G$11,0,10*ROW('Hygiene Data'!G59))="","",OFFSET('Hygiene Data'!$G$11,0,10*ROW('Hygiene Data'!G59)))</f>
        <v/>
      </c>
      <c r="DY65" s="287" t="str">
        <f ca="true">+IF(OFFSET('Hygiene Data'!$G$12,0,10*ROW('Hygiene Data'!G59))="","",OFFSET('Hygiene Data'!$G$12,0,10*ROW('Hygiene Data'!G59)))</f>
        <v/>
      </c>
      <c r="DZ65" s="287" t="str">
        <f ca="true">+IF(OFFSET('Hygiene Data'!$G$13,0,10*ROW('Hygiene Data'!G59))="","",OFFSET('Hygiene Data'!$G$13,0,10*ROW('Hygiene Data'!G59)))</f>
        <v/>
      </c>
      <c r="EA65" s="287" t="str">
        <f ca="true">+IF(OFFSET('Hygiene Data'!$H$11,0,10*ROW('Hygiene Data'!H59))="","",OFFSET('Hygiene Data'!$H$11,0,10*ROW('Hygiene Data'!H59)))</f>
        <v/>
      </c>
      <c r="EB65" s="287" t="str">
        <f ca="true">+IF(OFFSET('Hygiene Data'!$H$12,0,10*ROW('Hygiene Data'!H59))="","",OFFSET('Hygiene Data'!$H$12,0,10*ROW('Hygiene Data'!H59)))</f>
        <v/>
      </c>
      <c r="EC65" s="287" t="str">
        <f ca="true">+IF(OFFSET('Hygiene Data'!$H$13,0,10*ROW('Hygiene Data'!H59))="","",OFFSET('Hygiene Data'!$H$13,0,10*ROW('Hygiene Data'!H59)))</f>
        <v/>
      </c>
      <c r="ED65" s="287" t="str">
        <f ca="true">+IF(OFFSET('Hygiene Data'!$I$11,0,10*ROW('Hygiene Data'!I59))="","",OFFSET('Hygiene Data'!$I$11,0,10*ROW('Hygiene Data'!I59)))</f>
        <v/>
      </c>
      <c r="EE65" s="287" t="str">
        <f ca="true">+IF(OFFSET('Hygiene Data'!$I$12,0,10*ROW('Hygiene Data'!I59))="","",OFFSET('Hygiene Data'!$I$12,0,10*ROW('Hygiene Data'!I59)))</f>
        <v/>
      </c>
      <c r="EF65" s="287"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43"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7"/>
      <c r="BS66" s="287" t="str">
        <f ca="true">+IF(OFFSET('Water Data'!$D$27,0,10*ROW('Water Data'!D60))="","",OFFSET('Water Data'!$D$27,0,10*ROW('Water Data'!D60)))</f>
        <v/>
      </c>
      <c r="BT66" s="287" t="str">
        <f ca="true">+IF(OFFSET('Water Data'!$D$28,0,10*ROW('Water Data'!D60))="","",OFFSET('Water Data'!$D$28,0,10*ROW('Water Data'!D60)))</f>
        <v/>
      </c>
      <c r="BU66" s="287" t="str">
        <f ca="true">+IF(OFFSET('Water Data'!$D$29,0,10*ROW('Water Data'!D60))="","",OFFSET('Water Data'!$D$29,0,10*ROW('Water Data'!D60)))</f>
        <v/>
      </c>
      <c r="BV66" s="287" t="str">
        <f ca="true">+IF(OFFSET('Water Data'!$E$27,0,10*ROW('Water Data'!E60))="","",OFFSET('Water Data'!$E$27,0,10*ROW('Water Data'!E60)))</f>
        <v/>
      </c>
      <c r="BW66" s="287" t="str">
        <f ca="true">+IF(OFFSET('Water Data'!$E$28,0,10*ROW('Water Data'!E60))="","",OFFSET('Water Data'!$E$28,0,10*ROW('Water Data'!E60)))</f>
        <v/>
      </c>
      <c r="BX66" s="287" t="str">
        <f ca="true">+IF(OFFSET('Water Data'!$E$29,0,10*ROW('Water Data'!E60))="","",OFFSET('Water Data'!$E$29,0,10*ROW('Water Data'!E60)))</f>
        <v/>
      </c>
      <c r="BY66" s="287" t="str">
        <f ca="true">+IF(OFFSET('Water Data'!$F$27,0,10*ROW('Water Data'!F60))="","",OFFSET('Water Data'!$F$27,0,10*ROW('Water Data'!F60)))</f>
        <v/>
      </c>
      <c r="BZ66" s="287" t="str">
        <f ca="true">+IF(OFFSET('Water Data'!$F$28,0,10*ROW('Water Data'!F60))="","",OFFSET('Water Data'!$F$28,0,10*ROW('Water Data'!F60)))</f>
        <v/>
      </c>
      <c r="CA66" s="287" t="str">
        <f ca="true">+IF(OFFSET('Water Data'!$F$29,0,10*ROW('Water Data'!F60))="","",OFFSET('Water Data'!$F$29,0,10*ROW('Water Data'!F60)))</f>
        <v/>
      </c>
      <c r="CB66" s="287" t="str">
        <f ca="true">+IF(OFFSET('Water Data'!$G$27,0,10*ROW('Water Data'!G60))="","",OFFSET('Water Data'!$G$27,0,10*ROW('Water Data'!G60)))</f>
        <v/>
      </c>
      <c r="CC66" s="287" t="str">
        <f ca="true">+IF(OFFSET('Water Data'!$G$28,0,10*ROW('Water Data'!G60))="","",OFFSET('Water Data'!$G$28,0,10*ROW('Water Data'!G60)))</f>
        <v/>
      </c>
      <c r="CD66" s="287" t="str">
        <f ca="true">+IF(OFFSET('Water Data'!$G$29,0,10*ROW('Water Data'!G60))="","",OFFSET('Water Data'!$G$29,0,10*ROW('Water Data'!G60)))</f>
        <v/>
      </c>
      <c r="CE66" s="287" t="str">
        <f ca="true">+IF(OFFSET('Water Data'!$H$27,0,10*ROW('Water Data'!H60))="","",OFFSET('Water Data'!$H$27,0,10*ROW('Water Data'!H60)))</f>
        <v/>
      </c>
      <c r="CF66" s="287" t="str">
        <f ca="true">+IF(OFFSET('Water Data'!$H$28,0,10*ROW('Water Data'!H60))="","",OFFSET('Water Data'!$H$28,0,10*ROW('Water Data'!H60)))</f>
        <v/>
      </c>
      <c r="CG66" s="287" t="str">
        <f ca="true">+IF(OFFSET('Water Data'!$H$29,0,10*ROW('Water Data'!H60))="","",OFFSET('Water Data'!$H$29,0,10*ROW('Water Data'!H60)))</f>
        <v/>
      </c>
      <c r="CH66" s="287" t="str">
        <f ca="true">+IF(OFFSET('Water Data'!$I$27,0,10*ROW('Water Data'!I60))="","",OFFSET('Water Data'!$I$27,0,10*ROW('Water Data'!I60)))</f>
        <v/>
      </c>
      <c r="CI66" s="287" t="str">
        <f ca="true">+IF(OFFSET('Water Data'!$I$28,0,10*ROW('Water Data'!I60))="","",OFFSET('Water Data'!$I$28,0,10*ROW('Water Data'!I60)))</f>
        <v/>
      </c>
      <c r="CJ66" s="287" t="str">
        <f ca="true">+IF(OFFSET('Water Data'!$I$29,0,10*ROW('Water Data'!I60))="","",OFFSET('Water Data'!$I$29,0,10*ROW('Water Data'!I60)))</f>
        <v/>
      </c>
      <c r="CK66" s="287" t="str">
        <f ca="true">+IF(OFFSET('Sanitation Data'!$D$28,0,10*ROW('Sanitation Data'!D60))="","",OFFSET('Sanitation Data'!$D$28,0,10*ROW('Sanitation Data'!D60)))</f>
        <v/>
      </c>
      <c r="CL66" s="287" t="str">
        <f ca="true">+IF(OFFSET('Sanitation Data'!$D$29,0,10*ROW('Sanitation Data'!D60))="","",OFFSET('Sanitation Data'!$D$29,0,10*ROW('Sanitation Data'!D60)))</f>
        <v/>
      </c>
      <c r="CM66" s="287" t="str">
        <f ca="true">+IF(OFFSET('Sanitation Data'!$D$30,0,10*ROW('Sanitation Data'!D60))="","",OFFSET('Sanitation Data'!$D$30,0,10*ROW('Sanitation Data'!D60)))</f>
        <v/>
      </c>
      <c r="CN66" s="287" t="str">
        <f ca="true">+IF(OFFSET('Sanitation Data'!$D$31,0,10*ROW('Sanitation Data'!D60))="","",OFFSET('Sanitation Data'!$D$31,0,10*ROW('Sanitation Data'!D60)))</f>
        <v/>
      </c>
      <c r="CO66" s="287" t="str">
        <f ca="true">+IF(OFFSET('Sanitation Data'!$D$32,0,10*ROW('Sanitation Data'!D60))="","",OFFSET('Sanitation Data'!$D$32,0,10*ROW('Sanitation Data'!D60)))</f>
        <v/>
      </c>
      <c r="CP66" s="287" t="str">
        <f ca="true">+IF(OFFSET('Sanitation Data'!$E$28,0,10*ROW('Sanitation Data'!E60))="","",OFFSET('Sanitation Data'!$E$28,0,10*ROW('Sanitation Data'!E60)))</f>
        <v/>
      </c>
      <c r="CQ66" s="287" t="str">
        <f ca="true">+IF(OFFSET('Sanitation Data'!$E$29,0,10*ROW('Sanitation Data'!E60))="","",OFFSET('Sanitation Data'!$E$29,0,10*ROW('Sanitation Data'!E60)))</f>
        <v/>
      </c>
      <c r="CR66" s="287" t="str">
        <f ca="true">+IF(OFFSET('Sanitation Data'!$E$30,0,10*ROW('Sanitation Data'!E60))="","",OFFSET('Sanitation Data'!$E$30,0,10*ROW('Sanitation Data'!E60)))</f>
        <v/>
      </c>
      <c r="CS66" s="287" t="str">
        <f ca="true">+IF(OFFSET('Sanitation Data'!$E$31,0,10*ROW('Sanitation Data'!E60))="","",OFFSET('Sanitation Data'!$E$31,0,10*ROW('Sanitation Data'!E60)))</f>
        <v/>
      </c>
      <c r="CT66" s="287" t="str">
        <f ca="true">+IF(OFFSET('Sanitation Data'!$E$32,0,10*ROW('Sanitation Data'!E60))="","",OFFSET('Sanitation Data'!$E$32,0,10*ROW('Sanitation Data'!E60)))</f>
        <v/>
      </c>
      <c r="CU66" s="287" t="str">
        <f ca="true">+IF(OFFSET('Sanitation Data'!$F$28,0,10*ROW('Sanitation Data'!F60))="","",OFFSET('Sanitation Data'!$F$28,0,10*ROW('Sanitation Data'!F60)))</f>
        <v/>
      </c>
      <c r="CV66" s="287" t="str">
        <f ca="true">+IF(OFFSET('Sanitation Data'!$F$29,0,10*ROW('Sanitation Data'!F60))="","",OFFSET('Sanitation Data'!$F$29,0,10*ROW('Sanitation Data'!F60)))</f>
        <v/>
      </c>
      <c r="CW66" s="287" t="str">
        <f ca="true">+IF(OFFSET('Sanitation Data'!$F$30,0,10*ROW('Sanitation Data'!F60))="","",OFFSET('Sanitation Data'!$F$30,0,10*ROW('Sanitation Data'!F60)))</f>
        <v/>
      </c>
      <c r="CX66" s="287" t="str">
        <f ca="true">+IF(OFFSET('Sanitation Data'!$F$31,0,10*ROW('Sanitation Data'!F60))="","",OFFSET('Sanitation Data'!$F$31,0,10*ROW('Sanitation Data'!F60)))</f>
        <v/>
      </c>
      <c r="CY66" s="287" t="str">
        <f ca="true">+IF(OFFSET('Sanitation Data'!$F$32,0,10*ROW('Sanitation Data'!F60))="","",OFFSET('Sanitation Data'!$F$32,0,10*ROW('Sanitation Data'!F60)))</f>
        <v/>
      </c>
      <c r="CZ66" s="287" t="str">
        <f ca="true">+IF(OFFSET('Sanitation Data'!$G$28,0,10*ROW('Sanitation Data'!G60))="","",OFFSET('Sanitation Data'!$G$28,0,10*ROW('Sanitation Data'!G60)))</f>
        <v/>
      </c>
      <c r="DA66" s="287" t="str">
        <f ca="true">+IF(OFFSET('Sanitation Data'!$G$29,0,10*ROW('Sanitation Data'!G60))="","",OFFSET('Sanitation Data'!$G$29,0,10*ROW('Sanitation Data'!G60)))</f>
        <v/>
      </c>
      <c r="DB66" s="287" t="str">
        <f ca="true">+IF(OFFSET('Sanitation Data'!$G$30,0,10*ROW('Sanitation Data'!G60))="","",OFFSET('Sanitation Data'!$G$30,0,10*ROW('Sanitation Data'!G60)))</f>
        <v/>
      </c>
      <c r="DC66" s="287" t="str">
        <f ca="true">+IF(OFFSET('Sanitation Data'!$G$31,0,10*ROW('Sanitation Data'!G60))="","",OFFSET('Sanitation Data'!$G$31,0,10*ROW('Sanitation Data'!G60)))</f>
        <v/>
      </c>
      <c r="DD66" s="287" t="str">
        <f ca="true">+IF(OFFSET('Sanitation Data'!$G$32,0,10*ROW('Sanitation Data'!G60))="","",OFFSET('Sanitation Data'!$G$32,0,10*ROW('Sanitation Data'!G60)))</f>
        <v/>
      </c>
      <c r="DE66" s="287" t="str">
        <f ca="true">+IF(OFFSET('Sanitation Data'!$H$28,0,10*ROW('Sanitation Data'!H60))="","",OFFSET('Sanitation Data'!$H$28,0,10*ROW('Sanitation Data'!H60)))</f>
        <v/>
      </c>
      <c r="DF66" s="287" t="str">
        <f ca="true">+IF(OFFSET('Sanitation Data'!$H$29,0,10*ROW('Sanitation Data'!H60))="","",OFFSET('Sanitation Data'!$H$29,0,10*ROW('Sanitation Data'!H60)))</f>
        <v/>
      </c>
      <c r="DG66" s="287" t="str">
        <f ca="true">+IF(OFFSET('Sanitation Data'!$H$30,0,10*ROW('Sanitation Data'!H60))="","",OFFSET('Sanitation Data'!$H$30,0,10*ROW('Sanitation Data'!H60)))</f>
        <v/>
      </c>
      <c r="DH66" s="287" t="str">
        <f ca="true">+IF(OFFSET('Sanitation Data'!$H$31,0,10*ROW('Sanitation Data'!H60))="","",OFFSET('Sanitation Data'!$H$31,0,10*ROW('Sanitation Data'!H60)))</f>
        <v/>
      </c>
      <c r="DI66" s="287" t="str">
        <f ca="true">+IF(OFFSET('Sanitation Data'!$H$32,0,10*ROW('Sanitation Data'!H60))="","",OFFSET('Sanitation Data'!$H$32,0,10*ROW('Sanitation Data'!H60)))</f>
        <v/>
      </c>
      <c r="DJ66" s="287" t="str">
        <f ca="true">+IF(OFFSET('Sanitation Data'!$I$28,0,10*ROW('Sanitation Data'!I60))="","",OFFSET('Sanitation Data'!$I$28,0,10*ROW('Sanitation Data'!I60)))</f>
        <v/>
      </c>
      <c r="DK66" s="287" t="str">
        <f ca="true">+IF(OFFSET('Sanitation Data'!$I$29,0,10*ROW('Sanitation Data'!I60))="","",OFFSET('Sanitation Data'!$I$29,0,10*ROW('Sanitation Data'!I60)))</f>
        <v/>
      </c>
      <c r="DL66" s="287" t="str">
        <f ca="true">+IF(OFFSET('Sanitation Data'!$I$30,0,10*ROW('Sanitation Data'!I60))="","",OFFSET('Sanitation Data'!$I$30,0,10*ROW('Sanitation Data'!I60)))</f>
        <v/>
      </c>
      <c r="DM66" s="287" t="str">
        <f ca="true">+IF(OFFSET('Sanitation Data'!$I$31,0,10*ROW('Sanitation Data'!I60))="","",OFFSET('Sanitation Data'!$I$31,0,10*ROW('Sanitation Data'!I60)))</f>
        <v/>
      </c>
      <c r="DN66" s="287" t="str">
        <f ca="true">+IF(OFFSET('Sanitation Data'!$I$32,0,10*ROW('Sanitation Data'!I60))="","",OFFSET('Sanitation Data'!$I$32,0,10*ROW('Sanitation Data'!I60)))</f>
        <v/>
      </c>
      <c r="DO66" s="287" t="str">
        <f ca="true">+IF(OFFSET('Hygiene Data'!$D$11,0,10*ROW('Hygiene Data'!D60))="","",OFFSET('Hygiene Data'!$D$11,0,10*ROW('Hygiene Data'!D60)))</f>
        <v/>
      </c>
      <c r="DP66" s="287" t="str">
        <f ca="true">+IF(OFFSET('Hygiene Data'!$D$12,0,10*ROW('Hygiene Data'!D60))="","",OFFSET('Hygiene Data'!$D$12,0,10*ROW('Hygiene Data'!D60)))</f>
        <v/>
      </c>
      <c r="DQ66" s="287" t="str">
        <f ca="true">+IF(OFFSET('Hygiene Data'!$D$13,0,10*ROW('Hygiene Data'!D60))="","",OFFSET('Hygiene Data'!$D$13,0,10*ROW('Hygiene Data'!D60)))</f>
        <v/>
      </c>
      <c r="DR66" s="287" t="str">
        <f ca="true">+IF(OFFSET('Hygiene Data'!$E$11,0,10*ROW('Hygiene Data'!E60))="","",OFFSET('Hygiene Data'!$E$11,0,10*ROW('Hygiene Data'!E60)))</f>
        <v/>
      </c>
      <c r="DS66" s="287" t="str">
        <f ca="true">+IF(OFFSET('Hygiene Data'!$E$12,0,10*ROW('Hygiene Data'!E60))="","",OFFSET('Hygiene Data'!$E$12,0,10*ROW('Hygiene Data'!E60)))</f>
        <v/>
      </c>
      <c r="DT66" s="287" t="str">
        <f ca="true">+IF(OFFSET('Hygiene Data'!$E$13,0,10*ROW('Hygiene Data'!E60))="","",OFFSET('Hygiene Data'!$E$13,0,10*ROW('Hygiene Data'!E60)))</f>
        <v/>
      </c>
      <c r="DU66" s="287" t="str">
        <f ca="true">+IF(OFFSET('Hygiene Data'!$F$11,0,10*ROW('Hygiene Data'!F60))="","",OFFSET('Hygiene Data'!$F$11,0,10*ROW('Hygiene Data'!F60)))</f>
        <v/>
      </c>
      <c r="DV66" s="287" t="str">
        <f ca="true">+IF(OFFSET('Hygiene Data'!$F$12,0,10*ROW('Hygiene Data'!F60))="","",OFFSET('Hygiene Data'!$F$12,0,10*ROW('Hygiene Data'!F60)))</f>
        <v/>
      </c>
      <c r="DW66" s="287" t="str">
        <f ca="true">+IF(OFFSET('Hygiene Data'!$F$13,0,10*ROW('Hygiene Data'!F60))="","",OFFSET('Hygiene Data'!$F$13,0,10*ROW('Hygiene Data'!F60)))</f>
        <v/>
      </c>
      <c r="DX66" s="287" t="str">
        <f ca="true">+IF(OFFSET('Hygiene Data'!$G$11,0,10*ROW('Hygiene Data'!G60))="","",OFFSET('Hygiene Data'!$G$11,0,10*ROW('Hygiene Data'!G60)))</f>
        <v/>
      </c>
      <c r="DY66" s="287" t="str">
        <f ca="true">+IF(OFFSET('Hygiene Data'!$G$12,0,10*ROW('Hygiene Data'!G60))="","",OFFSET('Hygiene Data'!$G$12,0,10*ROW('Hygiene Data'!G60)))</f>
        <v/>
      </c>
      <c r="DZ66" s="287" t="str">
        <f ca="true">+IF(OFFSET('Hygiene Data'!$G$13,0,10*ROW('Hygiene Data'!G60))="","",OFFSET('Hygiene Data'!$G$13,0,10*ROW('Hygiene Data'!G60)))</f>
        <v/>
      </c>
      <c r="EA66" s="287" t="str">
        <f ca="true">+IF(OFFSET('Hygiene Data'!$H$11,0,10*ROW('Hygiene Data'!H60))="","",OFFSET('Hygiene Data'!$H$11,0,10*ROW('Hygiene Data'!H60)))</f>
        <v/>
      </c>
      <c r="EB66" s="287" t="str">
        <f ca="true">+IF(OFFSET('Hygiene Data'!$H$12,0,10*ROW('Hygiene Data'!H60))="","",OFFSET('Hygiene Data'!$H$12,0,10*ROW('Hygiene Data'!H60)))</f>
        <v/>
      </c>
      <c r="EC66" s="287" t="str">
        <f ca="true">+IF(OFFSET('Hygiene Data'!$H$13,0,10*ROW('Hygiene Data'!H60))="","",OFFSET('Hygiene Data'!$H$13,0,10*ROW('Hygiene Data'!H60)))</f>
        <v/>
      </c>
      <c r="ED66" s="287" t="str">
        <f ca="true">+IF(OFFSET('Hygiene Data'!$I$11,0,10*ROW('Hygiene Data'!I60))="","",OFFSET('Hygiene Data'!$I$11,0,10*ROW('Hygiene Data'!I60)))</f>
        <v/>
      </c>
      <c r="EE66" s="287" t="str">
        <f ca="true">+IF(OFFSET('Hygiene Data'!$I$12,0,10*ROW('Hygiene Data'!I60))="","",OFFSET('Hygiene Data'!$I$12,0,10*ROW('Hygiene Data'!I60)))</f>
        <v/>
      </c>
      <c r="EF66" s="287"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43"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7"/>
      <c r="BS67" s="287" t="str">
        <f ca="true">+IF(OFFSET('Water Data'!$D$27,0,10*ROW('Water Data'!D61))="","",OFFSET('Water Data'!$D$27,0,10*ROW('Water Data'!D61)))</f>
        <v/>
      </c>
      <c r="BT67" s="287" t="str">
        <f ca="true">+IF(OFFSET('Water Data'!$D$28,0,10*ROW('Water Data'!D61))="","",OFFSET('Water Data'!$D$28,0,10*ROW('Water Data'!D61)))</f>
        <v/>
      </c>
      <c r="BU67" s="287" t="str">
        <f ca="true">+IF(OFFSET('Water Data'!$D$29,0,10*ROW('Water Data'!D61))="","",OFFSET('Water Data'!$D$29,0,10*ROW('Water Data'!D61)))</f>
        <v/>
      </c>
      <c r="BV67" s="287" t="str">
        <f ca="true">+IF(OFFSET('Water Data'!$E$27,0,10*ROW('Water Data'!E61))="","",OFFSET('Water Data'!$E$27,0,10*ROW('Water Data'!E61)))</f>
        <v/>
      </c>
      <c r="BW67" s="287" t="str">
        <f ca="true">+IF(OFFSET('Water Data'!$E$28,0,10*ROW('Water Data'!E61))="","",OFFSET('Water Data'!$E$28,0,10*ROW('Water Data'!E61)))</f>
        <v/>
      </c>
      <c r="BX67" s="287" t="str">
        <f ca="true">+IF(OFFSET('Water Data'!$E$29,0,10*ROW('Water Data'!E61))="","",OFFSET('Water Data'!$E$29,0,10*ROW('Water Data'!E61)))</f>
        <v/>
      </c>
      <c r="BY67" s="287" t="str">
        <f ca="true">+IF(OFFSET('Water Data'!$F$27,0,10*ROW('Water Data'!F61))="","",OFFSET('Water Data'!$F$27,0,10*ROW('Water Data'!F61)))</f>
        <v/>
      </c>
      <c r="BZ67" s="287" t="str">
        <f ca="true">+IF(OFFSET('Water Data'!$F$28,0,10*ROW('Water Data'!F61))="","",OFFSET('Water Data'!$F$28,0,10*ROW('Water Data'!F61)))</f>
        <v/>
      </c>
      <c r="CA67" s="287" t="str">
        <f ca="true">+IF(OFFSET('Water Data'!$F$29,0,10*ROW('Water Data'!F61))="","",OFFSET('Water Data'!$F$29,0,10*ROW('Water Data'!F61)))</f>
        <v/>
      </c>
      <c r="CB67" s="287" t="str">
        <f ca="true">+IF(OFFSET('Water Data'!$G$27,0,10*ROW('Water Data'!G61))="","",OFFSET('Water Data'!$G$27,0,10*ROW('Water Data'!G61)))</f>
        <v/>
      </c>
      <c r="CC67" s="287" t="str">
        <f ca="true">+IF(OFFSET('Water Data'!$G$28,0,10*ROW('Water Data'!G61))="","",OFFSET('Water Data'!$G$28,0,10*ROW('Water Data'!G61)))</f>
        <v/>
      </c>
      <c r="CD67" s="287" t="str">
        <f ca="true">+IF(OFFSET('Water Data'!$G$29,0,10*ROW('Water Data'!G61))="","",OFFSET('Water Data'!$G$29,0,10*ROW('Water Data'!G61)))</f>
        <v/>
      </c>
      <c r="CE67" s="287" t="str">
        <f ca="true">+IF(OFFSET('Water Data'!$H$27,0,10*ROW('Water Data'!H61))="","",OFFSET('Water Data'!$H$27,0,10*ROW('Water Data'!H61)))</f>
        <v/>
      </c>
      <c r="CF67" s="287" t="str">
        <f ca="true">+IF(OFFSET('Water Data'!$H$28,0,10*ROW('Water Data'!H61))="","",OFFSET('Water Data'!$H$28,0,10*ROW('Water Data'!H61)))</f>
        <v/>
      </c>
      <c r="CG67" s="287" t="str">
        <f ca="true">+IF(OFFSET('Water Data'!$H$29,0,10*ROW('Water Data'!H61))="","",OFFSET('Water Data'!$H$29,0,10*ROW('Water Data'!H61)))</f>
        <v/>
      </c>
      <c r="CH67" s="287" t="str">
        <f ca="true">+IF(OFFSET('Water Data'!$I$27,0,10*ROW('Water Data'!I61))="","",OFFSET('Water Data'!$I$27,0,10*ROW('Water Data'!I61)))</f>
        <v/>
      </c>
      <c r="CI67" s="287" t="str">
        <f ca="true">+IF(OFFSET('Water Data'!$I$28,0,10*ROW('Water Data'!I61))="","",OFFSET('Water Data'!$I$28,0,10*ROW('Water Data'!I61)))</f>
        <v/>
      </c>
      <c r="CJ67" s="287" t="str">
        <f ca="true">+IF(OFFSET('Water Data'!$I$29,0,10*ROW('Water Data'!I61))="","",OFFSET('Water Data'!$I$29,0,10*ROW('Water Data'!I61)))</f>
        <v/>
      </c>
      <c r="CK67" s="287" t="str">
        <f ca="true">+IF(OFFSET('Sanitation Data'!$D$28,0,10*ROW('Sanitation Data'!D61))="","",OFFSET('Sanitation Data'!$D$28,0,10*ROW('Sanitation Data'!D61)))</f>
        <v/>
      </c>
      <c r="CL67" s="287" t="str">
        <f ca="true">+IF(OFFSET('Sanitation Data'!$D$29,0,10*ROW('Sanitation Data'!D61))="","",OFFSET('Sanitation Data'!$D$29,0,10*ROW('Sanitation Data'!D61)))</f>
        <v/>
      </c>
      <c r="CM67" s="287" t="str">
        <f ca="true">+IF(OFFSET('Sanitation Data'!$D$30,0,10*ROW('Sanitation Data'!D61))="","",OFFSET('Sanitation Data'!$D$30,0,10*ROW('Sanitation Data'!D61)))</f>
        <v/>
      </c>
      <c r="CN67" s="287" t="str">
        <f ca="true">+IF(OFFSET('Sanitation Data'!$D$31,0,10*ROW('Sanitation Data'!D61))="","",OFFSET('Sanitation Data'!$D$31,0,10*ROW('Sanitation Data'!D61)))</f>
        <v/>
      </c>
      <c r="CO67" s="287" t="str">
        <f ca="true">+IF(OFFSET('Sanitation Data'!$D$32,0,10*ROW('Sanitation Data'!D61))="","",OFFSET('Sanitation Data'!$D$32,0,10*ROW('Sanitation Data'!D61)))</f>
        <v/>
      </c>
      <c r="CP67" s="287" t="str">
        <f ca="true">+IF(OFFSET('Sanitation Data'!$E$28,0,10*ROW('Sanitation Data'!E61))="","",OFFSET('Sanitation Data'!$E$28,0,10*ROW('Sanitation Data'!E61)))</f>
        <v/>
      </c>
      <c r="CQ67" s="287" t="str">
        <f ca="true">+IF(OFFSET('Sanitation Data'!$E$29,0,10*ROW('Sanitation Data'!E61))="","",OFFSET('Sanitation Data'!$E$29,0,10*ROW('Sanitation Data'!E61)))</f>
        <v/>
      </c>
      <c r="CR67" s="287" t="str">
        <f ca="true">+IF(OFFSET('Sanitation Data'!$E$30,0,10*ROW('Sanitation Data'!E61))="","",OFFSET('Sanitation Data'!$E$30,0,10*ROW('Sanitation Data'!E61)))</f>
        <v/>
      </c>
      <c r="CS67" s="287" t="str">
        <f ca="true">+IF(OFFSET('Sanitation Data'!$E$31,0,10*ROW('Sanitation Data'!E61))="","",OFFSET('Sanitation Data'!$E$31,0,10*ROW('Sanitation Data'!E61)))</f>
        <v/>
      </c>
      <c r="CT67" s="287" t="str">
        <f ca="true">+IF(OFFSET('Sanitation Data'!$E$32,0,10*ROW('Sanitation Data'!E61))="","",OFFSET('Sanitation Data'!$E$32,0,10*ROW('Sanitation Data'!E61)))</f>
        <v/>
      </c>
      <c r="CU67" s="287" t="str">
        <f ca="true">+IF(OFFSET('Sanitation Data'!$F$28,0,10*ROW('Sanitation Data'!F61))="","",OFFSET('Sanitation Data'!$F$28,0,10*ROW('Sanitation Data'!F61)))</f>
        <v/>
      </c>
      <c r="CV67" s="287" t="str">
        <f ca="true">+IF(OFFSET('Sanitation Data'!$F$29,0,10*ROW('Sanitation Data'!F61))="","",OFFSET('Sanitation Data'!$F$29,0,10*ROW('Sanitation Data'!F61)))</f>
        <v/>
      </c>
      <c r="CW67" s="287" t="str">
        <f ca="true">+IF(OFFSET('Sanitation Data'!$F$30,0,10*ROW('Sanitation Data'!F61))="","",OFFSET('Sanitation Data'!$F$30,0,10*ROW('Sanitation Data'!F61)))</f>
        <v/>
      </c>
      <c r="CX67" s="287" t="str">
        <f ca="true">+IF(OFFSET('Sanitation Data'!$F$31,0,10*ROW('Sanitation Data'!F61))="","",OFFSET('Sanitation Data'!$F$31,0,10*ROW('Sanitation Data'!F61)))</f>
        <v/>
      </c>
      <c r="CY67" s="287" t="str">
        <f ca="true">+IF(OFFSET('Sanitation Data'!$F$32,0,10*ROW('Sanitation Data'!F61))="","",OFFSET('Sanitation Data'!$F$32,0,10*ROW('Sanitation Data'!F61)))</f>
        <v/>
      </c>
      <c r="CZ67" s="287" t="str">
        <f ca="true">+IF(OFFSET('Sanitation Data'!$G$28,0,10*ROW('Sanitation Data'!G61))="","",OFFSET('Sanitation Data'!$G$28,0,10*ROW('Sanitation Data'!G61)))</f>
        <v/>
      </c>
      <c r="DA67" s="287" t="str">
        <f ca="true">+IF(OFFSET('Sanitation Data'!$G$29,0,10*ROW('Sanitation Data'!G61))="","",OFFSET('Sanitation Data'!$G$29,0,10*ROW('Sanitation Data'!G61)))</f>
        <v/>
      </c>
      <c r="DB67" s="287" t="str">
        <f ca="true">+IF(OFFSET('Sanitation Data'!$G$30,0,10*ROW('Sanitation Data'!G61))="","",OFFSET('Sanitation Data'!$G$30,0,10*ROW('Sanitation Data'!G61)))</f>
        <v/>
      </c>
      <c r="DC67" s="287" t="str">
        <f ca="true">+IF(OFFSET('Sanitation Data'!$G$31,0,10*ROW('Sanitation Data'!G61))="","",OFFSET('Sanitation Data'!$G$31,0,10*ROW('Sanitation Data'!G61)))</f>
        <v/>
      </c>
      <c r="DD67" s="287" t="str">
        <f ca="true">+IF(OFFSET('Sanitation Data'!$G$32,0,10*ROW('Sanitation Data'!G61))="","",OFFSET('Sanitation Data'!$G$32,0,10*ROW('Sanitation Data'!G61)))</f>
        <v/>
      </c>
      <c r="DE67" s="287" t="str">
        <f ca="true">+IF(OFFSET('Sanitation Data'!$H$28,0,10*ROW('Sanitation Data'!H61))="","",OFFSET('Sanitation Data'!$H$28,0,10*ROW('Sanitation Data'!H61)))</f>
        <v/>
      </c>
      <c r="DF67" s="287" t="str">
        <f ca="true">+IF(OFFSET('Sanitation Data'!$H$29,0,10*ROW('Sanitation Data'!H61))="","",OFFSET('Sanitation Data'!$H$29,0,10*ROW('Sanitation Data'!H61)))</f>
        <v/>
      </c>
      <c r="DG67" s="287" t="str">
        <f ca="true">+IF(OFFSET('Sanitation Data'!$H$30,0,10*ROW('Sanitation Data'!H61))="","",OFFSET('Sanitation Data'!$H$30,0,10*ROW('Sanitation Data'!H61)))</f>
        <v/>
      </c>
      <c r="DH67" s="287" t="str">
        <f ca="true">+IF(OFFSET('Sanitation Data'!$H$31,0,10*ROW('Sanitation Data'!H61))="","",OFFSET('Sanitation Data'!$H$31,0,10*ROW('Sanitation Data'!H61)))</f>
        <v/>
      </c>
      <c r="DI67" s="287" t="str">
        <f ca="true">+IF(OFFSET('Sanitation Data'!$H$32,0,10*ROW('Sanitation Data'!H61))="","",OFFSET('Sanitation Data'!$H$32,0,10*ROW('Sanitation Data'!H61)))</f>
        <v/>
      </c>
      <c r="DJ67" s="287" t="str">
        <f ca="true">+IF(OFFSET('Sanitation Data'!$I$28,0,10*ROW('Sanitation Data'!I61))="","",OFFSET('Sanitation Data'!$I$28,0,10*ROW('Sanitation Data'!I61)))</f>
        <v/>
      </c>
      <c r="DK67" s="287" t="str">
        <f ca="true">+IF(OFFSET('Sanitation Data'!$I$29,0,10*ROW('Sanitation Data'!I61))="","",OFFSET('Sanitation Data'!$I$29,0,10*ROW('Sanitation Data'!I61)))</f>
        <v/>
      </c>
      <c r="DL67" s="287" t="str">
        <f ca="true">+IF(OFFSET('Sanitation Data'!$I$30,0,10*ROW('Sanitation Data'!I61))="","",OFFSET('Sanitation Data'!$I$30,0,10*ROW('Sanitation Data'!I61)))</f>
        <v/>
      </c>
      <c r="DM67" s="287" t="str">
        <f ca="true">+IF(OFFSET('Sanitation Data'!$I$31,0,10*ROW('Sanitation Data'!I61))="","",OFFSET('Sanitation Data'!$I$31,0,10*ROW('Sanitation Data'!I61)))</f>
        <v/>
      </c>
      <c r="DN67" s="287" t="str">
        <f ca="true">+IF(OFFSET('Sanitation Data'!$I$32,0,10*ROW('Sanitation Data'!I61))="","",OFFSET('Sanitation Data'!$I$32,0,10*ROW('Sanitation Data'!I61)))</f>
        <v/>
      </c>
      <c r="DO67" s="287" t="str">
        <f ca="true">+IF(OFFSET('Hygiene Data'!$D$11,0,10*ROW('Hygiene Data'!D61))="","",OFFSET('Hygiene Data'!$D$11,0,10*ROW('Hygiene Data'!D61)))</f>
        <v/>
      </c>
      <c r="DP67" s="287" t="str">
        <f ca="true">+IF(OFFSET('Hygiene Data'!$D$12,0,10*ROW('Hygiene Data'!D61))="","",OFFSET('Hygiene Data'!$D$12,0,10*ROW('Hygiene Data'!D61)))</f>
        <v/>
      </c>
      <c r="DQ67" s="287" t="str">
        <f ca="true">+IF(OFFSET('Hygiene Data'!$D$13,0,10*ROW('Hygiene Data'!D61))="","",OFFSET('Hygiene Data'!$D$13,0,10*ROW('Hygiene Data'!D61)))</f>
        <v/>
      </c>
      <c r="DR67" s="287" t="str">
        <f ca="true">+IF(OFFSET('Hygiene Data'!$E$11,0,10*ROW('Hygiene Data'!E61))="","",OFFSET('Hygiene Data'!$E$11,0,10*ROW('Hygiene Data'!E61)))</f>
        <v/>
      </c>
      <c r="DS67" s="287" t="str">
        <f ca="true">+IF(OFFSET('Hygiene Data'!$E$12,0,10*ROW('Hygiene Data'!E61))="","",OFFSET('Hygiene Data'!$E$12,0,10*ROW('Hygiene Data'!E61)))</f>
        <v/>
      </c>
      <c r="DT67" s="287" t="str">
        <f ca="true">+IF(OFFSET('Hygiene Data'!$E$13,0,10*ROW('Hygiene Data'!E61))="","",OFFSET('Hygiene Data'!$E$13,0,10*ROW('Hygiene Data'!E61)))</f>
        <v/>
      </c>
      <c r="DU67" s="287" t="str">
        <f ca="true">+IF(OFFSET('Hygiene Data'!$F$11,0,10*ROW('Hygiene Data'!F61))="","",OFFSET('Hygiene Data'!$F$11,0,10*ROW('Hygiene Data'!F61)))</f>
        <v/>
      </c>
      <c r="DV67" s="287" t="str">
        <f ca="true">+IF(OFFSET('Hygiene Data'!$F$12,0,10*ROW('Hygiene Data'!F61))="","",OFFSET('Hygiene Data'!$F$12,0,10*ROW('Hygiene Data'!F61)))</f>
        <v/>
      </c>
      <c r="DW67" s="287" t="str">
        <f ca="true">+IF(OFFSET('Hygiene Data'!$F$13,0,10*ROW('Hygiene Data'!F61))="","",OFFSET('Hygiene Data'!$F$13,0,10*ROW('Hygiene Data'!F61)))</f>
        <v/>
      </c>
      <c r="DX67" s="287" t="str">
        <f ca="true">+IF(OFFSET('Hygiene Data'!$G$11,0,10*ROW('Hygiene Data'!G61))="","",OFFSET('Hygiene Data'!$G$11,0,10*ROW('Hygiene Data'!G61)))</f>
        <v/>
      </c>
      <c r="DY67" s="287" t="str">
        <f ca="true">+IF(OFFSET('Hygiene Data'!$G$12,0,10*ROW('Hygiene Data'!G61))="","",OFFSET('Hygiene Data'!$G$12,0,10*ROW('Hygiene Data'!G61)))</f>
        <v/>
      </c>
      <c r="DZ67" s="287" t="str">
        <f ca="true">+IF(OFFSET('Hygiene Data'!$G$13,0,10*ROW('Hygiene Data'!G61))="","",OFFSET('Hygiene Data'!$G$13,0,10*ROW('Hygiene Data'!G61)))</f>
        <v/>
      </c>
      <c r="EA67" s="287" t="str">
        <f ca="true">+IF(OFFSET('Hygiene Data'!$H$11,0,10*ROW('Hygiene Data'!H61))="","",OFFSET('Hygiene Data'!$H$11,0,10*ROW('Hygiene Data'!H61)))</f>
        <v/>
      </c>
      <c r="EB67" s="287" t="str">
        <f ca="true">+IF(OFFSET('Hygiene Data'!$H$12,0,10*ROW('Hygiene Data'!H61))="","",OFFSET('Hygiene Data'!$H$12,0,10*ROW('Hygiene Data'!H61)))</f>
        <v/>
      </c>
      <c r="EC67" s="287" t="str">
        <f ca="true">+IF(OFFSET('Hygiene Data'!$H$13,0,10*ROW('Hygiene Data'!H61))="","",OFFSET('Hygiene Data'!$H$13,0,10*ROW('Hygiene Data'!H61)))</f>
        <v/>
      </c>
      <c r="ED67" s="287" t="str">
        <f ca="true">+IF(OFFSET('Hygiene Data'!$I$11,0,10*ROW('Hygiene Data'!I61))="","",OFFSET('Hygiene Data'!$I$11,0,10*ROW('Hygiene Data'!I61)))</f>
        <v/>
      </c>
      <c r="EE67" s="287" t="str">
        <f ca="true">+IF(OFFSET('Hygiene Data'!$I$12,0,10*ROW('Hygiene Data'!I61))="","",OFFSET('Hygiene Data'!$I$12,0,10*ROW('Hygiene Data'!I61)))</f>
        <v/>
      </c>
      <c r="EF67" s="287"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43"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7"/>
      <c r="BS68" s="287" t="str">
        <f ca="true">+IF(OFFSET('Water Data'!$D$27,0,10*ROW('Water Data'!D62))="","",OFFSET('Water Data'!$D$27,0,10*ROW('Water Data'!D62)))</f>
        <v/>
      </c>
      <c r="BT68" s="287" t="str">
        <f ca="true">+IF(OFFSET('Water Data'!$D$28,0,10*ROW('Water Data'!D62))="","",OFFSET('Water Data'!$D$28,0,10*ROW('Water Data'!D62)))</f>
        <v/>
      </c>
      <c r="BU68" s="287" t="str">
        <f ca="true">+IF(OFFSET('Water Data'!$D$29,0,10*ROW('Water Data'!D62))="","",OFFSET('Water Data'!$D$29,0,10*ROW('Water Data'!D62)))</f>
        <v/>
      </c>
      <c r="BV68" s="287" t="str">
        <f ca="true">+IF(OFFSET('Water Data'!$E$27,0,10*ROW('Water Data'!E62))="","",OFFSET('Water Data'!$E$27,0,10*ROW('Water Data'!E62)))</f>
        <v/>
      </c>
      <c r="BW68" s="287" t="str">
        <f ca="true">+IF(OFFSET('Water Data'!$E$28,0,10*ROW('Water Data'!E62))="","",OFFSET('Water Data'!$E$28,0,10*ROW('Water Data'!E62)))</f>
        <v/>
      </c>
      <c r="BX68" s="287" t="str">
        <f ca="true">+IF(OFFSET('Water Data'!$E$29,0,10*ROW('Water Data'!E62))="","",OFFSET('Water Data'!$E$29,0,10*ROW('Water Data'!E62)))</f>
        <v/>
      </c>
      <c r="BY68" s="287" t="str">
        <f ca="true">+IF(OFFSET('Water Data'!$F$27,0,10*ROW('Water Data'!F62))="","",OFFSET('Water Data'!$F$27,0,10*ROW('Water Data'!F62)))</f>
        <v/>
      </c>
      <c r="BZ68" s="287" t="str">
        <f ca="true">+IF(OFFSET('Water Data'!$F$28,0,10*ROW('Water Data'!F62))="","",OFFSET('Water Data'!$F$28,0,10*ROW('Water Data'!F62)))</f>
        <v/>
      </c>
      <c r="CA68" s="287" t="str">
        <f ca="true">+IF(OFFSET('Water Data'!$F$29,0,10*ROW('Water Data'!F62))="","",OFFSET('Water Data'!$F$29,0,10*ROW('Water Data'!F62)))</f>
        <v/>
      </c>
      <c r="CB68" s="287" t="str">
        <f ca="true">+IF(OFFSET('Water Data'!$G$27,0,10*ROW('Water Data'!G62))="","",OFFSET('Water Data'!$G$27,0,10*ROW('Water Data'!G62)))</f>
        <v/>
      </c>
      <c r="CC68" s="287" t="str">
        <f ca="true">+IF(OFFSET('Water Data'!$G$28,0,10*ROW('Water Data'!G62))="","",OFFSET('Water Data'!$G$28,0,10*ROW('Water Data'!G62)))</f>
        <v/>
      </c>
      <c r="CD68" s="287" t="str">
        <f ca="true">+IF(OFFSET('Water Data'!$G$29,0,10*ROW('Water Data'!G62))="","",OFFSET('Water Data'!$G$29,0,10*ROW('Water Data'!G62)))</f>
        <v/>
      </c>
      <c r="CE68" s="287" t="str">
        <f ca="true">+IF(OFFSET('Water Data'!$H$27,0,10*ROW('Water Data'!H62))="","",OFFSET('Water Data'!$H$27,0,10*ROW('Water Data'!H62)))</f>
        <v/>
      </c>
      <c r="CF68" s="287" t="str">
        <f ca="true">+IF(OFFSET('Water Data'!$H$28,0,10*ROW('Water Data'!H62))="","",OFFSET('Water Data'!$H$28,0,10*ROW('Water Data'!H62)))</f>
        <v/>
      </c>
      <c r="CG68" s="287" t="str">
        <f ca="true">+IF(OFFSET('Water Data'!$H$29,0,10*ROW('Water Data'!H62))="","",OFFSET('Water Data'!$H$29,0,10*ROW('Water Data'!H62)))</f>
        <v/>
      </c>
      <c r="CH68" s="287" t="str">
        <f ca="true">+IF(OFFSET('Water Data'!$I$27,0,10*ROW('Water Data'!I62))="","",OFFSET('Water Data'!$I$27,0,10*ROW('Water Data'!I62)))</f>
        <v/>
      </c>
      <c r="CI68" s="287" t="str">
        <f ca="true">+IF(OFFSET('Water Data'!$I$28,0,10*ROW('Water Data'!I62))="","",OFFSET('Water Data'!$I$28,0,10*ROW('Water Data'!I62)))</f>
        <v/>
      </c>
      <c r="CJ68" s="287" t="str">
        <f ca="true">+IF(OFFSET('Water Data'!$I$29,0,10*ROW('Water Data'!I62))="","",OFFSET('Water Data'!$I$29,0,10*ROW('Water Data'!I62)))</f>
        <v/>
      </c>
      <c r="CK68" s="287" t="str">
        <f ca="true">+IF(OFFSET('Sanitation Data'!$D$28,0,10*ROW('Sanitation Data'!D62))="","",OFFSET('Sanitation Data'!$D$28,0,10*ROW('Sanitation Data'!D62)))</f>
        <v/>
      </c>
      <c r="CL68" s="287" t="str">
        <f ca="true">+IF(OFFSET('Sanitation Data'!$D$29,0,10*ROW('Sanitation Data'!D62))="","",OFFSET('Sanitation Data'!$D$29,0,10*ROW('Sanitation Data'!D62)))</f>
        <v/>
      </c>
      <c r="CM68" s="287" t="str">
        <f ca="true">+IF(OFFSET('Sanitation Data'!$D$30,0,10*ROW('Sanitation Data'!D62))="","",OFFSET('Sanitation Data'!$D$30,0,10*ROW('Sanitation Data'!D62)))</f>
        <v/>
      </c>
      <c r="CN68" s="287" t="str">
        <f ca="true">+IF(OFFSET('Sanitation Data'!$D$31,0,10*ROW('Sanitation Data'!D62))="","",OFFSET('Sanitation Data'!$D$31,0,10*ROW('Sanitation Data'!D62)))</f>
        <v/>
      </c>
      <c r="CO68" s="287" t="str">
        <f ca="true">+IF(OFFSET('Sanitation Data'!$D$32,0,10*ROW('Sanitation Data'!D62))="","",OFFSET('Sanitation Data'!$D$32,0,10*ROW('Sanitation Data'!D62)))</f>
        <v/>
      </c>
      <c r="CP68" s="287" t="str">
        <f ca="true">+IF(OFFSET('Sanitation Data'!$E$28,0,10*ROW('Sanitation Data'!E62))="","",OFFSET('Sanitation Data'!$E$28,0,10*ROW('Sanitation Data'!E62)))</f>
        <v/>
      </c>
      <c r="CQ68" s="287" t="str">
        <f ca="true">+IF(OFFSET('Sanitation Data'!$E$29,0,10*ROW('Sanitation Data'!E62))="","",OFFSET('Sanitation Data'!$E$29,0,10*ROW('Sanitation Data'!E62)))</f>
        <v/>
      </c>
      <c r="CR68" s="287" t="str">
        <f ca="true">+IF(OFFSET('Sanitation Data'!$E$30,0,10*ROW('Sanitation Data'!E62))="","",OFFSET('Sanitation Data'!$E$30,0,10*ROW('Sanitation Data'!E62)))</f>
        <v/>
      </c>
      <c r="CS68" s="287" t="str">
        <f ca="true">+IF(OFFSET('Sanitation Data'!$E$31,0,10*ROW('Sanitation Data'!E62))="","",OFFSET('Sanitation Data'!$E$31,0,10*ROW('Sanitation Data'!E62)))</f>
        <v/>
      </c>
      <c r="CT68" s="287" t="str">
        <f ca="true">+IF(OFFSET('Sanitation Data'!$E$32,0,10*ROW('Sanitation Data'!E62))="","",OFFSET('Sanitation Data'!$E$32,0,10*ROW('Sanitation Data'!E62)))</f>
        <v/>
      </c>
      <c r="CU68" s="287" t="str">
        <f ca="true">+IF(OFFSET('Sanitation Data'!$F$28,0,10*ROW('Sanitation Data'!F62))="","",OFFSET('Sanitation Data'!$F$28,0,10*ROW('Sanitation Data'!F62)))</f>
        <v/>
      </c>
      <c r="CV68" s="287" t="str">
        <f ca="true">+IF(OFFSET('Sanitation Data'!$F$29,0,10*ROW('Sanitation Data'!F62))="","",OFFSET('Sanitation Data'!$F$29,0,10*ROW('Sanitation Data'!F62)))</f>
        <v/>
      </c>
      <c r="CW68" s="287" t="str">
        <f ca="true">+IF(OFFSET('Sanitation Data'!$F$30,0,10*ROW('Sanitation Data'!F62))="","",OFFSET('Sanitation Data'!$F$30,0,10*ROW('Sanitation Data'!F62)))</f>
        <v/>
      </c>
      <c r="CX68" s="287" t="str">
        <f ca="true">+IF(OFFSET('Sanitation Data'!$F$31,0,10*ROW('Sanitation Data'!F62))="","",OFFSET('Sanitation Data'!$F$31,0,10*ROW('Sanitation Data'!F62)))</f>
        <v/>
      </c>
      <c r="CY68" s="287" t="str">
        <f ca="true">+IF(OFFSET('Sanitation Data'!$F$32,0,10*ROW('Sanitation Data'!F62))="","",OFFSET('Sanitation Data'!$F$32,0,10*ROW('Sanitation Data'!F62)))</f>
        <v/>
      </c>
      <c r="CZ68" s="287" t="str">
        <f ca="true">+IF(OFFSET('Sanitation Data'!$G$28,0,10*ROW('Sanitation Data'!G62))="","",OFFSET('Sanitation Data'!$G$28,0,10*ROW('Sanitation Data'!G62)))</f>
        <v/>
      </c>
      <c r="DA68" s="287" t="str">
        <f ca="true">+IF(OFFSET('Sanitation Data'!$G$29,0,10*ROW('Sanitation Data'!G62))="","",OFFSET('Sanitation Data'!$G$29,0,10*ROW('Sanitation Data'!G62)))</f>
        <v/>
      </c>
      <c r="DB68" s="287" t="str">
        <f ca="true">+IF(OFFSET('Sanitation Data'!$G$30,0,10*ROW('Sanitation Data'!G62))="","",OFFSET('Sanitation Data'!$G$30,0,10*ROW('Sanitation Data'!G62)))</f>
        <v/>
      </c>
      <c r="DC68" s="287" t="str">
        <f ca="true">+IF(OFFSET('Sanitation Data'!$G$31,0,10*ROW('Sanitation Data'!G62))="","",OFFSET('Sanitation Data'!$G$31,0,10*ROW('Sanitation Data'!G62)))</f>
        <v/>
      </c>
      <c r="DD68" s="287" t="str">
        <f ca="true">+IF(OFFSET('Sanitation Data'!$G$32,0,10*ROW('Sanitation Data'!G62))="","",OFFSET('Sanitation Data'!$G$32,0,10*ROW('Sanitation Data'!G62)))</f>
        <v/>
      </c>
      <c r="DE68" s="287" t="str">
        <f ca="true">+IF(OFFSET('Sanitation Data'!$H$28,0,10*ROW('Sanitation Data'!H62))="","",OFFSET('Sanitation Data'!$H$28,0,10*ROW('Sanitation Data'!H62)))</f>
        <v/>
      </c>
      <c r="DF68" s="287" t="str">
        <f ca="true">+IF(OFFSET('Sanitation Data'!$H$29,0,10*ROW('Sanitation Data'!H62))="","",OFFSET('Sanitation Data'!$H$29,0,10*ROW('Sanitation Data'!H62)))</f>
        <v/>
      </c>
      <c r="DG68" s="287" t="str">
        <f ca="true">+IF(OFFSET('Sanitation Data'!$H$30,0,10*ROW('Sanitation Data'!H62))="","",OFFSET('Sanitation Data'!$H$30,0,10*ROW('Sanitation Data'!H62)))</f>
        <v/>
      </c>
      <c r="DH68" s="287" t="str">
        <f ca="true">+IF(OFFSET('Sanitation Data'!$H$31,0,10*ROW('Sanitation Data'!H62))="","",OFFSET('Sanitation Data'!$H$31,0,10*ROW('Sanitation Data'!H62)))</f>
        <v/>
      </c>
      <c r="DI68" s="287" t="str">
        <f ca="true">+IF(OFFSET('Sanitation Data'!$H$32,0,10*ROW('Sanitation Data'!H62))="","",OFFSET('Sanitation Data'!$H$32,0,10*ROW('Sanitation Data'!H62)))</f>
        <v/>
      </c>
      <c r="DJ68" s="287" t="str">
        <f ca="true">+IF(OFFSET('Sanitation Data'!$I$28,0,10*ROW('Sanitation Data'!I62))="","",OFFSET('Sanitation Data'!$I$28,0,10*ROW('Sanitation Data'!I62)))</f>
        <v/>
      </c>
      <c r="DK68" s="287" t="str">
        <f ca="true">+IF(OFFSET('Sanitation Data'!$I$29,0,10*ROW('Sanitation Data'!I62))="","",OFFSET('Sanitation Data'!$I$29,0,10*ROW('Sanitation Data'!I62)))</f>
        <v/>
      </c>
      <c r="DL68" s="287" t="str">
        <f ca="true">+IF(OFFSET('Sanitation Data'!$I$30,0,10*ROW('Sanitation Data'!I62))="","",OFFSET('Sanitation Data'!$I$30,0,10*ROW('Sanitation Data'!I62)))</f>
        <v/>
      </c>
      <c r="DM68" s="287" t="str">
        <f ca="true">+IF(OFFSET('Sanitation Data'!$I$31,0,10*ROW('Sanitation Data'!I62))="","",OFFSET('Sanitation Data'!$I$31,0,10*ROW('Sanitation Data'!I62)))</f>
        <v/>
      </c>
      <c r="DN68" s="287" t="str">
        <f ca="true">+IF(OFFSET('Sanitation Data'!$I$32,0,10*ROW('Sanitation Data'!I62))="","",OFFSET('Sanitation Data'!$I$32,0,10*ROW('Sanitation Data'!I62)))</f>
        <v/>
      </c>
      <c r="DO68" s="287" t="str">
        <f ca="true">+IF(OFFSET('Hygiene Data'!$D$11,0,10*ROW('Hygiene Data'!D62))="","",OFFSET('Hygiene Data'!$D$11,0,10*ROW('Hygiene Data'!D62)))</f>
        <v/>
      </c>
      <c r="DP68" s="287" t="str">
        <f ca="true">+IF(OFFSET('Hygiene Data'!$D$12,0,10*ROW('Hygiene Data'!D62))="","",OFFSET('Hygiene Data'!$D$12,0,10*ROW('Hygiene Data'!D62)))</f>
        <v/>
      </c>
      <c r="DQ68" s="287" t="str">
        <f ca="true">+IF(OFFSET('Hygiene Data'!$D$13,0,10*ROW('Hygiene Data'!D62))="","",OFFSET('Hygiene Data'!$D$13,0,10*ROW('Hygiene Data'!D62)))</f>
        <v/>
      </c>
      <c r="DR68" s="287" t="str">
        <f ca="true">+IF(OFFSET('Hygiene Data'!$E$11,0,10*ROW('Hygiene Data'!E62))="","",OFFSET('Hygiene Data'!$E$11,0,10*ROW('Hygiene Data'!E62)))</f>
        <v/>
      </c>
      <c r="DS68" s="287" t="str">
        <f ca="true">+IF(OFFSET('Hygiene Data'!$E$12,0,10*ROW('Hygiene Data'!E62))="","",OFFSET('Hygiene Data'!$E$12,0,10*ROW('Hygiene Data'!E62)))</f>
        <v/>
      </c>
      <c r="DT68" s="287" t="str">
        <f ca="true">+IF(OFFSET('Hygiene Data'!$E$13,0,10*ROW('Hygiene Data'!E62))="","",OFFSET('Hygiene Data'!$E$13,0,10*ROW('Hygiene Data'!E62)))</f>
        <v/>
      </c>
      <c r="DU68" s="287" t="str">
        <f ca="true">+IF(OFFSET('Hygiene Data'!$F$11,0,10*ROW('Hygiene Data'!F62))="","",OFFSET('Hygiene Data'!$F$11,0,10*ROW('Hygiene Data'!F62)))</f>
        <v/>
      </c>
      <c r="DV68" s="287" t="str">
        <f ca="true">+IF(OFFSET('Hygiene Data'!$F$12,0,10*ROW('Hygiene Data'!F62))="","",OFFSET('Hygiene Data'!$F$12,0,10*ROW('Hygiene Data'!F62)))</f>
        <v/>
      </c>
      <c r="DW68" s="287" t="str">
        <f ca="true">+IF(OFFSET('Hygiene Data'!$F$13,0,10*ROW('Hygiene Data'!F62))="","",OFFSET('Hygiene Data'!$F$13,0,10*ROW('Hygiene Data'!F62)))</f>
        <v/>
      </c>
      <c r="DX68" s="287" t="str">
        <f ca="true">+IF(OFFSET('Hygiene Data'!$G$11,0,10*ROW('Hygiene Data'!G62))="","",OFFSET('Hygiene Data'!$G$11,0,10*ROW('Hygiene Data'!G62)))</f>
        <v/>
      </c>
      <c r="DY68" s="287" t="str">
        <f ca="true">+IF(OFFSET('Hygiene Data'!$G$12,0,10*ROW('Hygiene Data'!G62))="","",OFFSET('Hygiene Data'!$G$12,0,10*ROW('Hygiene Data'!G62)))</f>
        <v/>
      </c>
      <c r="DZ68" s="287" t="str">
        <f ca="true">+IF(OFFSET('Hygiene Data'!$G$13,0,10*ROW('Hygiene Data'!G62))="","",OFFSET('Hygiene Data'!$G$13,0,10*ROW('Hygiene Data'!G62)))</f>
        <v/>
      </c>
      <c r="EA68" s="287" t="str">
        <f ca="true">+IF(OFFSET('Hygiene Data'!$H$11,0,10*ROW('Hygiene Data'!H62))="","",OFFSET('Hygiene Data'!$H$11,0,10*ROW('Hygiene Data'!H62)))</f>
        <v/>
      </c>
      <c r="EB68" s="287" t="str">
        <f ca="true">+IF(OFFSET('Hygiene Data'!$H$12,0,10*ROW('Hygiene Data'!H62))="","",OFFSET('Hygiene Data'!$H$12,0,10*ROW('Hygiene Data'!H62)))</f>
        <v/>
      </c>
      <c r="EC68" s="287" t="str">
        <f ca="true">+IF(OFFSET('Hygiene Data'!$H$13,0,10*ROW('Hygiene Data'!H62))="","",OFFSET('Hygiene Data'!$H$13,0,10*ROW('Hygiene Data'!H62)))</f>
        <v/>
      </c>
      <c r="ED68" s="287" t="str">
        <f ca="true">+IF(OFFSET('Hygiene Data'!$I$11,0,10*ROW('Hygiene Data'!I62))="","",OFFSET('Hygiene Data'!$I$11,0,10*ROW('Hygiene Data'!I62)))</f>
        <v/>
      </c>
      <c r="EE68" s="287" t="str">
        <f ca="true">+IF(OFFSET('Hygiene Data'!$I$12,0,10*ROW('Hygiene Data'!I62))="","",OFFSET('Hygiene Data'!$I$12,0,10*ROW('Hygiene Data'!I62)))</f>
        <v/>
      </c>
      <c r="EF68" s="287"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43"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7"/>
      <c r="BS69" s="287" t="str">
        <f ca="true">+IF(OFFSET('Water Data'!$D$27,0,10*ROW('Water Data'!D63))="","",OFFSET('Water Data'!$D$27,0,10*ROW('Water Data'!D63)))</f>
        <v/>
      </c>
      <c r="BT69" s="287" t="str">
        <f ca="true">+IF(OFFSET('Water Data'!$D$28,0,10*ROW('Water Data'!D63))="","",OFFSET('Water Data'!$D$28,0,10*ROW('Water Data'!D63)))</f>
        <v/>
      </c>
      <c r="BU69" s="287" t="str">
        <f ca="true">+IF(OFFSET('Water Data'!$D$29,0,10*ROW('Water Data'!D63))="","",OFFSET('Water Data'!$D$29,0,10*ROW('Water Data'!D63)))</f>
        <v/>
      </c>
      <c r="BV69" s="287" t="str">
        <f ca="true">+IF(OFFSET('Water Data'!$E$27,0,10*ROW('Water Data'!E63))="","",OFFSET('Water Data'!$E$27,0,10*ROW('Water Data'!E63)))</f>
        <v/>
      </c>
      <c r="BW69" s="287" t="str">
        <f ca="true">+IF(OFFSET('Water Data'!$E$28,0,10*ROW('Water Data'!E63))="","",OFFSET('Water Data'!$E$28,0,10*ROW('Water Data'!E63)))</f>
        <v/>
      </c>
      <c r="BX69" s="287" t="str">
        <f ca="true">+IF(OFFSET('Water Data'!$E$29,0,10*ROW('Water Data'!E63))="","",OFFSET('Water Data'!$E$29,0,10*ROW('Water Data'!E63)))</f>
        <v/>
      </c>
      <c r="BY69" s="287" t="str">
        <f ca="true">+IF(OFFSET('Water Data'!$F$27,0,10*ROW('Water Data'!F63))="","",OFFSET('Water Data'!$F$27,0,10*ROW('Water Data'!F63)))</f>
        <v/>
      </c>
      <c r="BZ69" s="287" t="str">
        <f ca="true">+IF(OFFSET('Water Data'!$F$28,0,10*ROW('Water Data'!F63))="","",OFFSET('Water Data'!$F$28,0,10*ROW('Water Data'!F63)))</f>
        <v/>
      </c>
      <c r="CA69" s="287" t="str">
        <f ca="true">+IF(OFFSET('Water Data'!$F$29,0,10*ROW('Water Data'!F63))="","",OFFSET('Water Data'!$F$29,0,10*ROW('Water Data'!F63)))</f>
        <v/>
      </c>
      <c r="CB69" s="287" t="str">
        <f ca="true">+IF(OFFSET('Water Data'!$G$27,0,10*ROW('Water Data'!G63))="","",OFFSET('Water Data'!$G$27,0,10*ROW('Water Data'!G63)))</f>
        <v/>
      </c>
      <c r="CC69" s="287" t="str">
        <f ca="true">+IF(OFFSET('Water Data'!$G$28,0,10*ROW('Water Data'!G63))="","",OFFSET('Water Data'!$G$28,0,10*ROW('Water Data'!G63)))</f>
        <v/>
      </c>
      <c r="CD69" s="287" t="str">
        <f ca="true">+IF(OFFSET('Water Data'!$G$29,0,10*ROW('Water Data'!G63))="","",OFFSET('Water Data'!$G$29,0,10*ROW('Water Data'!G63)))</f>
        <v/>
      </c>
      <c r="CE69" s="287" t="str">
        <f ca="true">+IF(OFFSET('Water Data'!$H$27,0,10*ROW('Water Data'!H63))="","",OFFSET('Water Data'!$H$27,0,10*ROW('Water Data'!H63)))</f>
        <v/>
      </c>
      <c r="CF69" s="287" t="str">
        <f ca="true">+IF(OFFSET('Water Data'!$H$28,0,10*ROW('Water Data'!H63))="","",OFFSET('Water Data'!$H$28,0,10*ROW('Water Data'!H63)))</f>
        <v/>
      </c>
      <c r="CG69" s="287" t="str">
        <f ca="true">+IF(OFFSET('Water Data'!$H$29,0,10*ROW('Water Data'!H63))="","",OFFSET('Water Data'!$H$29,0,10*ROW('Water Data'!H63)))</f>
        <v/>
      </c>
      <c r="CH69" s="287" t="str">
        <f ca="true">+IF(OFFSET('Water Data'!$I$27,0,10*ROW('Water Data'!I63))="","",OFFSET('Water Data'!$I$27,0,10*ROW('Water Data'!I63)))</f>
        <v/>
      </c>
      <c r="CI69" s="287" t="str">
        <f ca="true">+IF(OFFSET('Water Data'!$I$28,0,10*ROW('Water Data'!I63))="","",OFFSET('Water Data'!$I$28,0,10*ROW('Water Data'!I63)))</f>
        <v/>
      </c>
      <c r="CJ69" s="287" t="str">
        <f ca="true">+IF(OFFSET('Water Data'!$I$29,0,10*ROW('Water Data'!I63))="","",OFFSET('Water Data'!$I$29,0,10*ROW('Water Data'!I63)))</f>
        <v/>
      </c>
      <c r="CK69" s="287" t="str">
        <f ca="true">+IF(OFFSET('Sanitation Data'!$D$28,0,10*ROW('Sanitation Data'!D63))="","",OFFSET('Sanitation Data'!$D$28,0,10*ROW('Sanitation Data'!D63)))</f>
        <v/>
      </c>
      <c r="CL69" s="287" t="str">
        <f ca="true">+IF(OFFSET('Sanitation Data'!$D$29,0,10*ROW('Sanitation Data'!D63))="","",OFFSET('Sanitation Data'!$D$29,0,10*ROW('Sanitation Data'!D63)))</f>
        <v/>
      </c>
      <c r="CM69" s="287" t="str">
        <f ca="true">+IF(OFFSET('Sanitation Data'!$D$30,0,10*ROW('Sanitation Data'!D63))="","",OFFSET('Sanitation Data'!$D$30,0,10*ROW('Sanitation Data'!D63)))</f>
        <v/>
      </c>
      <c r="CN69" s="287" t="str">
        <f ca="true">+IF(OFFSET('Sanitation Data'!$D$31,0,10*ROW('Sanitation Data'!D63))="","",OFFSET('Sanitation Data'!$D$31,0,10*ROW('Sanitation Data'!D63)))</f>
        <v/>
      </c>
      <c r="CO69" s="287" t="str">
        <f ca="true">+IF(OFFSET('Sanitation Data'!$D$32,0,10*ROW('Sanitation Data'!D63))="","",OFFSET('Sanitation Data'!$D$32,0,10*ROW('Sanitation Data'!D63)))</f>
        <v/>
      </c>
      <c r="CP69" s="287" t="str">
        <f ca="true">+IF(OFFSET('Sanitation Data'!$E$28,0,10*ROW('Sanitation Data'!E63))="","",OFFSET('Sanitation Data'!$E$28,0,10*ROW('Sanitation Data'!E63)))</f>
        <v/>
      </c>
      <c r="CQ69" s="287" t="str">
        <f ca="true">+IF(OFFSET('Sanitation Data'!$E$29,0,10*ROW('Sanitation Data'!E63))="","",OFFSET('Sanitation Data'!$E$29,0,10*ROW('Sanitation Data'!E63)))</f>
        <v/>
      </c>
      <c r="CR69" s="287" t="str">
        <f ca="true">+IF(OFFSET('Sanitation Data'!$E$30,0,10*ROW('Sanitation Data'!E63))="","",OFFSET('Sanitation Data'!$E$30,0,10*ROW('Sanitation Data'!E63)))</f>
        <v/>
      </c>
      <c r="CS69" s="287" t="str">
        <f ca="true">+IF(OFFSET('Sanitation Data'!$E$31,0,10*ROW('Sanitation Data'!E63))="","",OFFSET('Sanitation Data'!$E$31,0,10*ROW('Sanitation Data'!E63)))</f>
        <v/>
      </c>
      <c r="CT69" s="287" t="str">
        <f ca="true">+IF(OFFSET('Sanitation Data'!$E$32,0,10*ROW('Sanitation Data'!E63))="","",OFFSET('Sanitation Data'!$E$32,0,10*ROW('Sanitation Data'!E63)))</f>
        <v/>
      </c>
      <c r="CU69" s="287" t="str">
        <f ca="true">+IF(OFFSET('Sanitation Data'!$F$28,0,10*ROW('Sanitation Data'!F63))="","",OFFSET('Sanitation Data'!$F$28,0,10*ROW('Sanitation Data'!F63)))</f>
        <v/>
      </c>
      <c r="CV69" s="287" t="str">
        <f ca="true">+IF(OFFSET('Sanitation Data'!$F$29,0,10*ROW('Sanitation Data'!F63))="","",OFFSET('Sanitation Data'!$F$29,0,10*ROW('Sanitation Data'!F63)))</f>
        <v/>
      </c>
      <c r="CW69" s="287" t="str">
        <f ca="true">+IF(OFFSET('Sanitation Data'!$F$30,0,10*ROW('Sanitation Data'!F63))="","",OFFSET('Sanitation Data'!$F$30,0,10*ROW('Sanitation Data'!F63)))</f>
        <v/>
      </c>
      <c r="CX69" s="287" t="str">
        <f ca="true">+IF(OFFSET('Sanitation Data'!$F$31,0,10*ROW('Sanitation Data'!F63))="","",OFFSET('Sanitation Data'!$F$31,0,10*ROW('Sanitation Data'!F63)))</f>
        <v/>
      </c>
      <c r="CY69" s="287" t="str">
        <f ca="true">+IF(OFFSET('Sanitation Data'!$F$32,0,10*ROW('Sanitation Data'!F63))="","",OFFSET('Sanitation Data'!$F$32,0,10*ROW('Sanitation Data'!F63)))</f>
        <v/>
      </c>
      <c r="CZ69" s="287" t="str">
        <f ca="true">+IF(OFFSET('Sanitation Data'!$G$28,0,10*ROW('Sanitation Data'!G63))="","",OFFSET('Sanitation Data'!$G$28,0,10*ROW('Sanitation Data'!G63)))</f>
        <v/>
      </c>
      <c r="DA69" s="287" t="str">
        <f ca="true">+IF(OFFSET('Sanitation Data'!$G$29,0,10*ROW('Sanitation Data'!G63))="","",OFFSET('Sanitation Data'!$G$29,0,10*ROW('Sanitation Data'!G63)))</f>
        <v/>
      </c>
      <c r="DB69" s="287" t="str">
        <f ca="true">+IF(OFFSET('Sanitation Data'!$G$30,0,10*ROW('Sanitation Data'!G63))="","",OFFSET('Sanitation Data'!$G$30,0,10*ROW('Sanitation Data'!G63)))</f>
        <v/>
      </c>
      <c r="DC69" s="287" t="str">
        <f ca="true">+IF(OFFSET('Sanitation Data'!$G$31,0,10*ROW('Sanitation Data'!G63))="","",OFFSET('Sanitation Data'!$G$31,0,10*ROW('Sanitation Data'!G63)))</f>
        <v/>
      </c>
      <c r="DD69" s="287" t="str">
        <f ca="true">+IF(OFFSET('Sanitation Data'!$G$32,0,10*ROW('Sanitation Data'!G63))="","",OFFSET('Sanitation Data'!$G$32,0,10*ROW('Sanitation Data'!G63)))</f>
        <v/>
      </c>
      <c r="DE69" s="287" t="str">
        <f ca="true">+IF(OFFSET('Sanitation Data'!$H$28,0,10*ROW('Sanitation Data'!H63))="","",OFFSET('Sanitation Data'!$H$28,0,10*ROW('Sanitation Data'!H63)))</f>
        <v/>
      </c>
      <c r="DF69" s="287" t="str">
        <f ca="true">+IF(OFFSET('Sanitation Data'!$H$29,0,10*ROW('Sanitation Data'!H63))="","",OFFSET('Sanitation Data'!$H$29,0,10*ROW('Sanitation Data'!H63)))</f>
        <v/>
      </c>
      <c r="DG69" s="287" t="str">
        <f ca="true">+IF(OFFSET('Sanitation Data'!$H$30,0,10*ROW('Sanitation Data'!H63))="","",OFFSET('Sanitation Data'!$H$30,0,10*ROW('Sanitation Data'!H63)))</f>
        <v/>
      </c>
      <c r="DH69" s="287" t="str">
        <f ca="true">+IF(OFFSET('Sanitation Data'!$H$31,0,10*ROW('Sanitation Data'!H63))="","",OFFSET('Sanitation Data'!$H$31,0,10*ROW('Sanitation Data'!H63)))</f>
        <v/>
      </c>
      <c r="DI69" s="287" t="str">
        <f ca="true">+IF(OFFSET('Sanitation Data'!$H$32,0,10*ROW('Sanitation Data'!H63))="","",OFFSET('Sanitation Data'!$H$32,0,10*ROW('Sanitation Data'!H63)))</f>
        <v/>
      </c>
      <c r="DJ69" s="287" t="str">
        <f ca="true">+IF(OFFSET('Sanitation Data'!$I$28,0,10*ROW('Sanitation Data'!I63))="","",OFFSET('Sanitation Data'!$I$28,0,10*ROW('Sanitation Data'!I63)))</f>
        <v/>
      </c>
      <c r="DK69" s="287" t="str">
        <f ca="true">+IF(OFFSET('Sanitation Data'!$I$29,0,10*ROW('Sanitation Data'!I63))="","",OFFSET('Sanitation Data'!$I$29,0,10*ROW('Sanitation Data'!I63)))</f>
        <v/>
      </c>
      <c r="DL69" s="287" t="str">
        <f ca="true">+IF(OFFSET('Sanitation Data'!$I$30,0,10*ROW('Sanitation Data'!I63))="","",OFFSET('Sanitation Data'!$I$30,0,10*ROW('Sanitation Data'!I63)))</f>
        <v/>
      </c>
      <c r="DM69" s="287" t="str">
        <f ca="true">+IF(OFFSET('Sanitation Data'!$I$31,0,10*ROW('Sanitation Data'!I63))="","",OFFSET('Sanitation Data'!$I$31,0,10*ROW('Sanitation Data'!I63)))</f>
        <v/>
      </c>
      <c r="DN69" s="287" t="str">
        <f ca="true">+IF(OFFSET('Sanitation Data'!$I$32,0,10*ROW('Sanitation Data'!I63))="","",OFFSET('Sanitation Data'!$I$32,0,10*ROW('Sanitation Data'!I63)))</f>
        <v/>
      </c>
      <c r="DO69" s="287" t="str">
        <f ca="true">+IF(OFFSET('Hygiene Data'!$D$11,0,10*ROW('Hygiene Data'!D63))="","",OFFSET('Hygiene Data'!$D$11,0,10*ROW('Hygiene Data'!D63)))</f>
        <v/>
      </c>
      <c r="DP69" s="287" t="str">
        <f ca="true">+IF(OFFSET('Hygiene Data'!$D$12,0,10*ROW('Hygiene Data'!D63))="","",OFFSET('Hygiene Data'!$D$12,0,10*ROW('Hygiene Data'!D63)))</f>
        <v/>
      </c>
      <c r="DQ69" s="287" t="str">
        <f ca="true">+IF(OFFSET('Hygiene Data'!$D$13,0,10*ROW('Hygiene Data'!D63))="","",OFFSET('Hygiene Data'!$D$13,0,10*ROW('Hygiene Data'!D63)))</f>
        <v/>
      </c>
      <c r="DR69" s="287" t="str">
        <f ca="true">+IF(OFFSET('Hygiene Data'!$E$11,0,10*ROW('Hygiene Data'!E63))="","",OFFSET('Hygiene Data'!$E$11,0,10*ROW('Hygiene Data'!E63)))</f>
        <v/>
      </c>
      <c r="DS69" s="287" t="str">
        <f ca="true">+IF(OFFSET('Hygiene Data'!$E$12,0,10*ROW('Hygiene Data'!E63))="","",OFFSET('Hygiene Data'!$E$12,0,10*ROW('Hygiene Data'!E63)))</f>
        <v/>
      </c>
      <c r="DT69" s="287" t="str">
        <f ca="true">+IF(OFFSET('Hygiene Data'!$E$13,0,10*ROW('Hygiene Data'!E63))="","",OFFSET('Hygiene Data'!$E$13,0,10*ROW('Hygiene Data'!E63)))</f>
        <v/>
      </c>
      <c r="DU69" s="287" t="str">
        <f ca="true">+IF(OFFSET('Hygiene Data'!$F$11,0,10*ROW('Hygiene Data'!F63))="","",OFFSET('Hygiene Data'!$F$11,0,10*ROW('Hygiene Data'!F63)))</f>
        <v/>
      </c>
      <c r="DV69" s="287" t="str">
        <f ca="true">+IF(OFFSET('Hygiene Data'!$F$12,0,10*ROW('Hygiene Data'!F63))="","",OFFSET('Hygiene Data'!$F$12,0,10*ROW('Hygiene Data'!F63)))</f>
        <v/>
      </c>
      <c r="DW69" s="287" t="str">
        <f ca="true">+IF(OFFSET('Hygiene Data'!$F$13,0,10*ROW('Hygiene Data'!F63))="","",OFFSET('Hygiene Data'!$F$13,0,10*ROW('Hygiene Data'!F63)))</f>
        <v/>
      </c>
      <c r="DX69" s="287" t="str">
        <f ca="true">+IF(OFFSET('Hygiene Data'!$G$11,0,10*ROW('Hygiene Data'!G63))="","",OFFSET('Hygiene Data'!$G$11,0,10*ROW('Hygiene Data'!G63)))</f>
        <v/>
      </c>
      <c r="DY69" s="287" t="str">
        <f ca="true">+IF(OFFSET('Hygiene Data'!$G$12,0,10*ROW('Hygiene Data'!G63))="","",OFFSET('Hygiene Data'!$G$12,0,10*ROW('Hygiene Data'!G63)))</f>
        <v/>
      </c>
      <c r="DZ69" s="287" t="str">
        <f ca="true">+IF(OFFSET('Hygiene Data'!$G$13,0,10*ROW('Hygiene Data'!G63))="","",OFFSET('Hygiene Data'!$G$13,0,10*ROW('Hygiene Data'!G63)))</f>
        <v/>
      </c>
      <c r="EA69" s="287" t="str">
        <f ca="true">+IF(OFFSET('Hygiene Data'!$H$11,0,10*ROW('Hygiene Data'!H63))="","",OFFSET('Hygiene Data'!$H$11,0,10*ROW('Hygiene Data'!H63)))</f>
        <v/>
      </c>
      <c r="EB69" s="287" t="str">
        <f ca="true">+IF(OFFSET('Hygiene Data'!$H$12,0,10*ROW('Hygiene Data'!H63))="","",OFFSET('Hygiene Data'!$H$12,0,10*ROW('Hygiene Data'!H63)))</f>
        <v/>
      </c>
      <c r="EC69" s="287" t="str">
        <f ca="true">+IF(OFFSET('Hygiene Data'!$H$13,0,10*ROW('Hygiene Data'!H63))="","",OFFSET('Hygiene Data'!$H$13,0,10*ROW('Hygiene Data'!H63)))</f>
        <v/>
      </c>
      <c r="ED69" s="287" t="str">
        <f ca="true">+IF(OFFSET('Hygiene Data'!$I$11,0,10*ROW('Hygiene Data'!I63))="","",OFFSET('Hygiene Data'!$I$11,0,10*ROW('Hygiene Data'!I63)))</f>
        <v/>
      </c>
      <c r="EE69" s="287" t="str">
        <f ca="true">+IF(OFFSET('Hygiene Data'!$I$12,0,10*ROW('Hygiene Data'!I63))="","",OFFSET('Hygiene Data'!$I$12,0,10*ROW('Hygiene Data'!I63)))</f>
        <v/>
      </c>
      <c r="EF69" s="287"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43"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7"/>
      <c r="BS70" s="287" t="str">
        <f ca="true">+IF(OFFSET('Water Data'!$D$27,0,10*ROW('Water Data'!D64))="","",OFFSET('Water Data'!$D$27,0,10*ROW('Water Data'!D64)))</f>
        <v/>
      </c>
      <c r="BT70" s="287" t="str">
        <f ca="true">+IF(OFFSET('Water Data'!$D$28,0,10*ROW('Water Data'!D64))="","",OFFSET('Water Data'!$D$28,0,10*ROW('Water Data'!D64)))</f>
        <v/>
      </c>
      <c r="BU70" s="287" t="str">
        <f ca="true">+IF(OFFSET('Water Data'!$D$29,0,10*ROW('Water Data'!D64))="","",OFFSET('Water Data'!$D$29,0,10*ROW('Water Data'!D64)))</f>
        <v/>
      </c>
      <c r="BV70" s="287" t="str">
        <f ca="true">+IF(OFFSET('Water Data'!$E$27,0,10*ROW('Water Data'!E64))="","",OFFSET('Water Data'!$E$27,0,10*ROW('Water Data'!E64)))</f>
        <v/>
      </c>
      <c r="BW70" s="287" t="str">
        <f ca="true">+IF(OFFSET('Water Data'!$E$28,0,10*ROW('Water Data'!E64))="","",OFFSET('Water Data'!$E$28,0,10*ROW('Water Data'!E64)))</f>
        <v/>
      </c>
      <c r="BX70" s="287" t="str">
        <f ca="true">+IF(OFFSET('Water Data'!$E$29,0,10*ROW('Water Data'!E64))="","",OFFSET('Water Data'!$E$29,0,10*ROW('Water Data'!E64)))</f>
        <v/>
      </c>
      <c r="BY70" s="287" t="str">
        <f ca="true">+IF(OFFSET('Water Data'!$F$27,0,10*ROW('Water Data'!F64))="","",OFFSET('Water Data'!$F$27,0,10*ROW('Water Data'!F64)))</f>
        <v/>
      </c>
      <c r="BZ70" s="287" t="str">
        <f ca="true">+IF(OFFSET('Water Data'!$F$28,0,10*ROW('Water Data'!F64))="","",OFFSET('Water Data'!$F$28,0,10*ROW('Water Data'!F64)))</f>
        <v/>
      </c>
      <c r="CA70" s="287" t="str">
        <f ca="true">+IF(OFFSET('Water Data'!$F$29,0,10*ROW('Water Data'!F64))="","",OFFSET('Water Data'!$F$29,0,10*ROW('Water Data'!F64)))</f>
        <v/>
      </c>
      <c r="CB70" s="287" t="str">
        <f ca="true">+IF(OFFSET('Water Data'!$G$27,0,10*ROW('Water Data'!G64))="","",OFFSET('Water Data'!$G$27,0,10*ROW('Water Data'!G64)))</f>
        <v/>
      </c>
      <c r="CC70" s="287" t="str">
        <f ca="true">+IF(OFFSET('Water Data'!$G$28,0,10*ROW('Water Data'!G64))="","",OFFSET('Water Data'!$G$28,0,10*ROW('Water Data'!G64)))</f>
        <v/>
      </c>
      <c r="CD70" s="287" t="str">
        <f ca="true">+IF(OFFSET('Water Data'!$G$29,0,10*ROW('Water Data'!G64))="","",OFFSET('Water Data'!$G$29,0,10*ROW('Water Data'!G64)))</f>
        <v/>
      </c>
      <c r="CE70" s="287" t="str">
        <f ca="true">+IF(OFFSET('Water Data'!$H$27,0,10*ROW('Water Data'!H64))="","",OFFSET('Water Data'!$H$27,0,10*ROW('Water Data'!H64)))</f>
        <v/>
      </c>
      <c r="CF70" s="287" t="str">
        <f ca="true">+IF(OFFSET('Water Data'!$H$28,0,10*ROW('Water Data'!H64))="","",OFFSET('Water Data'!$H$28,0,10*ROW('Water Data'!H64)))</f>
        <v/>
      </c>
      <c r="CG70" s="287" t="str">
        <f ca="true">+IF(OFFSET('Water Data'!$H$29,0,10*ROW('Water Data'!H64))="","",OFFSET('Water Data'!$H$29,0,10*ROW('Water Data'!H64)))</f>
        <v/>
      </c>
      <c r="CH70" s="287" t="str">
        <f ca="true">+IF(OFFSET('Water Data'!$I$27,0,10*ROW('Water Data'!I64))="","",OFFSET('Water Data'!$I$27,0,10*ROW('Water Data'!I64)))</f>
        <v/>
      </c>
      <c r="CI70" s="287" t="str">
        <f ca="true">+IF(OFFSET('Water Data'!$I$28,0,10*ROW('Water Data'!I64))="","",OFFSET('Water Data'!$I$28,0,10*ROW('Water Data'!I64)))</f>
        <v/>
      </c>
      <c r="CJ70" s="287" t="str">
        <f ca="true">+IF(OFFSET('Water Data'!$I$29,0,10*ROW('Water Data'!I64))="","",OFFSET('Water Data'!$I$29,0,10*ROW('Water Data'!I64)))</f>
        <v/>
      </c>
      <c r="CK70" s="287" t="str">
        <f ca="true">+IF(OFFSET('Sanitation Data'!$D$28,0,10*ROW('Sanitation Data'!D64))="","",OFFSET('Sanitation Data'!$D$28,0,10*ROW('Sanitation Data'!D64)))</f>
        <v/>
      </c>
      <c r="CL70" s="287" t="str">
        <f ca="true">+IF(OFFSET('Sanitation Data'!$D$29,0,10*ROW('Sanitation Data'!D64))="","",OFFSET('Sanitation Data'!$D$29,0,10*ROW('Sanitation Data'!D64)))</f>
        <v/>
      </c>
      <c r="CM70" s="287" t="str">
        <f ca="true">+IF(OFFSET('Sanitation Data'!$D$30,0,10*ROW('Sanitation Data'!D64))="","",OFFSET('Sanitation Data'!$D$30,0,10*ROW('Sanitation Data'!D64)))</f>
        <v/>
      </c>
      <c r="CN70" s="287" t="str">
        <f ca="true">+IF(OFFSET('Sanitation Data'!$D$31,0,10*ROW('Sanitation Data'!D64))="","",OFFSET('Sanitation Data'!$D$31,0,10*ROW('Sanitation Data'!D64)))</f>
        <v/>
      </c>
      <c r="CO70" s="287" t="str">
        <f ca="true">+IF(OFFSET('Sanitation Data'!$D$32,0,10*ROW('Sanitation Data'!D64))="","",OFFSET('Sanitation Data'!$D$32,0,10*ROW('Sanitation Data'!D64)))</f>
        <v/>
      </c>
      <c r="CP70" s="287" t="str">
        <f ca="true">+IF(OFFSET('Sanitation Data'!$E$28,0,10*ROW('Sanitation Data'!E64))="","",OFFSET('Sanitation Data'!$E$28,0,10*ROW('Sanitation Data'!E64)))</f>
        <v/>
      </c>
      <c r="CQ70" s="287" t="str">
        <f ca="true">+IF(OFFSET('Sanitation Data'!$E$29,0,10*ROW('Sanitation Data'!E64))="","",OFFSET('Sanitation Data'!$E$29,0,10*ROW('Sanitation Data'!E64)))</f>
        <v/>
      </c>
      <c r="CR70" s="287" t="str">
        <f ca="true">+IF(OFFSET('Sanitation Data'!$E$30,0,10*ROW('Sanitation Data'!E64))="","",OFFSET('Sanitation Data'!$E$30,0,10*ROW('Sanitation Data'!E64)))</f>
        <v/>
      </c>
      <c r="CS70" s="287" t="str">
        <f ca="true">+IF(OFFSET('Sanitation Data'!$E$31,0,10*ROW('Sanitation Data'!E64))="","",OFFSET('Sanitation Data'!$E$31,0,10*ROW('Sanitation Data'!E64)))</f>
        <v/>
      </c>
      <c r="CT70" s="287" t="str">
        <f ca="true">+IF(OFFSET('Sanitation Data'!$E$32,0,10*ROW('Sanitation Data'!E64))="","",OFFSET('Sanitation Data'!$E$32,0,10*ROW('Sanitation Data'!E64)))</f>
        <v/>
      </c>
      <c r="CU70" s="287" t="str">
        <f ca="true">+IF(OFFSET('Sanitation Data'!$F$28,0,10*ROW('Sanitation Data'!F64))="","",OFFSET('Sanitation Data'!$F$28,0,10*ROW('Sanitation Data'!F64)))</f>
        <v/>
      </c>
      <c r="CV70" s="287" t="str">
        <f ca="true">+IF(OFFSET('Sanitation Data'!$F$29,0,10*ROW('Sanitation Data'!F64))="","",OFFSET('Sanitation Data'!$F$29,0,10*ROW('Sanitation Data'!F64)))</f>
        <v/>
      </c>
      <c r="CW70" s="287" t="str">
        <f ca="true">+IF(OFFSET('Sanitation Data'!$F$30,0,10*ROW('Sanitation Data'!F64))="","",OFFSET('Sanitation Data'!$F$30,0,10*ROW('Sanitation Data'!F64)))</f>
        <v/>
      </c>
      <c r="CX70" s="287" t="str">
        <f ca="true">+IF(OFFSET('Sanitation Data'!$F$31,0,10*ROW('Sanitation Data'!F64))="","",OFFSET('Sanitation Data'!$F$31,0,10*ROW('Sanitation Data'!F64)))</f>
        <v/>
      </c>
      <c r="CY70" s="287" t="str">
        <f ca="true">+IF(OFFSET('Sanitation Data'!$F$32,0,10*ROW('Sanitation Data'!F64))="","",OFFSET('Sanitation Data'!$F$32,0,10*ROW('Sanitation Data'!F64)))</f>
        <v/>
      </c>
      <c r="CZ70" s="287" t="str">
        <f ca="true">+IF(OFFSET('Sanitation Data'!$G$28,0,10*ROW('Sanitation Data'!G64))="","",OFFSET('Sanitation Data'!$G$28,0,10*ROW('Sanitation Data'!G64)))</f>
        <v/>
      </c>
      <c r="DA70" s="287" t="str">
        <f ca="true">+IF(OFFSET('Sanitation Data'!$G$29,0,10*ROW('Sanitation Data'!G64))="","",OFFSET('Sanitation Data'!$G$29,0,10*ROW('Sanitation Data'!G64)))</f>
        <v/>
      </c>
      <c r="DB70" s="287" t="str">
        <f ca="true">+IF(OFFSET('Sanitation Data'!$G$30,0,10*ROW('Sanitation Data'!G64))="","",OFFSET('Sanitation Data'!$G$30,0,10*ROW('Sanitation Data'!G64)))</f>
        <v/>
      </c>
      <c r="DC70" s="287" t="str">
        <f ca="true">+IF(OFFSET('Sanitation Data'!$G$31,0,10*ROW('Sanitation Data'!G64))="","",OFFSET('Sanitation Data'!$G$31,0,10*ROW('Sanitation Data'!G64)))</f>
        <v/>
      </c>
      <c r="DD70" s="287" t="str">
        <f ca="true">+IF(OFFSET('Sanitation Data'!$G$32,0,10*ROW('Sanitation Data'!G64))="","",OFFSET('Sanitation Data'!$G$32,0,10*ROW('Sanitation Data'!G64)))</f>
        <v/>
      </c>
      <c r="DE70" s="287" t="str">
        <f ca="true">+IF(OFFSET('Sanitation Data'!$H$28,0,10*ROW('Sanitation Data'!H64))="","",OFFSET('Sanitation Data'!$H$28,0,10*ROW('Sanitation Data'!H64)))</f>
        <v/>
      </c>
      <c r="DF70" s="287" t="str">
        <f ca="true">+IF(OFFSET('Sanitation Data'!$H$29,0,10*ROW('Sanitation Data'!H64))="","",OFFSET('Sanitation Data'!$H$29,0,10*ROW('Sanitation Data'!H64)))</f>
        <v/>
      </c>
      <c r="DG70" s="287" t="str">
        <f ca="true">+IF(OFFSET('Sanitation Data'!$H$30,0,10*ROW('Sanitation Data'!H64))="","",OFFSET('Sanitation Data'!$H$30,0,10*ROW('Sanitation Data'!H64)))</f>
        <v/>
      </c>
      <c r="DH70" s="287" t="str">
        <f ca="true">+IF(OFFSET('Sanitation Data'!$H$31,0,10*ROW('Sanitation Data'!H64))="","",OFFSET('Sanitation Data'!$H$31,0,10*ROW('Sanitation Data'!H64)))</f>
        <v/>
      </c>
      <c r="DI70" s="287" t="str">
        <f ca="true">+IF(OFFSET('Sanitation Data'!$H$32,0,10*ROW('Sanitation Data'!H64))="","",OFFSET('Sanitation Data'!$H$32,0,10*ROW('Sanitation Data'!H64)))</f>
        <v/>
      </c>
      <c r="DJ70" s="287" t="str">
        <f ca="true">+IF(OFFSET('Sanitation Data'!$I$28,0,10*ROW('Sanitation Data'!I64))="","",OFFSET('Sanitation Data'!$I$28,0,10*ROW('Sanitation Data'!I64)))</f>
        <v/>
      </c>
      <c r="DK70" s="287" t="str">
        <f ca="true">+IF(OFFSET('Sanitation Data'!$I$29,0,10*ROW('Sanitation Data'!I64))="","",OFFSET('Sanitation Data'!$I$29,0,10*ROW('Sanitation Data'!I64)))</f>
        <v/>
      </c>
      <c r="DL70" s="287" t="str">
        <f ca="true">+IF(OFFSET('Sanitation Data'!$I$30,0,10*ROW('Sanitation Data'!I64))="","",OFFSET('Sanitation Data'!$I$30,0,10*ROW('Sanitation Data'!I64)))</f>
        <v/>
      </c>
      <c r="DM70" s="287" t="str">
        <f ca="true">+IF(OFFSET('Sanitation Data'!$I$31,0,10*ROW('Sanitation Data'!I64))="","",OFFSET('Sanitation Data'!$I$31,0,10*ROW('Sanitation Data'!I64)))</f>
        <v/>
      </c>
      <c r="DN70" s="287" t="str">
        <f ca="true">+IF(OFFSET('Sanitation Data'!$I$32,0,10*ROW('Sanitation Data'!I64))="","",OFFSET('Sanitation Data'!$I$32,0,10*ROW('Sanitation Data'!I64)))</f>
        <v/>
      </c>
      <c r="DO70" s="287" t="str">
        <f ca="true">+IF(OFFSET('Hygiene Data'!$D$11,0,10*ROW('Hygiene Data'!D64))="","",OFFSET('Hygiene Data'!$D$11,0,10*ROW('Hygiene Data'!D64)))</f>
        <v/>
      </c>
      <c r="DP70" s="287" t="str">
        <f ca="true">+IF(OFFSET('Hygiene Data'!$D$12,0,10*ROW('Hygiene Data'!D64))="","",OFFSET('Hygiene Data'!$D$12,0,10*ROW('Hygiene Data'!D64)))</f>
        <v/>
      </c>
      <c r="DQ70" s="287" t="str">
        <f ca="true">+IF(OFFSET('Hygiene Data'!$D$13,0,10*ROW('Hygiene Data'!D64))="","",OFFSET('Hygiene Data'!$D$13,0,10*ROW('Hygiene Data'!D64)))</f>
        <v/>
      </c>
      <c r="DR70" s="287" t="str">
        <f ca="true">+IF(OFFSET('Hygiene Data'!$E$11,0,10*ROW('Hygiene Data'!E64))="","",OFFSET('Hygiene Data'!$E$11,0,10*ROW('Hygiene Data'!E64)))</f>
        <v/>
      </c>
      <c r="DS70" s="287" t="str">
        <f ca="true">+IF(OFFSET('Hygiene Data'!$E$12,0,10*ROW('Hygiene Data'!E64))="","",OFFSET('Hygiene Data'!$E$12,0,10*ROW('Hygiene Data'!E64)))</f>
        <v/>
      </c>
      <c r="DT70" s="287" t="str">
        <f ca="true">+IF(OFFSET('Hygiene Data'!$E$13,0,10*ROW('Hygiene Data'!E64))="","",OFFSET('Hygiene Data'!$E$13,0,10*ROW('Hygiene Data'!E64)))</f>
        <v/>
      </c>
      <c r="DU70" s="287" t="str">
        <f ca="true">+IF(OFFSET('Hygiene Data'!$F$11,0,10*ROW('Hygiene Data'!F64))="","",OFFSET('Hygiene Data'!$F$11,0,10*ROW('Hygiene Data'!F64)))</f>
        <v/>
      </c>
      <c r="DV70" s="287" t="str">
        <f ca="true">+IF(OFFSET('Hygiene Data'!$F$12,0,10*ROW('Hygiene Data'!F64))="","",OFFSET('Hygiene Data'!$F$12,0,10*ROW('Hygiene Data'!F64)))</f>
        <v/>
      </c>
      <c r="DW70" s="287" t="str">
        <f ca="true">+IF(OFFSET('Hygiene Data'!$F$13,0,10*ROW('Hygiene Data'!F64))="","",OFFSET('Hygiene Data'!$F$13,0,10*ROW('Hygiene Data'!F64)))</f>
        <v/>
      </c>
      <c r="DX70" s="287" t="str">
        <f ca="true">+IF(OFFSET('Hygiene Data'!$G$11,0,10*ROW('Hygiene Data'!G64))="","",OFFSET('Hygiene Data'!$G$11,0,10*ROW('Hygiene Data'!G64)))</f>
        <v/>
      </c>
      <c r="DY70" s="287" t="str">
        <f ca="true">+IF(OFFSET('Hygiene Data'!$G$12,0,10*ROW('Hygiene Data'!G64))="","",OFFSET('Hygiene Data'!$G$12,0,10*ROW('Hygiene Data'!G64)))</f>
        <v/>
      </c>
      <c r="DZ70" s="287" t="str">
        <f ca="true">+IF(OFFSET('Hygiene Data'!$G$13,0,10*ROW('Hygiene Data'!G64))="","",OFFSET('Hygiene Data'!$G$13,0,10*ROW('Hygiene Data'!G64)))</f>
        <v/>
      </c>
      <c r="EA70" s="287" t="str">
        <f ca="true">+IF(OFFSET('Hygiene Data'!$H$11,0,10*ROW('Hygiene Data'!H64))="","",OFFSET('Hygiene Data'!$H$11,0,10*ROW('Hygiene Data'!H64)))</f>
        <v/>
      </c>
      <c r="EB70" s="287" t="str">
        <f ca="true">+IF(OFFSET('Hygiene Data'!$H$12,0,10*ROW('Hygiene Data'!H64))="","",OFFSET('Hygiene Data'!$H$12,0,10*ROW('Hygiene Data'!H64)))</f>
        <v/>
      </c>
      <c r="EC70" s="287" t="str">
        <f ca="true">+IF(OFFSET('Hygiene Data'!$H$13,0,10*ROW('Hygiene Data'!H64))="","",OFFSET('Hygiene Data'!$H$13,0,10*ROW('Hygiene Data'!H64)))</f>
        <v/>
      </c>
      <c r="ED70" s="287" t="str">
        <f ca="true">+IF(OFFSET('Hygiene Data'!$I$11,0,10*ROW('Hygiene Data'!I64))="","",OFFSET('Hygiene Data'!$I$11,0,10*ROW('Hygiene Data'!I64)))</f>
        <v/>
      </c>
      <c r="EE70" s="287" t="str">
        <f ca="true">+IF(OFFSET('Hygiene Data'!$I$12,0,10*ROW('Hygiene Data'!I64))="","",OFFSET('Hygiene Data'!$I$12,0,10*ROW('Hygiene Data'!I64)))</f>
        <v/>
      </c>
      <c r="EF70" s="287"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43"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7"/>
      <c r="BS71" s="287" t="str">
        <f ca="true">+IF(OFFSET('Water Data'!$D$27,0,10*ROW('Water Data'!D65))="","",OFFSET('Water Data'!$D$27,0,10*ROW('Water Data'!D65)))</f>
        <v/>
      </c>
      <c r="BT71" s="287" t="str">
        <f ca="true">+IF(OFFSET('Water Data'!$D$28,0,10*ROW('Water Data'!D65))="","",OFFSET('Water Data'!$D$28,0,10*ROW('Water Data'!D65)))</f>
        <v/>
      </c>
      <c r="BU71" s="287" t="str">
        <f ca="true">+IF(OFFSET('Water Data'!$D$29,0,10*ROW('Water Data'!D65))="","",OFFSET('Water Data'!$D$29,0,10*ROW('Water Data'!D65)))</f>
        <v/>
      </c>
      <c r="BV71" s="287" t="str">
        <f ca="true">+IF(OFFSET('Water Data'!$E$27,0,10*ROW('Water Data'!E65))="","",OFFSET('Water Data'!$E$27,0,10*ROW('Water Data'!E65)))</f>
        <v/>
      </c>
      <c r="BW71" s="287" t="str">
        <f ca="true">+IF(OFFSET('Water Data'!$E$28,0,10*ROW('Water Data'!E65))="","",OFFSET('Water Data'!$E$28,0,10*ROW('Water Data'!E65)))</f>
        <v/>
      </c>
      <c r="BX71" s="287" t="str">
        <f ca="true">+IF(OFFSET('Water Data'!$E$29,0,10*ROW('Water Data'!E65))="","",OFFSET('Water Data'!$E$29,0,10*ROW('Water Data'!E65)))</f>
        <v/>
      </c>
      <c r="BY71" s="287" t="str">
        <f ca="true">+IF(OFFSET('Water Data'!$F$27,0,10*ROW('Water Data'!F65))="","",OFFSET('Water Data'!$F$27,0,10*ROW('Water Data'!F65)))</f>
        <v/>
      </c>
      <c r="BZ71" s="287" t="str">
        <f ca="true">+IF(OFFSET('Water Data'!$F$28,0,10*ROW('Water Data'!F65))="","",OFFSET('Water Data'!$F$28,0,10*ROW('Water Data'!F65)))</f>
        <v/>
      </c>
      <c r="CA71" s="287" t="str">
        <f ca="true">+IF(OFFSET('Water Data'!$F$29,0,10*ROW('Water Data'!F65))="","",OFFSET('Water Data'!$F$29,0,10*ROW('Water Data'!F65)))</f>
        <v/>
      </c>
      <c r="CB71" s="287" t="str">
        <f ca="true">+IF(OFFSET('Water Data'!$G$27,0,10*ROW('Water Data'!G65))="","",OFFSET('Water Data'!$G$27,0,10*ROW('Water Data'!G65)))</f>
        <v/>
      </c>
      <c r="CC71" s="287" t="str">
        <f ca="true">+IF(OFFSET('Water Data'!$G$28,0,10*ROW('Water Data'!G65))="","",OFFSET('Water Data'!$G$28,0,10*ROW('Water Data'!G65)))</f>
        <v/>
      </c>
      <c r="CD71" s="287" t="str">
        <f ca="true">+IF(OFFSET('Water Data'!$G$29,0,10*ROW('Water Data'!G65))="","",OFFSET('Water Data'!$G$29,0,10*ROW('Water Data'!G65)))</f>
        <v/>
      </c>
      <c r="CE71" s="287" t="str">
        <f ca="true">+IF(OFFSET('Water Data'!$H$27,0,10*ROW('Water Data'!H65))="","",OFFSET('Water Data'!$H$27,0,10*ROW('Water Data'!H65)))</f>
        <v/>
      </c>
      <c r="CF71" s="287" t="str">
        <f ca="true">+IF(OFFSET('Water Data'!$H$28,0,10*ROW('Water Data'!H65))="","",OFFSET('Water Data'!$H$28,0,10*ROW('Water Data'!H65)))</f>
        <v/>
      </c>
      <c r="CG71" s="287" t="str">
        <f ca="true">+IF(OFFSET('Water Data'!$H$29,0,10*ROW('Water Data'!H65))="","",OFFSET('Water Data'!$H$29,0,10*ROW('Water Data'!H65)))</f>
        <v/>
      </c>
      <c r="CH71" s="287" t="str">
        <f ca="true">+IF(OFFSET('Water Data'!$I$27,0,10*ROW('Water Data'!I65))="","",OFFSET('Water Data'!$I$27,0,10*ROW('Water Data'!I65)))</f>
        <v/>
      </c>
      <c r="CI71" s="287" t="str">
        <f ca="true">+IF(OFFSET('Water Data'!$I$28,0,10*ROW('Water Data'!I65))="","",OFFSET('Water Data'!$I$28,0,10*ROW('Water Data'!I65)))</f>
        <v/>
      </c>
      <c r="CJ71" s="287" t="str">
        <f ca="true">+IF(OFFSET('Water Data'!$I$29,0,10*ROW('Water Data'!I65))="","",OFFSET('Water Data'!$I$29,0,10*ROW('Water Data'!I65)))</f>
        <v/>
      </c>
      <c r="CK71" s="287" t="str">
        <f ca="true">+IF(OFFSET('Sanitation Data'!$D$28,0,10*ROW('Sanitation Data'!D65))="","",OFFSET('Sanitation Data'!$D$28,0,10*ROW('Sanitation Data'!D65)))</f>
        <v/>
      </c>
      <c r="CL71" s="287" t="str">
        <f ca="true">+IF(OFFSET('Sanitation Data'!$D$29,0,10*ROW('Sanitation Data'!D65))="","",OFFSET('Sanitation Data'!$D$29,0,10*ROW('Sanitation Data'!D65)))</f>
        <v/>
      </c>
      <c r="CM71" s="287" t="str">
        <f ca="true">+IF(OFFSET('Sanitation Data'!$D$30,0,10*ROW('Sanitation Data'!D65))="","",OFFSET('Sanitation Data'!$D$30,0,10*ROW('Sanitation Data'!D65)))</f>
        <v/>
      </c>
      <c r="CN71" s="287" t="str">
        <f ca="true">+IF(OFFSET('Sanitation Data'!$D$31,0,10*ROW('Sanitation Data'!D65))="","",OFFSET('Sanitation Data'!$D$31,0,10*ROW('Sanitation Data'!D65)))</f>
        <v/>
      </c>
      <c r="CO71" s="287" t="str">
        <f ca="true">+IF(OFFSET('Sanitation Data'!$D$32,0,10*ROW('Sanitation Data'!D65))="","",OFFSET('Sanitation Data'!$D$32,0,10*ROW('Sanitation Data'!D65)))</f>
        <v/>
      </c>
      <c r="CP71" s="287" t="str">
        <f ca="true">+IF(OFFSET('Sanitation Data'!$E$28,0,10*ROW('Sanitation Data'!E65))="","",OFFSET('Sanitation Data'!$E$28,0,10*ROW('Sanitation Data'!E65)))</f>
        <v/>
      </c>
      <c r="CQ71" s="287" t="str">
        <f ca="true">+IF(OFFSET('Sanitation Data'!$E$29,0,10*ROW('Sanitation Data'!E65))="","",OFFSET('Sanitation Data'!$E$29,0,10*ROW('Sanitation Data'!E65)))</f>
        <v/>
      </c>
      <c r="CR71" s="287" t="str">
        <f ca="true">+IF(OFFSET('Sanitation Data'!$E$30,0,10*ROW('Sanitation Data'!E65))="","",OFFSET('Sanitation Data'!$E$30,0,10*ROW('Sanitation Data'!E65)))</f>
        <v/>
      </c>
      <c r="CS71" s="287" t="str">
        <f ca="true">+IF(OFFSET('Sanitation Data'!$E$31,0,10*ROW('Sanitation Data'!E65))="","",OFFSET('Sanitation Data'!$E$31,0,10*ROW('Sanitation Data'!E65)))</f>
        <v/>
      </c>
      <c r="CT71" s="287" t="str">
        <f ca="true">+IF(OFFSET('Sanitation Data'!$E$32,0,10*ROW('Sanitation Data'!E65))="","",OFFSET('Sanitation Data'!$E$32,0,10*ROW('Sanitation Data'!E65)))</f>
        <v/>
      </c>
      <c r="CU71" s="287" t="str">
        <f ca="true">+IF(OFFSET('Sanitation Data'!$F$28,0,10*ROW('Sanitation Data'!F65))="","",OFFSET('Sanitation Data'!$F$28,0,10*ROW('Sanitation Data'!F65)))</f>
        <v/>
      </c>
      <c r="CV71" s="287" t="str">
        <f ca="true">+IF(OFFSET('Sanitation Data'!$F$29,0,10*ROW('Sanitation Data'!F65))="","",OFFSET('Sanitation Data'!$F$29,0,10*ROW('Sanitation Data'!F65)))</f>
        <v/>
      </c>
      <c r="CW71" s="287" t="str">
        <f ca="true">+IF(OFFSET('Sanitation Data'!$F$30,0,10*ROW('Sanitation Data'!F65))="","",OFFSET('Sanitation Data'!$F$30,0,10*ROW('Sanitation Data'!F65)))</f>
        <v/>
      </c>
      <c r="CX71" s="287" t="str">
        <f ca="true">+IF(OFFSET('Sanitation Data'!$F$31,0,10*ROW('Sanitation Data'!F65))="","",OFFSET('Sanitation Data'!$F$31,0,10*ROW('Sanitation Data'!F65)))</f>
        <v/>
      </c>
      <c r="CY71" s="287" t="str">
        <f ca="true">+IF(OFFSET('Sanitation Data'!$F$32,0,10*ROW('Sanitation Data'!F65))="","",OFFSET('Sanitation Data'!$F$32,0,10*ROW('Sanitation Data'!F65)))</f>
        <v/>
      </c>
      <c r="CZ71" s="287" t="str">
        <f ca="true">+IF(OFFSET('Sanitation Data'!$G$28,0,10*ROW('Sanitation Data'!G65))="","",OFFSET('Sanitation Data'!$G$28,0,10*ROW('Sanitation Data'!G65)))</f>
        <v/>
      </c>
      <c r="DA71" s="287" t="str">
        <f ca="true">+IF(OFFSET('Sanitation Data'!$G$29,0,10*ROW('Sanitation Data'!G65))="","",OFFSET('Sanitation Data'!$G$29,0,10*ROW('Sanitation Data'!G65)))</f>
        <v/>
      </c>
      <c r="DB71" s="287" t="str">
        <f ca="true">+IF(OFFSET('Sanitation Data'!$G$30,0,10*ROW('Sanitation Data'!G65))="","",OFFSET('Sanitation Data'!$G$30,0,10*ROW('Sanitation Data'!G65)))</f>
        <v/>
      </c>
      <c r="DC71" s="287" t="str">
        <f ca="true">+IF(OFFSET('Sanitation Data'!$G$31,0,10*ROW('Sanitation Data'!G65))="","",OFFSET('Sanitation Data'!$G$31,0,10*ROW('Sanitation Data'!G65)))</f>
        <v/>
      </c>
      <c r="DD71" s="287" t="str">
        <f ca="true">+IF(OFFSET('Sanitation Data'!$G$32,0,10*ROW('Sanitation Data'!G65))="","",OFFSET('Sanitation Data'!$G$32,0,10*ROW('Sanitation Data'!G65)))</f>
        <v/>
      </c>
      <c r="DE71" s="287" t="str">
        <f ca="true">+IF(OFFSET('Sanitation Data'!$H$28,0,10*ROW('Sanitation Data'!H65))="","",OFFSET('Sanitation Data'!$H$28,0,10*ROW('Sanitation Data'!H65)))</f>
        <v/>
      </c>
      <c r="DF71" s="287" t="str">
        <f ca="true">+IF(OFFSET('Sanitation Data'!$H$29,0,10*ROW('Sanitation Data'!H65))="","",OFFSET('Sanitation Data'!$H$29,0,10*ROW('Sanitation Data'!H65)))</f>
        <v/>
      </c>
      <c r="DG71" s="287" t="str">
        <f ca="true">+IF(OFFSET('Sanitation Data'!$H$30,0,10*ROW('Sanitation Data'!H65))="","",OFFSET('Sanitation Data'!$H$30,0,10*ROW('Sanitation Data'!H65)))</f>
        <v/>
      </c>
      <c r="DH71" s="287" t="str">
        <f ca="true">+IF(OFFSET('Sanitation Data'!$H$31,0,10*ROW('Sanitation Data'!H65))="","",OFFSET('Sanitation Data'!$H$31,0,10*ROW('Sanitation Data'!H65)))</f>
        <v/>
      </c>
      <c r="DI71" s="287" t="str">
        <f ca="true">+IF(OFFSET('Sanitation Data'!$H$32,0,10*ROW('Sanitation Data'!H65))="","",OFFSET('Sanitation Data'!$H$32,0,10*ROW('Sanitation Data'!H65)))</f>
        <v/>
      </c>
      <c r="DJ71" s="287" t="str">
        <f ca="true">+IF(OFFSET('Sanitation Data'!$I$28,0,10*ROW('Sanitation Data'!I65))="","",OFFSET('Sanitation Data'!$I$28,0,10*ROW('Sanitation Data'!I65)))</f>
        <v/>
      </c>
      <c r="DK71" s="287" t="str">
        <f ca="true">+IF(OFFSET('Sanitation Data'!$I$29,0,10*ROW('Sanitation Data'!I65))="","",OFFSET('Sanitation Data'!$I$29,0,10*ROW('Sanitation Data'!I65)))</f>
        <v/>
      </c>
      <c r="DL71" s="287" t="str">
        <f ca="true">+IF(OFFSET('Sanitation Data'!$I$30,0,10*ROW('Sanitation Data'!I65))="","",OFFSET('Sanitation Data'!$I$30,0,10*ROW('Sanitation Data'!I65)))</f>
        <v/>
      </c>
      <c r="DM71" s="287" t="str">
        <f ca="true">+IF(OFFSET('Sanitation Data'!$I$31,0,10*ROW('Sanitation Data'!I65))="","",OFFSET('Sanitation Data'!$I$31,0,10*ROW('Sanitation Data'!I65)))</f>
        <v/>
      </c>
      <c r="DN71" s="287" t="str">
        <f ca="true">+IF(OFFSET('Sanitation Data'!$I$32,0,10*ROW('Sanitation Data'!I65))="","",OFFSET('Sanitation Data'!$I$32,0,10*ROW('Sanitation Data'!I65)))</f>
        <v/>
      </c>
      <c r="DO71" s="287" t="str">
        <f ca="true">+IF(OFFSET('Hygiene Data'!$D$11,0,10*ROW('Hygiene Data'!D65))="","",OFFSET('Hygiene Data'!$D$11,0,10*ROW('Hygiene Data'!D65)))</f>
        <v/>
      </c>
      <c r="DP71" s="287" t="str">
        <f ca="true">+IF(OFFSET('Hygiene Data'!$D$12,0,10*ROW('Hygiene Data'!D65))="","",OFFSET('Hygiene Data'!$D$12,0,10*ROW('Hygiene Data'!D65)))</f>
        <v/>
      </c>
      <c r="DQ71" s="287" t="str">
        <f ca="true">+IF(OFFSET('Hygiene Data'!$D$13,0,10*ROW('Hygiene Data'!D65))="","",OFFSET('Hygiene Data'!$D$13,0,10*ROW('Hygiene Data'!D65)))</f>
        <v/>
      </c>
      <c r="DR71" s="287" t="str">
        <f ca="true">+IF(OFFSET('Hygiene Data'!$E$11,0,10*ROW('Hygiene Data'!E65))="","",OFFSET('Hygiene Data'!$E$11,0,10*ROW('Hygiene Data'!E65)))</f>
        <v/>
      </c>
      <c r="DS71" s="287" t="str">
        <f ca="true">+IF(OFFSET('Hygiene Data'!$E$12,0,10*ROW('Hygiene Data'!E65))="","",OFFSET('Hygiene Data'!$E$12,0,10*ROW('Hygiene Data'!E65)))</f>
        <v/>
      </c>
      <c r="DT71" s="287" t="str">
        <f ca="true">+IF(OFFSET('Hygiene Data'!$E$13,0,10*ROW('Hygiene Data'!E65))="","",OFFSET('Hygiene Data'!$E$13,0,10*ROW('Hygiene Data'!E65)))</f>
        <v/>
      </c>
      <c r="DU71" s="287" t="str">
        <f ca="true">+IF(OFFSET('Hygiene Data'!$F$11,0,10*ROW('Hygiene Data'!F65))="","",OFFSET('Hygiene Data'!$F$11,0,10*ROW('Hygiene Data'!F65)))</f>
        <v/>
      </c>
      <c r="DV71" s="287" t="str">
        <f ca="true">+IF(OFFSET('Hygiene Data'!$F$12,0,10*ROW('Hygiene Data'!F65))="","",OFFSET('Hygiene Data'!$F$12,0,10*ROW('Hygiene Data'!F65)))</f>
        <v/>
      </c>
      <c r="DW71" s="287" t="str">
        <f ca="true">+IF(OFFSET('Hygiene Data'!$F$13,0,10*ROW('Hygiene Data'!F65))="","",OFFSET('Hygiene Data'!$F$13,0,10*ROW('Hygiene Data'!F65)))</f>
        <v/>
      </c>
      <c r="DX71" s="287" t="str">
        <f ca="true">+IF(OFFSET('Hygiene Data'!$G$11,0,10*ROW('Hygiene Data'!G65))="","",OFFSET('Hygiene Data'!$G$11,0,10*ROW('Hygiene Data'!G65)))</f>
        <v/>
      </c>
      <c r="DY71" s="287" t="str">
        <f ca="true">+IF(OFFSET('Hygiene Data'!$G$12,0,10*ROW('Hygiene Data'!G65))="","",OFFSET('Hygiene Data'!$G$12,0,10*ROW('Hygiene Data'!G65)))</f>
        <v/>
      </c>
      <c r="DZ71" s="287" t="str">
        <f ca="true">+IF(OFFSET('Hygiene Data'!$G$13,0,10*ROW('Hygiene Data'!G65))="","",OFFSET('Hygiene Data'!$G$13,0,10*ROW('Hygiene Data'!G65)))</f>
        <v/>
      </c>
      <c r="EA71" s="287" t="str">
        <f ca="true">+IF(OFFSET('Hygiene Data'!$H$11,0,10*ROW('Hygiene Data'!H65))="","",OFFSET('Hygiene Data'!$H$11,0,10*ROW('Hygiene Data'!H65)))</f>
        <v/>
      </c>
      <c r="EB71" s="287" t="str">
        <f ca="true">+IF(OFFSET('Hygiene Data'!$H$12,0,10*ROW('Hygiene Data'!H65))="","",OFFSET('Hygiene Data'!$H$12,0,10*ROW('Hygiene Data'!H65)))</f>
        <v/>
      </c>
      <c r="EC71" s="287" t="str">
        <f ca="true">+IF(OFFSET('Hygiene Data'!$H$13,0,10*ROW('Hygiene Data'!H65))="","",OFFSET('Hygiene Data'!$H$13,0,10*ROW('Hygiene Data'!H65)))</f>
        <v/>
      </c>
      <c r="ED71" s="287" t="str">
        <f ca="true">+IF(OFFSET('Hygiene Data'!$I$11,0,10*ROW('Hygiene Data'!I65))="","",OFFSET('Hygiene Data'!$I$11,0,10*ROW('Hygiene Data'!I65)))</f>
        <v/>
      </c>
      <c r="EE71" s="287" t="str">
        <f ca="true">+IF(OFFSET('Hygiene Data'!$I$12,0,10*ROW('Hygiene Data'!I65))="","",OFFSET('Hygiene Data'!$I$12,0,10*ROW('Hygiene Data'!I65)))</f>
        <v/>
      </c>
      <c r="EF71" s="287"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43"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7"/>
      <c r="BS72" s="287" t="str">
        <f ca="true">+IF(OFFSET('Water Data'!$D$27,0,10*ROW('Water Data'!D66))="","",OFFSET('Water Data'!$D$27,0,10*ROW('Water Data'!D66)))</f>
        <v/>
      </c>
      <c r="BT72" s="287" t="str">
        <f ca="true">+IF(OFFSET('Water Data'!$D$28,0,10*ROW('Water Data'!D66))="","",OFFSET('Water Data'!$D$28,0,10*ROW('Water Data'!D66)))</f>
        <v/>
      </c>
      <c r="BU72" s="287" t="str">
        <f ca="true">+IF(OFFSET('Water Data'!$D$29,0,10*ROW('Water Data'!D66))="","",OFFSET('Water Data'!$D$29,0,10*ROW('Water Data'!D66)))</f>
        <v/>
      </c>
      <c r="BV72" s="287" t="str">
        <f ca="true">+IF(OFFSET('Water Data'!$E$27,0,10*ROW('Water Data'!E66))="","",OFFSET('Water Data'!$E$27,0,10*ROW('Water Data'!E66)))</f>
        <v/>
      </c>
      <c r="BW72" s="287" t="str">
        <f ca="true">+IF(OFFSET('Water Data'!$E$28,0,10*ROW('Water Data'!E66))="","",OFFSET('Water Data'!$E$28,0,10*ROW('Water Data'!E66)))</f>
        <v/>
      </c>
      <c r="BX72" s="287" t="str">
        <f ca="true">+IF(OFFSET('Water Data'!$E$29,0,10*ROW('Water Data'!E66))="","",OFFSET('Water Data'!$E$29,0,10*ROW('Water Data'!E66)))</f>
        <v/>
      </c>
      <c r="BY72" s="287" t="str">
        <f ca="true">+IF(OFFSET('Water Data'!$F$27,0,10*ROW('Water Data'!F66))="","",OFFSET('Water Data'!$F$27,0,10*ROW('Water Data'!F66)))</f>
        <v/>
      </c>
      <c r="BZ72" s="287" t="str">
        <f ca="true">+IF(OFFSET('Water Data'!$F$28,0,10*ROW('Water Data'!F66))="","",OFFSET('Water Data'!$F$28,0,10*ROW('Water Data'!F66)))</f>
        <v/>
      </c>
      <c r="CA72" s="287" t="str">
        <f ca="true">+IF(OFFSET('Water Data'!$F$29,0,10*ROW('Water Data'!F66))="","",OFFSET('Water Data'!$F$29,0,10*ROW('Water Data'!F66)))</f>
        <v/>
      </c>
      <c r="CB72" s="287" t="str">
        <f ca="true">+IF(OFFSET('Water Data'!$G$27,0,10*ROW('Water Data'!G66))="","",OFFSET('Water Data'!$G$27,0,10*ROW('Water Data'!G66)))</f>
        <v/>
      </c>
      <c r="CC72" s="287" t="str">
        <f ca="true">+IF(OFFSET('Water Data'!$G$28,0,10*ROW('Water Data'!G66))="","",OFFSET('Water Data'!$G$28,0,10*ROW('Water Data'!G66)))</f>
        <v/>
      </c>
      <c r="CD72" s="287" t="str">
        <f ca="true">+IF(OFFSET('Water Data'!$G$29,0,10*ROW('Water Data'!G66))="","",OFFSET('Water Data'!$G$29,0,10*ROW('Water Data'!G66)))</f>
        <v/>
      </c>
      <c r="CE72" s="287" t="str">
        <f ca="true">+IF(OFFSET('Water Data'!$H$27,0,10*ROW('Water Data'!H66))="","",OFFSET('Water Data'!$H$27,0,10*ROW('Water Data'!H66)))</f>
        <v/>
      </c>
      <c r="CF72" s="287" t="str">
        <f ca="true">+IF(OFFSET('Water Data'!$H$28,0,10*ROW('Water Data'!H66))="","",OFFSET('Water Data'!$H$28,0,10*ROW('Water Data'!H66)))</f>
        <v/>
      </c>
      <c r="CG72" s="287" t="str">
        <f ca="true">+IF(OFFSET('Water Data'!$H$29,0,10*ROW('Water Data'!H66))="","",OFFSET('Water Data'!$H$29,0,10*ROW('Water Data'!H66)))</f>
        <v/>
      </c>
      <c r="CH72" s="287" t="str">
        <f ca="true">+IF(OFFSET('Water Data'!$I$27,0,10*ROW('Water Data'!I66))="","",OFFSET('Water Data'!$I$27,0,10*ROW('Water Data'!I66)))</f>
        <v/>
      </c>
      <c r="CI72" s="287" t="str">
        <f ca="true">+IF(OFFSET('Water Data'!$I$28,0,10*ROW('Water Data'!I66))="","",OFFSET('Water Data'!$I$28,0,10*ROW('Water Data'!I66)))</f>
        <v/>
      </c>
      <c r="CJ72" s="287" t="str">
        <f ca="true">+IF(OFFSET('Water Data'!$I$29,0,10*ROW('Water Data'!I66))="","",OFFSET('Water Data'!$I$29,0,10*ROW('Water Data'!I66)))</f>
        <v/>
      </c>
      <c r="CK72" s="287" t="str">
        <f ca="true">+IF(OFFSET('Sanitation Data'!$D$28,0,10*ROW('Sanitation Data'!D66))="","",OFFSET('Sanitation Data'!$D$28,0,10*ROW('Sanitation Data'!D66)))</f>
        <v/>
      </c>
      <c r="CL72" s="287" t="str">
        <f ca="true">+IF(OFFSET('Sanitation Data'!$D$29,0,10*ROW('Sanitation Data'!D66))="","",OFFSET('Sanitation Data'!$D$29,0,10*ROW('Sanitation Data'!D66)))</f>
        <v/>
      </c>
      <c r="CM72" s="287" t="str">
        <f ca="true">+IF(OFFSET('Sanitation Data'!$D$30,0,10*ROW('Sanitation Data'!D66))="","",OFFSET('Sanitation Data'!$D$30,0,10*ROW('Sanitation Data'!D66)))</f>
        <v/>
      </c>
      <c r="CN72" s="287" t="str">
        <f ca="true">+IF(OFFSET('Sanitation Data'!$D$31,0,10*ROW('Sanitation Data'!D66))="","",OFFSET('Sanitation Data'!$D$31,0,10*ROW('Sanitation Data'!D66)))</f>
        <v/>
      </c>
      <c r="CO72" s="287" t="str">
        <f ca="true">+IF(OFFSET('Sanitation Data'!$D$32,0,10*ROW('Sanitation Data'!D66))="","",OFFSET('Sanitation Data'!$D$32,0,10*ROW('Sanitation Data'!D66)))</f>
        <v/>
      </c>
      <c r="CP72" s="287" t="str">
        <f ca="true">+IF(OFFSET('Sanitation Data'!$E$28,0,10*ROW('Sanitation Data'!E66))="","",OFFSET('Sanitation Data'!$E$28,0,10*ROW('Sanitation Data'!E66)))</f>
        <v/>
      </c>
      <c r="CQ72" s="287" t="str">
        <f ca="true">+IF(OFFSET('Sanitation Data'!$E$29,0,10*ROW('Sanitation Data'!E66))="","",OFFSET('Sanitation Data'!$E$29,0,10*ROW('Sanitation Data'!E66)))</f>
        <v/>
      </c>
      <c r="CR72" s="287" t="str">
        <f ca="true">+IF(OFFSET('Sanitation Data'!$E$30,0,10*ROW('Sanitation Data'!E66))="","",OFFSET('Sanitation Data'!$E$30,0,10*ROW('Sanitation Data'!E66)))</f>
        <v/>
      </c>
      <c r="CS72" s="287" t="str">
        <f ca="true">+IF(OFFSET('Sanitation Data'!$E$31,0,10*ROW('Sanitation Data'!E66))="","",OFFSET('Sanitation Data'!$E$31,0,10*ROW('Sanitation Data'!E66)))</f>
        <v/>
      </c>
      <c r="CT72" s="287" t="str">
        <f ca="true">+IF(OFFSET('Sanitation Data'!$E$32,0,10*ROW('Sanitation Data'!E66))="","",OFFSET('Sanitation Data'!$E$32,0,10*ROW('Sanitation Data'!E66)))</f>
        <v/>
      </c>
      <c r="CU72" s="287" t="str">
        <f ca="true">+IF(OFFSET('Sanitation Data'!$F$28,0,10*ROW('Sanitation Data'!F66))="","",OFFSET('Sanitation Data'!$F$28,0,10*ROW('Sanitation Data'!F66)))</f>
        <v/>
      </c>
      <c r="CV72" s="287" t="str">
        <f ca="true">+IF(OFFSET('Sanitation Data'!$F$29,0,10*ROW('Sanitation Data'!F66))="","",OFFSET('Sanitation Data'!$F$29,0,10*ROW('Sanitation Data'!F66)))</f>
        <v/>
      </c>
      <c r="CW72" s="287" t="str">
        <f ca="true">+IF(OFFSET('Sanitation Data'!$F$30,0,10*ROW('Sanitation Data'!F66))="","",OFFSET('Sanitation Data'!$F$30,0,10*ROW('Sanitation Data'!F66)))</f>
        <v/>
      </c>
      <c r="CX72" s="287" t="str">
        <f ca="true">+IF(OFFSET('Sanitation Data'!$F$31,0,10*ROW('Sanitation Data'!F66))="","",OFFSET('Sanitation Data'!$F$31,0,10*ROW('Sanitation Data'!F66)))</f>
        <v/>
      </c>
      <c r="CY72" s="287" t="str">
        <f ca="true">+IF(OFFSET('Sanitation Data'!$F$32,0,10*ROW('Sanitation Data'!F66))="","",OFFSET('Sanitation Data'!$F$32,0,10*ROW('Sanitation Data'!F66)))</f>
        <v/>
      </c>
      <c r="CZ72" s="287" t="str">
        <f ca="true">+IF(OFFSET('Sanitation Data'!$G$28,0,10*ROW('Sanitation Data'!G66))="","",OFFSET('Sanitation Data'!$G$28,0,10*ROW('Sanitation Data'!G66)))</f>
        <v/>
      </c>
      <c r="DA72" s="287" t="str">
        <f ca="true">+IF(OFFSET('Sanitation Data'!$G$29,0,10*ROW('Sanitation Data'!G66))="","",OFFSET('Sanitation Data'!$G$29,0,10*ROW('Sanitation Data'!G66)))</f>
        <v/>
      </c>
      <c r="DB72" s="287" t="str">
        <f ca="true">+IF(OFFSET('Sanitation Data'!$G$30,0,10*ROW('Sanitation Data'!G66))="","",OFFSET('Sanitation Data'!$G$30,0,10*ROW('Sanitation Data'!G66)))</f>
        <v/>
      </c>
      <c r="DC72" s="287" t="str">
        <f ca="true">+IF(OFFSET('Sanitation Data'!$G$31,0,10*ROW('Sanitation Data'!G66))="","",OFFSET('Sanitation Data'!$G$31,0,10*ROW('Sanitation Data'!G66)))</f>
        <v/>
      </c>
      <c r="DD72" s="287" t="str">
        <f ca="true">+IF(OFFSET('Sanitation Data'!$G$32,0,10*ROW('Sanitation Data'!G66))="","",OFFSET('Sanitation Data'!$G$32,0,10*ROW('Sanitation Data'!G66)))</f>
        <v/>
      </c>
      <c r="DE72" s="287" t="str">
        <f ca="true">+IF(OFFSET('Sanitation Data'!$H$28,0,10*ROW('Sanitation Data'!H66))="","",OFFSET('Sanitation Data'!$H$28,0,10*ROW('Sanitation Data'!H66)))</f>
        <v/>
      </c>
      <c r="DF72" s="287" t="str">
        <f ca="true">+IF(OFFSET('Sanitation Data'!$H$29,0,10*ROW('Sanitation Data'!H66))="","",OFFSET('Sanitation Data'!$H$29,0,10*ROW('Sanitation Data'!H66)))</f>
        <v/>
      </c>
      <c r="DG72" s="287" t="str">
        <f ca="true">+IF(OFFSET('Sanitation Data'!$H$30,0,10*ROW('Sanitation Data'!H66))="","",OFFSET('Sanitation Data'!$H$30,0,10*ROW('Sanitation Data'!H66)))</f>
        <v/>
      </c>
      <c r="DH72" s="287" t="str">
        <f ca="true">+IF(OFFSET('Sanitation Data'!$H$31,0,10*ROW('Sanitation Data'!H66))="","",OFFSET('Sanitation Data'!$H$31,0,10*ROW('Sanitation Data'!H66)))</f>
        <v/>
      </c>
      <c r="DI72" s="287" t="str">
        <f ca="true">+IF(OFFSET('Sanitation Data'!$H$32,0,10*ROW('Sanitation Data'!H66))="","",OFFSET('Sanitation Data'!$H$32,0,10*ROW('Sanitation Data'!H66)))</f>
        <v/>
      </c>
      <c r="DJ72" s="287" t="str">
        <f ca="true">+IF(OFFSET('Sanitation Data'!$I$28,0,10*ROW('Sanitation Data'!I66))="","",OFFSET('Sanitation Data'!$I$28,0,10*ROW('Sanitation Data'!I66)))</f>
        <v/>
      </c>
      <c r="DK72" s="287" t="str">
        <f ca="true">+IF(OFFSET('Sanitation Data'!$I$29,0,10*ROW('Sanitation Data'!I66))="","",OFFSET('Sanitation Data'!$I$29,0,10*ROW('Sanitation Data'!I66)))</f>
        <v/>
      </c>
      <c r="DL72" s="287" t="str">
        <f ca="true">+IF(OFFSET('Sanitation Data'!$I$30,0,10*ROW('Sanitation Data'!I66))="","",OFFSET('Sanitation Data'!$I$30,0,10*ROW('Sanitation Data'!I66)))</f>
        <v/>
      </c>
      <c r="DM72" s="287" t="str">
        <f ca="true">+IF(OFFSET('Sanitation Data'!$I$31,0,10*ROW('Sanitation Data'!I66))="","",OFFSET('Sanitation Data'!$I$31,0,10*ROW('Sanitation Data'!I66)))</f>
        <v/>
      </c>
      <c r="DN72" s="287" t="str">
        <f ca="true">+IF(OFFSET('Sanitation Data'!$I$32,0,10*ROW('Sanitation Data'!I66))="","",OFFSET('Sanitation Data'!$I$32,0,10*ROW('Sanitation Data'!I66)))</f>
        <v/>
      </c>
      <c r="DO72" s="287" t="str">
        <f ca="true">+IF(OFFSET('Hygiene Data'!$D$11,0,10*ROW('Hygiene Data'!D66))="","",OFFSET('Hygiene Data'!$D$11,0,10*ROW('Hygiene Data'!D66)))</f>
        <v/>
      </c>
      <c r="DP72" s="287" t="str">
        <f ca="true">+IF(OFFSET('Hygiene Data'!$D$12,0,10*ROW('Hygiene Data'!D66))="","",OFFSET('Hygiene Data'!$D$12,0,10*ROW('Hygiene Data'!D66)))</f>
        <v/>
      </c>
      <c r="DQ72" s="287" t="str">
        <f ca="true">+IF(OFFSET('Hygiene Data'!$D$13,0,10*ROW('Hygiene Data'!D66))="","",OFFSET('Hygiene Data'!$D$13,0,10*ROW('Hygiene Data'!D66)))</f>
        <v/>
      </c>
      <c r="DR72" s="287" t="str">
        <f ca="true">+IF(OFFSET('Hygiene Data'!$E$11,0,10*ROW('Hygiene Data'!E66))="","",OFFSET('Hygiene Data'!$E$11,0,10*ROW('Hygiene Data'!E66)))</f>
        <v/>
      </c>
      <c r="DS72" s="287" t="str">
        <f ca="true">+IF(OFFSET('Hygiene Data'!$E$12,0,10*ROW('Hygiene Data'!E66))="","",OFFSET('Hygiene Data'!$E$12,0,10*ROW('Hygiene Data'!E66)))</f>
        <v/>
      </c>
      <c r="DT72" s="287" t="str">
        <f ca="true">+IF(OFFSET('Hygiene Data'!$E$13,0,10*ROW('Hygiene Data'!E66))="","",OFFSET('Hygiene Data'!$E$13,0,10*ROW('Hygiene Data'!E66)))</f>
        <v/>
      </c>
      <c r="DU72" s="287" t="str">
        <f ca="true">+IF(OFFSET('Hygiene Data'!$F$11,0,10*ROW('Hygiene Data'!F66))="","",OFFSET('Hygiene Data'!$F$11,0,10*ROW('Hygiene Data'!F66)))</f>
        <v/>
      </c>
      <c r="DV72" s="287" t="str">
        <f ca="true">+IF(OFFSET('Hygiene Data'!$F$12,0,10*ROW('Hygiene Data'!F66))="","",OFFSET('Hygiene Data'!$F$12,0,10*ROW('Hygiene Data'!F66)))</f>
        <v/>
      </c>
      <c r="DW72" s="287" t="str">
        <f ca="true">+IF(OFFSET('Hygiene Data'!$F$13,0,10*ROW('Hygiene Data'!F66))="","",OFFSET('Hygiene Data'!$F$13,0,10*ROW('Hygiene Data'!F66)))</f>
        <v/>
      </c>
      <c r="DX72" s="287" t="str">
        <f ca="true">+IF(OFFSET('Hygiene Data'!$G$11,0,10*ROW('Hygiene Data'!G66))="","",OFFSET('Hygiene Data'!$G$11,0,10*ROW('Hygiene Data'!G66)))</f>
        <v/>
      </c>
      <c r="DY72" s="287" t="str">
        <f ca="true">+IF(OFFSET('Hygiene Data'!$G$12,0,10*ROW('Hygiene Data'!G66))="","",OFFSET('Hygiene Data'!$G$12,0,10*ROW('Hygiene Data'!G66)))</f>
        <v/>
      </c>
      <c r="DZ72" s="287" t="str">
        <f ca="true">+IF(OFFSET('Hygiene Data'!$G$13,0,10*ROW('Hygiene Data'!G66))="","",OFFSET('Hygiene Data'!$G$13,0,10*ROW('Hygiene Data'!G66)))</f>
        <v/>
      </c>
      <c r="EA72" s="287" t="str">
        <f ca="true">+IF(OFFSET('Hygiene Data'!$H$11,0,10*ROW('Hygiene Data'!H66))="","",OFFSET('Hygiene Data'!$H$11,0,10*ROW('Hygiene Data'!H66)))</f>
        <v/>
      </c>
      <c r="EB72" s="287" t="str">
        <f ca="true">+IF(OFFSET('Hygiene Data'!$H$12,0,10*ROW('Hygiene Data'!H66))="","",OFFSET('Hygiene Data'!$H$12,0,10*ROW('Hygiene Data'!H66)))</f>
        <v/>
      </c>
      <c r="EC72" s="287" t="str">
        <f ca="true">+IF(OFFSET('Hygiene Data'!$H$13,0,10*ROW('Hygiene Data'!H66))="","",OFFSET('Hygiene Data'!$H$13,0,10*ROW('Hygiene Data'!H66)))</f>
        <v/>
      </c>
      <c r="ED72" s="287" t="str">
        <f ca="true">+IF(OFFSET('Hygiene Data'!$I$11,0,10*ROW('Hygiene Data'!I66))="","",OFFSET('Hygiene Data'!$I$11,0,10*ROW('Hygiene Data'!I66)))</f>
        <v/>
      </c>
      <c r="EE72" s="287" t="str">
        <f ca="true">+IF(OFFSET('Hygiene Data'!$I$12,0,10*ROW('Hygiene Data'!I66))="","",OFFSET('Hygiene Data'!$I$12,0,10*ROW('Hygiene Data'!I66)))</f>
        <v/>
      </c>
      <c r="EF72" s="287"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43"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7"/>
      <c r="BS73" s="287" t="str">
        <f ca="true">+IF(OFFSET('Water Data'!$D$27,0,10*ROW('Water Data'!D67))="","",OFFSET('Water Data'!$D$27,0,10*ROW('Water Data'!D67)))</f>
        <v/>
      </c>
      <c r="BT73" s="287" t="str">
        <f ca="true">+IF(OFFSET('Water Data'!$D$28,0,10*ROW('Water Data'!D67))="","",OFFSET('Water Data'!$D$28,0,10*ROW('Water Data'!D67)))</f>
        <v/>
      </c>
      <c r="BU73" s="287" t="str">
        <f ca="true">+IF(OFFSET('Water Data'!$D$29,0,10*ROW('Water Data'!D67))="","",OFFSET('Water Data'!$D$29,0,10*ROW('Water Data'!D67)))</f>
        <v/>
      </c>
      <c r="BV73" s="287" t="str">
        <f ca="true">+IF(OFFSET('Water Data'!$E$27,0,10*ROW('Water Data'!E67))="","",OFFSET('Water Data'!$E$27,0,10*ROW('Water Data'!E67)))</f>
        <v/>
      </c>
      <c r="BW73" s="287" t="str">
        <f ca="true">+IF(OFFSET('Water Data'!$E$28,0,10*ROW('Water Data'!E67))="","",OFFSET('Water Data'!$E$28,0,10*ROW('Water Data'!E67)))</f>
        <v/>
      </c>
      <c r="BX73" s="287" t="str">
        <f ca="true">+IF(OFFSET('Water Data'!$E$29,0,10*ROW('Water Data'!E67))="","",OFFSET('Water Data'!$E$29,0,10*ROW('Water Data'!E67)))</f>
        <v/>
      </c>
      <c r="BY73" s="287" t="str">
        <f ca="true">+IF(OFFSET('Water Data'!$F$27,0,10*ROW('Water Data'!F67))="","",OFFSET('Water Data'!$F$27,0,10*ROW('Water Data'!F67)))</f>
        <v/>
      </c>
      <c r="BZ73" s="287" t="str">
        <f ca="true">+IF(OFFSET('Water Data'!$F$28,0,10*ROW('Water Data'!F67))="","",OFFSET('Water Data'!$F$28,0,10*ROW('Water Data'!F67)))</f>
        <v/>
      </c>
      <c r="CA73" s="287" t="str">
        <f ca="true">+IF(OFFSET('Water Data'!$F$29,0,10*ROW('Water Data'!F67))="","",OFFSET('Water Data'!$F$29,0,10*ROW('Water Data'!F67)))</f>
        <v/>
      </c>
      <c r="CB73" s="287" t="str">
        <f ca="true">+IF(OFFSET('Water Data'!$G$27,0,10*ROW('Water Data'!G67))="","",OFFSET('Water Data'!$G$27,0,10*ROW('Water Data'!G67)))</f>
        <v/>
      </c>
      <c r="CC73" s="287" t="str">
        <f ca="true">+IF(OFFSET('Water Data'!$G$28,0,10*ROW('Water Data'!G67))="","",OFFSET('Water Data'!$G$28,0,10*ROW('Water Data'!G67)))</f>
        <v/>
      </c>
      <c r="CD73" s="287" t="str">
        <f ca="true">+IF(OFFSET('Water Data'!$G$29,0,10*ROW('Water Data'!G67))="","",OFFSET('Water Data'!$G$29,0,10*ROW('Water Data'!G67)))</f>
        <v/>
      </c>
      <c r="CE73" s="287" t="str">
        <f ca="true">+IF(OFFSET('Water Data'!$H$27,0,10*ROW('Water Data'!H67))="","",OFFSET('Water Data'!$H$27,0,10*ROW('Water Data'!H67)))</f>
        <v/>
      </c>
      <c r="CF73" s="287" t="str">
        <f ca="true">+IF(OFFSET('Water Data'!$H$28,0,10*ROW('Water Data'!H67))="","",OFFSET('Water Data'!$H$28,0,10*ROW('Water Data'!H67)))</f>
        <v/>
      </c>
      <c r="CG73" s="287" t="str">
        <f ca="true">+IF(OFFSET('Water Data'!$H$29,0,10*ROW('Water Data'!H67))="","",OFFSET('Water Data'!$H$29,0,10*ROW('Water Data'!H67)))</f>
        <v/>
      </c>
      <c r="CH73" s="287" t="str">
        <f ca="true">+IF(OFFSET('Water Data'!$I$27,0,10*ROW('Water Data'!I67))="","",OFFSET('Water Data'!$I$27,0,10*ROW('Water Data'!I67)))</f>
        <v/>
      </c>
      <c r="CI73" s="287" t="str">
        <f ca="true">+IF(OFFSET('Water Data'!$I$28,0,10*ROW('Water Data'!I67))="","",OFFSET('Water Data'!$I$28,0,10*ROW('Water Data'!I67)))</f>
        <v/>
      </c>
      <c r="CJ73" s="287" t="str">
        <f ca="true">+IF(OFFSET('Water Data'!$I$29,0,10*ROW('Water Data'!I67))="","",OFFSET('Water Data'!$I$29,0,10*ROW('Water Data'!I67)))</f>
        <v/>
      </c>
      <c r="CK73" s="287" t="str">
        <f ca="true">+IF(OFFSET('Sanitation Data'!$D$28,0,10*ROW('Sanitation Data'!D67))="","",OFFSET('Sanitation Data'!$D$28,0,10*ROW('Sanitation Data'!D67)))</f>
        <v/>
      </c>
      <c r="CL73" s="287" t="str">
        <f ca="true">+IF(OFFSET('Sanitation Data'!$D$29,0,10*ROW('Sanitation Data'!D67))="","",OFFSET('Sanitation Data'!$D$29,0,10*ROW('Sanitation Data'!D67)))</f>
        <v/>
      </c>
      <c r="CM73" s="287" t="str">
        <f ca="true">+IF(OFFSET('Sanitation Data'!$D$30,0,10*ROW('Sanitation Data'!D67))="","",OFFSET('Sanitation Data'!$D$30,0,10*ROW('Sanitation Data'!D67)))</f>
        <v/>
      </c>
      <c r="CN73" s="287" t="str">
        <f ca="true">+IF(OFFSET('Sanitation Data'!$D$31,0,10*ROW('Sanitation Data'!D67))="","",OFFSET('Sanitation Data'!$D$31,0,10*ROW('Sanitation Data'!D67)))</f>
        <v/>
      </c>
      <c r="CO73" s="287" t="str">
        <f ca="true">+IF(OFFSET('Sanitation Data'!$D$32,0,10*ROW('Sanitation Data'!D67))="","",OFFSET('Sanitation Data'!$D$32,0,10*ROW('Sanitation Data'!D67)))</f>
        <v/>
      </c>
      <c r="CP73" s="287" t="str">
        <f ca="true">+IF(OFFSET('Sanitation Data'!$E$28,0,10*ROW('Sanitation Data'!E67))="","",OFFSET('Sanitation Data'!$E$28,0,10*ROW('Sanitation Data'!E67)))</f>
        <v/>
      </c>
      <c r="CQ73" s="287" t="str">
        <f ca="true">+IF(OFFSET('Sanitation Data'!$E$29,0,10*ROW('Sanitation Data'!E67))="","",OFFSET('Sanitation Data'!$E$29,0,10*ROW('Sanitation Data'!E67)))</f>
        <v/>
      </c>
      <c r="CR73" s="287" t="str">
        <f ca="true">+IF(OFFSET('Sanitation Data'!$E$30,0,10*ROW('Sanitation Data'!E67))="","",OFFSET('Sanitation Data'!$E$30,0,10*ROW('Sanitation Data'!E67)))</f>
        <v/>
      </c>
      <c r="CS73" s="287" t="str">
        <f ca="true">+IF(OFFSET('Sanitation Data'!$E$31,0,10*ROW('Sanitation Data'!E67))="","",OFFSET('Sanitation Data'!$E$31,0,10*ROW('Sanitation Data'!E67)))</f>
        <v/>
      </c>
      <c r="CT73" s="287" t="str">
        <f ca="true">+IF(OFFSET('Sanitation Data'!$E$32,0,10*ROW('Sanitation Data'!E67))="","",OFFSET('Sanitation Data'!$E$32,0,10*ROW('Sanitation Data'!E67)))</f>
        <v/>
      </c>
      <c r="CU73" s="287" t="str">
        <f ca="true">+IF(OFFSET('Sanitation Data'!$F$28,0,10*ROW('Sanitation Data'!F67))="","",OFFSET('Sanitation Data'!$F$28,0,10*ROW('Sanitation Data'!F67)))</f>
        <v/>
      </c>
      <c r="CV73" s="287" t="str">
        <f ca="true">+IF(OFFSET('Sanitation Data'!$F$29,0,10*ROW('Sanitation Data'!F67))="","",OFFSET('Sanitation Data'!$F$29,0,10*ROW('Sanitation Data'!F67)))</f>
        <v/>
      </c>
      <c r="CW73" s="287" t="str">
        <f ca="true">+IF(OFFSET('Sanitation Data'!$F$30,0,10*ROW('Sanitation Data'!F67))="","",OFFSET('Sanitation Data'!$F$30,0,10*ROW('Sanitation Data'!F67)))</f>
        <v/>
      </c>
      <c r="CX73" s="287" t="str">
        <f ca="true">+IF(OFFSET('Sanitation Data'!$F$31,0,10*ROW('Sanitation Data'!F67))="","",OFFSET('Sanitation Data'!$F$31,0,10*ROW('Sanitation Data'!F67)))</f>
        <v/>
      </c>
      <c r="CY73" s="287" t="str">
        <f ca="true">+IF(OFFSET('Sanitation Data'!$F$32,0,10*ROW('Sanitation Data'!F67))="","",OFFSET('Sanitation Data'!$F$32,0,10*ROW('Sanitation Data'!F67)))</f>
        <v/>
      </c>
      <c r="CZ73" s="287" t="str">
        <f ca="true">+IF(OFFSET('Sanitation Data'!$G$28,0,10*ROW('Sanitation Data'!G67))="","",OFFSET('Sanitation Data'!$G$28,0,10*ROW('Sanitation Data'!G67)))</f>
        <v/>
      </c>
      <c r="DA73" s="287" t="str">
        <f ca="true">+IF(OFFSET('Sanitation Data'!$G$29,0,10*ROW('Sanitation Data'!G67))="","",OFFSET('Sanitation Data'!$G$29,0,10*ROW('Sanitation Data'!G67)))</f>
        <v/>
      </c>
      <c r="DB73" s="287" t="str">
        <f ca="true">+IF(OFFSET('Sanitation Data'!$G$30,0,10*ROW('Sanitation Data'!G67))="","",OFFSET('Sanitation Data'!$G$30,0,10*ROW('Sanitation Data'!G67)))</f>
        <v/>
      </c>
      <c r="DC73" s="287" t="str">
        <f ca="true">+IF(OFFSET('Sanitation Data'!$G$31,0,10*ROW('Sanitation Data'!G67))="","",OFFSET('Sanitation Data'!$G$31,0,10*ROW('Sanitation Data'!G67)))</f>
        <v/>
      </c>
      <c r="DD73" s="287" t="str">
        <f ca="true">+IF(OFFSET('Sanitation Data'!$G$32,0,10*ROW('Sanitation Data'!G67))="","",OFFSET('Sanitation Data'!$G$32,0,10*ROW('Sanitation Data'!G67)))</f>
        <v/>
      </c>
      <c r="DE73" s="287" t="str">
        <f ca="true">+IF(OFFSET('Sanitation Data'!$H$28,0,10*ROW('Sanitation Data'!H67))="","",OFFSET('Sanitation Data'!$H$28,0,10*ROW('Sanitation Data'!H67)))</f>
        <v/>
      </c>
      <c r="DF73" s="287" t="str">
        <f ca="true">+IF(OFFSET('Sanitation Data'!$H$29,0,10*ROW('Sanitation Data'!H67))="","",OFFSET('Sanitation Data'!$H$29,0,10*ROW('Sanitation Data'!H67)))</f>
        <v/>
      </c>
      <c r="DG73" s="287" t="str">
        <f ca="true">+IF(OFFSET('Sanitation Data'!$H$30,0,10*ROW('Sanitation Data'!H67))="","",OFFSET('Sanitation Data'!$H$30,0,10*ROW('Sanitation Data'!H67)))</f>
        <v/>
      </c>
      <c r="DH73" s="287" t="str">
        <f ca="true">+IF(OFFSET('Sanitation Data'!$H$31,0,10*ROW('Sanitation Data'!H67))="","",OFFSET('Sanitation Data'!$H$31,0,10*ROW('Sanitation Data'!H67)))</f>
        <v/>
      </c>
      <c r="DI73" s="287" t="str">
        <f ca="true">+IF(OFFSET('Sanitation Data'!$H$32,0,10*ROW('Sanitation Data'!H67))="","",OFFSET('Sanitation Data'!$H$32,0,10*ROW('Sanitation Data'!H67)))</f>
        <v/>
      </c>
      <c r="DJ73" s="287" t="str">
        <f ca="true">+IF(OFFSET('Sanitation Data'!$I$28,0,10*ROW('Sanitation Data'!I67))="","",OFFSET('Sanitation Data'!$I$28,0,10*ROW('Sanitation Data'!I67)))</f>
        <v/>
      </c>
      <c r="DK73" s="287" t="str">
        <f ca="true">+IF(OFFSET('Sanitation Data'!$I$29,0,10*ROW('Sanitation Data'!I67))="","",OFFSET('Sanitation Data'!$I$29,0,10*ROW('Sanitation Data'!I67)))</f>
        <v/>
      </c>
      <c r="DL73" s="287" t="str">
        <f ca="true">+IF(OFFSET('Sanitation Data'!$I$30,0,10*ROW('Sanitation Data'!I67))="","",OFFSET('Sanitation Data'!$I$30,0,10*ROW('Sanitation Data'!I67)))</f>
        <v/>
      </c>
      <c r="DM73" s="287" t="str">
        <f ca="true">+IF(OFFSET('Sanitation Data'!$I$31,0,10*ROW('Sanitation Data'!I67))="","",OFFSET('Sanitation Data'!$I$31,0,10*ROW('Sanitation Data'!I67)))</f>
        <v/>
      </c>
      <c r="DN73" s="287" t="str">
        <f ca="true">+IF(OFFSET('Sanitation Data'!$I$32,0,10*ROW('Sanitation Data'!I67))="","",OFFSET('Sanitation Data'!$I$32,0,10*ROW('Sanitation Data'!I67)))</f>
        <v/>
      </c>
      <c r="DO73" s="287" t="str">
        <f ca="true">+IF(OFFSET('Hygiene Data'!$D$11,0,10*ROW('Hygiene Data'!D67))="","",OFFSET('Hygiene Data'!$D$11,0,10*ROW('Hygiene Data'!D67)))</f>
        <v/>
      </c>
      <c r="DP73" s="287" t="str">
        <f ca="true">+IF(OFFSET('Hygiene Data'!$D$12,0,10*ROW('Hygiene Data'!D67))="","",OFFSET('Hygiene Data'!$D$12,0,10*ROW('Hygiene Data'!D67)))</f>
        <v/>
      </c>
      <c r="DQ73" s="287" t="str">
        <f ca="true">+IF(OFFSET('Hygiene Data'!$D$13,0,10*ROW('Hygiene Data'!D67))="","",OFFSET('Hygiene Data'!$D$13,0,10*ROW('Hygiene Data'!D67)))</f>
        <v/>
      </c>
      <c r="DR73" s="287" t="str">
        <f ca="true">+IF(OFFSET('Hygiene Data'!$E$11,0,10*ROW('Hygiene Data'!E67))="","",OFFSET('Hygiene Data'!$E$11,0,10*ROW('Hygiene Data'!E67)))</f>
        <v/>
      </c>
      <c r="DS73" s="287" t="str">
        <f ca="true">+IF(OFFSET('Hygiene Data'!$E$12,0,10*ROW('Hygiene Data'!E67))="","",OFFSET('Hygiene Data'!$E$12,0,10*ROW('Hygiene Data'!E67)))</f>
        <v/>
      </c>
      <c r="DT73" s="287" t="str">
        <f ca="true">+IF(OFFSET('Hygiene Data'!$E$13,0,10*ROW('Hygiene Data'!E67))="","",OFFSET('Hygiene Data'!$E$13,0,10*ROW('Hygiene Data'!E67)))</f>
        <v/>
      </c>
      <c r="DU73" s="287" t="str">
        <f ca="true">+IF(OFFSET('Hygiene Data'!$F$11,0,10*ROW('Hygiene Data'!F67))="","",OFFSET('Hygiene Data'!$F$11,0,10*ROW('Hygiene Data'!F67)))</f>
        <v/>
      </c>
      <c r="DV73" s="287" t="str">
        <f ca="true">+IF(OFFSET('Hygiene Data'!$F$12,0,10*ROW('Hygiene Data'!F67))="","",OFFSET('Hygiene Data'!$F$12,0,10*ROW('Hygiene Data'!F67)))</f>
        <v/>
      </c>
      <c r="DW73" s="287" t="str">
        <f ca="true">+IF(OFFSET('Hygiene Data'!$F$13,0,10*ROW('Hygiene Data'!F67))="","",OFFSET('Hygiene Data'!$F$13,0,10*ROW('Hygiene Data'!F67)))</f>
        <v/>
      </c>
      <c r="DX73" s="287" t="str">
        <f ca="true">+IF(OFFSET('Hygiene Data'!$G$11,0,10*ROW('Hygiene Data'!G67))="","",OFFSET('Hygiene Data'!$G$11,0,10*ROW('Hygiene Data'!G67)))</f>
        <v/>
      </c>
      <c r="DY73" s="287" t="str">
        <f ca="true">+IF(OFFSET('Hygiene Data'!$G$12,0,10*ROW('Hygiene Data'!G67))="","",OFFSET('Hygiene Data'!$G$12,0,10*ROW('Hygiene Data'!G67)))</f>
        <v/>
      </c>
      <c r="DZ73" s="287" t="str">
        <f ca="true">+IF(OFFSET('Hygiene Data'!$G$13,0,10*ROW('Hygiene Data'!G67))="","",OFFSET('Hygiene Data'!$G$13,0,10*ROW('Hygiene Data'!G67)))</f>
        <v/>
      </c>
      <c r="EA73" s="287" t="str">
        <f ca="true">+IF(OFFSET('Hygiene Data'!$H$11,0,10*ROW('Hygiene Data'!H67))="","",OFFSET('Hygiene Data'!$H$11,0,10*ROW('Hygiene Data'!H67)))</f>
        <v/>
      </c>
      <c r="EB73" s="287" t="str">
        <f ca="true">+IF(OFFSET('Hygiene Data'!$H$12,0,10*ROW('Hygiene Data'!H67))="","",OFFSET('Hygiene Data'!$H$12,0,10*ROW('Hygiene Data'!H67)))</f>
        <v/>
      </c>
      <c r="EC73" s="287" t="str">
        <f ca="true">+IF(OFFSET('Hygiene Data'!$H$13,0,10*ROW('Hygiene Data'!H67))="","",OFFSET('Hygiene Data'!$H$13,0,10*ROW('Hygiene Data'!H67)))</f>
        <v/>
      </c>
      <c r="ED73" s="287" t="str">
        <f ca="true">+IF(OFFSET('Hygiene Data'!$I$11,0,10*ROW('Hygiene Data'!I67))="","",OFFSET('Hygiene Data'!$I$11,0,10*ROW('Hygiene Data'!I67)))</f>
        <v/>
      </c>
      <c r="EE73" s="287" t="str">
        <f ca="true">+IF(OFFSET('Hygiene Data'!$I$12,0,10*ROW('Hygiene Data'!I67))="","",OFFSET('Hygiene Data'!$I$12,0,10*ROW('Hygiene Data'!I67)))</f>
        <v/>
      </c>
      <c r="EF73" s="287"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43"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7"/>
      <c r="BS74" s="287" t="str">
        <f ca="true">+IF(OFFSET('Water Data'!$D$27,0,10*ROW('Water Data'!D68))="","",OFFSET('Water Data'!$D$27,0,10*ROW('Water Data'!D68)))</f>
        <v/>
      </c>
      <c r="BT74" s="287" t="str">
        <f ca="true">+IF(OFFSET('Water Data'!$D$28,0,10*ROW('Water Data'!D68))="","",OFFSET('Water Data'!$D$28,0,10*ROW('Water Data'!D68)))</f>
        <v/>
      </c>
      <c r="BU74" s="287" t="str">
        <f ca="true">+IF(OFFSET('Water Data'!$D$29,0,10*ROW('Water Data'!D68))="","",OFFSET('Water Data'!$D$29,0,10*ROW('Water Data'!D68)))</f>
        <v/>
      </c>
      <c r="BV74" s="287" t="str">
        <f ca="true">+IF(OFFSET('Water Data'!$E$27,0,10*ROW('Water Data'!E68))="","",OFFSET('Water Data'!$E$27,0,10*ROW('Water Data'!E68)))</f>
        <v/>
      </c>
      <c r="BW74" s="287" t="str">
        <f ca="true">+IF(OFFSET('Water Data'!$E$28,0,10*ROW('Water Data'!E68))="","",OFFSET('Water Data'!$E$28,0,10*ROW('Water Data'!E68)))</f>
        <v/>
      </c>
      <c r="BX74" s="287" t="str">
        <f ca="true">+IF(OFFSET('Water Data'!$E$29,0,10*ROW('Water Data'!E68))="","",OFFSET('Water Data'!$E$29,0,10*ROW('Water Data'!E68)))</f>
        <v/>
      </c>
      <c r="BY74" s="287" t="str">
        <f ca="true">+IF(OFFSET('Water Data'!$F$27,0,10*ROW('Water Data'!F68))="","",OFFSET('Water Data'!$F$27,0,10*ROW('Water Data'!F68)))</f>
        <v/>
      </c>
      <c r="BZ74" s="287" t="str">
        <f ca="true">+IF(OFFSET('Water Data'!$F$28,0,10*ROW('Water Data'!F68))="","",OFFSET('Water Data'!$F$28,0,10*ROW('Water Data'!F68)))</f>
        <v/>
      </c>
      <c r="CA74" s="287" t="str">
        <f ca="true">+IF(OFFSET('Water Data'!$F$29,0,10*ROW('Water Data'!F68))="","",OFFSET('Water Data'!$F$29,0,10*ROW('Water Data'!F68)))</f>
        <v/>
      </c>
      <c r="CB74" s="287" t="str">
        <f ca="true">+IF(OFFSET('Water Data'!$G$27,0,10*ROW('Water Data'!G68))="","",OFFSET('Water Data'!$G$27,0,10*ROW('Water Data'!G68)))</f>
        <v/>
      </c>
      <c r="CC74" s="287" t="str">
        <f ca="true">+IF(OFFSET('Water Data'!$G$28,0,10*ROW('Water Data'!G68))="","",OFFSET('Water Data'!$G$28,0,10*ROW('Water Data'!G68)))</f>
        <v/>
      </c>
      <c r="CD74" s="287" t="str">
        <f ca="true">+IF(OFFSET('Water Data'!$G$29,0,10*ROW('Water Data'!G68))="","",OFFSET('Water Data'!$G$29,0,10*ROW('Water Data'!G68)))</f>
        <v/>
      </c>
      <c r="CE74" s="287" t="str">
        <f ca="true">+IF(OFFSET('Water Data'!$H$27,0,10*ROW('Water Data'!H68))="","",OFFSET('Water Data'!$H$27,0,10*ROW('Water Data'!H68)))</f>
        <v/>
      </c>
      <c r="CF74" s="287" t="str">
        <f ca="true">+IF(OFFSET('Water Data'!$H$28,0,10*ROW('Water Data'!H68))="","",OFFSET('Water Data'!$H$28,0,10*ROW('Water Data'!H68)))</f>
        <v/>
      </c>
      <c r="CG74" s="287" t="str">
        <f ca="true">+IF(OFFSET('Water Data'!$H$29,0,10*ROW('Water Data'!H68))="","",OFFSET('Water Data'!$H$29,0,10*ROW('Water Data'!H68)))</f>
        <v/>
      </c>
      <c r="CH74" s="287" t="str">
        <f ca="true">+IF(OFFSET('Water Data'!$I$27,0,10*ROW('Water Data'!I68))="","",OFFSET('Water Data'!$I$27,0,10*ROW('Water Data'!I68)))</f>
        <v/>
      </c>
      <c r="CI74" s="287" t="str">
        <f ca="true">+IF(OFFSET('Water Data'!$I$28,0,10*ROW('Water Data'!I68))="","",OFFSET('Water Data'!$I$28,0,10*ROW('Water Data'!I68)))</f>
        <v/>
      </c>
      <c r="CJ74" s="287" t="str">
        <f ca="true">+IF(OFFSET('Water Data'!$I$29,0,10*ROW('Water Data'!I68))="","",OFFSET('Water Data'!$I$29,0,10*ROW('Water Data'!I68)))</f>
        <v/>
      </c>
      <c r="CK74" s="287" t="str">
        <f ca="true">+IF(OFFSET('Sanitation Data'!$D$28,0,10*ROW('Sanitation Data'!D68))="","",OFFSET('Sanitation Data'!$D$28,0,10*ROW('Sanitation Data'!D68)))</f>
        <v/>
      </c>
      <c r="CL74" s="287" t="str">
        <f ca="true">+IF(OFFSET('Sanitation Data'!$D$29,0,10*ROW('Sanitation Data'!D68))="","",OFFSET('Sanitation Data'!$D$29,0,10*ROW('Sanitation Data'!D68)))</f>
        <v/>
      </c>
      <c r="CM74" s="287" t="str">
        <f ca="true">+IF(OFFSET('Sanitation Data'!$D$30,0,10*ROW('Sanitation Data'!D68))="","",OFFSET('Sanitation Data'!$D$30,0,10*ROW('Sanitation Data'!D68)))</f>
        <v/>
      </c>
      <c r="CN74" s="287" t="str">
        <f ca="true">+IF(OFFSET('Sanitation Data'!$D$31,0,10*ROW('Sanitation Data'!D68))="","",OFFSET('Sanitation Data'!$D$31,0,10*ROW('Sanitation Data'!D68)))</f>
        <v/>
      </c>
      <c r="CO74" s="287" t="str">
        <f ca="true">+IF(OFFSET('Sanitation Data'!$D$32,0,10*ROW('Sanitation Data'!D68))="","",OFFSET('Sanitation Data'!$D$32,0,10*ROW('Sanitation Data'!D68)))</f>
        <v/>
      </c>
      <c r="CP74" s="287" t="str">
        <f ca="true">+IF(OFFSET('Sanitation Data'!$E$28,0,10*ROW('Sanitation Data'!E68))="","",OFFSET('Sanitation Data'!$E$28,0,10*ROW('Sanitation Data'!E68)))</f>
        <v/>
      </c>
      <c r="CQ74" s="287" t="str">
        <f ca="true">+IF(OFFSET('Sanitation Data'!$E$29,0,10*ROW('Sanitation Data'!E68))="","",OFFSET('Sanitation Data'!$E$29,0,10*ROW('Sanitation Data'!E68)))</f>
        <v/>
      </c>
      <c r="CR74" s="287" t="str">
        <f ca="true">+IF(OFFSET('Sanitation Data'!$E$30,0,10*ROW('Sanitation Data'!E68))="","",OFFSET('Sanitation Data'!$E$30,0,10*ROW('Sanitation Data'!E68)))</f>
        <v/>
      </c>
      <c r="CS74" s="287" t="str">
        <f ca="true">+IF(OFFSET('Sanitation Data'!$E$31,0,10*ROW('Sanitation Data'!E68))="","",OFFSET('Sanitation Data'!$E$31,0,10*ROW('Sanitation Data'!E68)))</f>
        <v/>
      </c>
      <c r="CT74" s="287" t="str">
        <f ca="true">+IF(OFFSET('Sanitation Data'!$E$32,0,10*ROW('Sanitation Data'!E68))="","",OFFSET('Sanitation Data'!$E$32,0,10*ROW('Sanitation Data'!E68)))</f>
        <v/>
      </c>
      <c r="CU74" s="287" t="str">
        <f ca="true">+IF(OFFSET('Sanitation Data'!$F$28,0,10*ROW('Sanitation Data'!F68))="","",OFFSET('Sanitation Data'!$F$28,0,10*ROW('Sanitation Data'!F68)))</f>
        <v/>
      </c>
      <c r="CV74" s="287" t="str">
        <f ca="true">+IF(OFFSET('Sanitation Data'!$F$29,0,10*ROW('Sanitation Data'!F68))="","",OFFSET('Sanitation Data'!$F$29,0,10*ROW('Sanitation Data'!F68)))</f>
        <v/>
      </c>
      <c r="CW74" s="287" t="str">
        <f ca="true">+IF(OFFSET('Sanitation Data'!$F$30,0,10*ROW('Sanitation Data'!F68))="","",OFFSET('Sanitation Data'!$F$30,0,10*ROW('Sanitation Data'!F68)))</f>
        <v/>
      </c>
      <c r="CX74" s="287" t="str">
        <f ca="true">+IF(OFFSET('Sanitation Data'!$F$31,0,10*ROW('Sanitation Data'!F68))="","",OFFSET('Sanitation Data'!$F$31,0,10*ROW('Sanitation Data'!F68)))</f>
        <v/>
      </c>
      <c r="CY74" s="287" t="str">
        <f ca="true">+IF(OFFSET('Sanitation Data'!$F$32,0,10*ROW('Sanitation Data'!F68))="","",OFFSET('Sanitation Data'!$F$32,0,10*ROW('Sanitation Data'!F68)))</f>
        <v/>
      </c>
      <c r="CZ74" s="287" t="str">
        <f ca="true">+IF(OFFSET('Sanitation Data'!$G$28,0,10*ROW('Sanitation Data'!G68))="","",OFFSET('Sanitation Data'!$G$28,0,10*ROW('Sanitation Data'!G68)))</f>
        <v/>
      </c>
      <c r="DA74" s="287" t="str">
        <f ca="true">+IF(OFFSET('Sanitation Data'!$G$29,0,10*ROW('Sanitation Data'!G68))="","",OFFSET('Sanitation Data'!$G$29,0,10*ROW('Sanitation Data'!G68)))</f>
        <v/>
      </c>
      <c r="DB74" s="287" t="str">
        <f ca="true">+IF(OFFSET('Sanitation Data'!$G$30,0,10*ROW('Sanitation Data'!G68))="","",OFFSET('Sanitation Data'!$G$30,0,10*ROW('Sanitation Data'!G68)))</f>
        <v/>
      </c>
      <c r="DC74" s="287" t="str">
        <f ca="true">+IF(OFFSET('Sanitation Data'!$G$31,0,10*ROW('Sanitation Data'!G68))="","",OFFSET('Sanitation Data'!$G$31,0,10*ROW('Sanitation Data'!G68)))</f>
        <v/>
      </c>
      <c r="DD74" s="287" t="str">
        <f ca="true">+IF(OFFSET('Sanitation Data'!$G$32,0,10*ROW('Sanitation Data'!G68))="","",OFFSET('Sanitation Data'!$G$32,0,10*ROW('Sanitation Data'!G68)))</f>
        <v/>
      </c>
      <c r="DE74" s="287" t="str">
        <f ca="true">+IF(OFFSET('Sanitation Data'!$H$28,0,10*ROW('Sanitation Data'!H68))="","",OFFSET('Sanitation Data'!$H$28,0,10*ROW('Sanitation Data'!H68)))</f>
        <v/>
      </c>
      <c r="DF74" s="287" t="str">
        <f ca="true">+IF(OFFSET('Sanitation Data'!$H$29,0,10*ROW('Sanitation Data'!H68))="","",OFFSET('Sanitation Data'!$H$29,0,10*ROW('Sanitation Data'!H68)))</f>
        <v/>
      </c>
      <c r="DG74" s="287" t="str">
        <f ca="true">+IF(OFFSET('Sanitation Data'!$H$30,0,10*ROW('Sanitation Data'!H68))="","",OFFSET('Sanitation Data'!$H$30,0,10*ROW('Sanitation Data'!H68)))</f>
        <v/>
      </c>
      <c r="DH74" s="287" t="str">
        <f ca="true">+IF(OFFSET('Sanitation Data'!$H$31,0,10*ROW('Sanitation Data'!H68))="","",OFFSET('Sanitation Data'!$H$31,0,10*ROW('Sanitation Data'!H68)))</f>
        <v/>
      </c>
      <c r="DI74" s="287" t="str">
        <f ca="true">+IF(OFFSET('Sanitation Data'!$H$32,0,10*ROW('Sanitation Data'!H68))="","",OFFSET('Sanitation Data'!$H$32,0,10*ROW('Sanitation Data'!H68)))</f>
        <v/>
      </c>
      <c r="DJ74" s="287" t="str">
        <f ca="true">+IF(OFFSET('Sanitation Data'!$I$28,0,10*ROW('Sanitation Data'!I68))="","",OFFSET('Sanitation Data'!$I$28,0,10*ROW('Sanitation Data'!I68)))</f>
        <v/>
      </c>
      <c r="DK74" s="287" t="str">
        <f ca="true">+IF(OFFSET('Sanitation Data'!$I$29,0,10*ROW('Sanitation Data'!I68))="","",OFFSET('Sanitation Data'!$I$29,0,10*ROW('Sanitation Data'!I68)))</f>
        <v/>
      </c>
      <c r="DL74" s="287" t="str">
        <f ca="true">+IF(OFFSET('Sanitation Data'!$I$30,0,10*ROW('Sanitation Data'!I68))="","",OFFSET('Sanitation Data'!$I$30,0,10*ROW('Sanitation Data'!I68)))</f>
        <v/>
      </c>
      <c r="DM74" s="287" t="str">
        <f ca="true">+IF(OFFSET('Sanitation Data'!$I$31,0,10*ROW('Sanitation Data'!I68))="","",OFFSET('Sanitation Data'!$I$31,0,10*ROW('Sanitation Data'!I68)))</f>
        <v/>
      </c>
      <c r="DN74" s="287" t="str">
        <f ca="true">+IF(OFFSET('Sanitation Data'!$I$32,0,10*ROW('Sanitation Data'!I68))="","",OFFSET('Sanitation Data'!$I$32,0,10*ROW('Sanitation Data'!I68)))</f>
        <v/>
      </c>
      <c r="DO74" s="287" t="str">
        <f ca="true">+IF(OFFSET('Hygiene Data'!$D$11,0,10*ROW('Hygiene Data'!D68))="","",OFFSET('Hygiene Data'!$D$11,0,10*ROW('Hygiene Data'!D68)))</f>
        <v/>
      </c>
      <c r="DP74" s="287" t="str">
        <f ca="true">+IF(OFFSET('Hygiene Data'!$D$12,0,10*ROW('Hygiene Data'!D68))="","",OFFSET('Hygiene Data'!$D$12,0,10*ROW('Hygiene Data'!D68)))</f>
        <v/>
      </c>
      <c r="DQ74" s="287" t="str">
        <f ca="true">+IF(OFFSET('Hygiene Data'!$D$13,0,10*ROW('Hygiene Data'!D68))="","",OFFSET('Hygiene Data'!$D$13,0,10*ROW('Hygiene Data'!D68)))</f>
        <v/>
      </c>
      <c r="DR74" s="287" t="str">
        <f ca="true">+IF(OFFSET('Hygiene Data'!$E$11,0,10*ROW('Hygiene Data'!E68))="","",OFFSET('Hygiene Data'!$E$11,0,10*ROW('Hygiene Data'!E68)))</f>
        <v/>
      </c>
      <c r="DS74" s="287" t="str">
        <f ca="true">+IF(OFFSET('Hygiene Data'!$E$12,0,10*ROW('Hygiene Data'!E68))="","",OFFSET('Hygiene Data'!$E$12,0,10*ROW('Hygiene Data'!E68)))</f>
        <v/>
      </c>
      <c r="DT74" s="287" t="str">
        <f ca="true">+IF(OFFSET('Hygiene Data'!$E$13,0,10*ROW('Hygiene Data'!E68))="","",OFFSET('Hygiene Data'!$E$13,0,10*ROW('Hygiene Data'!E68)))</f>
        <v/>
      </c>
      <c r="DU74" s="287" t="str">
        <f ca="true">+IF(OFFSET('Hygiene Data'!$F$11,0,10*ROW('Hygiene Data'!F68))="","",OFFSET('Hygiene Data'!$F$11,0,10*ROW('Hygiene Data'!F68)))</f>
        <v/>
      </c>
      <c r="DV74" s="287" t="str">
        <f ca="true">+IF(OFFSET('Hygiene Data'!$F$12,0,10*ROW('Hygiene Data'!F68))="","",OFFSET('Hygiene Data'!$F$12,0,10*ROW('Hygiene Data'!F68)))</f>
        <v/>
      </c>
      <c r="DW74" s="287" t="str">
        <f ca="true">+IF(OFFSET('Hygiene Data'!$F$13,0,10*ROW('Hygiene Data'!F68))="","",OFFSET('Hygiene Data'!$F$13,0,10*ROW('Hygiene Data'!F68)))</f>
        <v/>
      </c>
      <c r="DX74" s="287" t="str">
        <f ca="true">+IF(OFFSET('Hygiene Data'!$G$11,0,10*ROW('Hygiene Data'!G68))="","",OFFSET('Hygiene Data'!$G$11,0,10*ROW('Hygiene Data'!G68)))</f>
        <v/>
      </c>
      <c r="DY74" s="287" t="str">
        <f ca="true">+IF(OFFSET('Hygiene Data'!$G$12,0,10*ROW('Hygiene Data'!G68))="","",OFFSET('Hygiene Data'!$G$12,0,10*ROW('Hygiene Data'!G68)))</f>
        <v/>
      </c>
      <c r="DZ74" s="287" t="str">
        <f ca="true">+IF(OFFSET('Hygiene Data'!$G$13,0,10*ROW('Hygiene Data'!G68))="","",OFFSET('Hygiene Data'!$G$13,0,10*ROW('Hygiene Data'!G68)))</f>
        <v/>
      </c>
      <c r="EA74" s="287" t="str">
        <f ca="true">+IF(OFFSET('Hygiene Data'!$H$11,0,10*ROW('Hygiene Data'!H68))="","",OFFSET('Hygiene Data'!$H$11,0,10*ROW('Hygiene Data'!H68)))</f>
        <v/>
      </c>
      <c r="EB74" s="287" t="str">
        <f ca="true">+IF(OFFSET('Hygiene Data'!$H$12,0,10*ROW('Hygiene Data'!H68))="","",OFFSET('Hygiene Data'!$H$12,0,10*ROW('Hygiene Data'!H68)))</f>
        <v/>
      </c>
      <c r="EC74" s="287" t="str">
        <f ca="true">+IF(OFFSET('Hygiene Data'!$H$13,0,10*ROW('Hygiene Data'!H68))="","",OFFSET('Hygiene Data'!$H$13,0,10*ROW('Hygiene Data'!H68)))</f>
        <v/>
      </c>
      <c r="ED74" s="287" t="str">
        <f ca="true">+IF(OFFSET('Hygiene Data'!$I$11,0,10*ROW('Hygiene Data'!I68))="","",OFFSET('Hygiene Data'!$I$11,0,10*ROW('Hygiene Data'!I68)))</f>
        <v/>
      </c>
      <c r="EE74" s="287" t="str">
        <f ca="true">+IF(OFFSET('Hygiene Data'!$I$12,0,10*ROW('Hygiene Data'!I68))="","",OFFSET('Hygiene Data'!$I$12,0,10*ROW('Hygiene Data'!I68)))</f>
        <v/>
      </c>
      <c r="EF74" s="287"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43"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7"/>
      <c r="BS75" s="287" t="str">
        <f ca="true">+IF(OFFSET('Water Data'!$D$27,0,10*ROW('Water Data'!D69))="","",OFFSET('Water Data'!$D$27,0,10*ROW('Water Data'!D69)))</f>
        <v/>
      </c>
      <c r="BT75" s="287" t="str">
        <f ca="true">+IF(OFFSET('Water Data'!$D$28,0,10*ROW('Water Data'!D69))="","",OFFSET('Water Data'!$D$28,0,10*ROW('Water Data'!D69)))</f>
        <v/>
      </c>
      <c r="BU75" s="287" t="str">
        <f ca="true">+IF(OFFSET('Water Data'!$D$29,0,10*ROW('Water Data'!D69))="","",OFFSET('Water Data'!$D$29,0,10*ROW('Water Data'!D69)))</f>
        <v/>
      </c>
      <c r="BV75" s="287" t="str">
        <f ca="true">+IF(OFFSET('Water Data'!$E$27,0,10*ROW('Water Data'!E69))="","",OFFSET('Water Data'!$E$27,0,10*ROW('Water Data'!E69)))</f>
        <v/>
      </c>
      <c r="BW75" s="287" t="str">
        <f ca="true">+IF(OFFSET('Water Data'!$E$28,0,10*ROW('Water Data'!E69))="","",OFFSET('Water Data'!$E$28,0,10*ROW('Water Data'!E69)))</f>
        <v/>
      </c>
      <c r="BX75" s="287" t="str">
        <f ca="true">+IF(OFFSET('Water Data'!$E$29,0,10*ROW('Water Data'!E69))="","",OFFSET('Water Data'!$E$29,0,10*ROW('Water Data'!E69)))</f>
        <v/>
      </c>
      <c r="BY75" s="287" t="str">
        <f ca="true">+IF(OFFSET('Water Data'!$F$27,0,10*ROW('Water Data'!F69))="","",OFFSET('Water Data'!$F$27,0,10*ROW('Water Data'!F69)))</f>
        <v/>
      </c>
      <c r="BZ75" s="287" t="str">
        <f ca="true">+IF(OFFSET('Water Data'!$F$28,0,10*ROW('Water Data'!F69))="","",OFFSET('Water Data'!$F$28,0,10*ROW('Water Data'!F69)))</f>
        <v/>
      </c>
      <c r="CA75" s="287" t="str">
        <f ca="true">+IF(OFFSET('Water Data'!$F$29,0,10*ROW('Water Data'!F69))="","",OFFSET('Water Data'!$F$29,0,10*ROW('Water Data'!F69)))</f>
        <v/>
      </c>
      <c r="CB75" s="287" t="str">
        <f ca="true">+IF(OFFSET('Water Data'!$G$27,0,10*ROW('Water Data'!G69))="","",OFFSET('Water Data'!$G$27,0,10*ROW('Water Data'!G69)))</f>
        <v/>
      </c>
      <c r="CC75" s="287" t="str">
        <f ca="true">+IF(OFFSET('Water Data'!$G$28,0,10*ROW('Water Data'!G69))="","",OFFSET('Water Data'!$G$28,0,10*ROW('Water Data'!G69)))</f>
        <v/>
      </c>
      <c r="CD75" s="287" t="str">
        <f ca="true">+IF(OFFSET('Water Data'!$G$29,0,10*ROW('Water Data'!G69))="","",OFFSET('Water Data'!$G$29,0,10*ROW('Water Data'!G69)))</f>
        <v/>
      </c>
      <c r="CE75" s="287" t="str">
        <f ca="true">+IF(OFFSET('Water Data'!$H$27,0,10*ROW('Water Data'!H69))="","",OFFSET('Water Data'!$H$27,0,10*ROW('Water Data'!H69)))</f>
        <v/>
      </c>
      <c r="CF75" s="287" t="str">
        <f ca="true">+IF(OFFSET('Water Data'!$H$28,0,10*ROW('Water Data'!H69))="","",OFFSET('Water Data'!$H$28,0,10*ROW('Water Data'!H69)))</f>
        <v/>
      </c>
      <c r="CG75" s="287" t="str">
        <f ca="true">+IF(OFFSET('Water Data'!$H$29,0,10*ROW('Water Data'!H69))="","",OFFSET('Water Data'!$H$29,0,10*ROW('Water Data'!H69)))</f>
        <v/>
      </c>
      <c r="CH75" s="287" t="str">
        <f ca="true">+IF(OFFSET('Water Data'!$I$27,0,10*ROW('Water Data'!I69))="","",OFFSET('Water Data'!$I$27,0,10*ROW('Water Data'!I69)))</f>
        <v/>
      </c>
      <c r="CI75" s="287" t="str">
        <f ca="true">+IF(OFFSET('Water Data'!$I$28,0,10*ROW('Water Data'!I69))="","",OFFSET('Water Data'!$I$28,0,10*ROW('Water Data'!I69)))</f>
        <v/>
      </c>
      <c r="CJ75" s="287" t="str">
        <f ca="true">+IF(OFFSET('Water Data'!$I$29,0,10*ROW('Water Data'!I69))="","",OFFSET('Water Data'!$I$29,0,10*ROW('Water Data'!I69)))</f>
        <v/>
      </c>
      <c r="CK75" s="287" t="str">
        <f ca="true">+IF(OFFSET('Sanitation Data'!$D$28,0,10*ROW('Sanitation Data'!D69))="","",OFFSET('Sanitation Data'!$D$28,0,10*ROW('Sanitation Data'!D69)))</f>
        <v/>
      </c>
      <c r="CL75" s="287" t="str">
        <f ca="true">+IF(OFFSET('Sanitation Data'!$D$29,0,10*ROW('Sanitation Data'!D69))="","",OFFSET('Sanitation Data'!$D$29,0,10*ROW('Sanitation Data'!D69)))</f>
        <v/>
      </c>
      <c r="CM75" s="287" t="str">
        <f ca="true">+IF(OFFSET('Sanitation Data'!$D$30,0,10*ROW('Sanitation Data'!D69))="","",OFFSET('Sanitation Data'!$D$30,0,10*ROW('Sanitation Data'!D69)))</f>
        <v/>
      </c>
      <c r="CN75" s="287" t="str">
        <f ca="true">+IF(OFFSET('Sanitation Data'!$D$31,0,10*ROW('Sanitation Data'!D69))="","",OFFSET('Sanitation Data'!$D$31,0,10*ROW('Sanitation Data'!D69)))</f>
        <v/>
      </c>
      <c r="CO75" s="287" t="str">
        <f ca="true">+IF(OFFSET('Sanitation Data'!$D$32,0,10*ROW('Sanitation Data'!D69))="","",OFFSET('Sanitation Data'!$D$32,0,10*ROW('Sanitation Data'!D69)))</f>
        <v/>
      </c>
      <c r="CP75" s="287" t="str">
        <f ca="true">+IF(OFFSET('Sanitation Data'!$E$28,0,10*ROW('Sanitation Data'!E69))="","",OFFSET('Sanitation Data'!$E$28,0,10*ROW('Sanitation Data'!E69)))</f>
        <v/>
      </c>
      <c r="CQ75" s="287" t="str">
        <f ca="true">+IF(OFFSET('Sanitation Data'!$E$29,0,10*ROW('Sanitation Data'!E69))="","",OFFSET('Sanitation Data'!$E$29,0,10*ROW('Sanitation Data'!E69)))</f>
        <v/>
      </c>
      <c r="CR75" s="287" t="str">
        <f ca="true">+IF(OFFSET('Sanitation Data'!$E$30,0,10*ROW('Sanitation Data'!E69))="","",OFFSET('Sanitation Data'!$E$30,0,10*ROW('Sanitation Data'!E69)))</f>
        <v/>
      </c>
      <c r="CS75" s="287" t="str">
        <f ca="true">+IF(OFFSET('Sanitation Data'!$E$31,0,10*ROW('Sanitation Data'!E69))="","",OFFSET('Sanitation Data'!$E$31,0,10*ROW('Sanitation Data'!E69)))</f>
        <v/>
      </c>
      <c r="CT75" s="287" t="str">
        <f ca="true">+IF(OFFSET('Sanitation Data'!$E$32,0,10*ROW('Sanitation Data'!E69))="","",OFFSET('Sanitation Data'!$E$32,0,10*ROW('Sanitation Data'!E69)))</f>
        <v/>
      </c>
      <c r="CU75" s="287" t="str">
        <f ca="true">+IF(OFFSET('Sanitation Data'!$F$28,0,10*ROW('Sanitation Data'!F69))="","",OFFSET('Sanitation Data'!$F$28,0,10*ROW('Sanitation Data'!F69)))</f>
        <v/>
      </c>
      <c r="CV75" s="287" t="str">
        <f ca="true">+IF(OFFSET('Sanitation Data'!$F$29,0,10*ROW('Sanitation Data'!F69))="","",OFFSET('Sanitation Data'!$F$29,0,10*ROW('Sanitation Data'!F69)))</f>
        <v/>
      </c>
      <c r="CW75" s="287" t="str">
        <f ca="true">+IF(OFFSET('Sanitation Data'!$F$30,0,10*ROW('Sanitation Data'!F69))="","",OFFSET('Sanitation Data'!$F$30,0,10*ROW('Sanitation Data'!F69)))</f>
        <v/>
      </c>
      <c r="CX75" s="287" t="str">
        <f ca="true">+IF(OFFSET('Sanitation Data'!$F$31,0,10*ROW('Sanitation Data'!F69))="","",OFFSET('Sanitation Data'!$F$31,0,10*ROW('Sanitation Data'!F69)))</f>
        <v/>
      </c>
      <c r="CY75" s="287" t="str">
        <f ca="true">+IF(OFFSET('Sanitation Data'!$F$32,0,10*ROW('Sanitation Data'!F69))="","",OFFSET('Sanitation Data'!$F$32,0,10*ROW('Sanitation Data'!F69)))</f>
        <v/>
      </c>
      <c r="CZ75" s="287" t="str">
        <f ca="true">+IF(OFFSET('Sanitation Data'!$G$28,0,10*ROW('Sanitation Data'!G69))="","",OFFSET('Sanitation Data'!$G$28,0,10*ROW('Sanitation Data'!G69)))</f>
        <v/>
      </c>
      <c r="DA75" s="287" t="str">
        <f ca="true">+IF(OFFSET('Sanitation Data'!$G$29,0,10*ROW('Sanitation Data'!G69))="","",OFFSET('Sanitation Data'!$G$29,0,10*ROW('Sanitation Data'!G69)))</f>
        <v/>
      </c>
      <c r="DB75" s="287" t="str">
        <f ca="true">+IF(OFFSET('Sanitation Data'!$G$30,0,10*ROW('Sanitation Data'!G69))="","",OFFSET('Sanitation Data'!$G$30,0,10*ROW('Sanitation Data'!G69)))</f>
        <v/>
      </c>
      <c r="DC75" s="287" t="str">
        <f ca="true">+IF(OFFSET('Sanitation Data'!$G$31,0,10*ROW('Sanitation Data'!G69))="","",OFFSET('Sanitation Data'!$G$31,0,10*ROW('Sanitation Data'!G69)))</f>
        <v/>
      </c>
      <c r="DD75" s="287" t="str">
        <f ca="true">+IF(OFFSET('Sanitation Data'!$G$32,0,10*ROW('Sanitation Data'!G69))="","",OFFSET('Sanitation Data'!$G$32,0,10*ROW('Sanitation Data'!G69)))</f>
        <v/>
      </c>
      <c r="DE75" s="287" t="str">
        <f ca="true">+IF(OFFSET('Sanitation Data'!$H$28,0,10*ROW('Sanitation Data'!H69))="","",OFFSET('Sanitation Data'!$H$28,0,10*ROW('Sanitation Data'!H69)))</f>
        <v/>
      </c>
      <c r="DF75" s="287" t="str">
        <f ca="true">+IF(OFFSET('Sanitation Data'!$H$29,0,10*ROW('Sanitation Data'!H69))="","",OFFSET('Sanitation Data'!$H$29,0,10*ROW('Sanitation Data'!H69)))</f>
        <v/>
      </c>
      <c r="DG75" s="287" t="str">
        <f ca="true">+IF(OFFSET('Sanitation Data'!$H$30,0,10*ROW('Sanitation Data'!H69))="","",OFFSET('Sanitation Data'!$H$30,0,10*ROW('Sanitation Data'!H69)))</f>
        <v/>
      </c>
      <c r="DH75" s="287" t="str">
        <f ca="true">+IF(OFFSET('Sanitation Data'!$H$31,0,10*ROW('Sanitation Data'!H69))="","",OFFSET('Sanitation Data'!$H$31,0,10*ROW('Sanitation Data'!H69)))</f>
        <v/>
      </c>
      <c r="DI75" s="287" t="str">
        <f ca="true">+IF(OFFSET('Sanitation Data'!$H$32,0,10*ROW('Sanitation Data'!H69))="","",OFFSET('Sanitation Data'!$H$32,0,10*ROW('Sanitation Data'!H69)))</f>
        <v/>
      </c>
      <c r="DJ75" s="287" t="str">
        <f ca="true">+IF(OFFSET('Sanitation Data'!$I$28,0,10*ROW('Sanitation Data'!I69))="","",OFFSET('Sanitation Data'!$I$28,0,10*ROW('Sanitation Data'!I69)))</f>
        <v/>
      </c>
      <c r="DK75" s="287" t="str">
        <f ca="true">+IF(OFFSET('Sanitation Data'!$I$29,0,10*ROW('Sanitation Data'!I69))="","",OFFSET('Sanitation Data'!$I$29,0,10*ROW('Sanitation Data'!I69)))</f>
        <v/>
      </c>
      <c r="DL75" s="287" t="str">
        <f ca="true">+IF(OFFSET('Sanitation Data'!$I$30,0,10*ROW('Sanitation Data'!I69))="","",OFFSET('Sanitation Data'!$I$30,0,10*ROW('Sanitation Data'!I69)))</f>
        <v/>
      </c>
      <c r="DM75" s="287" t="str">
        <f ca="true">+IF(OFFSET('Sanitation Data'!$I$31,0,10*ROW('Sanitation Data'!I69))="","",OFFSET('Sanitation Data'!$I$31,0,10*ROW('Sanitation Data'!I69)))</f>
        <v/>
      </c>
      <c r="DN75" s="287" t="str">
        <f ca="true">+IF(OFFSET('Sanitation Data'!$I$32,0,10*ROW('Sanitation Data'!I69))="","",OFFSET('Sanitation Data'!$I$32,0,10*ROW('Sanitation Data'!I69)))</f>
        <v/>
      </c>
      <c r="DO75" s="287" t="str">
        <f ca="true">+IF(OFFSET('Hygiene Data'!$D$11,0,10*ROW('Hygiene Data'!D69))="","",OFFSET('Hygiene Data'!$D$11,0,10*ROW('Hygiene Data'!D69)))</f>
        <v/>
      </c>
      <c r="DP75" s="287" t="str">
        <f ca="true">+IF(OFFSET('Hygiene Data'!$D$12,0,10*ROW('Hygiene Data'!D69))="","",OFFSET('Hygiene Data'!$D$12,0,10*ROW('Hygiene Data'!D69)))</f>
        <v/>
      </c>
      <c r="DQ75" s="287" t="str">
        <f ca="true">+IF(OFFSET('Hygiene Data'!$D$13,0,10*ROW('Hygiene Data'!D69))="","",OFFSET('Hygiene Data'!$D$13,0,10*ROW('Hygiene Data'!D69)))</f>
        <v/>
      </c>
      <c r="DR75" s="287" t="str">
        <f ca="true">+IF(OFFSET('Hygiene Data'!$E$11,0,10*ROW('Hygiene Data'!E69))="","",OFFSET('Hygiene Data'!$E$11,0,10*ROW('Hygiene Data'!E69)))</f>
        <v/>
      </c>
      <c r="DS75" s="287" t="str">
        <f ca="true">+IF(OFFSET('Hygiene Data'!$E$12,0,10*ROW('Hygiene Data'!E69))="","",OFFSET('Hygiene Data'!$E$12,0,10*ROW('Hygiene Data'!E69)))</f>
        <v/>
      </c>
      <c r="DT75" s="287" t="str">
        <f ca="true">+IF(OFFSET('Hygiene Data'!$E$13,0,10*ROW('Hygiene Data'!E69))="","",OFFSET('Hygiene Data'!$E$13,0,10*ROW('Hygiene Data'!E69)))</f>
        <v/>
      </c>
      <c r="DU75" s="287" t="str">
        <f ca="true">+IF(OFFSET('Hygiene Data'!$F$11,0,10*ROW('Hygiene Data'!F69))="","",OFFSET('Hygiene Data'!$F$11,0,10*ROW('Hygiene Data'!F69)))</f>
        <v/>
      </c>
      <c r="DV75" s="287" t="str">
        <f ca="true">+IF(OFFSET('Hygiene Data'!$F$12,0,10*ROW('Hygiene Data'!F69))="","",OFFSET('Hygiene Data'!$F$12,0,10*ROW('Hygiene Data'!F69)))</f>
        <v/>
      </c>
      <c r="DW75" s="287" t="str">
        <f ca="true">+IF(OFFSET('Hygiene Data'!$F$13,0,10*ROW('Hygiene Data'!F69))="","",OFFSET('Hygiene Data'!$F$13,0,10*ROW('Hygiene Data'!F69)))</f>
        <v/>
      </c>
      <c r="DX75" s="287" t="str">
        <f ca="true">+IF(OFFSET('Hygiene Data'!$G$11,0,10*ROW('Hygiene Data'!G69))="","",OFFSET('Hygiene Data'!$G$11,0,10*ROW('Hygiene Data'!G69)))</f>
        <v/>
      </c>
      <c r="DY75" s="287" t="str">
        <f ca="true">+IF(OFFSET('Hygiene Data'!$G$12,0,10*ROW('Hygiene Data'!G69))="","",OFFSET('Hygiene Data'!$G$12,0,10*ROW('Hygiene Data'!G69)))</f>
        <v/>
      </c>
      <c r="DZ75" s="287" t="str">
        <f ca="true">+IF(OFFSET('Hygiene Data'!$G$13,0,10*ROW('Hygiene Data'!G69))="","",OFFSET('Hygiene Data'!$G$13,0,10*ROW('Hygiene Data'!G69)))</f>
        <v/>
      </c>
      <c r="EA75" s="287" t="str">
        <f ca="true">+IF(OFFSET('Hygiene Data'!$H$11,0,10*ROW('Hygiene Data'!H69))="","",OFFSET('Hygiene Data'!$H$11,0,10*ROW('Hygiene Data'!H69)))</f>
        <v/>
      </c>
      <c r="EB75" s="287" t="str">
        <f ca="true">+IF(OFFSET('Hygiene Data'!$H$12,0,10*ROW('Hygiene Data'!H69))="","",OFFSET('Hygiene Data'!$H$12,0,10*ROW('Hygiene Data'!H69)))</f>
        <v/>
      </c>
      <c r="EC75" s="287" t="str">
        <f ca="true">+IF(OFFSET('Hygiene Data'!$H$13,0,10*ROW('Hygiene Data'!H69))="","",OFFSET('Hygiene Data'!$H$13,0,10*ROW('Hygiene Data'!H69)))</f>
        <v/>
      </c>
      <c r="ED75" s="287" t="str">
        <f ca="true">+IF(OFFSET('Hygiene Data'!$I$11,0,10*ROW('Hygiene Data'!I69))="","",OFFSET('Hygiene Data'!$I$11,0,10*ROW('Hygiene Data'!I69)))</f>
        <v/>
      </c>
      <c r="EE75" s="287" t="str">
        <f ca="true">+IF(OFFSET('Hygiene Data'!$I$12,0,10*ROW('Hygiene Data'!I69))="","",OFFSET('Hygiene Data'!$I$12,0,10*ROW('Hygiene Data'!I69)))</f>
        <v/>
      </c>
      <c r="EF75" s="287"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43"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7"/>
      <c r="BS76" s="287" t="str">
        <f ca="true">+IF(OFFSET('Water Data'!$D$27,0,10*ROW('Water Data'!D70))="","",OFFSET('Water Data'!$D$27,0,10*ROW('Water Data'!D70)))</f>
        <v/>
      </c>
      <c r="BT76" s="287" t="str">
        <f ca="true">+IF(OFFSET('Water Data'!$D$28,0,10*ROW('Water Data'!D70))="","",OFFSET('Water Data'!$D$28,0,10*ROW('Water Data'!D70)))</f>
        <v/>
      </c>
      <c r="BU76" s="287" t="str">
        <f ca="true">+IF(OFFSET('Water Data'!$D$29,0,10*ROW('Water Data'!D70))="","",OFFSET('Water Data'!$D$29,0,10*ROW('Water Data'!D70)))</f>
        <v/>
      </c>
      <c r="BV76" s="287" t="str">
        <f ca="true">+IF(OFFSET('Water Data'!$E$27,0,10*ROW('Water Data'!E70))="","",OFFSET('Water Data'!$E$27,0,10*ROW('Water Data'!E70)))</f>
        <v/>
      </c>
      <c r="BW76" s="287" t="str">
        <f ca="true">+IF(OFFSET('Water Data'!$E$28,0,10*ROW('Water Data'!E70))="","",OFFSET('Water Data'!$E$28,0,10*ROW('Water Data'!E70)))</f>
        <v/>
      </c>
      <c r="BX76" s="287" t="str">
        <f ca="true">+IF(OFFSET('Water Data'!$E$29,0,10*ROW('Water Data'!E70))="","",OFFSET('Water Data'!$E$29,0,10*ROW('Water Data'!E70)))</f>
        <v/>
      </c>
      <c r="BY76" s="287" t="str">
        <f ca="true">+IF(OFFSET('Water Data'!$F$27,0,10*ROW('Water Data'!F70))="","",OFFSET('Water Data'!$F$27,0,10*ROW('Water Data'!F70)))</f>
        <v/>
      </c>
      <c r="BZ76" s="287" t="str">
        <f ca="true">+IF(OFFSET('Water Data'!$F$28,0,10*ROW('Water Data'!F70))="","",OFFSET('Water Data'!$F$28,0,10*ROW('Water Data'!F70)))</f>
        <v/>
      </c>
      <c r="CA76" s="287" t="str">
        <f ca="true">+IF(OFFSET('Water Data'!$F$29,0,10*ROW('Water Data'!F70))="","",OFFSET('Water Data'!$F$29,0,10*ROW('Water Data'!F70)))</f>
        <v/>
      </c>
      <c r="CB76" s="287" t="str">
        <f ca="true">+IF(OFFSET('Water Data'!$G$27,0,10*ROW('Water Data'!G70))="","",OFFSET('Water Data'!$G$27,0,10*ROW('Water Data'!G70)))</f>
        <v/>
      </c>
      <c r="CC76" s="287" t="str">
        <f ca="true">+IF(OFFSET('Water Data'!$G$28,0,10*ROW('Water Data'!G70))="","",OFFSET('Water Data'!$G$28,0,10*ROW('Water Data'!G70)))</f>
        <v/>
      </c>
      <c r="CD76" s="287" t="str">
        <f ca="true">+IF(OFFSET('Water Data'!$G$29,0,10*ROW('Water Data'!G70))="","",OFFSET('Water Data'!$G$29,0,10*ROW('Water Data'!G70)))</f>
        <v/>
      </c>
      <c r="CE76" s="287" t="str">
        <f ca="true">+IF(OFFSET('Water Data'!$H$27,0,10*ROW('Water Data'!H70))="","",OFFSET('Water Data'!$H$27,0,10*ROW('Water Data'!H70)))</f>
        <v/>
      </c>
      <c r="CF76" s="287" t="str">
        <f ca="true">+IF(OFFSET('Water Data'!$H$28,0,10*ROW('Water Data'!H70))="","",OFFSET('Water Data'!$H$28,0,10*ROW('Water Data'!H70)))</f>
        <v/>
      </c>
      <c r="CG76" s="287" t="str">
        <f ca="true">+IF(OFFSET('Water Data'!$H$29,0,10*ROW('Water Data'!H70))="","",OFFSET('Water Data'!$H$29,0,10*ROW('Water Data'!H70)))</f>
        <v/>
      </c>
      <c r="CH76" s="287" t="str">
        <f ca="true">+IF(OFFSET('Water Data'!$I$27,0,10*ROW('Water Data'!I70))="","",OFFSET('Water Data'!$I$27,0,10*ROW('Water Data'!I70)))</f>
        <v/>
      </c>
      <c r="CI76" s="287" t="str">
        <f ca="true">+IF(OFFSET('Water Data'!$I$28,0,10*ROW('Water Data'!I70))="","",OFFSET('Water Data'!$I$28,0,10*ROW('Water Data'!I70)))</f>
        <v/>
      </c>
      <c r="CJ76" s="287" t="str">
        <f ca="true">+IF(OFFSET('Water Data'!$I$29,0,10*ROW('Water Data'!I70))="","",OFFSET('Water Data'!$I$29,0,10*ROW('Water Data'!I70)))</f>
        <v/>
      </c>
      <c r="CK76" s="287" t="str">
        <f ca="true">+IF(OFFSET('Sanitation Data'!$D$28,0,10*ROW('Sanitation Data'!D70))="","",OFFSET('Sanitation Data'!$D$28,0,10*ROW('Sanitation Data'!D70)))</f>
        <v/>
      </c>
      <c r="CL76" s="287" t="str">
        <f ca="true">+IF(OFFSET('Sanitation Data'!$D$29,0,10*ROW('Sanitation Data'!D70))="","",OFFSET('Sanitation Data'!$D$29,0,10*ROW('Sanitation Data'!D70)))</f>
        <v/>
      </c>
      <c r="CM76" s="287" t="str">
        <f ca="true">+IF(OFFSET('Sanitation Data'!$D$30,0,10*ROW('Sanitation Data'!D70))="","",OFFSET('Sanitation Data'!$D$30,0,10*ROW('Sanitation Data'!D70)))</f>
        <v/>
      </c>
      <c r="CN76" s="287" t="str">
        <f ca="true">+IF(OFFSET('Sanitation Data'!$D$31,0,10*ROW('Sanitation Data'!D70))="","",OFFSET('Sanitation Data'!$D$31,0,10*ROW('Sanitation Data'!D70)))</f>
        <v/>
      </c>
      <c r="CO76" s="287" t="str">
        <f ca="true">+IF(OFFSET('Sanitation Data'!$D$32,0,10*ROW('Sanitation Data'!D70))="","",OFFSET('Sanitation Data'!$D$32,0,10*ROW('Sanitation Data'!D70)))</f>
        <v/>
      </c>
      <c r="CP76" s="287" t="str">
        <f ca="true">+IF(OFFSET('Sanitation Data'!$E$28,0,10*ROW('Sanitation Data'!E70))="","",OFFSET('Sanitation Data'!$E$28,0,10*ROW('Sanitation Data'!E70)))</f>
        <v/>
      </c>
      <c r="CQ76" s="287" t="str">
        <f ca="true">+IF(OFFSET('Sanitation Data'!$E$29,0,10*ROW('Sanitation Data'!E70))="","",OFFSET('Sanitation Data'!$E$29,0,10*ROW('Sanitation Data'!E70)))</f>
        <v/>
      </c>
      <c r="CR76" s="287" t="str">
        <f ca="true">+IF(OFFSET('Sanitation Data'!$E$30,0,10*ROW('Sanitation Data'!E70))="","",OFFSET('Sanitation Data'!$E$30,0,10*ROW('Sanitation Data'!E70)))</f>
        <v/>
      </c>
      <c r="CS76" s="287" t="str">
        <f ca="true">+IF(OFFSET('Sanitation Data'!$E$31,0,10*ROW('Sanitation Data'!E70))="","",OFFSET('Sanitation Data'!$E$31,0,10*ROW('Sanitation Data'!E70)))</f>
        <v/>
      </c>
      <c r="CT76" s="287" t="str">
        <f ca="true">+IF(OFFSET('Sanitation Data'!$E$32,0,10*ROW('Sanitation Data'!E70))="","",OFFSET('Sanitation Data'!$E$32,0,10*ROW('Sanitation Data'!E70)))</f>
        <v/>
      </c>
      <c r="CU76" s="287" t="str">
        <f ca="true">+IF(OFFSET('Sanitation Data'!$F$28,0,10*ROW('Sanitation Data'!F70))="","",OFFSET('Sanitation Data'!$F$28,0,10*ROW('Sanitation Data'!F70)))</f>
        <v/>
      </c>
      <c r="CV76" s="287" t="str">
        <f ca="true">+IF(OFFSET('Sanitation Data'!$F$29,0,10*ROW('Sanitation Data'!F70))="","",OFFSET('Sanitation Data'!$F$29,0,10*ROW('Sanitation Data'!F70)))</f>
        <v/>
      </c>
      <c r="CW76" s="287" t="str">
        <f ca="true">+IF(OFFSET('Sanitation Data'!$F$30,0,10*ROW('Sanitation Data'!F70))="","",OFFSET('Sanitation Data'!$F$30,0,10*ROW('Sanitation Data'!F70)))</f>
        <v/>
      </c>
      <c r="CX76" s="287" t="str">
        <f ca="true">+IF(OFFSET('Sanitation Data'!$F$31,0,10*ROW('Sanitation Data'!F70))="","",OFFSET('Sanitation Data'!$F$31,0,10*ROW('Sanitation Data'!F70)))</f>
        <v/>
      </c>
      <c r="CY76" s="287" t="str">
        <f ca="true">+IF(OFFSET('Sanitation Data'!$F$32,0,10*ROW('Sanitation Data'!F70))="","",OFFSET('Sanitation Data'!$F$32,0,10*ROW('Sanitation Data'!F70)))</f>
        <v/>
      </c>
      <c r="CZ76" s="287" t="str">
        <f ca="true">+IF(OFFSET('Sanitation Data'!$G$28,0,10*ROW('Sanitation Data'!G70))="","",OFFSET('Sanitation Data'!$G$28,0,10*ROW('Sanitation Data'!G70)))</f>
        <v/>
      </c>
      <c r="DA76" s="287" t="str">
        <f ca="true">+IF(OFFSET('Sanitation Data'!$G$29,0,10*ROW('Sanitation Data'!G70))="","",OFFSET('Sanitation Data'!$G$29,0,10*ROW('Sanitation Data'!G70)))</f>
        <v/>
      </c>
      <c r="DB76" s="287" t="str">
        <f ca="true">+IF(OFFSET('Sanitation Data'!$G$30,0,10*ROW('Sanitation Data'!G70))="","",OFFSET('Sanitation Data'!$G$30,0,10*ROW('Sanitation Data'!G70)))</f>
        <v/>
      </c>
      <c r="DC76" s="287" t="str">
        <f ca="true">+IF(OFFSET('Sanitation Data'!$G$31,0,10*ROW('Sanitation Data'!G70))="","",OFFSET('Sanitation Data'!$G$31,0,10*ROW('Sanitation Data'!G70)))</f>
        <v/>
      </c>
      <c r="DD76" s="287" t="str">
        <f ca="true">+IF(OFFSET('Sanitation Data'!$G$32,0,10*ROW('Sanitation Data'!G70))="","",OFFSET('Sanitation Data'!$G$32,0,10*ROW('Sanitation Data'!G70)))</f>
        <v/>
      </c>
      <c r="DE76" s="287" t="str">
        <f ca="true">+IF(OFFSET('Sanitation Data'!$H$28,0,10*ROW('Sanitation Data'!H70))="","",OFFSET('Sanitation Data'!$H$28,0,10*ROW('Sanitation Data'!H70)))</f>
        <v/>
      </c>
      <c r="DF76" s="287" t="str">
        <f ca="true">+IF(OFFSET('Sanitation Data'!$H$29,0,10*ROW('Sanitation Data'!H70))="","",OFFSET('Sanitation Data'!$H$29,0,10*ROW('Sanitation Data'!H70)))</f>
        <v/>
      </c>
      <c r="DG76" s="287" t="str">
        <f ca="true">+IF(OFFSET('Sanitation Data'!$H$30,0,10*ROW('Sanitation Data'!H70))="","",OFFSET('Sanitation Data'!$H$30,0,10*ROW('Sanitation Data'!H70)))</f>
        <v/>
      </c>
      <c r="DH76" s="287" t="str">
        <f ca="true">+IF(OFFSET('Sanitation Data'!$H$31,0,10*ROW('Sanitation Data'!H70))="","",OFFSET('Sanitation Data'!$H$31,0,10*ROW('Sanitation Data'!H70)))</f>
        <v/>
      </c>
      <c r="DI76" s="287" t="str">
        <f ca="true">+IF(OFFSET('Sanitation Data'!$H$32,0,10*ROW('Sanitation Data'!H70))="","",OFFSET('Sanitation Data'!$H$32,0,10*ROW('Sanitation Data'!H70)))</f>
        <v/>
      </c>
      <c r="DJ76" s="287" t="str">
        <f ca="true">+IF(OFFSET('Sanitation Data'!$I$28,0,10*ROW('Sanitation Data'!I70))="","",OFFSET('Sanitation Data'!$I$28,0,10*ROW('Sanitation Data'!I70)))</f>
        <v/>
      </c>
      <c r="DK76" s="287" t="str">
        <f ca="true">+IF(OFFSET('Sanitation Data'!$I$29,0,10*ROW('Sanitation Data'!I70))="","",OFFSET('Sanitation Data'!$I$29,0,10*ROW('Sanitation Data'!I70)))</f>
        <v/>
      </c>
      <c r="DL76" s="287" t="str">
        <f ca="true">+IF(OFFSET('Sanitation Data'!$I$30,0,10*ROW('Sanitation Data'!I70))="","",OFFSET('Sanitation Data'!$I$30,0,10*ROW('Sanitation Data'!I70)))</f>
        <v/>
      </c>
      <c r="DM76" s="287" t="str">
        <f ca="true">+IF(OFFSET('Sanitation Data'!$I$31,0,10*ROW('Sanitation Data'!I70))="","",OFFSET('Sanitation Data'!$I$31,0,10*ROW('Sanitation Data'!I70)))</f>
        <v/>
      </c>
      <c r="DN76" s="287" t="str">
        <f ca="true">+IF(OFFSET('Sanitation Data'!$I$32,0,10*ROW('Sanitation Data'!I70))="","",OFFSET('Sanitation Data'!$I$32,0,10*ROW('Sanitation Data'!I70)))</f>
        <v/>
      </c>
      <c r="DO76" s="287" t="str">
        <f ca="true">+IF(OFFSET('Hygiene Data'!$D$11,0,10*ROW('Hygiene Data'!D70))="","",OFFSET('Hygiene Data'!$D$11,0,10*ROW('Hygiene Data'!D70)))</f>
        <v/>
      </c>
      <c r="DP76" s="287" t="str">
        <f ca="true">+IF(OFFSET('Hygiene Data'!$D$12,0,10*ROW('Hygiene Data'!D70))="","",OFFSET('Hygiene Data'!$D$12,0,10*ROW('Hygiene Data'!D70)))</f>
        <v/>
      </c>
      <c r="DQ76" s="287" t="str">
        <f ca="true">+IF(OFFSET('Hygiene Data'!$D$13,0,10*ROW('Hygiene Data'!D70))="","",OFFSET('Hygiene Data'!$D$13,0,10*ROW('Hygiene Data'!D70)))</f>
        <v/>
      </c>
      <c r="DR76" s="287" t="str">
        <f ca="true">+IF(OFFSET('Hygiene Data'!$E$11,0,10*ROW('Hygiene Data'!E70))="","",OFFSET('Hygiene Data'!$E$11,0,10*ROW('Hygiene Data'!E70)))</f>
        <v/>
      </c>
      <c r="DS76" s="287" t="str">
        <f ca="true">+IF(OFFSET('Hygiene Data'!$E$12,0,10*ROW('Hygiene Data'!E70))="","",OFFSET('Hygiene Data'!$E$12,0,10*ROW('Hygiene Data'!E70)))</f>
        <v/>
      </c>
      <c r="DT76" s="287" t="str">
        <f ca="true">+IF(OFFSET('Hygiene Data'!$E$13,0,10*ROW('Hygiene Data'!E70))="","",OFFSET('Hygiene Data'!$E$13,0,10*ROW('Hygiene Data'!E70)))</f>
        <v/>
      </c>
      <c r="DU76" s="287" t="str">
        <f ca="true">+IF(OFFSET('Hygiene Data'!$F$11,0,10*ROW('Hygiene Data'!F70))="","",OFFSET('Hygiene Data'!$F$11,0,10*ROW('Hygiene Data'!F70)))</f>
        <v/>
      </c>
      <c r="DV76" s="287" t="str">
        <f ca="true">+IF(OFFSET('Hygiene Data'!$F$12,0,10*ROW('Hygiene Data'!F70))="","",OFFSET('Hygiene Data'!$F$12,0,10*ROW('Hygiene Data'!F70)))</f>
        <v/>
      </c>
      <c r="DW76" s="287" t="str">
        <f ca="true">+IF(OFFSET('Hygiene Data'!$F$13,0,10*ROW('Hygiene Data'!F70))="","",OFFSET('Hygiene Data'!$F$13,0,10*ROW('Hygiene Data'!F70)))</f>
        <v/>
      </c>
      <c r="DX76" s="287" t="str">
        <f ca="true">+IF(OFFSET('Hygiene Data'!$G$11,0,10*ROW('Hygiene Data'!G70))="","",OFFSET('Hygiene Data'!$G$11,0,10*ROW('Hygiene Data'!G70)))</f>
        <v/>
      </c>
      <c r="DY76" s="287" t="str">
        <f ca="true">+IF(OFFSET('Hygiene Data'!$G$12,0,10*ROW('Hygiene Data'!G70))="","",OFFSET('Hygiene Data'!$G$12,0,10*ROW('Hygiene Data'!G70)))</f>
        <v/>
      </c>
      <c r="DZ76" s="287" t="str">
        <f ca="true">+IF(OFFSET('Hygiene Data'!$G$13,0,10*ROW('Hygiene Data'!G70))="","",OFFSET('Hygiene Data'!$G$13,0,10*ROW('Hygiene Data'!G70)))</f>
        <v/>
      </c>
      <c r="EA76" s="287" t="str">
        <f ca="true">+IF(OFFSET('Hygiene Data'!$H$11,0,10*ROW('Hygiene Data'!H70))="","",OFFSET('Hygiene Data'!$H$11,0,10*ROW('Hygiene Data'!H70)))</f>
        <v/>
      </c>
      <c r="EB76" s="287" t="str">
        <f ca="true">+IF(OFFSET('Hygiene Data'!$H$12,0,10*ROW('Hygiene Data'!H70))="","",OFFSET('Hygiene Data'!$H$12,0,10*ROW('Hygiene Data'!H70)))</f>
        <v/>
      </c>
      <c r="EC76" s="287" t="str">
        <f ca="true">+IF(OFFSET('Hygiene Data'!$H$13,0,10*ROW('Hygiene Data'!H70))="","",OFFSET('Hygiene Data'!$H$13,0,10*ROW('Hygiene Data'!H70)))</f>
        <v/>
      </c>
      <c r="ED76" s="287" t="str">
        <f ca="true">+IF(OFFSET('Hygiene Data'!$I$11,0,10*ROW('Hygiene Data'!I70))="","",OFFSET('Hygiene Data'!$I$11,0,10*ROW('Hygiene Data'!I70)))</f>
        <v/>
      </c>
      <c r="EE76" s="287" t="str">
        <f ca="true">+IF(OFFSET('Hygiene Data'!$I$12,0,10*ROW('Hygiene Data'!I70))="","",OFFSET('Hygiene Data'!$I$12,0,10*ROW('Hygiene Data'!I70)))</f>
        <v/>
      </c>
      <c r="EF76" s="287"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43"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7"/>
      <c r="BS77" s="287" t="str">
        <f ca="true">+IF(OFFSET('Water Data'!$D$27,0,10*ROW('Water Data'!D71))="","",OFFSET('Water Data'!$D$27,0,10*ROW('Water Data'!D71)))</f>
        <v/>
      </c>
      <c r="BT77" s="287" t="str">
        <f ca="true">+IF(OFFSET('Water Data'!$D$28,0,10*ROW('Water Data'!D71))="","",OFFSET('Water Data'!$D$28,0,10*ROW('Water Data'!D71)))</f>
        <v/>
      </c>
      <c r="BU77" s="287" t="str">
        <f ca="true">+IF(OFFSET('Water Data'!$D$29,0,10*ROW('Water Data'!D71))="","",OFFSET('Water Data'!$D$29,0,10*ROW('Water Data'!D71)))</f>
        <v/>
      </c>
      <c r="BV77" s="287" t="str">
        <f ca="true">+IF(OFFSET('Water Data'!$E$27,0,10*ROW('Water Data'!E71))="","",OFFSET('Water Data'!$E$27,0,10*ROW('Water Data'!E71)))</f>
        <v/>
      </c>
      <c r="BW77" s="287" t="str">
        <f ca="true">+IF(OFFSET('Water Data'!$E$28,0,10*ROW('Water Data'!E71))="","",OFFSET('Water Data'!$E$28,0,10*ROW('Water Data'!E71)))</f>
        <v/>
      </c>
      <c r="BX77" s="287" t="str">
        <f ca="true">+IF(OFFSET('Water Data'!$E$29,0,10*ROW('Water Data'!E71))="","",OFFSET('Water Data'!$E$29,0,10*ROW('Water Data'!E71)))</f>
        <v/>
      </c>
      <c r="BY77" s="287" t="str">
        <f ca="true">+IF(OFFSET('Water Data'!$F$27,0,10*ROW('Water Data'!F71))="","",OFFSET('Water Data'!$F$27,0,10*ROW('Water Data'!F71)))</f>
        <v/>
      </c>
      <c r="BZ77" s="287" t="str">
        <f ca="true">+IF(OFFSET('Water Data'!$F$28,0,10*ROW('Water Data'!F71))="","",OFFSET('Water Data'!$F$28,0,10*ROW('Water Data'!F71)))</f>
        <v/>
      </c>
      <c r="CA77" s="287" t="str">
        <f ca="true">+IF(OFFSET('Water Data'!$F$29,0,10*ROW('Water Data'!F71))="","",OFFSET('Water Data'!$F$29,0,10*ROW('Water Data'!F71)))</f>
        <v/>
      </c>
      <c r="CB77" s="287" t="str">
        <f ca="true">+IF(OFFSET('Water Data'!$G$27,0,10*ROW('Water Data'!G71))="","",OFFSET('Water Data'!$G$27,0,10*ROW('Water Data'!G71)))</f>
        <v/>
      </c>
      <c r="CC77" s="287" t="str">
        <f ca="true">+IF(OFFSET('Water Data'!$G$28,0,10*ROW('Water Data'!G71))="","",OFFSET('Water Data'!$G$28,0,10*ROW('Water Data'!G71)))</f>
        <v/>
      </c>
      <c r="CD77" s="287" t="str">
        <f ca="true">+IF(OFFSET('Water Data'!$G$29,0,10*ROW('Water Data'!G71))="","",OFFSET('Water Data'!$G$29,0,10*ROW('Water Data'!G71)))</f>
        <v/>
      </c>
      <c r="CE77" s="287" t="str">
        <f ca="true">+IF(OFFSET('Water Data'!$H$27,0,10*ROW('Water Data'!H71))="","",OFFSET('Water Data'!$H$27,0,10*ROW('Water Data'!H71)))</f>
        <v/>
      </c>
      <c r="CF77" s="287" t="str">
        <f ca="true">+IF(OFFSET('Water Data'!$H$28,0,10*ROW('Water Data'!H71))="","",OFFSET('Water Data'!$H$28,0,10*ROW('Water Data'!H71)))</f>
        <v/>
      </c>
      <c r="CG77" s="287" t="str">
        <f ca="true">+IF(OFFSET('Water Data'!$H$29,0,10*ROW('Water Data'!H71))="","",OFFSET('Water Data'!$H$29,0,10*ROW('Water Data'!H71)))</f>
        <v/>
      </c>
      <c r="CH77" s="287" t="str">
        <f ca="true">+IF(OFFSET('Water Data'!$I$27,0,10*ROW('Water Data'!I71))="","",OFFSET('Water Data'!$I$27,0,10*ROW('Water Data'!I71)))</f>
        <v/>
      </c>
      <c r="CI77" s="287" t="str">
        <f ca="true">+IF(OFFSET('Water Data'!$I$28,0,10*ROW('Water Data'!I71))="","",OFFSET('Water Data'!$I$28,0,10*ROW('Water Data'!I71)))</f>
        <v/>
      </c>
      <c r="CJ77" s="287" t="str">
        <f ca="true">+IF(OFFSET('Water Data'!$I$29,0,10*ROW('Water Data'!I71))="","",OFFSET('Water Data'!$I$29,0,10*ROW('Water Data'!I71)))</f>
        <v/>
      </c>
      <c r="CK77" s="287" t="str">
        <f ca="true">+IF(OFFSET('Sanitation Data'!$D$28,0,10*ROW('Sanitation Data'!D71))="","",OFFSET('Sanitation Data'!$D$28,0,10*ROW('Sanitation Data'!D71)))</f>
        <v/>
      </c>
      <c r="CL77" s="287" t="str">
        <f ca="true">+IF(OFFSET('Sanitation Data'!$D$29,0,10*ROW('Sanitation Data'!D71))="","",OFFSET('Sanitation Data'!$D$29,0,10*ROW('Sanitation Data'!D71)))</f>
        <v/>
      </c>
      <c r="CM77" s="287" t="str">
        <f ca="true">+IF(OFFSET('Sanitation Data'!$D$30,0,10*ROW('Sanitation Data'!D71))="","",OFFSET('Sanitation Data'!$D$30,0,10*ROW('Sanitation Data'!D71)))</f>
        <v/>
      </c>
      <c r="CN77" s="287" t="str">
        <f ca="true">+IF(OFFSET('Sanitation Data'!$D$31,0,10*ROW('Sanitation Data'!D71))="","",OFFSET('Sanitation Data'!$D$31,0,10*ROW('Sanitation Data'!D71)))</f>
        <v/>
      </c>
      <c r="CO77" s="287" t="str">
        <f ca="true">+IF(OFFSET('Sanitation Data'!$D$32,0,10*ROW('Sanitation Data'!D71))="","",OFFSET('Sanitation Data'!$D$32,0,10*ROW('Sanitation Data'!D71)))</f>
        <v/>
      </c>
      <c r="CP77" s="287" t="str">
        <f ca="true">+IF(OFFSET('Sanitation Data'!$E$28,0,10*ROW('Sanitation Data'!E71))="","",OFFSET('Sanitation Data'!$E$28,0,10*ROW('Sanitation Data'!E71)))</f>
        <v/>
      </c>
      <c r="CQ77" s="287" t="str">
        <f ca="true">+IF(OFFSET('Sanitation Data'!$E$29,0,10*ROW('Sanitation Data'!E71))="","",OFFSET('Sanitation Data'!$E$29,0,10*ROW('Sanitation Data'!E71)))</f>
        <v/>
      </c>
      <c r="CR77" s="287" t="str">
        <f ca="true">+IF(OFFSET('Sanitation Data'!$E$30,0,10*ROW('Sanitation Data'!E71))="","",OFFSET('Sanitation Data'!$E$30,0,10*ROW('Sanitation Data'!E71)))</f>
        <v/>
      </c>
      <c r="CS77" s="287" t="str">
        <f ca="true">+IF(OFFSET('Sanitation Data'!$E$31,0,10*ROW('Sanitation Data'!E71))="","",OFFSET('Sanitation Data'!$E$31,0,10*ROW('Sanitation Data'!E71)))</f>
        <v/>
      </c>
      <c r="CT77" s="287" t="str">
        <f ca="true">+IF(OFFSET('Sanitation Data'!$E$32,0,10*ROW('Sanitation Data'!E71))="","",OFFSET('Sanitation Data'!$E$32,0,10*ROW('Sanitation Data'!E71)))</f>
        <v/>
      </c>
      <c r="CU77" s="287" t="str">
        <f ca="true">+IF(OFFSET('Sanitation Data'!$F$28,0,10*ROW('Sanitation Data'!F71))="","",OFFSET('Sanitation Data'!$F$28,0,10*ROW('Sanitation Data'!F71)))</f>
        <v/>
      </c>
      <c r="CV77" s="287" t="str">
        <f ca="true">+IF(OFFSET('Sanitation Data'!$F$29,0,10*ROW('Sanitation Data'!F71))="","",OFFSET('Sanitation Data'!$F$29,0,10*ROW('Sanitation Data'!F71)))</f>
        <v/>
      </c>
      <c r="CW77" s="287" t="str">
        <f ca="true">+IF(OFFSET('Sanitation Data'!$F$30,0,10*ROW('Sanitation Data'!F71))="","",OFFSET('Sanitation Data'!$F$30,0,10*ROW('Sanitation Data'!F71)))</f>
        <v/>
      </c>
      <c r="CX77" s="287" t="str">
        <f ca="true">+IF(OFFSET('Sanitation Data'!$F$31,0,10*ROW('Sanitation Data'!F71))="","",OFFSET('Sanitation Data'!$F$31,0,10*ROW('Sanitation Data'!F71)))</f>
        <v/>
      </c>
      <c r="CY77" s="287" t="str">
        <f ca="true">+IF(OFFSET('Sanitation Data'!$F$32,0,10*ROW('Sanitation Data'!F71))="","",OFFSET('Sanitation Data'!$F$32,0,10*ROW('Sanitation Data'!F71)))</f>
        <v/>
      </c>
      <c r="CZ77" s="287" t="str">
        <f ca="true">+IF(OFFSET('Sanitation Data'!$G$28,0,10*ROW('Sanitation Data'!G71))="","",OFFSET('Sanitation Data'!$G$28,0,10*ROW('Sanitation Data'!G71)))</f>
        <v/>
      </c>
      <c r="DA77" s="287" t="str">
        <f ca="true">+IF(OFFSET('Sanitation Data'!$G$29,0,10*ROW('Sanitation Data'!G71))="","",OFFSET('Sanitation Data'!$G$29,0,10*ROW('Sanitation Data'!G71)))</f>
        <v/>
      </c>
      <c r="DB77" s="287" t="str">
        <f ca="true">+IF(OFFSET('Sanitation Data'!$G$30,0,10*ROW('Sanitation Data'!G71))="","",OFFSET('Sanitation Data'!$G$30,0,10*ROW('Sanitation Data'!G71)))</f>
        <v/>
      </c>
      <c r="DC77" s="287" t="str">
        <f ca="true">+IF(OFFSET('Sanitation Data'!$G$31,0,10*ROW('Sanitation Data'!G71))="","",OFFSET('Sanitation Data'!$G$31,0,10*ROW('Sanitation Data'!G71)))</f>
        <v/>
      </c>
      <c r="DD77" s="287" t="str">
        <f ca="true">+IF(OFFSET('Sanitation Data'!$G$32,0,10*ROW('Sanitation Data'!G71))="","",OFFSET('Sanitation Data'!$G$32,0,10*ROW('Sanitation Data'!G71)))</f>
        <v/>
      </c>
      <c r="DE77" s="287" t="str">
        <f ca="true">+IF(OFFSET('Sanitation Data'!$H$28,0,10*ROW('Sanitation Data'!H71))="","",OFFSET('Sanitation Data'!$H$28,0,10*ROW('Sanitation Data'!H71)))</f>
        <v/>
      </c>
      <c r="DF77" s="287" t="str">
        <f ca="true">+IF(OFFSET('Sanitation Data'!$H$29,0,10*ROW('Sanitation Data'!H71))="","",OFFSET('Sanitation Data'!$H$29,0,10*ROW('Sanitation Data'!H71)))</f>
        <v/>
      </c>
      <c r="DG77" s="287" t="str">
        <f ca="true">+IF(OFFSET('Sanitation Data'!$H$30,0,10*ROW('Sanitation Data'!H71))="","",OFFSET('Sanitation Data'!$H$30,0,10*ROW('Sanitation Data'!H71)))</f>
        <v/>
      </c>
      <c r="DH77" s="287" t="str">
        <f ca="true">+IF(OFFSET('Sanitation Data'!$H$31,0,10*ROW('Sanitation Data'!H71))="","",OFFSET('Sanitation Data'!$H$31,0,10*ROW('Sanitation Data'!H71)))</f>
        <v/>
      </c>
      <c r="DI77" s="287" t="str">
        <f ca="true">+IF(OFFSET('Sanitation Data'!$H$32,0,10*ROW('Sanitation Data'!H71))="","",OFFSET('Sanitation Data'!$H$32,0,10*ROW('Sanitation Data'!H71)))</f>
        <v/>
      </c>
      <c r="DJ77" s="287" t="str">
        <f ca="true">+IF(OFFSET('Sanitation Data'!$I$28,0,10*ROW('Sanitation Data'!I71))="","",OFFSET('Sanitation Data'!$I$28,0,10*ROW('Sanitation Data'!I71)))</f>
        <v/>
      </c>
      <c r="DK77" s="287" t="str">
        <f ca="true">+IF(OFFSET('Sanitation Data'!$I$29,0,10*ROW('Sanitation Data'!I71))="","",OFFSET('Sanitation Data'!$I$29,0,10*ROW('Sanitation Data'!I71)))</f>
        <v/>
      </c>
      <c r="DL77" s="287" t="str">
        <f ca="true">+IF(OFFSET('Sanitation Data'!$I$30,0,10*ROW('Sanitation Data'!I71))="","",OFFSET('Sanitation Data'!$I$30,0,10*ROW('Sanitation Data'!I71)))</f>
        <v/>
      </c>
      <c r="DM77" s="287" t="str">
        <f ca="true">+IF(OFFSET('Sanitation Data'!$I$31,0,10*ROW('Sanitation Data'!I71))="","",OFFSET('Sanitation Data'!$I$31,0,10*ROW('Sanitation Data'!I71)))</f>
        <v/>
      </c>
      <c r="DN77" s="287" t="str">
        <f ca="true">+IF(OFFSET('Sanitation Data'!$I$32,0,10*ROW('Sanitation Data'!I71))="","",OFFSET('Sanitation Data'!$I$32,0,10*ROW('Sanitation Data'!I71)))</f>
        <v/>
      </c>
      <c r="DO77" s="287" t="str">
        <f ca="true">+IF(OFFSET('Hygiene Data'!$D$11,0,10*ROW('Hygiene Data'!D71))="","",OFFSET('Hygiene Data'!$D$11,0,10*ROW('Hygiene Data'!D71)))</f>
        <v/>
      </c>
      <c r="DP77" s="287" t="str">
        <f ca="true">+IF(OFFSET('Hygiene Data'!$D$12,0,10*ROW('Hygiene Data'!D71))="","",OFFSET('Hygiene Data'!$D$12,0,10*ROW('Hygiene Data'!D71)))</f>
        <v/>
      </c>
      <c r="DQ77" s="287" t="str">
        <f ca="true">+IF(OFFSET('Hygiene Data'!$D$13,0,10*ROW('Hygiene Data'!D71))="","",OFFSET('Hygiene Data'!$D$13,0,10*ROW('Hygiene Data'!D71)))</f>
        <v/>
      </c>
      <c r="DR77" s="287" t="str">
        <f ca="true">+IF(OFFSET('Hygiene Data'!$E$11,0,10*ROW('Hygiene Data'!E71))="","",OFFSET('Hygiene Data'!$E$11,0,10*ROW('Hygiene Data'!E71)))</f>
        <v/>
      </c>
      <c r="DS77" s="287" t="str">
        <f ca="true">+IF(OFFSET('Hygiene Data'!$E$12,0,10*ROW('Hygiene Data'!E71))="","",OFFSET('Hygiene Data'!$E$12,0,10*ROW('Hygiene Data'!E71)))</f>
        <v/>
      </c>
      <c r="DT77" s="287" t="str">
        <f ca="true">+IF(OFFSET('Hygiene Data'!$E$13,0,10*ROW('Hygiene Data'!E71))="","",OFFSET('Hygiene Data'!$E$13,0,10*ROW('Hygiene Data'!E71)))</f>
        <v/>
      </c>
      <c r="DU77" s="287" t="str">
        <f ca="true">+IF(OFFSET('Hygiene Data'!$F$11,0,10*ROW('Hygiene Data'!F71))="","",OFFSET('Hygiene Data'!$F$11,0,10*ROW('Hygiene Data'!F71)))</f>
        <v/>
      </c>
      <c r="DV77" s="287" t="str">
        <f ca="true">+IF(OFFSET('Hygiene Data'!$F$12,0,10*ROW('Hygiene Data'!F71))="","",OFFSET('Hygiene Data'!$F$12,0,10*ROW('Hygiene Data'!F71)))</f>
        <v/>
      </c>
      <c r="DW77" s="287" t="str">
        <f ca="true">+IF(OFFSET('Hygiene Data'!$F$13,0,10*ROW('Hygiene Data'!F71))="","",OFFSET('Hygiene Data'!$F$13,0,10*ROW('Hygiene Data'!F71)))</f>
        <v/>
      </c>
      <c r="DX77" s="287" t="str">
        <f ca="true">+IF(OFFSET('Hygiene Data'!$G$11,0,10*ROW('Hygiene Data'!G71))="","",OFFSET('Hygiene Data'!$G$11,0,10*ROW('Hygiene Data'!G71)))</f>
        <v/>
      </c>
      <c r="DY77" s="287" t="str">
        <f ca="true">+IF(OFFSET('Hygiene Data'!$G$12,0,10*ROW('Hygiene Data'!G71))="","",OFFSET('Hygiene Data'!$G$12,0,10*ROW('Hygiene Data'!G71)))</f>
        <v/>
      </c>
      <c r="DZ77" s="287" t="str">
        <f ca="true">+IF(OFFSET('Hygiene Data'!$G$13,0,10*ROW('Hygiene Data'!G71))="","",OFFSET('Hygiene Data'!$G$13,0,10*ROW('Hygiene Data'!G71)))</f>
        <v/>
      </c>
      <c r="EA77" s="287" t="str">
        <f ca="true">+IF(OFFSET('Hygiene Data'!$H$11,0,10*ROW('Hygiene Data'!H71))="","",OFFSET('Hygiene Data'!$H$11,0,10*ROW('Hygiene Data'!H71)))</f>
        <v/>
      </c>
      <c r="EB77" s="287" t="str">
        <f ca="true">+IF(OFFSET('Hygiene Data'!$H$12,0,10*ROW('Hygiene Data'!H71))="","",OFFSET('Hygiene Data'!$H$12,0,10*ROW('Hygiene Data'!H71)))</f>
        <v/>
      </c>
      <c r="EC77" s="287" t="str">
        <f ca="true">+IF(OFFSET('Hygiene Data'!$H$13,0,10*ROW('Hygiene Data'!H71))="","",OFFSET('Hygiene Data'!$H$13,0,10*ROW('Hygiene Data'!H71)))</f>
        <v/>
      </c>
      <c r="ED77" s="287" t="str">
        <f ca="true">+IF(OFFSET('Hygiene Data'!$I$11,0,10*ROW('Hygiene Data'!I71))="","",OFFSET('Hygiene Data'!$I$11,0,10*ROW('Hygiene Data'!I71)))</f>
        <v/>
      </c>
      <c r="EE77" s="287" t="str">
        <f ca="true">+IF(OFFSET('Hygiene Data'!$I$12,0,10*ROW('Hygiene Data'!I71))="","",OFFSET('Hygiene Data'!$I$12,0,10*ROW('Hygiene Data'!I71)))</f>
        <v/>
      </c>
      <c r="EF77" s="287"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43"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7"/>
      <c r="BS78" s="287" t="str">
        <f ca="true">+IF(OFFSET('Water Data'!$D$27,0,10*ROW('Water Data'!D72))="","",OFFSET('Water Data'!$D$27,0,10*ROW('Water Data'!D72)))</f>
        <v/>
      </c>
      <c r="BT78" s="287" t="str">
        <f ca="true">+IF(OFFSET('Water Data'!$D$28,0,10*ROW('Water Data'!D72))="","",OFFSET('Water Data'!$D$28,0,10*ROW('Water Data'!D72)))</f>
        <v/>
      </c>
      <c r="BU78" s="287" t="str">
        <f ca="true">+IF(OFFSET('Water Data'!$D$29,0,10*ROW('Water Data'!D72))="","",OFFSET('Water Data'!$D$29,0,10*ROW('Water Data'!D72)))</f>
        <v/>
      </c>
      <c r="BV78" s="287" t="str">
        <f ca="true">+IF(OFFSET('Water Data'!$E$27,0,10*ROW('Water Data'!E72))="","",OFFSET('Water Data'!$E$27,0,10*ROW('Water Data'!E72)))</f>
        <v/>
      </c>
      <c r="BW78" s="287" t="str">
        <f ca="true">+IF(OFFSET('Water Data'!$E$28,0,10*ROW('Water Data'!E72))="","",OFFSET('Water Data'!$E$28,0,10*ROW('Water Data'!E72)))</f>
        <v/>
      </c>
      <c r="BX78" s="287" t="str">
        <f ca="true">+IF(OFFSET('Water Data'!$E$29,0,10*ROW('Water Data'!E72))="","",OFFSET('Water Data'!$E$29,0,10*ROW('Water Data'!E72)))</f>
        <v/>
      </c>
      <c r="BY78" s="287" t="str">
        <f ca="true">+IF(OFFSET('Water Data'!$F$27,0,10*ROW('Water Data'!F72))="","",OFFSET('Water Data'!$F$27,0,10*ROW('Water Data'!F72)))</f>
        <v/>
      </c>
      <c r="BZ78" s="287" t="str">
        <f ca="true">+IF(OFFSET('Water Data'!$F$28,0,10*ROW('Water Data'!F72))="","",OFFSET('Water Data'!$F$28,0,10*ROW('Water Data'!F72)))</f>
        <v/>
      </c>
      <c r="CA78" s="287" t="str">
        <f ca="true">+IF(OFFSET('Water Data'!$F$29,0,10*ROW('Water Data'!F72))="","",OFFSET('Water Data'!$F$29,0,10*ROW('Water Data'!F72)))</f>
        <v/>
      </c>
      <c r="CB78" s="287" t="str">
        <f ca="true">+IF(OFFSET('Water Data'!$G$27,0,10*ROW('Water Data'!G72))="","",OFFSET('Water Data'!$G$27,0,10*ROW('Water Data'!G72)))</f>
        <v/>
      </c>
      <c r="CC78" s="287" t="str">
        <f ca="true">+IF(OFFSET('Water Data'!$G$28,0,10*ROW('Water Data'!G72))="","",OFFSET('Water Data'!$G$28,0,10*ROW('Water Data'!G72)))</f>
        <v/>
      </c>
      <c r="CD78" s="287" t="str">
        <f ca="true">+IF(OFFSET('Water Data'!$G$29,0,10*ROW('Water Data'!G72))="","",OFFSET('Water Data'!$G$29,0,10*ROW('Water Data'!G72)))</f>
        <v/>
      </c>
      <c r="CE78" s="287" t="str">
        <f ca="true">+IF(OFFSET('Water Data'!$H$27,0,10*ROW('Water Data'!H72))="","",OFFSET('Water Data'!$H$27,0,10*ROW('Water Data'!H72)))</f>
        <v/>
      </c>
      <c r="CF78" s="287" t="str">
        <f ca="true">+IF(OFFSET('Water Data'!$H$28,0,10*ROW('Water Data'!H72))="","",OFFSET('Water Data'!$H$28,0,10*ROW('Water Data'!H72)))</f>
        <v/>
      </c>
      <c r="CG78" s="287" t="str">
        <f ca="true">+IF(OFFSET('Water Data'!$H$29,0,10*ROW('Water Data'!H72))="","",OFFSET('Water Data'!$H$29,0,10*ROW('Water Data'!H72)))</f>
        <v/>
      </c>
      <c r="CH78" s="287" t="str">
        <f ca="true">+IF(OFFSET('Water Data'!$I$27,0,10*ROW('Water Data'!I72))="","",OFFSET('Water Data'!$I$27,0,10*ROW('Water Data'!I72)))</f>
        <v/>
      </c>
      <c r="CI78" s="287" t="str">
        <f ca="true">+IF(OFFSET('Water Data'!$I$28,0,10*ROW('Water Data'!I72))="","",OFFSET('Water Data'!$I$28,0,10*ROW('Water Data'!I72)))</f>
        <v/>
      </c>
      <c r="CJ78" s="287" t="str">
        <f ca="true">+IF(OFFSET('Water Data'!$I$29,0,10*ROW('Water Data'!I72))="","",OFFSET('Water Data'!$I$29,0,10*ROW('Water Data'!I72)))</f>
        <v/>
      </c>
      <c r="CK78" s="287" t="str">
        <f ca="true">+IF(OFFSET('Sanitation Data'!$D$28,0,10*ROW('Sanitation Data'!D72))="","",OFFSET('Sanitation Data'!$D$28,0,10*ROW('Sanitation Data'!D72)))</f>
        <v/>
      </c>
      <c r="CL78" s="287" t="str">
        <f ca="true">+IF(OFFSET('Sanitation Data'!$D$29,0,10*ROW('Sanitation Data'!D72))="","",OFFSET('Sanitation Data'!$D$29,0,10*ROW('Sanitation Data'!D72)))</f>
        <v/>
      </c>
      <c r="CM78" s="287" t="str">
        <f ca="true">+IF(OFFSET('Sanitation Data'!$D$30,0,10*ROW('Sanitation Data'!D72))="","",OFFSET('Sanitation Data'!$D$30,0,10*ROW('Sanitation Data'!D72)))</f>
        <v/>
      </c>
      <c r="CN78" s="287" t="str">
        <f ca="true">+IF(OFFSET('Sanitation Data'!$D$31,0,10*ROW('Sanitation Data'!D72))="","",OFFSET('Sanitation Data'!$D$31,0,10*ROW('Sanitation Data'!D72)))</f>
        <v/>
      </c>
      <c r="CO78" s="287" t="str">
        <f ca="true">+IF(OFFSET('Sanitation Data'!$D$32,0,10*ROW('Sanitation Data'!D72))="","",OFFSET('Sanitation Data'!$D$32,0,10*ROW('Sanitation Data'!D72)))</f>
        <v/>
      </c>
      <c r="CP78" s="287" t="str">
        <f ca="true">+IF(OFFSET('Sanitation Data'!$E$28,0,10*ROW('Sanitation Data'!E72))="","",OFFSET('Sanitation Data'!$E$28,0,10*ROW('Sanitation Data'!E72)))</f>
        <v/>
      </c>
      <c r="CQ78" s="287" t="str">
        <f ca="true">+IF(OFFSET('Sanitation Data'!$E$29,0,10*ROW('Sanitation Data'!E72))="","",OFFSET('Sanitation Data'!$E$29,0,10*ROW('Sanitation Data'!E72)))</f>
        <v/>
      </c>
      <c r="CR78" s="287" t="str">
        <f ca="true">+IF(OFFSET('Sanitation Data'!$E$30,0,10*ROW('Sanitation Data'!E72))="","",OFFSET('Sanitation Data'!$E$30,0,10*ROW('Sanitation Data'!E72)))</f>
        <v/>
      </c>
      <c r="CS78" s="287" t="str">
        <f ca="true">+IF(OFFSET('Sanitation Data'!$E$31,0,10*ROW('Sanitation Data'!E72))="","",OFFSET('Sanitation Data'!$E$31,0,10*ROW('Sanitation Data'!E72)))</f>
        <v/>
      </c>
      <c r="CT78" s="287" t="str">
        <f ca="true">+IF(OFFSET('Sanitation Data'!$E$32,0,10*ROW('Sanitation Data'!E72))="","",OFFSET('Sanitation Data'!$E$32,0,10*ROW('Sanitation Data'!E72)))</f>
        <v/>
      </c>
      <c r="CU78" s="287" t="str">
        <f ca="true">+IF(OFFSET('Sanitation Data'!$F$28,0,10*ROW('Sanitation Data'!F72))="","",OFFSET('Sanitation Data'!$F$28,0,10*ROW('Sanitation Data'!F72)))</f>
        <v/>
      </c>
      <c r="CV78" s="287" t="str">
        <f ca="true">+IF(OFFSET('Sanitation Data'!$F$29,0,10*ROW('Sanitation Data'!F72))="","",OFFSET('Sanitation Data'!$F$29,0,10*ROW('Sanitation Data'!F72)))</f>
        <v/>
      </c>
      <c r="CW78" s="287" t="str">
        <f ca="true">+IF(OFFSET('Sanitation Data'!$F$30,0,10*ROW('Sanitation Data'!F72))="","",OFFSET('Sanitation Data'!$F$30,0,10*ROW('Sanitation Data'!F72)))</f>
        <v/>
      </c>
      <c r="CX78" s="287" t="str">
        <f ca="true">+IF(OFFSET('Sanitation Data'!$F$31,0,10*ROW('Sanitation Data'!F72))="","",OFFSET('Sanitation Data'!$F$31,0,10*ROW('Sanitation Data'!F72)))</f>
        <v/>
      </c>
      <c r="CY78" s="287" t="str">
        <f ca="true">+IF(OFFSET('Sanitation Data'!$F$32,0,10*ROW('Sanitation Data'!F72))="","",OFFSET('Sanitation Data'!$F$32,0,10*ROW('Sanitation Data'!F72)))</f>
        <v/>
      </c>
      <c r="CZ78" s="287" t="str">
        <f ca="true">+IF(OFFSET('Sanitation Data'!$G$28,0,10*ROW('Sanitation Data'!G72))="","",OFFSET('Sanitation Data'!$G$28,0,10*ROW('Sanitation Data'!G72)))</f>
        <v/>
      </c>
      <c r="DA78" s="287" t="str">
        <f ca="true">+IF(OFFSET('Sanitation Data'!$G$29,0,10*ROW('Sanitation Data'!G72))="","",OFFSET('Sanitation Data'!$G$29,0,10*ROW('Sanitation Data'!G72)))</f>
        <v/>
      </c>
      <c r="DB78" s="287" t="str">
        <f ca="true">+IF(OFFSET('Sanitation Data'!$G$30,0,10*ROW('Sanitation Data'!G72))="","",OFFSET('Sanitation Data'!$G$30,0,10*ROW('Sanitation Data'!G72)))</f>
        <v/>
      </c>
      <c r="DC78" s="287" t="str">
        <f ca="true">+IF(OFFSET('Sanitation Data'!$G$31,0,10*ROW('Sanitation Data'!G72))="","",OFFSET('Sanitation Data'!$G$31,0,10*ROW('Sanitation Data'!G72)))</f>
        <v/>
      </c>
      <c r="DD78" s="287" t="str">
        <f ca="true">+IF(OFFSET('Sanitation Data'!$G$32,0,10*ROW('Sanitation Data'!G72))="","",OFFSET('Sanitation Data'!$G$32,0,10*ROW('Sanitation Data'!G72)))</f>
        <v/>
      </c>
      <c r="DE78" s="287" t="str">
        <f ca="true">+IF(OFFSET('Sanitation Data'!$H$28,0,10*ROW('Sanitation Data'!H72))="","",OFFSET('Sanitation Data'!$H$28,0,10*ROW('Sanitation Data'!H72)))</f>
        <v/>
      </c>
      <c r="DF78" s="287" t="str">
        <f ca="true">+IF(OFFSET('Sanitation Data'!$H$29,0,10*ROW('Sanitation Data'!H72))="","",OFFSET('Sanitation Data'!$H$29,0,10*ROW('Sanitation Data'!H72)))</f>
        <v/>
      </c>
      <c r="DG78" s="287" t="str">
        <f ca="true">+IF(OFFSET('Sanitation Data'!$H$30,0,10*ROW('Sanitation Data'!H72))="","",OFFSET('Sanitation Data'!$H$30,0,10*ROW('Sanitation Data'!H72)))</f>
        <v/>
      </c>
      <c r="DH78" s="287" t="str">
        <f ca="true">+IF(OFFSET('Sanitation Data'!$H$31,0,10*ROW('Sanitation Data'!H72))="","",OFFSET('Sanitation Data'!$H$31,0,10*ROW('Sanitation Data'!H72)))</f>
        <v/>
      </c>
      <c r="DI78" s="287" t="str">
        <f ca="true">+IF(OFFSET('Sanitation Data'!$H$32,0,10*ROW('Sanitation Data'!H72))="","",OFFSET('Sanitation Data'!$H$32,0,10*ROW('Sanitation Data'!H72)))</f>
        <v/>
      </c>
      <c r="DJ78" s="287" t="str">
        <f ca="true">+IF(OFFSET('Sanitation Data'!$I$28,0,10*ROW('Sanitation Data'!I72))="","",OFFSET('Sanitation Data'!$I$28,0,10*ROW('Sanitation Data'!I72)))</f>
        <v/>
      </c>
      <c r="DK78" s="287" t="str">
        <f ca="true">+IF(OFFSET('Sanitation Data'!$I$29,0,10*ROW('Sanitation Data'!I72))="","",OFFSET('Sanitation Data'!$I$29,0,10*ROW('Sanitation Data'!I72)))</f>
        <v/>
      </c>
      <c r="DL78" s="287" t="str">
        <f ca="true">+IF(OFFSET('Sanitation Data'!$I$30,0,10*ROW('Sanitation Data'!I72))="","",OFFSET('Sanitation Data'!$I$30,0,10*ROW('Sanitation Data'!I72)))</f>
        <v/>
      </c>
      <c r="DM78" s="287" t="str">
        <f ca="true">+IF(OFFSET('Sanitation Data'!$I$31,0,10*ROW('Sanitation Data'!I72))="","",OFFSET('Sanitation Data'!$I$31,0,10*ROW('Sanitation Data'!I72)))</f>
        <v/>
      </c>
      <c r="DN78" s="287" t="str">
        <f ca="true">+IF(OFFSET('Sanitation Data'!$I$32,0,10*ROW('Sanitation Data'!I72))="","",OFFSET('Sanitation Data'!$I$32,0,10*ROW('Sanitation Data'!I72)))</f>
        <v/>
      </c>
      <c r="DO78" s="287" t="str">
        <f ca="true">+IF(OFFSET('Hygiene Data'!$D$11,0,10*ROW('Hygiene Data'!D72))="","",OFFSET('Hygiene Data'!$D$11,0,10*ROW('Hygiene Data'!D72)))</f>
        <v/>
      </c>
      <c r="DP78" s="287" t="str">
        <f ca="true">+IF(OFFSET('Hygiene Data'!$D$12,0,10*ROW('Hygiene Data'!D72))="","",OFFSET('Hygiene Data'!$D$12,0,10*ROW('Hygiene Data'!D72)))</f>
        <v/>
      </c>
      <c r="DQ78" s="287" t="str">
        <f ca="true">+IF(OFFSET('Hygiene Data'!$D$13,0,10*ROW('Hygiene Data'!D72))="","",OFFSET('Hygiene Data'!$D$13,0,10*ROW('Hygiene Data'!D72)))</f>
        <v/>
      </c>
      <c r="DR78" s="287" t="str">
        <f ca="true">+IF(OFFSET('Hygiene Data'!$E$11,0,10*ROW('Hygiene Data'!E72))="","",OFFSET('Hygiene Data'!$E$11,0,10*ROW('Hygiene Data'!E72)))</f>
        <v/>
      </c>
      <c r="DS78" s="287" t="str">
        <f ca="true">+IF(OFFSET('Hygiene Data'!$E$12,0,10*ROW('Hygiene Data'!E72))="","",OFFSET('Hygiene Data'!$E$12,0,10*ROW('Hygiene Data'!E72)))</f>
        <v/>
      </c>
      <c r="DT78" s="287" t="str">
        <f ca="true">+IF(OFFSET('Hygiene Data'!$E$13,0,10*ROW('Hygiene Data'!E72))="","",OFFSET('Hygiene Data'!$E$13,0,10*ROW('Hygiene Data'!E72)))</f>
        <v/>
      </c>
      <c r="DU78" s="287" t="str">
        <f ca="true">+IF(OFFSET('Hygiene Data'!$F$11,0,10*ROW('Hygiene Data'!F72))="","",OFFSET('Hygiene Data'!$F$11,0,10*ROW('Hygiene Data'!F72)))</f>
        <v/>
      </c>
      <c r="DV78" s="287" t="str">
        <f ca="true">+IF(OFFSET('Hygiene Data'!$F$12,0,10*ROW('Hygiene Data'!F72))="","",OFFSET('Hygiene Data'!$F$12,0,10*ROW('Hygiene Data'!F72)))</f>
        <v/>
      </c>
      <c r="DW78" s="287" t="str">
        <f ca="true">+IF(OFFSET('Hygiene Data'!$F$13,0,10*ROW('Hygiene Data'!F72))="","",OFFSET('Hygiene Data'!$F$13,0,10*ROW('Hygiene Data'!F72)))</f>
        <v/>
      </c>
      <c r="DX78" s="287" t="str">
        <f ca="true">+IF(OFFSET('Hygiene Data'!$G$11,0,10*ROW('Hygiene Data'!G72))="","",OFFSET('Hygiene Data'!$G$11,0,10*ROW('Hygiene Data'!G72)))</f>
        <v/>
      </c>
      <c r="DY78" s="287" t="str">
        <f ca="true">+IF(OFFSET('Hygiene Data'!$G$12,0,10*ROW('Hygiene Data'!G72))="","",OFFSET('Hygiene Data'!$G$12,0,10*ROW('Hygiene Data'!G72)))</f>
        <v/>
      </c>
      <c r="DZ78" s="287" t="str">
        <f ca="true">+IF(OFFSET('Hygiene Data'!$G$13,0,10*ROW('Hygiene Data'!G72))="","",OFFSET('Hygiene Data'!$G$13,0,10*ROW('Hygiene Data'!G72)))</f>
        <v/>
      </c>
      <c r="EA78" s="287" t="str">
        <f ca="true">+IF(OFFSET('Hygiene Data'!$H$11,0,10*ROW('Hygiene Data'!H72))="","",OFFSET('Hygiene Data'!$H$11,0,10*ROW('Hygiene Data'!H72)))</f>
        <v/>
      </c>
      <c r="EB78" s="287" t="str">
        <f ca="true">+IF(OFFSET('Hygiene Data'!$H$12,0,10*ROW('Hygiene Data'!H72))="","",OFFSET('Hygiene Data'!$H$12,0,10*ROW('Hygiene Data'!H72)))</f>
        <v/>
      </c>
      <c r="EC78" s="287" t="str">
        <f ca="true">+IF(OFFSET('Hygiene Data'!$H$13,0,10*ROW('Hygiene Data'!H72))="","",OFFSET('Hygiene Data'!$H$13,0,10*ROW('Hygiene Data'!H72)))</f>
        <v/>
      </c>
      <c r="ED78" s="287" t="str">
        <f ca="true">+IF(OFFSET('Hygiene Data'!$I$11,0,10*ROW('Hygiene Data'!I72))="","",OFFSET('Hygiene Data'!$I$11,0,10*ROW('Hygiene Data'!I72)))</f>
        <v/>
      </c>
      <c r="EE78" s="287" t="str">
        <f ca="true">+IF(OFFSET('Hygiene Data'!$I$12,0,10*ROW('Hygiene Data'!I72))="","",OFFSET('Hygiene Data'!$I$12,0,10*ROW('Hygiene Data'!I72)))</f>
        <v/>
      </c>
      <c r="EF78" s="287"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43"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7"/>
      <c r="BS79" s="287" t="str">
        <f ca="true">+IF(OFFSET('Water Data'!$D$27,0,10*ROW('Water Data'!D73))="","",OFFSET('Water Data'!$D$27,0,10*ROW('Water Data'!D73)))</f>
        <v/>
      </c>
      <c r="BT79" s="287" t="str">
        <f ca="true">+IF(OFFSET('Water Data'!$D$28,0,10*ROW('Water Data'!D73))="","",OFFSET('Water Data'!$D$28,0,10*ROW('Water Data'!D73)))</f>
        <v/>
      </c>
      <c r="BU79" s="287" t="str">
        <f ca="true">+IF(OFFSET('Water Data'!$D$29,0,10*ROW('Water Data'!D73))="","",OFFSET('Water Data'!$D$29,0,10*ROW('Water Data'!D73)))</f>
        <v/>
      </c>
      <c r="BV79" s="287" t="str">
        <f ca="true">+IF(OFFSET('Water Data'!$E$27,0,10*ROW('Water Data'!E73))="","",OFFSET('Water Data'!$E$27,0,10*ROW('Water Data'!E73)))</f>
        <v/>
      </c>
      <c r="BW79" s="287" t="str">
        <f ca="true">+IF(OFFSET('Water Data'!$E$28,0,10*ROW('Water Data'!E73))="","",OFFSET('Water Data'!$E$28,0,10*ROW('Water Data'!E73)))</f>
        <v/>
      </c>
      <c r="BX79" s="287" t="str">
        <f ca="true">+IF(OFFSET('Water Data'!$E$29,0,10*ROW('Water Data'!E73))="","",OFFSET('Water Data'!$E$29,0,10*ROW('Water Data'!E73)))</f>
        <v/>
      </c>
      <c r="BY79" s="287" t="str">
        <f ca="true">+IF(OFFSET('Water Data'!$F$27,0,10*ROW('Water Data'!F73))="","",OFFSET('Water Data'!$F$27,0,10*ROW('Water Data'!F73)))</f>
        <v/>
      </c>
      <c r="BZ79" s="287" t="str">
        <f ca="true">+IF(OFFSET('Water Data'!$F$28,0,10*ROW('Water Data'!F73))="","",OFFSET('Water Data'!$F$28,0,10*ROW('Water Data'!F73)))</f>
        <v/>
      </c>
      <c r="CA79" s="287" t="str">
        <f ca="true">+IF(OFFSET('Water Data'!$F$29,0,10*ROW('Water Data'!F73))="","",OFFSET('Water Data'!$F$29,0,10*ROW('Water Data'!F73)))</f>
        <v/>
      </c>
      <c r="CB79" s="287" t="str">
        <f ca="true">+IF(OFFSET('Water Data'!$G$27,0,10*ROW('Water Data'!G73))="","",OFFSET('Water Data'!$G$27,0,10*ROW('Water Data'!G73)))</f>
        <v/>
      </c>
      <c r="CC79" s="287" t="str">
        <f ca="true">+IF(OFFSET('Water Data'!$G$28,0,10*ROW('Water Data'!G73))="","",OFFSET('Water Data'!$G$28,0,10*ROW('Water Data'!G73)))</f>
        <v/>
      </c>
      <c r="CD79" s="287" t="str">
        <f ca="true">+IF(OFFSET('Water Data'!$G$29,0,10*ROW('Water Data'!G73))="","",OFFSET('Water Data'!$G$29,0,10*ROW('Water Data'!G73)))</f>
        <v/>
      </c>
      <c r="CE79" s="287" t="str">
        <f ca="true">+IF(OFFSET('Water Data'!$H$27,0,10*ROW('Water Data'!H73))="","",OFFSET('Water Data'!$H$27,0,10*ROW('Water Data'!H73)))</f>
        <v/>
      </c>
      <c r="CF79" s="287" t="str">
        <f ca="true">+IF(OFFSET('Water Data'!$H$28,0,10*ROW('Water Data'!H73))="","",OFFSET('Water Data'!$H$28,0,10*ROW('Water Data'!H73)))</f>
        <v/>
      </c>
      <c r="CG79" s="287" t="str">
        <f ca="true">+IF(OFFSET('Water Data'!$H$29,0,10*ROW('Water Data'!H73))="","",OFFSET('Water Data'!$H$29,0,10*ROW('Water Data'!H73)))</f>
        <v/>
      </c>
      <c r="CH79" s="287" t="str">
        <f ca="true">+IF(OFFSET('Water Data'!$I$27,0,10*ROW('Water Data'!I73))="","",OFFSET('Water Data'!$I$27,0,10*ROW('Water Data'!I73)))</f>
        <v/>
      </c>
      <c r="CI79" s="287" t="str">
        <f ca="true">+IF(OFFSET('Water Data'!$I$28,0,10*ROW('Water Data'!I73))="","",OFFSET('Water Data'!$I$28,0,10*ROW('Water Data'!I73)))</f>
        <v/>
      </c>
      <c r="CJ79" s="287" t="str">
        <f ca="true">+IF(OFFSET('Water Data'!$I$29,0,10*ROW('Water Data'!I73))="","",OFFSET('Water Data'!$I$29,0,10*ROW('Water Data'!I73)))</f>
        <v/>
      </c>
      <c r="CK79" s="287" t="str">
        <f ca="true">+IF(OFFSET('Sanitation Data'!$D$28,0,10*ROW('Sanitation Data'!D73))="","",OFFSET('Sanitation Data'!$D$28,0,10*ROW('Sanitation Data'!D73)))</f>
        <v/>
      </c>
      <c r="CL79" s="287" t="str">
        <f ca="true">+IF(OFFSET('Sanitation Data'!$D$29,0,10*ROW('Sanitation Data'!D73))="","",OFFSET('Sanitation Data'!$D$29,0,10*ROW('Sanitation Data'!D73)))</f>
        <v/>
      </c>
      <c r="CM79" s="287" t="str">
        <f ca="true">+IF(OFFSET('Sanitation Data'!$D$30,0,10*ROW('Sanitation Data'!D73))="","",OFFSET('Sanitation Data'!$D$30,0,10*ROW('Sanitation Data'!D73)))</f>
        <v/>
      </c>
      <c r="CN79" s="287" t="str">
        <f ca="true">+IF(OFFSET('Sanitation Data'!$D$31,0,10*ROW('Sanitation Data'!D73))="","",OFFSET('Sanitation Data'!$D$31,0,10*ROW('Sanitation Data'!D73)))</f>
        <v/>
      </c>
      <c r="CO79" s="287" t="str">
        <f ca="true">+IF(OFFSET('Sanitation Data'!$D$32,0,10*ROW('Sanitation Data'!D73))="","",OFFSET('Sanitation Data'!$D$32,0,10*ROW('Sanitation Data'!D73)))</f>
        <v/>
      </c>
      <c r="CP79" s="287" t="str">
        <f ca="true">+IF(OFFSET('Sanitation Data'!$E$28,0,10*ROW('Sanitation Data'!E73))="","",OFFSET('Sanitation Data'!$E$28,0,10*ROW('Sanitation Data'!E73)))</f>
        <v/>
      </c>
      <c r="CQ79" s="287" t="str">
        <f ca="true">+IF(OFFSET('Sanitation Data'!$E$29,0,10*ROW('Sanitation Data'!E73))="","",OFFSET('Sanitation Data'!$E$29,0,10*ROW('Sanitation Data'!E73)))</f>
        <v/>
      </c>
      <c r="CR79" s="287" t="str">
        <f ca="true">+IF(OFFSET('Sanitation Data'!$E$30,0,10*ROW('Sanitation Data'!E73))="","",OFFSET('Sanitation Data'!$E$30,0,10*ROW('Sanitation Data'!E73)))</f>
        <v/>
      </c>
      <c r="CS79" s="287" t="str">
        <f ca="true">+IF(OFFSET('Sanitation Data'!$E$31,0,10*ROW('Sanitation Data'!E73))="","",OFFSET('Sanitation Data'!$E$31,0,10*ROW('Sanitation Data'!E73)))</f>
        <v/>
      </c>
      <c r="CT79" s="287" t="str">
        <f ca="true">+IF(OFFSET('Sanitation Data'!$E$32,0,10*ROW('Sanitation Data'!E73))="","",OFFSET('Sanitation Data'!$E$32,0,10*ROW('Sanitation Data'!E73)))</f>
        <v/>
      </c>
      <c r="CU79" s="287" t="str">
        <f ca="true">+IF(OFFSET('Sanitation Data'!$F$28,0,10*ROW('Sanitation Data'!F73))="","",OFFSET('Sanitation Data'!$F$28,0,10*ROW('Sanitation Data'!F73)))</f>
        <v/>
      </c>
      <c r="CV79" s="287" t="str">
        <f ca="true">+IF(OFFSET('Sanitation Data'!$F$29,0,10*ROW('Sanitation Data'!F73))="","",OFFSET('Sanitation Data'!$F$29,0,10*ROW('Sanitation Data'!F73)))</f>
        <v/>
      </c>
      <c r="CW79" s="287" t="str">
        <f ca="true">+IF(OFFSET('Sanitation Data'!$F$30,0,10*ROW('Sanitation Data'!F73))="","",OFFSET('Sanitation Data'!$F$30,0,10*ROW('Sanitation Data'!F73)))</f>
        <v/>
      </c>
      <c r="CX79" s="287" t="str">
        <f ca="true">+IF(OFFSET('Sanitation Data'!$F$31,0,10*ROW('Sanitation Data'!F73))="","",OFFSET('Sanitation Data'!$F$31,0,10*ROW('Sanitation Data'!F73)))</f>
        <v/>
      </c>
      <c r="CY79" s="287" t="str">
        <f ca="true">+IF(OFFSET('Sanitation Data'!$F$32,0,10*ROW('Sanitation Data'!F73))="","",OFFSET('Sanitation Data'!$F$32,0,10*ROW('Sanitation Data'!F73)))</f>
        <v/>
      </c>
      <c r="CZ79" s="287" t="str">
        <f ca="true">+IF(OFFSET('Sanitation Data'!$G$28,0,10*ROW('Sanitation Data'!G73))="","",OFFSET('Sanitation Data'!$G$28,0,10*ROW('Sanitation Data'!G73)))</f>
        <v/>
      </c>
      <c r="DA79" s="287" t="str">
        <f ca="true">+IF(OFFSET('Sanitation Data'!$G$29,0,10*ROW('Sanitation Data'!G73))="","",OFFSET('Sanitation Data'!$G$29,0,10*ROW('Sanitation Data'!G73)))</f>
        <v/>
      </c>
      <c r="DB79" s="287" t="str">
        <f ca="true">+IF(OFFSET('Sanitation Data'!$G$30,0,10*ROW('Sanitation Data'!G73))="","",OFFSET('Sanitation Data'!$G$30,0,10*ROW('Sanitation Data'!G73)))</f>
        <v/>
      </c>
      <c r="DC79" s="287" t="str">
        <f ca="true">+IF(OFFSET('Sanitation Data'!$G$31,0,10*ROW('Sanitation Data'!G73))="","",OFFSET('Sanitation Data'!$G$31,0,10*ROW('Sanitation Data'!G73)))</f>
        <v/>
      </c>
      <c r="DD79" s="287" t="str">
        <f ca="true">+IF(OFFSET('Sanitation Data'!$G$32,0,10*ROW('Sanitation Data'!G73))="","",OFFSET('Sanitation Data'!$G$32,0,10*ROW('Sanitation Data'!G73)))</f>
        <v/>
      </c>
      <c r="DE79" s="287" t="str">
        <f ca="true">+IF(OFFSET('Sanitation Data'!$H$28,0,10*ROW('Sanitation Data'!H73))="","",OFFSET('Sanitation Data'!$H$28,0,10*ROW('Sanitation Data'!H73)))</f>
        <v/>
      </c>
      <c r="DF79" s="287" t="str">
        <f ca="true">+IF(OFFSET('Sanitation Data'!$H$29,0,10*ROW('Sanitation Data'!H73))="","",OFFSET('Sanitation Data'!$H$29,0,10*ROW('Sanitation Data'!H73)))</f>
        <v/>
      </c>
      <c r="DG79" s="287" t="str">
        <f ca="true">+IF(OFFSET('Sanitation Data'!$H$30,0,10*ROW('Sanitation Data'!H73))="","",OFFSET('Sanitation Data'!$H$30,0,10*ROW('Sanitation Data'!H73)))</f>
        <v/>
      </c>
      <c r="DH79" s="287" t="str">
        <f ca="true">+IF(OFFSET('Sanitation Data'!$H$31,0,10*ROW('Sanitation Data'!H73))="","",OFFSET('Sanitation Data'!$H$31,0,10*ROW('Sanitation Data'!H73)))</f>
        <v/>
      </c>
      <c r="DI79" s="287" t="str">
        <f ca="true">+IF(OFFSET('Sanitation Data'!$H$32,0,10*ROW('Sanitation Data'!H73))="","",OFFSET('Sanitation Data'!$H$32,0,10*ROW('Sanitation Data'!H73)))</f>
        <v/>
      </c>
      <c r="DJ79" s="287" t="str">
        <f ca="true">+IF(OFFSET('Sanitation Data'!$I$28,0,10*ROW('Sanitation Data'!I73))="","",OFFSET('Sanitation Data'!$I$28,0,10*ROW('Sanitation Data'!I73)))</f>
        <v/>
      </c>
      <c r="DK79" s="287" t="str">
        <f ca="true">+IF(OFFSET('Sanitation Data'!$I$29,0,10*ROW('Sanitation Data'!I73))="","",OFFSET('Sanitation Data'!$I$29,0,10*ROW('Sanitation Data'!I73)))</f>
        <v/>
      </c>
      <c r="DL79" s="287" t="str">
        <f ca="true">+IF(OFFSET('Sanitation Data'!$I$30,0,10*ROW('Sanitation Data'!I73))="","",OFFSET('Sanitation Data'!$I$30,0,10*ROW('Sanitation Data'!I73)))</f>
        <v/>
      </c>
      <c r="DM79" s="287" t="str">
        <f ca="true">+IF(OFFSET('Sanitation Data'!$I$31,0,10*ROW('Sanitation Data'!I73))="","",OFFSET('Sanitation Data'!$I$31,0,10*ROW('Sanitation Data'!I73)))</f>
        <v/>
      </c>
      <c r="DN79" s="287" t="str">
        <f ca="true">+IF(OFFSET('Sanitation Data'!$I$32,0,10*ROW('Sanitation Data'!I73))="","",OFFSET('Sanitation Data'!$I$32,0,10*ROW('Sanitation Data'!I73)))</f>
        <v/>
      </c>
      <c r="DO79" s="287" t="str">
        <f ca="true">+IF(OFFSET('Hygiene Data'!$D$11,0,10*ROW('Hygiene Data'!D73))="","",OFFSET('Hygiene Data'!$D$11,0,10*ROW('Hygiene Data'!D73)))</f>
        <v/>
      </c>
      <c r="DP79" s="287" t="str">
        <f ca="true">+IF(OFFSET('Hygiene Data'!$D$12,0,10*ROW('Hygiene Data'!D73))="","",OFFSET('Hygiene Data'!$D$12,0,10*ROW('Hygiene Data'!D73)))</f>
        <v/>
      </c>
      <c r="DQ79" s="287" t="str">
        <f ca="true">+IF(OFFSET('Hygiene Data'!$D$13,0,10*ROW('Hygiene Data'!D73))="","",OFFSET('Hygiene Data'!$D$13,0,10*ROW('Hygiene Data'!D73)))</f>
        <v/>
      </c>
      <c r="DR79" s="287" t="str">
        <f ca="true">+IF(OFFSET('Hygiene Data'!$E$11,0,10*ROW('Hygiene Data'!E73))="","",OFFSET('Hygiene Data'!$E$11,0,10*ROW('Hygiene Data'!E73)))</f>
        <v/>
      </c>
      <c r="DS79" s="287" t="str">
        <f ca="true">+IF(OFFSET('Hygiene Data'!$E$12,0,10*ROW('Hygiene Data'!E73))="","",OFFSET('Hygiene Data'!$E$12,0,10*ROW('Hygiene Data'!E73)))</f>
        <v/>
      </c>
      <c r="DT79" s="287" t="str">
        <f ca="true">+IF(OFFSET('Hygiene Data'!$E$13,0,10*ROW('Hygiene Data'!E73))="","",OFFSET('Hygiene Data'!$E$13,0,10*ROW('Hygiene Data'!E73)))</f>
        <v/>
      </c>
      <c r="DU79" s="287" t="str">
        <f ca="true">+IF(OFFSET('Hygiene Data'!$F$11,0,10*ROW('Hygiene Data'!F73))="","",OFFSET('Hygiene Data'!$F$11,0,10*ROW('Hygiene Data'!F73)))</f>
        <v/>
      </c>
      <c r="DV79" s="287" t="str">
        <f ca="true">+IF(OFFSET('Hygiene Data'!$F$12,0,10*ROW('Hygiene Data'!F73))="","",OFFSET('Hygiene Data'!$F$12,0,10*ROW('Hygiene Data'!F73)))</f>
        <v/>
      </c>
      <c r="DW79" s="287" t="str">
        <f ca="true">+IF(OFFSET('Hygiene Data'!$F$13,0,10*ROW('Hygiene Data'!F73))="","",OFFSET('Hygiene Data'!$F$13,0,10*ROW('Hygiene Data'!F73)))</f>
        <v/>
      </c>
      <c r="DX79" s="287" t="str">
        <f ca="true">+IF(OFFSET('Hygiene Data'!$G$11,0,10*ROW('Hygiene Data'!G73))="","",OFFSET('Hygiene Data'!$G$11,0,10*ROW('Hygiene Data'!G73)))</f>
        <v/>
      </c>
      <c r="DY79" s="287" t="str">
        <f ca="true">+IF(OFFSET('Hygiene Data'!$G$12,0,10*ROW('Hygiene Data'!G73))="","",OFFSET('Hygiene Data'!$G$12,0,10*ROW('Hygiene Data'!G73)))</f>
        <v/>
      </c>
      <c r="DZ79" s="287" t="str">
        <f ca="true">+IF(OFFSET('Hygiene Data'!$G$13,0,10*ROW('Hygiene Data'!G73))="","",OFFSET('Hygiene Data'!$G$13,0,10*ROW('Hygiene Data'!G73)))</f>
        <v/>
      </c>
      <c r="EA79" s="287" t="str">
        <f ca="true">+IF(OFFSET('Hygiene Data'!$H$11,0,10*ROW('Hygiene Data'!H73))="","",OFFSET('Hygiene Data'!$H$11,0,10*ROW('Hygiene Data'!H73)))</f>
        <v/>
      </c>
      <c r="EB79" s="287" t="str">
        <f ca="true">+IF(OFFSET('Hygiene Data'!$H$12,0,10*ROW('Hygiene Data'!H73))="","",OFFSET('Hygiene Data'!$H$12,0,10*ROW('Hygiene Data'!H73)))</f>
        <v/>
      </c>
      <c r="EC79" s="287" t="str">
        <f ca="true">+IF(OFFSET('Hygiene Data'!$H$13,0,10*ROW('Hygiene Data'!H73))="","",OFFSET('Hygiene Data'!$H$13,0,10*ROW('Hygiene Data'!H73)))</f>
        <v/>
      </c>
      <c r="ED79" s="287" t="str">
        <f ca="true">+IF(OFFSET('Hygiene Data'!$I$11,0,10*ROW('Hygiene Data'!I73))="","",OFFSET('Hygiene Data'!$I$11,0,10*ROW('Hygiene Data'!I73)))</f>
        <v/>
      </c>
      <c r="EE79" s="287" t="str">
        <f ca="true">+IF(OFFSET('Hygiene Data'!$I$12,0,10*ROW('Hygiene Data'!I73))="","",OFFSET('Hygiene Data'!$I$12,0,10*ROW('Hygiene Data'!I73)))</f>
        <v/>
      </c>
      <c r="EF79" s="287"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43"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7"/>
      <c r="BS80" s="287" t="str">
        <f ca="true">+IF(OFFSET('Water Data'!$D$27,0,10*ROW('Water Data'!D74))="","",OFFSET('Water Data'!$D$27,0,10*ROW('Water Data'!D74)))</f>
        <v/>
      </c>
      <c r="BT80" s="287" t="str">
        <f ca="true">+IF(OFFSET('Water Data'!$D$28,0,10*ROW('Water Data'!D74))="","",OFFSET('Water Data'!$D$28,0,10*ROW('Water Data'!D74)))</f>
        <v/>
      </c>
      <c r="BU80" s="287" t="str">
        <f ca="true">+IF(OFFSET('Water Data'!$D$29,0,10*ROW('Water Data'!D74))="","",OFFSET('Water Data'!$D$29,0,10*ROW('Water Data'!D74)))</f>
        <v/>
      </c>
      <c r="BV80" s="287" t="str">
        <f ca="true">+IF(OFFSET('Water Data'!$E$27,0,10*ROW('Water Data'!E74))="","",OFFSET('Water Data'!$E$27,0,10*ROW('Water Data'!E74)))</f>
        <v/>
      </c>
      <c r="BW80" s="287" t="str">
        <f ca="true">+IF(OFFSET('Water Data'!$E$28,0,10*ROW('Water Data'!E74))="","",OFFSET('Water Data'!$E$28,0,10*ROW('Water Data'!E74)))</f>
        <v/>
      </c>
      <c r="BX80" s="287" t="str">
        <f ca="true">+IF(OFFSET('Water Data'!$E$29,0,10*ROW('Water Data'!E74))="","",OFFSET('Water Data'!$E$29,0,10*ROW('Water Data'!E74)))</f>
        <v/>
      </c>
      <c r="BY80" s="287" t="str">
        <f ca="true">+IF(OFFSET('Water Data'!$F$27,0,10*ROW('Water Data'!F74))="","",OFFSET('Water Data'!$F$27,0,10*ROW('Water Data'!F74)))</f>
        <v/>
      </c>
      <c r="BZ80" s="287" t="str">
        <f ca="true">+IF(OFFSET('Water Data'!$F$28,0,10*ROW('Water Data'!F74))="","",OFFSET('Water Data'!$F$28,0,10*ROW('Water Data'!F74)))</f>
        <v/>
      </c>
      <c r="CA80" s="287" t="str">
        <f ca="true">+IF(OFFSET('Water Data'!$F$29,0,10*ROW('Water Data'!F74))="","",OFFSET('Water Data'!$F$29,0,10*ROW('Water Data'!F74)))</f>
        <v/>
      </c>
      <c r="CB80" s="287" t="str">
        <f ca="true">+IF(OFFSET('Water Data'!$G$27,0,10*ROW('Water Data'!G74))="","",OFFSET('Water Data'!$G$27,0,10*ROW('Water Data'!G74)))</f>
        <v/>
      </c>
      <c r="CC80" s="287" t="str">
        <f ca="true">+IF(OFFSET('Water Data'!$G$28,0,10*ROW('Water Data'!G74))="","",OFFSET('Water Data'!$G$28,0,10*ROW('Water Data'!G74)))</f>
        <v/>
      </c>
      <c r="CD80" s="287" t="str">
        <f ca="true">+IF(OFFSET('Water Data'!$G$29,0,10*ROW('Water Data'!G74))="","",OFFSET('Water Data'!$G$29,0,10*ROW('Water Data'!G74)))</f>
        <v/>
      </c>
      <c r="CE80" s="287" t="str">
        <f ca="true">+IF(OFFSET('Water Data'!$H$27,0,10*ROW('Water Data'!H74))="","",OFFSET('Water Data'!$H$27,0,10*ROW('Water Data'!H74)))</f>
        <v/>
      </c>
      <c r="CF80" s="287" t="str">
        <f ca="true">+IF(OFFSET('Water Data'!$H$28,0,10*ROW('Water Data'!H74))="","",OFFSET('Water Data'!$H$28,0,10*ROW('Water Data'!H74)))</f>
        <v/>
      </c>
      <c r="CG80" s="287" t="str">
        <f ca="true">+IF(OFFSET('Water Data'!$H$29,0,10*ROW('Water Data'!H74))="","",OFFSET('Water Data'!$H$29,0,10*ROW('Water Data'!H74)))</f>
        <v/>
      </c>
      <c r="CH80" s="287" t="str">
        <f ca="true">+IF(OFFSET('Water Data'!$I$27,0,10*ROW('Water Data'!I74))="","",OFFSET('Water Data'!$I$27,0,10*ROW('Water Data'!I74)))</f>
        <v/>
      </c>
      <c r="CI80" s="287" t="str">
        <f ca="true">+IF(OFFSET('Water Data'!$I$28,0,10*ROW('Water Data'!I74))="","",OFFSET('Water Data'!$I$28,0,10*ROW('Water Data'!I74)))</f>
        <v/>
      </c>
      <c r="CJ80" s="287" t="str">
        <f ca="true">+IF(OFFSET('Water Data'!$I$29,0,10*ROW('Water Data'!I74))="","",OFFSET('Water Data'!$I$29,0,10*ROW('Water Data'!I74)))</f>
        <v/>
      </c>
      <c r="CK80" s="287" t="str">
        <f ca="true">+IF(OFFSET('Sanitation Data'!$D$28,0,10*ROW('Sanitation Data'!D74))="","",OFFSET('Sanitation Data'!$D$28,0,10*ROW('Sanitation Data'!D74)))</f>
        <v/>
      </c>
      <c r="CL80" s="287" t="str">
        <f ca="true">+IF(OFFSET('Sanitation Data'!$D$29,0,10*ROW('Sanitation Data'!D74))="","",OFFSET('Sanitation Data'!$D$29,0,10*ROW('Sanitation Data'!D74)))</f>
        <v/>
      </c>
      <c r="CM80" s="287" t="str">
        <f ca="true">+IF(OFFSET('Sanitation Data'!$D$30,0,10*ROW('Sanitation Data'!D74))="","",OFFSET('Sanitation Data'!$D$30,0,10*ROW('Sanitation Data'!D74)))</f>
        <v/>
      </c>
      <c r="CN80" s="287" t="str">
        <f ca="true">+IF(OFFSET('Sanitation Data'!$D$31,0,10*ROW('Sanitation Data'!D74))="","",OFFSET('Sanitation Data'!$D$31,0,10*ROW('Sanitation Data'!D74)))</f>
        <v/>
      </c>
      <c r="CO80" s="287" t="str">
        <f ca="true">+IF(OFFSET('Sanitation Data'!$D$32,0,10*ROW('Sanitation Data'!D74))="","",OFFSET('Sanitation Data'!$D$32,0,10*ROW('Sanitation Data'!D74)))</f>
        <v/>
      </c>
      <c r="CP80" s="287" t="str">
        <f ca="true">+IF(OFFSET('Sanitation Data'!$E$28,0,10*ROW('Sanitation Data'!E74))="","",OFFSET('Sanitation Data'!$E$28,0,10*ROW('Sanitation Data'!E74)))</f>
        <v/>
      </c>
      <c r="CQ80" s="287" t="str">
        <f ca="true">+IF(OFFSET('Sanitation Data'!$E$29,0,10*ROW('Sanitation Data'!E74))="","",OFFSET('Sanitation Data'!$E$29,0,10*ROW('Sanitation Data'!E74)))</f>
        <v/>
      </c>
      <c r="CR80" s="287" t="str">
        <f ca="true">+IF(OFFSET('Sanitation Data'!$E$30,0,10*ROW('Sanitation Data'!E74))="","",OFFSET('Sanitation Data'!$E$30,0,10*ROW('Sanitation Data'!E74)))</f>
        <v/>
      </c>
      <c r="CS80" s="287" t="str">
        <f ca="true">+IF(OFFSET('Sanitation Data'!$E$31,0,10*ROW('Sanitation Data'!E74))="","",OFFSET('Sanitation Data'!$E$31,0,10*ROW('Sanitation Data'!E74)))</f>
        <v/>
      </c>
      <c r="CT80" s="287" t="str">
        <f ca="true">+IF(OFFSET('Sanitation Data'!$E$32,0,10*ROW('Sanitation Data'!E74))="","",OFFSET('Sanitation Data'!$E$32,0,10*ROW('Sanitation Data'!E74)))</f>
        <v/>
      </c>
      <c r="CU80" s="287" t="str">
        <f ca="true">+IF(OFFSET('Sanitation Data'!$F$28,0,10*ROW('Sanitation Data'!F74))="","",OFFSET('Sanitation Data'!$F$28,0,10*ROW('Sanitation Data'!F74)))</f>
        <v/>
      </c>
      <c r="CV80" s="287" t="str">
        <f ca="true">+IF(OFFSET('Sanitation Data'!$F$29,0,10*ROW('Sanitation Data'!F74))="","",OFFSET('Sanitation Data'!$F$29,0,10*ROW('Sanitation Data'!F74)))</f>
        <v/>
      </c>
      <c r="CW80" s="287" t="str">
        <f ca="true">+IF(OFFSET('Sanitation Data'!$F$30,0,10*ROW('Sanitation Data'!F74))="","",OFFSET('Sanitation Data'!$F$30,0,10*ROW('Sanitation Data'!F74)))</f>
        <v/>
      </c>
      <c r="CX80" s="287" t="str">
        <f ca="true">+IF(OFFSET('Sanitation Data'!$F$31,0,10*ROW('Sanitation Data'!F74))="","",OFFSET('Sanitation Data'!$F$31,0,10*ROW('Sanitation Data'!F74)))</f>
        <v/>
      </c>
      <c r="CY80" s="287" t="str">
        <f ca="true">+IF(OFFSET('Sanitation Data'!$F$32,0,10*ROW('Sanitation Data'!F74))="","",OFFSET('Sanitation Data'!$F$32,0,10*ROW('Sanitation Data'!F74)))</f>
        <v/>
      </c>
      <c r="CZ80" s="287" t="str">
        <f ca="true">+IF(OFFSET('Sanitation Data'!$G$28,0,10*ROW('Sanitation Data'!G74))="","",OFFSET('Sanitation Data'!$G$28,0,10*ROW('Sanitation Data'!G74)))</f>
        <v/>
      </c>
      <c r="DA80" s="287" t="str">
        <f ca="true">+IF(OFFSET('Sanitation Data'!$G$29,0,10*ROW('Sanitation Data'!G74))="","",OFFSET('Sanitation Data'!$G$29,0,10*ROW('Sanitation Data'!G74)))</f>
        <v/>
      </c>
      <c r="DB80" s="287" t="str">
        <f ca="true">+IF(OFFSET('Sanitation Data'!$G$30,0,10*ROW('Sanitation Data'!G74))="","",OFFSET('Sanitation Data'!$G$30,0,10*ROW('Sanitation Data'!G74)))</f>
        <v/>
      </c>
      <c r="DC80" s="287" t="str">
        <f ca="true">+IF(OFFSET('Sanitation Data'!$G$31,0,10*ROW('Sanitation Data'!G74))="","",OFFSET('Sanitation Data'!$G$31,0,10*ROW('Sanitation Data'!G74)))</f>
        <v/>
      </c>
      <c r="DD80" s="287" t="str">
        <f ca="true">+IF(OFFSET('Sanitation Data'!$G$32,0,10*ROW('Sanitation Data'!G74))="","",OFFSET('Sanitation Data'!$G$32,0,10*ROW('Sanitation Data'!G74)))</f>
        <v/>
      </c>
      <c r="DE80" s="287" t="str">
        <f ca="true">+IF(OFFSET('Sanitation Data'!$H$28,0,10*ROW('Sanitation Data'!H74))="","",OFFSET('Sanitation Data'!$H$28,0,10*ROW('Sanitation Data'!H74)))</f>
        <v/>
      </c>
      <c r="DF80" s="287" t="str">
        <f ca="true">+IF(OFFSET('Sanitation Data'!$H$29,0,10*ROW('Sanitation Data'!H74))="","",OFFSET('Sanitation Data'!$H$29,0,10*ROW('Sanitation Data'!H74)))</f>
        <v/>
      </c>
      <c r="DG80" s="287" t="str">
        <f ca="true">+IF(OFFSET('Sanitation Data'!$H$30,0,10*ROW('Sanitation Data'!H74))="","",OFFSET('Sanitation Data'!$H$30,0,10*ROW('Sanitation Data'!H74)))</f>
        <v/>
      </c>
      <c r="DH80" s="287" t="str">
        <f ca="true">+IF(OFFSET('Sanitation Data'!$H$31,0,10*ROW('Sanitation Data'!H74))="","",OFFSET('Sanitation Data'!$H$31,0,10*ROW('Sanitation Data'!H74)))</f>
        <v/>
      </c>
      <c r="DI80" s="287" t="str">
        <f ca="true">+IF(OFFSET('Sanitation Data'!$H$32,0,10*ROW('Sanitation Data'!H74))="","",OFFSET('Sanitation Data'!$H$32,0,10*ROW('Sanitation Data'!H74)))</f>
        <v/>
      </c>
      <c r="DJ80" s="287" t="str">
        <f ca="true">+IF(OFFSET('Sanitation Data'!$I$28,0,10*ROW('Sanitation Data'!I74))="","",OFFSET('Sanitation Data'!$I$28,0,10*ROW('Sanitation Data'!I74)))</f>
        <v/>
      </c>
      <c r="DK80" s="287" t="str">
        <f ca="true">+IF(OFFSET('Sanitation Data'!$I$29,0,10*ROW('Sanitation Data'!I74))="","",OFFSET('Sanitation Data'!$I$29,0,10*ROW('Sanitation Data'!I74)))</f>
        <v/>
      </c>
      <c r="DL80" s="287" t="str">
        <f ca="true">+IF(OFFSET('Sanitation Data'!$I$30,0,10*ROW('Sanitation Data'!I74))="","",OFFSET('Sanitation Data'!$I$30,0,10*ROW('Sanitation Data'!I74)))</f>
        <v/>
      </c>
      <c r="DM80" s="287" t="str">
        <f ca="true">+IF(OFFSET('Sanitation Data'!$I$31,0,10*ROW('Sanitation Data'!I74))="","",OFFSET('Sanitation Data'!$I$31,0,10*ROW('Sanitation Data'!I74)))</f>
        <v/>
      </c>
      <c r="DN80" s="287" t="str">
        <f ca="true">+IF(OFFSET('Sanitation Data'!$I$32,0,10*ROW('Sanitation Data'!I74))="","",OFFSET('Sanitation Data'!$I$32,0,10*ROW('Sanitation Data'!I74)))</f>
        <v/>
      </c>
      <c r="DO80" s="287" t="str">
        <f ca="true">+IF(OFFSET('Hygiene Data'!$D$11,0,10*ROW('Hygiene Data'!D74))="","",OFFSET('Hygiene Data'!$D$11,0,10*ROW('Hygiene Data'!D74)))</f>
        <v/>
      </c>
      <c r="DP80" s="287" t="str">
        <f ca="true">+IF(OFFSET('Hygiene Data'!$D$12,0,10*ROW('Hygiene Data'!D74))="","",OFFSET('Hygiene Data'!$D$12,0,10*ROW('Hygiene Data'!D74)))</f>
        <v/>
      </c>
      <c r="DQ80" s="287" t="str">
        <f ca="true">+IF(OFFSET('Hygiene Data'!$D$13,0,10*ROW('Hygiene Data'!D74))="","",OFFSET('Hygiene Data'!$D$13,0,10*ROW('Hygiene Data'!D74)))</f>
        <v/>
      </c>
      <c r="DR80" s="287" t="str">
        <f ca="true">+IF(OFFSET('Hygiene Data'!$E$11,0,10*ROW('Hygiene Data'!E74))="","",OFFSET('Hygiene Data'!$E$11,0,10*ROW('Hygiene Data'!E74)))</f>
        <v/>
      </c>
      <c r="DS80" s="287" t="str">
        <f ca="true">+IF(OFFSET('Hygiene Data'!$E$12,0,10*ROW('Hygiene Data'!E74))="","",OFFSET('Hygiene Data'!$E$12,0,10*ROW('Hygiene Data'!E74)))</f>
        <v/>
      </c>
      <c r="DT80" s="287" t="str">
        <f ca="true">+IF(OFFSET('Hygiene Data'!$E$13,0,10*ROW('Hygiene Data'!E74))="","",OFFSET('Hygiene Data'!$E$13,0,10*ROW('Hygiene Data'!E74)))</f>
        <v/>
      </c>
      <c r="DU80" s="287" t="str">
        <f ca="true">+IF(OFFSET('Hygiene Data'!$F$11,0,10*ROW('Hygiene Data'!F74))="","",OFFSET('Hygiene Data'!$F$11,0,10*ROW('Hygiene Data'!F74)))</f>
        <v/>
      </c>
      <c r="DV80" s="287" t="str">
        <f ca="true">+IF(OFFSET('Hygiene Data'!$F$12,0,10*ROW('Hygiene Data'!F74))="","",OFFSET('Hygiene Data'!$F$12,0,10*ROW('Hygiene Data'!F74)))</f>
        <v/>
      </c>
      <c r="DW80" s="287" t="str">
        <f ca="true">+IF(OFFSET('Hygiene Data'!$F$13,0,10*ROW('Hygiene Data'!F74))="","",OFFSET('Hygiene Data'!$F$13,0,10*ROW('Hygiene Data'!F74)))</f>
        <v/>
      </c>
      <c r="DX80" s="287" t="str">
        <f ca="true">+IF(OFFSET('Hygiene Data'!$G$11,0,10*ROW('Hygiene Data'!G74))="","",OFFSET('Hygiene Data'!$G$11,0,10*ROW('Hygiene Data'!G74)))</f>
        <v/>
      </c>
      <c r="DY80" s="287" t="str">
        <f ca="true">+IF(OFFSET('Hygiene Data'!$G$12,0,10*ROW('Hygiene Data'!G74))="","",OFFSET('Hygiene Data'!$G$12,0,10*ROW('Hygiene Data'!G74)))</f>
        <v/>
      </c>
      <c r="DZ80" s="287" t="str">
        <f ca="true">+IF(OFFSET('Hygiene Data'!$G$13,0,10*ROW('Hygiene Data'!G74))="","",OFFSET('Hygiene Data'!$G$13,0,10*ROW('Hygiene Data'!G74)))</f>
        <v/>
      </c>
      <c r="EA80" s="287" t="str">
        <f ca="true">+IF(OFFSET('Hygiene Data'!$H$11,0,10*ROW('Hygiene Data'!H74))="","",OFFSET('Hygiene Data'!$H$11,0,10*ROW('Hygiene Data'!H74)))</f>
        <v/>
      </c>
      <c r="EB80" s="287" t="str">
        <f ca="true">+IF(OFFSET('Hygiene Data'!$H$12,0,10*ROW('Hygiene Data'!H74))="","",OFFSET('Hygiene Data'!$H$12,0,10*ROW('Hygiene Data'!H74)))</f>
        <v/>
      </c>
      <c r="EC80" s="287" t="str">
        <f ca="true">+IF(OFFSET('Hygiene Data'!$H$13,0,10*ROW('Hygiene Data'!H74))="","",OFFSET('Hygiene Data'!$H$13,0,10*ROW('Hygiene Data'!H74)))</f>
        <v/>
      </c>
      <c r="ED80" s="287" t="str">
        <f ca="true">+IF(OFFSET('Hygiene Data'!$I$11,0,10*ROW('Hygiene Data'!I74))="","",OFFSET('Hygiene Data'!$I$11,0,10*ROW('Hygiene Data'!I74)))</f>
        <v/>
      </c>
      <c r="EE80" s="287" t="str">
        <f ca="true">+IF(OFFSET('Hygiene Data'!$I$12,0,10*ROW('Hygiene Data'!I74))="","",OFFSET('Hygiene Data'!$I$12,0,10*ROW('Hygiene Data'!I74)))</f>
        <v/>
      </c>
      <c r="EF80" s="287"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43"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7"/>
      <c r="BS81" s="287" t="str">
        <f ca="true">+IF(OFFSET('Water Data'!$D$27,0,10*ROW('Water Data'!D75))="","",OFFSET('Water Data'!$D$27,0,10*ROW('Water Data'!D75)))</f>
        <v/>
      </c>
      <c r="BT81" s="287" t="str">
        <f ca="true">+IF(OFFSET('Water Data'!$D$28,0,10*ROW('Water Data'!D75))="","",OFFSET('Water Data'!$D$28,0,10*ROW('Water Data'!D75)))</f>
        <v/>
      </c>
      <c r="BU81" s="287" t="str">
        <f ca="true">+IF(OFFSET('Water Data'!$D$29,0,10*ROW('Water Data'!D75))="","",OFFSET('Water Data'!$D$29,0,10*ROW('Water Data'!D75)))</f>
        <v/>
      </c>
      <c r="BV81" s="287" t="str">
        <f ca="true">+IF(OFFSET('Water Data'!$E$27,0,10*ROW('Water Data'!E75))="","",OFFSET('Water Data'!$E$27,0,10*ROW('Water Data'!E75)))</f>
        <v/>
      </c>
      <c r="BW81" s="287" t="str">
        <f ca="true">+IF(OFFSET('Water Data'!$E$28,0,10*ROW('Water Data'!E75))="","",OFFSET('Water Data'!$E$28,0,10*ROW('Water Data'!E75)))</f>
        <v/>
      </c>
      <c r="BX81" s="287" t="str">
        <f ca="true">+IF(OFFSET('Water Data'!$E$29,0,10*ROW('Water Data'!E75))="","",OFFSET('Water Data'!$E$29,0,10*ROW('Water Data'!E75)))</f>
        <v/>
      </c>
      <c r="BY81" s="287" t="str">
        <f ca="true">+IF(OFFSET('Water Data'!$F$27,0,10*ROW('Water Data'!F75))="","",OFFSET('Water Data'!$F$27,0,10*ROW('Water Data'!F75)))</f>
        <v/>
      </c>
      <c r="BZ81" s="287" t="str">
        <f ca="true">+IF(OFFSET('Water Data'!$F$28,0,10*ROW('Water Data'!F75))="","",OFFSET('Water Data'!$F$28,0,10*ROW('Water Data'!F75)))</f>
        <v/>
      </c>
      <c r="CA81" s="287" t="str">
        <f ca="true">+IF(OFFSET('Water Data'!$F$29,0,10*ROW('Water Data'!F75))="","",OFFSET('Water Data'!$F$29,0,10*ROW('Water Data'!F75)))</f>
        <v/>
      </c>
      <c r="CB81" s="287" t="str">
        <f ca="true">+IF(OFFSET('Water Data'!$G$27,0,10*ROW('Water Data'!G75))="","",OFFSET('Water Data'!$G$27,0,10*ROW('Water Data'!G75)))</f>
        <v/>
      </c>
      <c r="CC81" s="287" t="str">
        <f ca="true">+IF(OFFSET('Water Data'!$G$28,0,10*ROW('Water Data'!G75))="","",OFFSET('Water Data'!$G$28,0,10*ROW('Water Data'!G75)))</f>
        <v/>
      </c>
      <c r="CD81" s="287" t="str">
        <f ca="true">+IF(OFFSET('Water Data'!$G$29,0,10*ROW('Water Data'!G75))="","",OFFSET('Water Data'!$G$29,0,10*ROW('Water Data'!G75)))</f>
        <v/>
      </c>
      <c r="CE81" s="287" t="str">
        <f ca="true">+IF(OFFSET('Water Data'!$H$27,0,10*ROW('Water Data'!H75))="","",OFFSET('Water Data'!$H$27,0,10*ROW('Water Data'!H75)))</f>
        <v/>
      </c>
      <c r="CF81" s="287" t="str">
        <f ca="true">+IF(OFFSET('Water Data'!$H$28,0,10*ROW('Water Data'!H75))="","",OFFSET('Water Data'!$H$28,0,10*ROW('Water Data'!H75)))</f>
        <v/>
      </c>
      <c r="CG81" s="287" t="str">
        <f ca="true">+IF(OFFSET('Water Data'!$H$29,0,10*ROW('Water Data'!H75))="","",OFFSET('Water Data'!$H$29,0,10*ROW('Water Data'!H75)))</f>
        <v/>
      </c>
      <c r="CH81" s="287" t="str">
        <f ca="true">+IF(OFFSET('Water Data'!$I$27,0,10*ROW('Water Data'!I75))="","",OFFSET('Water Data'!$I$27,0,10*ROW('Water Data'!I75)))</f>
        <v/>
      </c>
      <c r="CI81" s="287" t="str">
        <f ca="true">+IF(OFFSET('Water Data'!$I$28,0,10*ROW('Water Data'!I75))="","",OFFSET('Water Data'!$I$28,0,10*ROW('Water Data'!I75)))</f>
        <v/>
      </c>
      <c r="CJ81" s="287" t="str">
        <f ca="true">+IF(OFFSET('Water Data'!$I$29,0,10*ROW('Water Data'!I75))="","",OFFSET('Water Data'!$I$29,0,10*ROW('Water Data'!I75)))</f>
        <v/>
      </c>
      <c r="CK81" s="287" t="str">
        <f ca="true">+IF(OFFSET('Sanitation Data'!$D$28,0,10*ROW('Sanitation Data'!D75))="","",OFFSET('Sanitation Data'!$D$28,0,10*ROW('Sanitation Data'!D75)))</f>
        <v/>
      </c>
      <c r="CL81" s="287" t="str">
        <f ca="true">+IF(OFFSET('Sanitation Data'!$D$29,0,10*ROW('Sanitation Data'!D75))="","",OFFSET('Sanitation Data'!$D$29,0,10*ROW('Sanitation Data'!D75)))</f>
        <v/>
      </c>
      <c r="CM81" s="287" t="str">
        <f ca="true">+IF(OFFSET('Sanitation Data'!$D$30,0,10*ROW('Sanitation Data'!D75))="","",OFFSET('Sanitation Data'!$D$30,0,10*ROW('Sanitation Data'!D75)))</f>
        <v/>
      </c>
      <c r="CN81" s="287" t="str">
        <f ca="true">+IF(OFFSET('Sanitation Data'!$D$31,0,10*ROW('Sanitation Data'!D75))="","",OFFSET('Sanitation Data'!$D$31,0,10*ROW('Sanitation Data'!D75)))</f>
        <v/>
      </c>
      <c r="CO81" s="287" t="str">
        <f ca="true">+IF(OFFSET('Sanitation Data'!$D$32,0,10*ROW('Sanitation Data'!D75))="","",OFFSET('Sanitation Data'!$D$32,0,10*ROW('Sanitation Data'!D75)))</f>
        <v/>
      </c>
      <c r="CP81" s="287" t="str">
        <f ca="true">+IF(OFFSET('Sanitation Data'!$E$28,0,10*ROW('Sanitation Data'!E75))="","",OFFSET('Sanitation Data'!$E$28,0,10*ROW('Sanitation Data'!E75)))</f>
        <v/>
      </c>
      <c r="CQ81" s="287" t="str">
        <f ca="true">+IF(OFFSET('Sanitation Data'!$E$29,0,10*ROW('Sanitation Data'!E75))="","",OFFSET('Sanitation Data'!$E$29,0,10*ROW('Sanitation Data'!E75)))</f>
        <v/>
      </c>
      <c r="CR81" s="287" t="str">
        <f ca="true">+IF(OFFSET('Sanitation Data'!$E$30,0,10*ROW('Sanitation Data'!E75))="","",OFFSET('Sanitation Data'!$E$30,0,10*ROW('Sanitation Data'!E75)))</f>
        <v/>
      </c>
      <c r="CS81" s="287" t="str">
        <f ca="true">+IF(OFFSET('Sanitation Data'!$E$31,0,10*ROW('Sanitation Data'!E75))="","",OFFSET('Sanitation Data'!$E$31,0,10*ROW('Sanitation Data'!E75)))</f>
        <v/>
      </c>
      <c r="CT81" s="287" t="str">
        <f ca="true">+IF(OFFSET('Sanitation Data'!$E$32,0,10*ROW('Sanitation Data'!E75))="","",OFFSET('Sanitation Data'!$E$32,0,10*ROW('Sanitation Data'!E75)))</f>
        <v/>
      </c>
      <c r="CU81" s="287" t="str">
        <f ca="true">+IF(OFFSET('Sanitation Data'!$F$28,0,10*ROW('Sanitation Data'!F75))="","",OFFSET('Sanitation Data'!$F$28,0,10*ROW('Sanitation Data'!F75)))</f>
        <v/>
      </c>
      <c r="CV81" s="287" t="str">
        <f ca="true">+IF(OFFSET('Sanitation Data'!$F$29,0,10*ROW('Sanitation Data'!F75))="","",OFFSET('Sanitation Data'!$F$29,0,10*ROW('Sanitation Data'!F75)))</f>
        <v/>
      </c>
      <c r="CW81" s="287" t="str">
        <f ca="true">+IF(OFFSET('Sanitation Data'!$F$30,0,10*ROW('Sanitation Data'!F75))="","",OFFSET('Sanitation Data'!$F$30,0,10*ROW('Sanitation Data'!F75)))</f>
        <v/>
      </c>
      <c r="CX81" s="287" t="str">
        <f ca="true">+IF(OFFSET('Sanitation Data'!$F$31,0,10*ROW('Sanitation Data'!F75))="","",OFFSET('Sanitation Data'!$F$31,0,10*ROW('Sanitation Data'!F75)))</f>
        <v/>
      </c>
      <c r="CY81" s="287" t="str">
        <f ca="true">+IF(OFFSET('Sanitation Data'!$F$32,0,10*ROW('Sanitation Data'!F75))="","",OFFSET('Sanitation Data'!$F$32,0,10*ROW('Sanitation Data'!F75)))</f>
        <v/>
      </c>
      <c r="CZ81" s="287" t="str">
        <f ca="true">+IF(OFFSET('Sanitation Data'!$G$28,0,10*ROW('Sanitation Data'!G75))="","",OFFSET('Sanitation Data'!$G$28,0,10*ROW('Sanitation Data'!G75)))</f>
        <v/>
      </c>
      <c r="DA81" s="287" t="str">
        <f ca="true">+IF(OFFSET('Sanitation Data'!$G$29,0,10*ROW('Sanitation Data'!G75))="","",OFFSET('Sanitation Data'!$G$29,0,10*ROW('Sanitation Data'!G75)))</f>
        <v/>
      </c>
      <c r="DB81" s="287" t="str">
        <f ca="true">+IF(OFFSET('Sanitation Data'!$G$30,0,10*ROW('Sanitation Data'!G75))="","",OFFSET('Sanitation Data'!$G$30,0,10*ROW('Sanitation Data'!G75)))</f>
        <v/>
      </c>
      <c r="DC81" s="287" t="str">
        <f ca="true">+IF(OFFSET('Sanitation Data'!$G$31,0,10*ROW('Sanitation Data'!G75))="","",OFFSET('Sanitation Data'!$G$31,0,10*ROW('Sanitation Data'!G75)))</f>
        <v/>
      </c>
      <c r="DD81" s="287" t="str">
        <f ca="true">+IF(OFFSET('Sanitation Data'!$G$32,0,10*ROW('Sanitation Data'!G75))="","",OFFSET('Sanitation Data'!$G$32,0,10*ROW('Sanitation Data'!G75)))</f>
        <v/>
      </c>
      <c r="DE81" s="287" t="str">
        <f ca="true">+IF(OFFSET('Sanitation Data'!$H$28,0,10*ROW('Sanitation Data'!H75))="","",OFFSET('Sanitation Data'!$H$28,0,10*ROW('Sanitation Data'!H75)))</f>
        <v/>
      </c>
      <c r="DF81" s="287" t="str">
        <f ca="true">+IF(OFFSET('Sanitation Data'!$H$29,0,10*ROW('Sanitation Data'!H75))="","",OFFSET('Sanitation Data'!$H$29,0,10*ROW('Sanitation Data'!H75)))</f>
        <v/>
      </c>
      <c r="DG81" s="287" t="str">
        <f ca="true">+IF(OFFSET('Sanitation Data'!$H$30,0,10*ROW('Sanitation Data'!H75))="","",OFFSET('Sanitation Data'!$H$30,0,10*ROW('Sanitation Data'!H75)))</f>
        <v/>
      </c>
      <c r="DH81" s="287" t="str">
        <f ca="true">+IF(OFFSET('Sanitation Data'!$H$31,0,10*ROW('Sanitation Data'!H75))="","",OFFSET('Sanitation Data'!$H$31,0,10*ROW('Sanitation Data'!H75)))</f>
        <v/>
      </c>
      <c r="DI81" s="287" t="str">
        <f ca="true">+IF(OFFSET('Sanitation Data'!$H$32,0,10*ROW('Sanitation Data'!H75))="","",OFFSET('Sanitation Data'!$H$32,0,10*ROW('Sanitation Data'!H75)))</f>
        <v/>
      </c>
      <c r="DJ81" s="287" t="str">
        <f ca="true">+IF(OFFSET('Sanitation Data'!$I$28,0,10*ROW('Sanitation Data'!I75))="","",OFFSET('Sanitation Data'!$I$28,0,10*ROW('Sanitation Data'!I75)))</f>
        <v/>
      </c>
      <c r="DK81" s="287" t="str">
        <f ca="true">+IF(OFFSET('Sanitation Data'!$I$29,0,10*ROW('Sanitation Data'!I75))="","",OFFSET('Sanitation Data'!$I$29,0,10*ROW('Sanitation Data'!I75)))</f>
        <v/>
      </c>
      <c r="DL81" s="287" t="str">
        <f ca="true">+IF(OFFSET('Sanitation Data'!$I$30,0,10*ROW('Sanitation Data'!I75))="","",OFFSET('Sanitation Data'!$I$30,0,10*ROW('Sanitation Data'!I75)))</f>
        <v/>
      </c>
      <c r="DM81" s="287" t="str">
        <f ca="true">+IF(OFFSET('Sanitation Data'!$I$31,0,10*ROW('Sanitation Data'!I75))="","",OFFSET('Sanitation Data'!$I$31,0,10*ROW('Sanitation Data'!I75)))</f>
        <v/>
      </c>
      <c r="DN81" s="287" t="str">
        <f ca="true">+IF(OFFSET('Sanitation Data'!$I$32,0,10*ROW('Sanitation Data'!I75))="","",OFFSET('Sanitation Data'!$I$32,0,10*ROW('Sanitation Data'!I75)))</f>
        <v/>
      </c>
      <c r="DO81" s="287" t="str">
        <f ca="true">+IF(OFFSET('Hygiene Data'!$D$11,0,10*ROW('Hygiene Data'!D75))="","",OFFSET('Hygiene Data'!$D$11,0,10*ROW('Hygiene Data'!D75)))</f>
        <v/>
      </c>
      <c r="DP81" s="287" t="str">
        <f ca="true">+IF(OFFSET('Hygiene Data'!$D$12,0,10*ROW('Hygiene Data'!D75))="","",OFFSET('Hygiene Data'!$D$12,0,10*ROW('Hygiene Data'!D75)))</f>
        <v/>
      </c>
      <c r="DQ81" s="287" t="str">
        <f ca="true">+IF(OFFSET('Hygiene Data'!$D$13,0,10*ROW('Hygiene Data'!D75))="","",OFFSET('Hygiene Data'!$D$13,0,10*ROW('Hygiene Data'!D75)))</f>
        <v/>
      </c>
      <c r="DR81" s="287" t="str">
        <f ca="true">+IF(OFFSET('Hygiene Data'!$E$11,0,10*ROW('Hygiene Data'!E75))="","",OFFSET('Hygiene Data'!$E$11,0,10*ROW('Hygiene Data'!E75)))</f>
        <v/>
      </c>
      <c r="DS81" s="287" t="str">
        <f ca="true">+IF(OFFSET('Hygiene Data'!$E$12,0,10*ROW('Hygiene Data'!E75))="","",OFFSET('Hygiene Data'!$E$12,0,10*ROW('Hygiene Data'!E75)))</f>
        <v/>
      </c>
      <c r="DT81" s="287" t="str">
        <f ca="true">+IF(OFFSET('Hygiene Data'!$E$13,0,10*ROW('Hygiene Data'!E75))="","",OFFSET('Hygiene Data'!$E$13,0,10*ROW('Hygiene Data'!E75)))</f>
        <v/>
      </c>
      <c r="DU81" s="287" t="str">
        <f ca="true">+IF(OFFSET('Hygiene Data'!$F$11,0,10*ROW('Hygiene Data'!F75))="","",OFFSET('Hygiene Data'!$F$11,0,10*ROW('Hygiene Data'!F75)))</f>
        <v/>
      </c>
      <c r="DV81" s="287" t="str">
        <f ca="true">+IF(OFFSET('Hygiene Data'!$F$12,0,10*ROW('Hygiene Data'!F75))="","",OFFSET('Hygiene Data'!$F$12,0,10*ROW('Hygiene Data'!F75)))</f>
        <v/>
      </c>
      <c r="DW81" s="287" t="str">
        <f ca="true">+IF(OFFSET('Hygiene Data'!$F$13,0,10*ROW('Hygiene Data'!F75))="","",OFFSET('Hygiene Data'!$F$13,0,10*ROW('Hygiene Data'!F75)))</f>
        <v/>
      </c>
      <c r="DX81" s="287" t="str">
        <f ca="true">+IF(OFFSET('Hygiene Data'!$G$11,0,10*ROW('Hygiene Data'!G75))="","",OFFSET('Hygiene Data'!$G$11,0,10*ROW('Hygiene Data'!G75)))</f>
        <v/>
      </c>
      <c r="DY81" s="287" t="str">
        <f ca="true">+IF(OFFSET('Hygiene Data'!$G$12,0,10*ROW('Hygiene Data'!G75))="","",OFFSET('Hygiene Data'!$G$12,0,10*ROW('Hygiene Data'!G75)))</f>
        <v/>
      </c>
      <c r="DZ81" s="287" t="str">
        <f ca="true">+IF(OFFSET('Hygiene Data'!$G$13,0,10*ROW('Hygiene Data'!G75))="","",OFFSET('Hygiene Data'!$G$13,0,10*ROW('Hygiene Data'!G75)))</f>
        <v/>
      </c>
      <c r="EA81" s="287" t="str">
        <f ca="true">+IF(OFFSET('Hygiene Data'!$H$11,0,10*ROW('Hygiene Data'!H75))="","",OFFSET('Hygiene Data'!$H$11,0,10*ROW('Hygiene Data'!H75)))</f>
        <v/>
      </c>
      <c r="EB81" s="287" t="str">
        <f ca="true">+IF(OFFSET('Hygiene Data'!$H$12,0,10*ROW('Hygiene Data'!H75))="","",OFFSET('Hygiene Data'!$H$12,0,10*ROW('Hygiene Data'!H75)))</f>
        <v/>
      </c>
      <c r="EC81" s="287" t="str">
        <f ca="true">+IF(OFFSET('Hygiene Data'!$H$13,0,10*ROW('Hygiene Data'!H75))="","",OFFSET('Hygiene Data'!$H$13,0,10*ROW('Hygiene Data'!H75)))</f>
        <v/>
      </c>
      <c r="ED81" s="287" t="str">
        <f ca="true">+IF(OFFSET('Hygiene Data'!$I$11,0,10*ROW('Hygiene Data'!I75))="","",OFFSET('Hygiene Data'!$I$11,0,10*ROW('Hygiene Data'!I75)))</f>
        <v/>
      </c>
      <c r="EE81" s="287" t="str">
        <f ca="true">+IF(OFFSET('Hygiene Data'!$I$12,0,10*ROW('Hygiene Data'!I75))="","",OFFSET('Hygiene Data'!$I$12,0,10*ROW('Hygiene Data'!I75)))</f>
        <v/>
      </c>
      <c r="EF81" s="287"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43"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7"/>
      <c r="BS82" s="287" t="str">
        <f ca="true">+IF(OFFSET('Water Data'!$D$27,0,10*ROW('Water Data'!D76))="","",OFFSET('Water Data'!$D$27,0,10*ROW('Water Data'!D76)))</f>
        <v/>
      </c>
      <c r="BT82" s="287" t="str">
        <f ca="true">+IF(OFFSET('Water Data'!$D$28,0,10*ROW('Water Data'!D76))="","",OFFSET('Water Data'!$D$28,0,10*ROW('Water Data'!D76)))</f>
        <v/>
      </c>
      <c r="BU82" s="287" t="str">
        <f ca="true">+IF(OFFSET('Water Data'!$D$29,0,10*ROW('Water Data'!D76))="","",OFFSET('Water Data'!$D$29,0,10*ROW('Water Data'!D76)))</f>
        <v/>
      </c>
      <c r="BV82" s="287" t="str">
        <f ca="true">+IF(OFFSET('Water Data'!$E$27,0,10*ROW('Water Data'!E76))="","",OFFSET('Water Data'!$E$27,0,10*ROW('Water Data'!E76)))</f>
        <v/>
      </c>
      <c r="BW82" s="287" t="str">
        <f ca="true">+IF(OFFSET('Water Data'!$E$28,0,10*ROW('Water Data'!E76))="","",OFFSET('Water Data'!$E$28,0,10*ROW('Water Data'!E76)))</f>
        <v/>
      </c>
      <c r="BX82" s="287" t="str">
        <f ca="true">+IF(OFFSET('Water Data'!$E$29,0,10*ROW('Water Data'!E76))="","",OFFSET('Water Data'!$E$29,0,10*ROW('Water Data'!E76)))</f>
        <v/>
      </c>
      <c r="BY82" s="287" t="str">
        <f ca="true">+IF(OFFSET('Water Data'!$F$27,0,10*ROW('Water Data'!F76))="","",OFFSET('Water Data'!$F$27,0,10*ROW('Water Data'!F76)))</f>
        <v/>
      </c>
      <c r="BZ82" s="287" t="str">
        <f ca="true">+IF(OFFSET('Water Data'!$F$28,0,10*ROW('Water Data'!F76))="","",OFFSET('Water Data'!$F$28,0,10*ROW('Water Data'!F76)))</f>
        <v/>
      </c>
      <c r="CA82" s="287" t="str">
        <f ca="true">+IF(OFFSET('Water Data'!$F$29,0,10*ROW('Water Data'!F76))="","",OFFSET('Water Data'!$F$29,0,10*ROW('Water Data'!F76)))</f>
        <v/>
      </c>
      <c r="CB82" s="287" t="str">
        <f ca="true">+IF(OFFSET('Water Data'!$G$27,0,10*ROW('Water Data'!G76))="","",OFFSET('Water Data'!$G$27,0,10*ROW('Water Data'!G76)))</f>
        <v/>
      </c>
      <c r="CC82" s="287" t="str">
        <f ca="true">+IF(OFFSET('Water Data'!$G$28,0,10*ROW('Water Data'!G76))="","",OFFSET('Water Data'!$G$28,0,10*ROW('Water Data'!G76)))</f>
        <v/>
      </c>
      <c r="CD82" s="287" t="str">
        <f ca="true">+IF(OFFSET('Water Data'!$G$29,0,10*ROW('Water Data'!G76))="","",OFFSET('Water Data'!$G$29,0,10*ROW('Water Data'!G76)))</f>
        <v/>
      </c>
      <c r="CE82" s="287" t="str">
        <f ca="true">+IF(OFFSET('Water Data'!$H$27,0,10*ROW('Water Data'!H76))="","",OFFSET('Water Data'!$H$27,0,10*ROW('Water Data'!H76)))</f>
        <v/>
      </c>
      <c r="CF82" s="287" t="str">
        <f ca="true">+IF(OFFSET('Water Data'!$H$28,0,10*ROW('Water Data'!H76))="","",OFFSET('Water Data'!$H$28,0,10*ROW('Water Data'!H76)))</f>
        <v/>
      </c>
      <c r="CG82" s="287" t="str">
        <f ca="true">+IF(OFFSET('Water Data'!$H$29,0,10*ROW('Water Data'!H76))="","",OFFSET('Water Data'!$H$29,0,10*ROW('Water Data'!H76)))</f>
        <v/>
      </c>
      <c r="CH82" s="287" t="str">
        <f ca="true">+IF(OFFSET('Water Data'!$I$27,0,10*ROW('Water Data'!I76))="","",OFFSET('Water Data'!$I$27,0,10*ROW('Water Data'!I76)))</f>
        <v/>
      </c>
      <c r="CI82" s="287" t="str">
        <f ca="true">+IF(OFFSET('Water Data'!$I$28,0,10*ROW('Water Data'!I76))="","",OFFSET('Water Data'!$I$28,0,10*ROW('Water Data'!I76)))</f>
        <v/>
      </c>
      <c r="CJ82" s="287" t="str">
        <f ca="true">+IF(OFFSET('Water Data'!$I$29,0,10*ROW('Water Data'!I76))="","",OFFSET('Water Data'!$I$29,0,10*ROW('Water Data'!I76)))</f>
        <v/>
      </c>
      <c r="CK82" s="287" t="str">
        <f ca="true">+IF(OFFSET('Sanitation Data'!$D$28,0,10*ROW('Sanitation Data'!D76))="","",OFFSET('Sanitation Data'!$D$28,0,10*ROW('Sanitation Data'!D76)))</f>
        <v/>
      </c>
      <c r="CL82" s="287" t="str">
        <f ca="true">+IF(OFFSET('Sanitation Data'!$D$29,0,10*ROW('Sanitation Data'!D76))="","",OFFSET('Sanitation Data'!$D$29,0,10*ROW('Sanitation Data'!D76)))</f>
        <v/>
      </c>
      <c r="CM82" s="287" t="str">
        <f ca="true">+IF(OFFSET('Sanitation Data'!$D$30,0,10*ROW('Sanitation Data'!D76))="","",OFFSET('Sanitation Data'!$D$30,0,10*ROW('Sanitation Data'!D76)))</f>
        <v/>
      </c>
      <c r="CN82" s="287" t="str">
        <f ca="true">+IF(OFFSET('Sanitation Data'!$D$31,0,10*ROW('Sanitation Data'!D76))="","",OFFSET('Sanitation Data'!$D$31,0,10*ROW('Sanitation Data'!D76)))</f>
        <v/>
      </c>
      <c r="CO82" s="287" t="str">
        <f ca="true">+IF(OFFSET('Sanitation Data'!$D$32,0,10*ROW('Sanitation Data'!D76))="","",OFFSET('Sanitation Data'!$D$32,0,10*ROW('Sanitation Data'!D76)))</f>
        <v/>
      </c>
      <c r="CP82" s="287" t="str">
        <f ca="true">+IF(OFFSET('Sanitation Data'!$E$28,0,10*ROW('Sanitation Data'!E76))="","",OFFSET('Sanitation Data'!$E$28,0,10*ROW('Sanitation Data'!E76)))</f>
        <v/>
      </c>
      <c r="CQ82" s="287" t="str">
        <f ca="true">+IF(OFFSET('Sanitation Data'!$E$29,0,10*ROW('Sanitation Data'!E76))="","",OFFSET('Sanitation Data'!$E$29,0,10*ROW('Sanitation Data'!E76)))</f>
        <v/>
      </c>
      <c r="CR82" s="287" t="str">
        <f ca="true">+IF(OFFSET('Sanitation Data'!$E$30,0,10*ROW('Sanitation Data'!E76))="","",OFFSET('Sanitation Data'!$E$30,0,10*ROW('Sanitation Data'!E76)))</f>
        <v/>
      </c>
      <c r="CS82" s="287" t="str">
        <f ca="true">+IF(OFFSET('Sanitation Data'!$E$31,0,10*ROW('Sanitation Data'!E76))="","",OFFSET('Sanitation Data'!$E$31,0,10*ROW('Sanitation Data'!E76)))</f>
        <v/>
      </c>
      <c r="CT82" s="287" t="str">
        <f ca="true">+IF(OFFSET('Sanitation Data'!$E$32,0,10*ROW('Sanitation Data'!E76))="","",OFFSET('Sanitation Data'!$E$32,0,10*ROW('Sanitation Data'!E76)))</f>
        <v/>
      </c>
      <c r="CU82" s="287" t="str">
        <f ca="true">+IF(OFFSET('Sanitation Data'!$F$28,0,10*ROW('Sanitation Data'!F76))="","",OFFSET('Sanitation Data'!$F$28,0,10*ROW('Sanitation Data'!F76)))</f>
        <v/>
      </c>
      <c r="CV82" s="287" t="str">
        <f ca="true">+IF(OFFSET('Sanitation Data'!$F$29,0,10*ROW('Sanitation Data'!F76))="","",OFFSET('Sanitation Data'!$F$29,0,10*ROW('Sanitation Data'!F76)))</f>
        <v/>
      </c>
      <c r="CW82" s="287" t="str">
        <f ca="true">+IF(OFFSET('Sanitation Data'!$F$30,0,10*ROW('Sanitation Data'!F76))="","",OFFSET('Sanitation Data'!$F$30,0,10*ROW('Sanitation Data'!F76)))</f>
        <v/>
      </c>
      <c r="CX82" s="287" t="str">
        <f ca="true">+IF(OFFSET('Sanitation Data'!$F$31,0,10*ROW('Sanitation Data'!F76))="","",OFFSET('Sanitation Data'!$F$31,0,10*ROW('Sanitation Data'!F76)))</f>
        <v/>
      </c>
      <c r="CY82" s="287" t="str">
        <f ca="true">+IF(OFFSET('Sanitation Data'!$F$32,0,10*ROW('Sanitation Data'!F76))="","",OFFSET('Sanitation Data'!$F$32,0,10*ROW('Sanitation Data'!F76)))</f>
        <v/>
      </c>
      <c r="CZ82" s="287" t="str">
        <f ca="true">+IF(OFFSET('Sanitation Data'!$G$28,0,10*ROW('Sanitation Data'!G76))="","",OFFSET('Sanitation Data'!$G$28,0,10*ROW('Sanitation Data'!G76)))</f>
        <v/>
      </c>
      <c r="DA82" s="287" t="str">
        <f ca="true">+IF(OFFSET('Sanitation Data'!$G$29,0,10*ROW('Sanitation Data'!G76))="","",OFFSET('Sanitation Data'!$G$29,0,10*ROW('Sanitation Data'!G76)))</f>
        <v/>
      </c>
      <c r="DB82" s="287" t="str">
        <f ca="true">+IF(OFFSET('Sanitation Data'!$G$30,0,10*ROW('Sanitation Data'!G76))="","",OFFSET('Sanitation Data'!$G$30,0,10*ROW('Sanitation Data'!G76)))</f>
        <v/>
      </c>
      <c r="DC82" s="287" t="str">
        <f ca="true">+IF(OFFSET('Sanitation Data'!$G$31,0,10*ROW('Sanitation Data'!G76))="","",OFFSET('Sanitation Data'!$G$31,0,10*ROW('Sanitation Data'!G76)))</f>
        <v/>
      </c>
      <c r="DD82" s="287" t="str">
        <f ca="true">+IF(OFFSET('Sanitation Data'!$G$32,0,10*ROW('Sanitation Data'!G76))="","",OFFSET('Sanitation Data'!$G$32,0,10*ROW('Sanitation Data'!G76)))</f>
        <v/>
      </c>
      <c r="DE82" s="287" t="str">
        <f ca="true">+IF(OFFSET('Sanitation Data'!$H$28,0,10*ROW('Sanitation Data'!H76))="","",OFFSET('Sanitation Data'!$H$28,0,10*ROW('Sanitation Data'!H76)))</f>
        <v/>
      </c>
      <c r="DF82" s="287" t="str">
        <f ca="true">+IF(OFFSET('Sanitation Data'!$H$29,0,10*ROW('Sanitation Data'!H76))="","",OFFSET('Sanitation Data'!$H$29,0,10*ROW('Sanitation Data'!H76)))</f>
        <v/>
      </c>
      <c r="DG82" s="287" t="str">
        <f ca="true">+IF(OFFSET('Sanitation Data'!$H$30,0,10*ROW('Sanitation Data'!H76))="","",OFFSET('Sanitation Data'!$H$30,0,10*ROW('Sanitation Data'!H76)))</f>
        <v/>
      </c>
      <c r="DH82" s="287" t="str">
        <f ca="true">+IF(OFFSET('Sanitation Data'!$H$31,0,10*ROW('Sanitation Data'!H76))="","",OFFSET('Sanitation Data'!$H$31,0,10*ROW('Sanitation Data'!H76)))</f>
        <v/>
      </c>
      <c r="DI82" s="287" t="str">
        <f ca="true">+IF(OFFSET('Sanitation Data'!$H$32,0,10*ROW('Sanitation Data'!H76))="","",OFFSET('Sanitation Data'!$H$32,0,10*ROW('Sanitation Data'!H76)))</f>
        <v/>
      </c>
      <c r="DJ82" s="287" t="str">
        <f ca="true">+IF(OFFSET('Sanitation Data'!$I$28,0,10*ROW('Sanitation Data'!I76))="","",OFFSET('Sanitation Data'!$I$28,0,10*ROW('Sanitation Data'!I76)))</f>
        <v/>
      </c>
      <c r="DK82" s="287" t="str">
        <f ca="true">+IF(OFFSET('Sanitation Data'!$I$29,0,10*ROW('Sanitation Data'!I76))="","",OFFSET('Sanitation Data'!$I$29,0,10*ROW('Sanitation Data'!I76)))</f>
        <v/>
      </c>
      <c r="DL82" s="287" t="str">
        <f ca="true">+IF(OFFSET('Sanitation Data'!$I$30,0,10*ROW('Sanitation Data'!I76))="","",OFFSET('Sanitation Data'!$I$30,0,10*ROW('Sanitation Data'!I76)))</f>
        <v/>
      </c>
      <c r="DM82" s="287" t="str">
        <f ca="true">+IF(OFFSET('Sanitation Data'!$I$31,0,10*ROW('Sanitation Data'!I76))="","",OFFSET('Sanitation Data'!$I$31,0,10*ROW('Sanitation Data'!I76)))</f>
        <v/>
      </c>
      <c r="DN82" s="287" t="str">
        <f ca="true">+IF(OFFSET('Sanitation Data'!$I$32,0,10*ROW('Sanitation Data'!I76))="","",OFFSET('Sanitation Data'!$I$32,0,10*ROW('Sanitation Data'!I76)))</f>
        <v/>
      </c>
      <c r="DO82" s="287" t="str">
        <f ca="true">+IF(OFFSET('Hygiene Data'!$D$11,0,10*ROW('Hygiene Data'!D76))="","",OFFSET('Hygiene Data'!$D$11,0,10*ROW('Hygiene Data'!D76)))</f>
        <v/>
      </c>
      <c r="DP82" s="287" t="str">
        <f ca="true">+IF(OFFSET('Hygiene Data'!$D$12,0,10*ROW('Hygiene Data'!D76))="","",OFFSET('Hygiene Data'!$D$12,0,10*ROW('Hygiene Data'!D76)))</f>
        <v/>
      </c>
      <c r="DQ82" s="287" t="str">
        <f ca="true">+IF(OFFSET('Hygiene Data'!$D$13,0,10*ROW('Hygiene Data'!D76))="","",OFFSET('Hygiene Data'!$D$13,0,10*ROW('Hygiene Data'!D76)))</f>
        <v/>
      </c>
      <c r="DR82" s="287" t="str">
        <f ca="true">+IF(OFFSET('Hygiene Data'!$E$11,0,10*ROW('Hygiene Data'!E76))="","",OFFSET('Hygiene Data'!$E$11,0,10*ROW('Hygiene Data'!E76)))</f>
        <v/>
      </c>
      <c r="DS82" s="287" t="str">
        <f ca="true">+IF(OFFSET('Hygiene Data'!$E$12,0,10*ROW('Hygiene Data'!E76))="","",OFFSET('Hygiene Data'!$E$12,0,10*ROW('Hygiene Data'!E76)))</f>
        <v/>
      </c>
      <c r="DT82" s="287" t="str">
        <f ca="true">+IF(OFFSET('Hygiene Data'!$E$13,0,10*ROW('Hygiene Data'!E76))="","",OFFSET('Hygiene Data'!$E$13,0,10*ROW('Hygiene Data'!E76)))</f>
        <v/>
      </c>
      <c r="DU82" s="287" t="str">
        <f ca="true">+IF(OFFSET('Hygiene Data'!$F$11,0,10*ROW('Hygiene Data'!F76))="","",OFFSET('Hygiene Data'!$F$11,0,10*ROW('Hygiene Data'!F76)))</f>
        <v/>
      </c>
      <c r="DV82" s="287" t="str">
        <f ca="true">+IF(OFFSET('Hygiene Data'!$F$12,0,10*ROW('Hygiene Data'!F76))="","",OFFSET('Hygiene Data'!$F$12,0,10*ROW('Hygiene Data'!F76)))</f>
        <v/>
      </c>
      <c r="DW82" s="287" t="str">
        <f ca="true">+IF(OFFSET('Hygiene Data'!$F$13,0,10*ROW('Hygiene Data'!F76))="","",OFFSET('Hygiene Data'!$F$13,0,10*ROW('Hygiene Data'!F76)))</f>
        <v/>
      </c>
      <c r="DX82" s="287" t="str">
        <f ca="true">+IF(OFFSET('Hygiene Data'!$G$11,0,10*ROW('Hygiene Data'!G76))="","",OFFSET('Hygiene Data'!$G$11,0,10*ROW('Hygiene Data'!G76)))</f>
        <v/>
      </c>
      <c r="DY82" s="287" t="str">
        <f ca="true">+IF(OFFSET('Hygiene Data'!$G$12,0,10*ROW('Hygiene Data'!G76))="","",OFFSET('Hygiene Data'!$G$12,0,10*ROW('Hygiene Data'!G76)))</f>
        <v/>
      </c>
      <c r="DZ82" s="287" t="str">
        <f ca="true">+IF(OFFSET('Hygiene Data'!$G$13,0,10*ROW('Hygiene Data'!G76))="","",OFFSET('Hygiene Data'!$G$13,0,10*ROW('Hygiene Data'!G76)))</f>
        <v/>
      </c>
      <c r="EA82" s="287" t="str">
        <f ca="true">+IF(OFFSET('Hygiene Data'!$H$11,0,10*ROW('Hygiene Data'!H76))="","",OFFSET('Hygiene Data'!$H$11,0,10*ROW('Hygiene Data'!H76)))</f>
        <v/>
      </c>
      <c r="EB82" s="287" t="str">
        <f ca="true">+IF(OFFSET('Hygiene Data'!$H$12,0,10*ROW('Hygiene Data'!H76))="","",OFFSET('Hygiene Data'!$H$12,0,10*ROW('Hygiene Data'!H76)))</f>
        <v/>
      </c>
      <c r="EC82" s="287" t="str">
        <f ca="true">+IF(OFFSET('Hygiene Data'!$H$13,0,10*ROW('Hygiene Data'!H76))="","",OFFSET('Hygiene Data'!$H$13,0,10*ROW('Hygiene Data'!H76)))</f>
        <v/>
      </c>
      <c r="ED82" s="287" t="str">
        <f ca="true">+IF(OFFSET('Hygiene Data'!$I$11,0,10*ROW('Hygiene Data'!I76))="","",OFFSET('Hygiene Data'!$I$11,0,10*ROW('Hygiene Data'!I76)))</f>
        <v/>
      </c>
      <c r="EE82" s="287" t="str">
        <f ca="true">+IF(OFFSET('Hygiene Data'!$I$12,0,10*ROW('Hygiene Data'!I76))="","",OFFSET('Hygiene Data'!$I$12,0,10*ROW('Hygiene Data'!I76)))</f>
        <v/>
      </c>
      <c r="EF82" s="287"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43"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7"/>
      <c r="BS83" s="287" t="str">
        <f ca="true">+IF(OFFSET('Water Data'!$D$27,0,10*ROW('Water Data'!D77))="","",OFFSET('Water Data'!$D$27,0,10*ROW('Water Data'!D77)))</f>
        <v/>
      </c>
      <c r="BT83" s="287" t="str">
        <f ca="true">+IF(OFFSET('Water Data'!$D$28,0,10*ROW('Water Data'!D77))="","",OFFSET('Water Data'!$D$28,0,10*ROW('Water Data'!D77)))</f>
        <v/>
      </c>
      <c r="BU83" s="287" t="str">
        <f ca="true">+IF(OFFSET('Water Data'!$D$29,0,10*ROW('Water Data'!D77))="","",OFFSET('Water Data'!$D$29,0,10*ROW('Water Data'!D77)))</f>
        <v/>
      </c>
      <c r="BV83" s="287" t="str">
        <f ca="true">+IF(OFFSET('Water Data'!$E$27,0,10*ROW('Water Data'!E77))="","",OFFSET('Water Data'!$E$27,0,10*ROW('Water Data'!E77)))</f>
        <v/>
      </c>
      <c r="BW83" s="287" t="str">
        <f ca="true">+IF(OFFSET('Water Data'!$E$28,0,10*ROW('Water Data'!E77))="","",OFFSET('Water Data'!$E$28,0,10*ROW('Water Data'!E77)))</f>
        <v/>
      </c>
      <c r="BX83" s="287" t="str">
        <f ca="true">+IF(OFFSET('Water Data'!$E$29,0,10*ROW('Water Data'!E77))="","",OFFSET('Water Data'!$E$29,0,10*ROW('Water Data'!E77)))</f>
        <v/>
      </c>
      <c r="BY83" s="287" t="str">
        <f ca="true">+IF(OFFSET('Water Data'!$F$27,0,10*ROW('Water Data'!F77))="","",OFFSET('Water Data'!$F$27,0,10*ROW('Water Data'!F77)))</f>
        <v/>
      </c>
      <c r="BZ83" s="287" t="str">
        <f ca="true">+IF(OFFSET('Water Data'!$F$28,0,10*ROW('Water Data'!F77))="","",OFFSET('Water Data'!$F$28,0,10*ROW('Water Data'!F77)))</f>
        <v/>
      </c>
      <c r="CA83" s="287" t="str">
        <f ca="true">+IF(OFFSET('Water Data'!$F$29,0,10*ROW('Water Data'!F77))="","",OFFSET('Water Data'!$F$29,0,10*ROW('Water Data'!F77)))</f>
        <v/>
      </c>
      <c r="CB83" s="287" t="str">
        <f ca="true">+IF(OFFSET('Water Data'!$G$27,0,10*ROW('Water Data'!G77))="","",OFFSET('Water Data'!$G$27,0,10*ROW('Water Data'!G77)))</f>
        <v/>
      </c>
      <c r="CC83" s="287" t="str">
        <f ca="true">+IF(OFFSET('Water Data'!$G$28,0,10*ROW('Water Data'!G77))="","",OFFSET('Water Data'!$G$28,0,10*ROW('Water Data'!G77)))</f>
        <v/>
      </c>
      <c r="CD83" s="287" t="str">
        <f ca="true">+IF(OFFSET('Water Data'!$G$29,0,10*ROW('Water Data'!G77))="","",OFFSET('Water Data'!$G$29,0,10*ROW('Water Data'!G77)))</f>
        <v/>
      </c>
      <c r="CE83" s="287" t="str">
        <f ca="true">+IF(OFFSET('Water Data'!$H$27,0,10*ROW('Water Data'!H77))="","",OFFSET('Water Data'!$H$27,0,10*ROW('Water Data'!H77)))</f>
        <v/>
      </c>
      <c r="CF83" s="287" t="str">
        <f ca="true">+IF(OFFSET('Water Data'!$H$28,0,10*ROW('Water Data'!H77))="","",OFFSET('Water Data'!$H$28,0,10*ROW('Water Data'!H77)))</f>
        <v/>
      </c>
      <c r="CG83" s="287" t="str">
        <f ca="true">+IF(OFFSET('Water Data'!$H$29,0,10*ROW('Water Data'!H77))="","",OFFSET('Water Data'!$H$29,0,10*ROW('Water Data'!H77)))</f>
        <v/>
      </c>
      <c r="CH83" s="287" t="str">
        <f ca="true">+IF(OFFSET('Water Data'!$I$27,0,10*ROW('Water Data'!I77))="","",OFFSET('Water Data'!$I$27,0,10*ROW('Water Data'!I77)))</f>
        <v/>
      </c>
      <c r="CI83" s="287" t="str">
        <f ca="true">+IF(OFFSET('Water Data'!$I$28,0,10*ROW('Water Data'!I77))="","",OFFSET('Water Data'!$I$28,0,10*ROW('Water Data'!I77)))</f>
        <v/>
      </c>
      <c r="CJ83" s="287" t="str">
        <f ca="true">+IF(OFFSET('Water Data'!$I$29,0,10*ROW('Water Data'!I77))="","",OFFSET('Water Data'!$I$29,0,10*ROW('Water Data'!I77)))</f>
        <v/>
      </c>
      <c r="CK83" s="287" t="str">
        <f ca="true">+IF(OFFSET('Sanitation Data'!$D$28,0,10*ROW('Sanitation Data'!D77))="","",OFFSET('Sanitation Data'!$D$28,0,10*ROW('Sanitation Data'!D77)))</f>
        <v/>
      </c>
      <c r="CL83" s="287" t="str">
        <f ca="true">+IF(OFFSET('Sanitation Data'!$D$29,0,10*ROW('Sanitation Data'!D77))="","",OFFSET('Sanitation Data'!$D$29,0,10*ROW('Sanitation Data'!D77)))</f>
        <v/>
      </c>
      <c r="CM83" s="287" t="str">
        <f ca="true">+IF(OFFSET('Sanitation Data'!$D$30,0,10*ROW('Sanitation Data'!D77))="","",OFFSET('Sanitation Data'!$D$30,0,10*ROW('Sanitation Data'!D77)))</f>
        <v/>
      </c>
      <c r="CN83" s="287" t="str">
        <f ca="true">+IF(OFFSET('Sanitation Data'!$D$31,0,10*ROW('Sanitation Data'!D77))="","",OFFSET('Sanitation Data'!$D$31,0,10*ROW('Sanitation Data'!D77)))</f>
        <v/>
      </c>
      <c r="CO83" s="287" t="str">
        <f ca="true">+IF(OFFSET('Sanitation Data'!$D$32,0,10*ROW('Sanitation Data'!D77))="","",OFFSET('Sanitation Data'!$D$32,0,10*ROW('Sanitation Data'!D77)))</f>
        <v/>
      </c>
      <c r="CP83" s="287" t="str">
        <f ca="true">+IF(OFFSET('Sanitation Data'!$E$28,0,10*ROW('Sanitation Data'!E77))="","",OFFSET('Sanitation Data'!$E$28,0,10*ROW('Sanitation Data'!E77)))</f>
        <v/>
      </c>
      <c r="CQ83" s="287" t="str">
        <f ca="true">+IF(OFFSET('Sanitation Data'!$E$29,0,10*ROW('Sanitation Data'!E77))="","",OFFSET('Sanitation Data'!$E$29,0,10*ROW('Sanitation Data'!E77)))</f>
        <v/>
      </c>
      <c r="CR83" s="287" t="str">
        <f ca="true">+IF(OFFSET('Sanitation Data'!$E$30,0,10*ROW('Sanitation Data'!E77))="","",OFFSET('Sanitation Data'!$E$30,0,10*ROW('Sanitation Data'!E77)))</f>
        <v/>
      </c>
      <c r="CS83" s="287" t="str">
        <f ca="true">+IF(OFFSET('Sanitation Data'!$E$31,0,10*ROW('Sanitation Data'!E77))="","",OFFSET('Sanitation Data'!$E$31,0,10*ROW('Sanitation Data'!E77)))</f>
        <v/>
      </c>
      <c r="CT83" s="287" t="str">
        <f ca="true">+IF(OFFSET('Sanitation Data'!$E$32,0,10*ROW('Sanitation Data'!E77))="","",OFFSET('Sanitation Data'!$E$32,0,10*ROW('Sanitation Data'!E77)))</f>
        <v/>
      </c>
      <c r="CU83" s="287" t="str">
        <f ca="true">+IF(OFFSET('Sanitation Data'!$F$28,0,10*ROW('Sanitation Data'!F77))="","",OFFSET('Sanitation Data'!$F$28,0,10*ROW('Sanitation Data'!F77)))</f>
        <v/>
      </c>
      <c r="CV83" s="287" t="str">
        <f ca="true">+IF(OFFSET('Sanitation Data'!$F$29,0,10*ROW('Sanitation Data'!F77))="","",OFFSET('Sanitation Data'!$F$29,0,10*ROW('Sanitation Data'!F77)))</f>
        <v/>
      </c>
      <c r="CW83" s="287" t="str">
        <f ca="true">+IF(OFFSET('Sanitation Data'!$F$30,0,10*ROW('Sanitation Data'!F77))="","",OFFSET('Sanitation Data'!$F$30,0,10*ROW('Sanitation Data'!F77)))</f>
        <v/>
      </c>
      <c r="CX83" s="287" t="str">
        <f ca="true">+IF(OFFSET('Sanitation Data'!$F$31,0,10*ROW('Sanitation Data'!F77))="","",OFFSET('Sanitation Data'!$F$31,0,10*ROW('Sanitation Data'!F77)))</f>
        <v/>
      </c>
      <c r="CY83" s="287" t="str">
        <f ca="true">+IF(OFFSET('Sanitation Data'!$F$32,0,10*ROW('Sanitation Data'!F77))="","",OFFSET('Sanitation Data'!$F$32,0,10*ROW('Sanitation Data'!F77)))</f>
        <v/>
      </c>
      <c r="CZ83" s="287" t="str">
        <f ca="true">+IF(OFFSET('Sanitation Data'!$G$28,0,10*ROW('Sanitation Data'!G77))="","",OFFSET('Sanitation Data'!$G$28,0,10*ROW('Sanitation Data'!G77)))</f>
        <v/>
      </c>
      <c r="DA83" s="287" t="str">
        <f ca="true">+IF(OFFSET('Sanitation Data'!$G$29,0,10*ROW('Sanitation Data'!G77))="","",OFFSET('Sanitation Data'!$G$29,0,10*ROW('Sanitation Data'!G77)))</f>
        <v/>
      </c>
      <c r="DB83" s="287" t="str">
        <f ca="true">+IF(OFFSET('Sanitation Data'!$G$30,0,10*ROW('Sanitation Data'!G77))="","",OFFSET('Sanitation Data'!$G$30,0,10*ROW('Sanitation Data'!G77)))</f>
        <v/>
      </c>
      <c r="DC83" s="287" t="str">
        <f ca="true">+IF(OFFSET('Sanitation Data'!$G$31,0,10*ROW('Sanitation Data'!G77))="","",OFFSET('Sanitation Data'!$G$31,0,10*ROW('Sanitation Data'!G77)))</f>
        <v/>
      </c>
      <c r="DD83" s="287" t="str">
        <f ca="true">+IF(OFFSET('Sanitation Data'!$G$32,0,10*ROW('Sanitation Data'!G77))="","",OFFSET('Sanitation Data'!$G$32,0,10*ROW('Sanitation Data'!G77)))</f>
        <v/>
      </c>
      <c r="DE83" s="287" t="str">
        <f ca="true">+IF(OFFSET('Sanitation Data'!$H$28,0,10*ROW('Sanitation Data'!H77))="","",OFFSET('Sanitation Data'!$H$28,0,10*ROW('Sanitation Data'!H77)))</f>
        <v/>
      </c>
      <c r="DF83" s="287" t="str">
        <f ca="true">+IF(OFFSET('Sanitation Data'!$H$29,0,10*ROW('Sanitation Data'!H77))="","",OFFSET('Sanitation Data'!$H$29,0,10*ROW('Sanitation Data'!H77)))</f>
        <v/>
      </c>
      <c r="DG83" s="287" t="str">
        <f ca="true">+IF(OFFSET('Sanitation Data'!$H$30,0,10*ROW('Sanitation Data'!H77))="","",OFFSET('Sanitation Data'!$H$30,0,10*ROW('Sanitation Data'!H77)))</f>
        <v/>
      </c>
      <c r="DH83" s="287" t="str">
        <f ca="true">+IF(OFFSET('Sanitation Data'!$H$31,0,10*ROW('Sanitation Data'!H77))="","",OFFSET('Sanitation Data'!$H$31,0,10*ROW('Sanitation Data'!H77)))</f>
        <v/>
      </c>
      <c r="DI83" s="287" t="str">
        <f ca="true">+IF(OFFSET('Sanitation Data'!$H$32,0,10*ROW('Sanitation Data'!H77))="","",OFFSET('Sanitation Data'!$H$32,0,10*ROW('Sanitation Data'!H77)))</f>
        <v/>
      </c>
      <c r="DJ83" s="287" t="str">
        <f ca="true">+IF(OFFSET('Sanitation Data'!$I$28,0,10*ROW('Sanitation Data'!I77))="","",OFFSET('Sanitation Data'!$I$28,0,10*ROW('Sanitation Data'!I77)))</f>
        <v/>
      </c>
      <c r="DK83" s="287" t="str">
        <f ca="true">+IF(OFFSET('Sanitation Data'!$I$29,0,10*ROW('Sanitation Data'!I77))="","",OFFSET('Sanitation Data'!$I$29,0,10*ROW('Sanitation Data'!I77)))</f>
        <v/>
      </c>
      <c r="DL83" s="287" t="str">
        <f ca="true">+IF(OFFSET('Sanitation Data'!$I$30,0,10*ROW('Sanitation Data'!I77))="","",OFFSET('Sanitation Data'!$I$30,0,10*ROW('Sanitation Data'!I77)))</f>
        <v/>
      </c>
      <c r="DM83" s="287" t="str">
        <f ca="true">+IF(OFFSET('Sanitation Data'!$I$31,0,10*ROW('Sanitation Data'!I77))="","",OFFSET('Sanitation Data'!$I$31,0,10*ROW('Sanitation Data'!I77)))</f>
        <v/>
      </c>
      <c r="DN83" s="287" t="str">
        <f ca="true">+IF(OFFSET('Sanitation Data'!$I$32,0,10*ROW('Sanitation Data'!I77))="","",OFFSET('Sanitation Data'!$I$32,0,10*ROW('Sanitation Data'!I77)))</f>
        <v/>
      </c>
      <c r="DO83" s="287" t="str">
        <f ca="true">+IF(OFFSET('Hygiene Data'!$D$11,0,10*ROW('Hygiene Data'!D77))="","",OFFSET('Hygiene Data'!$D$11,0,10*ROW('Hygiene Data'!D77)))</f>
        <v/>
      </c>
      <c r="DP83" s="287" t="str">
        <f ca="true">+IF(OFFSET('Hygiene Data'!$D$12,0,10*ROW('Hygiene Data'!D77))="","",OFFSET('Hygiene Data'!$D$12,0,10*ROW('Hygiene Data'!D77)))</f>
        <v/>
      </c>
      <c r="DQ83" s="287" t="str">
        <f ca="true">+IF(OFFSET('Hygiene Data'!$D$13,0,10*ROW('Hygiene Data'!D77))="","",OFFSET('Hygiene Data'!$D$13,0,10*ROW('Hygiene Data'!D77)))</f>
        <v/>
      </c>
      <c r="DR83" s="287" t="str">
        <f ca="true">+IF(OFFSET('Hygiene Data'!$E$11,0,10*ROW('Hygiene Data'!E77))="","",OFFSET('Hygiene Data'!$E$11,0,10*ROW('Hygiene Data'!E77)))</f>
        <v/>
      </c>
      <c r="DS83" s="287" t="str">
        <f ca="true">+IF(OFFSET('Hygiene Data'!$E$12,0,10*ROW('Hygiene Data'!E77))="","",OFFSET('Hygiene Data'!$E$12,0,10*ROW('Hygiene Data'!E77)))</f>
        <v/>
      </c>
      <c r="DT83" s="287" t="str">
        <f ca="true">+IF(OFFSET('Hygiene Data'!$E$13,0,10*ROW('Hygiene Data'!E77))="","",OFFSET('Hygiene Data'!$E$13,0,10*ROW('Hygiene Data'!E77)))</f>
        <v/>
      </c>
      <c r="DU83" s="287" t="str">
        <f ca="true">+IF(OFFSET('Hygiene Data'!$F$11,0,10*ROW('Hygiene Data'!F77))="","",OFFSET('Hygiene Data'!$F$11,0,10*ROW('Hygiene Data'!F77)))</f>
        <v/>
      </c>
      <c r="DV83" s="287" t="str">
        <f ca="true">+IF(OFFSET('Hygiene Data'!$F$12,0,10*ROW('Hygiene Data'!F77))="","",OFFSET('Hygiene Data'!$F$12,0,10*ROW('Hygiene Data'!F77)))</f>
        <v/>
      </c>
      <c r="DW83" s="287" t="str">
        <f ca="true">+IF(OFFSET('Hygiene Data'!$F$13,0,10*ROW('Hygiene Data'!F77))="","",OFFSET('Hygiene Data'!$F$13,0,10*ROW('Hygiene Data'!F77)))</f>
        <v/>
      </c>
      <c r="DX83" s="287" t="str">
        <f ca="true">+IF(OFFSET('Hygiene Data'!$G$11,0,10*ROW('Hygiene Data'!G77))="","",OFFSET('Hygiene Data'!$G$11,0,10*ROW('Hygiene Data'!G77)))</f>
        <v/>
      </c>
      <c r="DY83" s="287" t="str">
        <f ca="true">+IF(OFFSET('Hygiene Data'!$G$12,0,10*ROW('Hygiene Data'!G77))="","",OFFSET('Hygiene Data'!$G$12,0,10*ROW('Hygiene Data'!G77)))</f>
        <v/>
      </c>
      <c r="DZ83" s="287" t="str">
        <f ca="true">+IF(OFFSET('Hygiene Data'!$G$13,0,10*ROW('Hygiene Data'!G77))="","",OFFSET('Hygiene Data'!$G$13,0,10*ROW('Hygiene Data'!G77)))</f>
        <v/>
      </c>
      <c r="EA83" s="287" t="str">
        <f ca="true">+IF(OFFSET('Hygiene Data'!$H$11,0,10*ROW('Hygiene Data'!H77))="","",OFFSET('Hygiene Data'!$H$11,0,10*ROW('Hygiene Data'!H77)))</f>
        <v/>
      </c>
      <c r="EB83" s="287" t="str">
        <f ca="true">+IF(OFFSET('Hygiene Data'!$H$12,0,10*ROW('Hygiene Data'!H77))="","",OFFSET('Hygiene Data'!$H$12,0,10*ROW('Hygiene Data'!H77)))</f>
        <v/>
      </c>
      <c r="EC83" s="287" t="str">
        <f ca="true">+IF(OFFSET('Hygiene Data'!$H$13,0,10*ROW('Hygiene Data'!H77))="","",OFFSET('Hygiene Data'!$H$13,0,10*ROW('Hygiene Data'!H77)))</f>
        <v/>
      </c>
      <c r="ED83" s="287" t="str">
        <f ca="true">+IF(OFFSET('Hygiene Data'!$I$11,0,10*ROW('Hygiene Data'!I77))="","",OFFSET('Hygiene Data'!$I$11,0,10*ROW('Hygiene Data'!I77)))</f>
        <v/>
      </c>
      <c r="EE83" s="287" t="str">
        <f ca="true">+IF(OFFSET('Hygiene Data'!$I$12,0,10*ROW('Hygiene Data'!I77))="","",OFFSET('Hygiene Data'!$I$12,0,10*ROW('Hygiene Data'!I77)))</f>
        <v/>
      </c>
      <c r="EF83" s="287"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43"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7"/>
      <c r="BS84" s="287" t="str">
        <f ca="true">+IF(OFFSET('Water Data'!$D$27,0,10*ROW('Water Data'!D78))="","",OFFSET('Water Data'!$D$27,0,10*ROW('Water Data'!D78)))</f>
        <v/>
      </c>
      <c r="BT84" s="287" t="str">
        <f ca="true">+IF(OFFSET('Water Data'!$D$28,0,10*ROW('Water Data'!D78))="","",OFFSET('Water Data'!$D$28,0,10*ROW('Water Data'!D78)))</f>
        <v/>
      </c>
      <c r="BU84" s="287" t="str">
        <f ca="true">+IF(OFFSET('Water Data'!$D$29,0,10*ROW('Water Data'!D78))="","",OFFSET('Water Data'!$D$29,0,10*ROW('Water Data'!D78)))</f>
        <v/>
      </c>
      <c r="BV84" s="287" t="str">
        <f ca="true">+IF(OFFSET('Water Data'!$E$27,0,10*ROW('Water Data'!E78))="","",OFFSET('Water Data'!$E$27,0,10*ROW('Water Data'!E78)))</f>
        <v/>
      </c>
      <c r="BW84" s="287" t="str">
        <f ca="true">+IF(OFFSET('Water Data'!$E$28,0,10*ROW('Water Data'!E78))="","",OFFSET('Water Data'!$E$28,0,10*ROW('Water Data'!E78)))</f>
        <v/>
      </c>
      <c r="BX84" s="287" t="str">
        <f ca="true">+IF(OFFSET('Water Data'!$E$29,0,10*ROW('Water Data'!E78))="","",OFFSET('Water Data'!$E$29,0,10*ROW('Water Data'!E78)))</f>
        <v/>
      </c>
      <c r="BY84" s="287" t="str">
        <f ca="true">+IF(OFFSET('Water Data'!$F$27,0,10*ROW('Water Data'!F78))="","",OFFSET('Water Data'!$F$27,0,10*ROW('Water Data'!F78)))</f>
        <v/>
      </c>
      <c r="BZ84" s="287" t="str">
        <f ca="true">+IF(OFFSET('Water Data'!$F$28,0,10*ROW('Water Data'!F78))="","",OFFSET('Water Data'!$F$28,0,10*ROW('Water Data'!F78)))</f>
        <v/>
      </c>
      <c r="CA84" s="287" t="str">
        <f ca="true">+IF(OFFSET('Water Data'!$F$29,0,10*ROW('Water Data'!F78))="","",OFFSET('Water Data'!$F$29,0,10*ROW('Water Data'!F78)))</f>
        <v/>
      </c>
      <c r="CB84" s="287" t="str">
        <f ca="true">+IF(OFFSET('Water Data'!$G$27,0,10*ROW('Water Data'!G78))="","",OFFSET('Water Data'!$G$27,0,10*ROW('Water Data'!G78)))</f>
        <v/>
      </c>
      <c r="CC84" s="287" t="str">
        <f ca="true">+IF(OFFSET('Water Data'!$G$28,0,10*ROW('Water Data'!G78))="","",OFFSET('Water Data'!$G$28,0,10*ROW('Water Data'!G78)))</f>
        <v/>
      </c>
      <c r="CD84" s="287" t="str">
        <f ca="true">+IF(OFFSET('Water Data'!$G$29,0,10*ROW('Water Data'!G78))="","",OFFSET('Water Data'!$G$29,0,10*ROW('Water Data'!G78)))</f>
        <v/>
      </c>
      <c r="CE84" s="287" t="str">
        <f ca="true">+IF(OFFSET('Water Data'!$H$27,0,10*ROW('Water Data'!H78))="","",OFFSET('Water Data'!$H$27,0,10*ROW('Water Data'!H78)))</f>
        <v/>
      </c>
      <c r="CF84" s="287" t="str">
        <f ca="true">+IF(OFFSET('Water Data'!$H$28,0,10*ROW('Water Data'!H78))="","",OFFSET('Water Data'!$H$28,0,10*ROW('Water Data'!H78)))</f>
        <v/>
      </c>
      <c r="CG84" s="287" t="str">
        <f ca="true">+IF(OFFSET('Water Data'!$H$29,0,10*ROW('Water Data'!H78))="","",OFFSET('Water Data'!$H$29,0,10*ROW('Water Data'!H78)))</f>
        <v/>
      </c>
      <c r="CH84" s="287" t="str">
        <f ca="true">+IF(OFFSET('Water Data'!$I$27,0,10*ROW('Water Data'!I78))="","",OFFSET('Water Data'!$I$27,0,10*ROW('Water Data'!I78)))</f>
        <v/>
      </c>
      <c r="CI84" s="287" t="str">
        <f ca="true">+IF(OFFSET('Water Data'!$I$28,0,10*ROW('Water Data'!I78))="","",OFFSET('Water Data'!$I$28,0,10*ROW('Water Data'!I78)))</f>
        <v/>
      </c>
      <c r="CJ84" s="287" t="str">
        <f ca="true">+IF(OFFSET('Water Data'!$I$29,0,10*ROW('Water Data'!I78))="","",OFFSET('Water Data'!$I$29,0,10*ROW('Water Data'!I78)))</f>
        <v/>
      </c>
      <c r="CK84" s="287" t="str">
        <f ca="true">+IF(OFFSET('Sanitation Data'!$D$28,0,10*ROW('Sanitation Data'!D78))="","",OFFSET('Sanitation Data'!$D$28,0,10*ROW('Sanitation Data'!D78)))</f>
        <v/>
      </c>
      <c r="CL84" s="287" t="str">
        <f ca="true">+IF(OFFSET('Sanitation Data'!$D$29,0,10*ROW('Sanitation Data'!D78))="","",OFFSET('Sanitation Data'!$D$29,0,10*ROW('Sanitation Data'!D78)))</f>
        <v/>
      </c>
      <c r="CM84" s="287" t="str">
        <f ca="true">+IF(OFFSET('Sanitation Data'!$D$30,0,10*ROW('Sanitation Data'!D78))="","",OFFSET('Sanitation Data'!$D$30,0,10*ROW('Sanitation Data'!D78)))</f>
        <v/>
      </c>
      <c r="CN84" s="287" t="str">
        <f ca="true">+IF(OFFSET('Sanitation Data'!$D$31,0,10*ROW('Sanitation Data'!D78))="","",OFFSET('Sanitation Data'!$D$31,0,10*ROW('Sanitation Data'!D78)))</f>
        <v/>
      </c>
      <c r="CO84" s="287" t="str">
        <f ca="true">+IF(OFFSET('Sanitation Data'!$D$32,0,10*ROW('Sanitation Data'!D78))="","",OFFSET('Sanitation Data'!$D$32,0,10*ROW('Sanitation Data'!D78)))</f>
        <v/>
      </c>
      <c r="CP84" s="287" t="str">
        <f ca="true">+IF(OFFSET('Sanitation Data'!$E$28,0,10*ROW('Sanitation Data'!E78))="","",OFFSET('Sanitation Data'!$E$28,0,10*ROW('Sanitation Data'!E78)))</f>
        <v/>
      </c>
      <c r="CQ84" s="287" t="str">
        <f ca="true">+IF(OFFSET('Sanitation Data'!$E$29,0,10*ROW('Sanitation Data'!E78))="","",OFFSET('Sanitation Data'!$E$29,0,10*ROW('Sanitation Data'!E78)))</f>
        <v/>
      </c>
      <c r="CR84" s="287" t="str">
        <f ca="true">+IF(OFFSET('Sanitation Data'!$E$30,0,10*ROW('Sanitation Data'!E78))="","",OFFSET('Sanitation Data'!$E$30,0,10*ROW('Sanitation Data'!E78)))</f>
        <v/>
      </c>
      <c r="CS84" s="287" t="str">
        <f ca="true">+IF(OFFSET('Sanitation Data'!$E$31,0,10*ROW('Sanitation Data'!E78))="","",OFFSET('Sanitation Data'!$E$31,0,10*ROW('Sanitation Data'!E78)))</f>
        <v/>
      </c>
      <c r="CT84" s="287" t="str">
        <f ca="true">+IF(OFFSET('Sanitation Data'!$E$32,0,10*ROW('Sanitation Data'!E78))="","",OFFSET('Sanitation Data'!$E$32,0,10*ROW('Sanitation Data'!E78)))</f>
        <v/>
      </c>
      <c r="CU84" s="287" t="str">
        <f ca="true">+IF(OFFSET('Sanitation Data'!$F$28,0,10*ROW('Sanitation Data'!F78))="","",OFFSET('Sanitation Data'!$F$28,0,10*ROW('Sanitation Data'!F78)))</f>
        <v/>
      </c>
      <c r="CV84" s="287" t="str">
        <f ca="true">+IF(OFFSET('Sanitation Data'!$F$29,0,10*ROW('Sanitation Data'!F78))="","",OFFSET('Sanitation Data'!$F$29,0,10*ROW('Sanitation Data'!F78)))</f>
        <v/>
      </c>
      <c r="CW84" s="287" t="str">
        <f ca="true">+IF(OFFSET('Sanitation Data'!$F$30,0,10*ROW('Sanitation Data'!F78))="","",OFFSET('Sanitation Data'!$F$30,0,10*ROW('Sanitation Data'!F78)))</f>
        <v/>
      </c>
      <c r="CX84" s="287" t="str">
        <f ca="true">+IF(OFFSET('Sanitation Data'!$F$31,0,10*ROW('Sanitation Data'!F78))="","",OFFSET('Sanitation Data'!$F$31,0,10*ROW('Sanitation Data'!F78)))</f>
        <v/>
      </c>
      <c r="CY84" s="287" t="str">
        <f ca="true">+IF(OFFSET('Sanitation Data'!$F$32,0,10*ROW('Sanitation Data'!F78))="","",OFFSET('Sanitation Data'!$F$32,0,10*ROW('Sanitation Data'!F78)))</f>
        <v/>
      </c>
      <c r="CZ84" s="287" t="str">
        <f ca="true">+IF(OFFSET('Sanitation Data'!$G$28,0,10*ROW('Sanitation Data'!G78))="","",OFFSET('Sanitation Data'!$G$28,0,10*ROW('Sanitation Data'!G78)))</f>
        <v/>
      </c>
      <c r="DA84" s="287" t="str">
        <f ca="true">+IF(OFFSET('Sanitation Data'!$G$29,0,10*ROW('Sanitation Data'!G78))="","",OFFSET('Sanitation Data'!$G$29,0,10*ROW('Sanitation Data'!G78)))</f>
        <v/>
      </c>
      <c r="DB84" s="287" t="str">
        <f ca="true">+IF(OFFSET('Sanitation Data'!$G$30,0,10*ROW('Sanitation Data'!G78))="","",OFFSET('Sanitation Data'!$G$30,0,10*ROW('Sanitation Data'!G78)))</f>
        <v/>
      </c>
      <c r="DC84" s="287" t="str">
        <f ca="true">+IF(OFFSET('Sanitation Data'!$G$31,0,10*ROW('Sanitation Data'!G78))="","",OFFSET('Sanitation Data'!$G$31,0,10*ROW('Sanitation Data'!G78)))</f>
        <v/>
      </c>
      <c r="DD84" s="287" t="str">
        <f ca="true">+IF(OFFSET('Sanitation Data'!$G$32,0,10*ROW('Sanitation Data'!G78))="","",OFFSET('Sanitation Data'!$G$32,0,10*ROW('Sanitation Data'!G78)))</f>
        <v/>
      </c>
      <c r="DE84" s="287" t="str">
        <f ca="true">+IF(OFFSET('Sanitation Data'!$H$28,0,10*ROW('Sanitation Data'!H78))="","",OFFSET('Sanitation Data'!$H$28,0,10*ROW('Sanitation Data'!H78)))</f>
        <v/>
      </c>
      <c r="DF84" s="287" t="str">
        <f ca="true">+IF(OFFSET('Sanitation Data'!$H$29,0,10*ROW('Sanitation Data'!H78))="","",OFFSET('Sanitation Data'!$H$29,0,10*ROW('Sanitation Data'!H78)))</f>
        <v/>
      </c>
      <c r="DG84" s="287" t="str">
        <f ca="true">+IF(OFFSET('Sanitation Data'!$H$30,0,10*ROW('Sanitation Data'!H78))="","",OFFSET('Sanitation Data'!$H$30,0,10*ROW('Sanitation Data'!H78)))</f>
        <v/>
      </c>
      <c r="DH84" s="287" t="str">
        <f ca="true">+IF(OFFSET('Sanitation Data'!$H$31,0,10*ROW('Sanitation Data'!H78))="","",OFFSET('Sanitation Data'!$H$31,0,10*ROW('Sanitation Data'!H78)))</f>
        <v/>
      </c>
      <c r="DI84" s="287" t="str">
        <f ca="true">+IF(OFFSET('Sanitation Data'!$H$32,0,10*ROW('Sanitation Data'!H78))="","",OFFSET('Sanitation Data'!$H$32,0,10*ROW('Sanitation Data'!H78)))</f>
        <v/>
      </c>
      <c r="DJ84" s="287" t="str">
        <f ca="true">+IF(OFFSET('Sanitation Data'!$I$28,0,10*ROW('Sanitation Data'!I78))="","",OFFSET('Sanitation Data'!$I$28,0,10*ROW('Sanitation Data'!I78)))</f>
        <v/>
      </c>
      <c r="DK84" s="287" t="str">
        <f ca="true">+IF(OFFSET('Sanitation Data'!$I$29,0,10*ROW('Sanitation Data'!I78))="","",OFFSET('Sanitation Data'!$I$29,0,10*ROW('Sanitation Data'!I78)))</f>
        <v/>
      </c>
      <c r="DL84" s="287" t="str">
        <f ca="true">+IF(OFFSET('Sanitation Data'!$I$30,0,10*ROW('Sanitation Data'!I78))="","",OFFSET('Sanitation Data'!$I$30,0,10*ROW('Sanitation Data'!I78)))</f>
        <v/>
      </c>
      <c r="DM84" s="287" t="str">
        <f ca="true">+IF(OFFSET('Sanitation Data'!$I$31,0,10*ROW('Sanitation Data'!I78))="","",OFFSET('Sanitation Data'!$I$31,0,10*ROW('Sanitation Data'!I78)))</f>
        <v/>
      </c>
      <c r="DN84" s="287" t="str">
        <f ca="true">+IF(OFFSET('Sanitation Data'!$I$32,0,10*ROW('Sanitation Data'!I78))="","",OFFSET('Sanitation Data'!$I$32,0,10*ROW('Sanitation Data'!I78)))</f>
        <v/>
      </c>
      <c r="DO84" s="287" t="str">
        <f ca="true">+IF(OFFSET('Hygiene Data'!$D$11,0,10*ROW('Hygiene Data'!D78))="","",OFFSET('Hygiene Data'!$D$11,0,10*ROW('Hygiene Data'!D78)))</f>
        <v/>
      </c>
      <c r="DP84" s="287" t="str">
        <f ca="true">+IF(OFFSET('Hygiene Data'!$D$12,0,10*ROW('Hygiene Data'!D78))="","",OFFSET('Hygiene Data'!$D$12,0,10*ROW('Hygiene Data'!D78)))</f>
        <v/>
      </c>
      <c r="DQ84" s="287" t="str">
        <f ca="true">+IF(OFFSET('Hygiene Data'!$D$13,0,10*ROW('Hygiene Data'!D78))="","",OFFSET('Hygiene Data'!$D$13,0,10*ROW('Hygiene Data'!D78)))</f>
        <v/>
      </c>
      <c r="DR84" s="287" t="str">
        <f ca="true">+IF(OFFSET('Hygiene Data'!$E$11,0,10*ROW('Hygiene Data'!E78))="","",OFFSET('Hygiene Data'!$E$11,0,10*ROW('Hygiene Data'!E78)))</f>
        <v/>
      </c>
      <c r="DS84" s="287" t="str">
        <f ca="true">+IF(OFFSET('Hygiene Data'!$E$12,0,10*ROW('Hygiene Data'!E78))="","",OFFSET('Hygiene Data'!$E$12,0,10*ROW('Hygiene Data'!E78)))</f>
        <v/>
      </c>
      <c r="DT84" s="287" t="str">
        <f ca="true">+IF(OFFSET('Hygiene Data'!$E$13,0,10*ROW('Hygiene Data'!E78))="","",OFFSET('Hygiene Data'!$E$13,0,10*ROW('Hygiene Data'!E78)))</f>
        <v/>
      </c>
      <c r="DU84" s="287" t="str">
        <f ca="true">+IF(OFFSET('Hygiene Data'!$F$11,0,10*ROW('Hygiene Data'!F78))="","",OFFSET('Hygiene Data'!$F$11,0,10*ROW('Hygiene Data'!F78)))</f>
        <v/>
      </c>
      <c r="DV84" s="287" t="str">
        <f ca="true">+IF(OFFSET('Hygiene Data'!$F$12,0,10*ROW('Hygiene Data'!F78))="","",OFFSET('Hygiene Data'!$F$12,0,10*ROW('Hygiene Data'!F78)))</f>
        <v/>
      </c>
      <c r="DW84" s="287" t="str">
        <f ca="true">+IF(OFFSET('Hygiene Data'!$F$13,0,10*ROW('Hygiene Data'!F78))="","",OFFSET('Hygiene Data'!$F$13,0,10*ROW('Hygiene Data'!F78)))</f>
        <v/>
      </c>
      <c r="DX84" s="287" t="str">
        <f ca="true">+IF(OFFSET('Hygiene Data'!$G$11,0,10*ROW('Hygiene Data'!G78))="","",OFFSET('Hygiene Data'!$G$11,0,10*ROW('Hygiene Data'!G78)))</f>
        <v/>
      </c>
      <c r="DY84" s="287" t="str">
        <f ca="true">+IF(OFFSET('Hygiene Data'!$G$12,0,10*ROW('Hygiene Data'!G78))="","",OFFSET('Hygiene Data'!$G$12,0,10*ROW('Hygiene Data'!G78)))</f>
        <v/>
      </c>
      <c r="DZ84" s="287" t="str">
        <f ca="true">+IF(OFFSET('Hygiene Data'!$G$13,0,10*ROW('Hygiene Data'!G78))="","",OFFSET('Hygiene Data'!$G$13,0,10*ROW('Hygiene Data'!G78)))</f>
        <v/>
      </c>
      <c r="EA84" s="287" t="str">
        <f ca="true">+IF(OFFSET('Hygiene Data'!$H$11,0,10*ROW('Hygiene Data'!H78))="","",OFFSET('Hygiene Data'!$H$11,0,10*ROW('Hygiene Data'!H78)))</f>
        <v/>
      </c>
      <c r="EB84" s="287" t="str">
        <f ca="true">+IF(OFFSET('Hygiene Data'!$H$12,0,10*ROW('Hygiene Data'!H78))="","",OFFSET('Hygiene Data'!$H$12,0,10*ROW('Hygiene Data'!H78)))</f>
        <v/>
      </c>
      <c r="EC84" s="287" t="str">
        <f ca="true">+IF(OFFSET('Hygiene Data'!$H$13,0,10*ROW('Hygiene Data'!H78))="","",OFFSET('Hygiene Data'!$H$13,0,10*ROW('Hygiene Data'!H78)))</f>
        <v/>
      </c>
      <c r="ED84" s="287" t="str">
        <f ca="true">+IF(OFFSET('Hygiene Data'!$I$11,0,10*ROW('Hygiene Data'!I78))="","",OFFSET('Hygiene Data'!$I$11,0,10*ROW('Hygiene Data'!I78)))</f>
        <v/>
      </c>
      <c r="EE84" s="287" t="str">
        <f ca="true">+IF(OFFSET('Hygiene Data'!$I$12,0,10*ROW('Hygiene Data'!I78))="","",OFFSET('Hygiene Data'!$I$12,0,10*ROW('Hygiene Data'!I78)))</f>
        <v/>
      </c>
      <c r="EF84" s="287"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43"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7"/>
      <c r="BS85" s="287" t="str">
        <f ca="true">+IF(OFFSET('Water Data'!$D$27,0,10*ROW('Water Data'!D79))="","",OFFSET('Water Data'!$D$27,0,10*ROW('Water Data'!D79)))</f>
        <v/>
      </c>
      <c r="BT85" s="287" t="str">
        <f ca="true">+IF(OFFSET('Water Data'!$D$28,0,10*ROW('Water Data'!D79))="","",OFFSET('Water Data'!$D$28,0,10*ROW('Water Data'!D79)))</f>
        <v/>
      </c>
      <c r="BU85" s="287" t="str">
        <f ca="true">+IF(OFFSET('Water Data'!$D$29,0,10*ROW('Water Data'!D79))="","",OFFSET('Water Data'!$D$29,0,10*ROW('Water Data'!D79)))</f>
        <v/>
      </c>
      <c r="BV85" s="287" t="str">
        <f ca="true">+IF(OFFSET('Water Data'!$E$27,0,10*ROW('Water Data'!E79))="","",OFFSET('Water Data'!$E$27,0,10*ROW('Water Data'!E79)))</f>
        <v/>
      </c>
      <c r="BW85" s="287" t="str">
        <f ca="true">+IF(OFFSET('Water Data'!$E$28,0,10*ROW('Water Data'!E79))="","",OFFSET('Water Data'!$E$28,0,10*ROW('Water Data'!E79)))</f>
        <v/>
      </c>
      <c r="BX85" s="287" t="str">
        <f ca="true">+IF(OFFSET('Water Data'!$E$29,0,10*ROW('Water Data'!E79))="","",OFFSET('Water Data'!$E$29,0,10*ROW('Water Data'!E79)))</f>
        <v/>
      </c>
      <c r="BY85" s="287" t="str">
        <f ca="true">+IF(OFFSET('Water Data'!$F$27,0,10*ROW('Water Data'!F79))="","",OFFSET('Water Data'!$F$27,0,10*ROW('Water Data'!F79)))</f>
        <v/>
      </c>
      <c r="BZ85" s="287" t="str">
        <f ca="true">+IF(OFFSET('Water Data'!$F$28,0,10*ROW('Water Data'!F79))="","",OFFSET('Water Data'!$F$28,0,10*ROW('Water Data'!F79)))</f>
        <v/>
      </c>
      <c r="CA85" s="287" t="str">
        <f ca="true">+IF(OFFSET('Water Data'!$F$29,0,10*ROW('Water Data'!F79))="","",OFFSET('Water Data'!$F$29,0,10*ROW('Water Data'!F79)))</f>
        <v/>
      </c>
      <c r="CB85" s="287" t="str">
        <f ca="true">+IF(OFFSET('Water Data'!$G$27,0,10*ROW('Water Data'!G79))="","",OFFSET('Water Data'!$G$27,0,10*ROW('Water Data'!G79)))</f>
        <v/>
      </c>
      <c r="CC85" s="287" t="str">
        <f ca="true">+IF(OFFSET('Water Data'!$G$28,0,10*ROW('Water Data'!G79))="","",OFFSET('Water Data'!$G$28,0,10*ROW('Water Data'!G79)))</f>
        <v/>
      </c>
      <c r="CD85" s="287" t="str">
        <f ca="true">+IF(OFFSET('Water Data'!$G$29,0,10*ROW('Water Data'!G79))="","",OFFSET('Water Data'!$G$29,0,10*ROW('Water Data'!G79)))</f>
        <v/>
      </c>
      <c r="CE85" s="287" t="str">
        <f ca="true">+IF(OFFSET('Water Data'!$H$27,0,10*ROW('Water Data'!H79))="","",OFFSET('Water Data'!$H$27,0,10*ROW('Water Data'!H79)))</f>
        <v/>
      </c>
      <c r="CF85" s="287" t="str">
        <f ca="true">+IF(OFFSET('Water Data'!$H$28,0,10*ROW('Water Data'!H79))="","",OFFSET('Water Data'!$H$28,0,10*ROW('Water Data'!H79)))</f>
        <v/>
      </c>
      <c r="CG85" s="287" t="str">
        <f ca="true">+IF(OFFSET('Water Data'!$H$29,0,10*ROW('Water Data'!H79))="","",OFFSET('Water Data'!$H$29,0,10*ROW('Water Data'!H79)))</f>
        <v/>
      </c>
      <c r="CH85" s="287" t="str">
        <f ca="true">+IF(OFFSET('Water Data'!$I$27,0,10*ROW('Water Data'!I79))="","",OFFSET('Water Data'!$I$27,0,10*ROW('Water Data'!I79)))</f>
        <v/>
      </c>
      <c r="CI85" s="287" t="str">
        <f ca="true">+IF(OFFSET('Water Data'!$I$28,0,10*ROW('Water Data'!I79))="","",OFFSET('Water Data'!$I$28,0,10*ROW('Water Data'!I79)))</f>
        <v/>
      </c>
      <c r="CJ85" s="287" t="str">
        <f ca="true">+IF(OFFSET('Water Data'!$I$29,0,10*ROW('Water Data'!I79))="","",OFFSET('Water Data'!$I$29,0,10*ROW('Water Data'!I79)))</f>
        <v/>
      </c>
      <c r="CK85" s="287" t="str">
        <f ca="true">+IF(OFFSET('Sanitation Data'!$D$28,0,10*ROW('Sanitation Data'!D79))="","",OFFSET('Sanitation Data'!$D$28,0,10*ROW('Sanitation Data'!D79)))</f>
        <v/>
      </c>
      <c r="CL85" s="287" t="str">
        <f ca="true">+IF(OFFSET('Sanitation Data'!$D$29,0,10*ROW('Sanitation Data'!D79))="","",OFFSET('Sanitation Data'!$D$29,0,10*ROW('Sanitation Data'!D79)))</f>
        <v/>
      </c>
      <c r="CM85" s="287" t="str">
        <f ca="true">+IF(OFFSET('Sanitation Data'!$D$30,0,10*ROW('Sanitation Data'!D79))="","",OFFSET('Sanitation Data'!$D$30,0,10*ROW('Sanitation Data'!D79)))</f>
        <v/>
      </c>
      <c r="CN85" s="287" t="str">
        <f ca="true">+IF(OFFSET('Sanitation Data'!$D$31,0,10*ROW('Sanitation Data'!D79))="","",OFFSET('Sanitation Data'!$D$31,0,10*ROW('Sanitation Data'!D79)))</f>
        <v/>
      </c>
      <c r="CO85" s="287" t="str">
        <f ca="true">+IF(OFFSET('Sanitation Data'!$D$32,0,10*ROW('Sanitation Data'!D79))="","",OFFSET('Sanitation Data'!$D$32,0,10*ROW('Sanitation Data'!D79)))</f>
        <v/>
      </c>
      <c r="CP85" s="287" t="str">
        <f ca="true">+IF(OFFSET('Sanitation Data'!$E$28,0,10*ROW('Sanitation Data'!E79))="","",OFFSET('Sanitation Data'!$E$28,0,10*ROW('Sanitation Data'!E79)))</f>
        <v/>
      </c>
      <c r="CQ85" s="287" t="str">
        <f ca="true">+IF(OFFSET('Sanitation Data'!$E$29,0,10*ROW('Sanitation Data'!E79))="","",OFFSET('Sanitation Data'!$E$29,0,10*ROW('Sanitation Data'!E79)))</f>
        <v/>
      </c>
      <c r="CR85" s="287" t="str">
        <f ca="true">+IF(OFFSET('Sanitation Data'!$E$30,0,10*ROW('Sanitation Data'!E79))="","",OFFSET('Sanitation Data'!$E$30,0,10*ROW('Sanitation Data'!E79)))</f>
        <v/>
      </c>
      <c r="CS85" s="287" t="str">
        <f ca="true">+IF(OFFSET('Sanitation Data'!$E$31,0,10*ROW('Sanitation Data'!E79))="","",OFFSET('Sanitation Data'!$E$31,0,10*ROW('Sanitation Data'!E79)))</f>
        <v/>
      </c>
      <c r="CT85" s="287" t="str">
        <f ca="true">+IF(OFFSET('Sanitation Data'!$E$32,0,10*ROW('Sanitation Data'!E79))="","",OFFSET('Sanitation Data'!$E$32,0,10*ROW('Sanitation Data'!E79)))</f>
        <v/>
      </c>
      <c r="CU85" s="287" t="str">
        <f ca="true">+IF(OFFSET('Sanitation Data'!$F$28,0,10*ROW('Sanitation Data'!F79))="","",OFFSET('Sanitation Data'!$F$28,0,10*ROW('Sanitation Data'!F79)))</f>
        <v/>
      </c>
      <c r="CV85" s="287" t="str">
        <f ca="true">+IF(OFFSET('Sanitation Data'!$F$29,0,10*ROW('Sanitation Data'!F79))="","",OFFSET('Sanitation Data'!$F$29,0,10*ROW('Sanitation Data'!F79)))</f>
        <v/>
      </c>
      <c r="CW85" s="287" t="str">
        <f ca="true">+IF(OFFSET('Sanitation Data'!$F$30,0,10*ROW('Sanitation Data'!F79))="","",OFFSET('Sanitation Data'!$F$30,0,10*ROW('Sanitation Data'!F79)))</f>
        <v/>
      </c>
      <c r="CX85" s="287" t="str">
        <f ca="true">+IF(OFFSET('Sanitation Data'!$F$31,0,10*ROW('Sanitation Data'!F79))="","",OFFSET('Sanitation Data'!$F$31,0,10*ROW('Sanitation Data'!F79)))</f>
        <v/>
      </c>
      <c r="CY85" s="287" t="str">
        <f ca="true">+IF(OFFSET('Sanitation Data'!$F$32,0,10*ROW('Sanitation Data'!F79))="","",OFFSET('Sanitation Data'!$F$32,0,10*ROW('Sanitation Data'!F79)))</f>
        <v/>
      </c>
      <c r="CZ85" s="287" t="str">
        <f ca="true">+IF(OFFSET('Sanitation Data'!$G$28,0,10*ROW('Sanitation Data'!G79))="","",OFFSET('Sanitation Data'!$G$28,0,10*ROW('Sanitation Data'!G79)))</f>
        <v/>
      </c>
      <c r="DA85" s="287" t="str">
        <f ca="true">+IF(OFFSET('Sanitation Data'!$G$29,0,10*ROW('Sanitation Data'!G79))="","",OFFSET('Sanitation Data'!$G$29,0,10*ROW('Sanitation Data'!G79)))</f>
        <v/>
      </c>
      <c r="DB85" s="287" t="str">
        <f ca="true">+IF(OFFSET('Sanitation Data'!$G$30,0,10*ROW('Sanitation Data'!G79))="","",OFFSET('Sanitation Data'!$G$30,0,10*ROW('Sanitation Data'!G79)))</f>
        <v/>
      </c>
      <c r="DC85" s="287" t="str">
        <f ca="true">+IF(OFFSET('Sanitation Data'!$G$31,0,10*ROW('Sanitation Data'!G79))="","",OFFSET('Sanitation Data'!$G$31,0,10*ROW('Sanitation Data'!G79)))</f>
        <v/>
      </c>
      <c r="DD85" s="287" t="str">
        <f ca="true">+IF(OFFSET('Sanitation Data'!$G$32,0,10*ROW('Sanitation Data'!G79))="","",OFFSET('Sanitation Data'!$G$32,0,10*ROW('Sanitation Data'!G79)))</f>
        <v/>
      </c>
      <c r="DE85" s="287" t="str">
        <f ca="true">+IF(OFFSET('Sanitation Data'!$H$28,0,10*ROW('Sanitation Data'!H79))="","",OFFSET('Sanitation Data'!$H$28,0,10*ROW('Sanitation Data'!H79)))</f>
        <v/>
      </c>
      <c r="DF85" s="287" t="str">
        <f ca="true">+IF(OFFSET('Sanitation Data'!$H$29,0,10*ROW('Sanitation Data'!H79))="","",OFFSET('Sanitation Data'!$H$29,0,10*ROW('Sanitation Data'!H79)))</f>
        <v/>
      </c>
      <c r="DG85" s="287" t="str">
        <f ca="true">+IF(OFFSET('Sanitation Data'!$H$30,0,10*ROW('Sanitation Data'!H79))="","",OFFSET('Sanitation Data'!$H$30,0,10*ROW('Sanitation Data'!H79)))</f>
        <v/>
      </c>
      <c r="DH85" s="287" t="str">
        <f ca="true">+IF(OFFSET('Sanitation Data'!$H$31,0,10*ROW('Sanitation Data'!H79))="","",OFFSET('Sanitation Data'!$H$31,0,10*ROW('Sanitation Data'!H79)))</f>
        <v/>
      </c>
      <c r="DI85" s="287" t="str">
        <f ca="true">+IF(OFFSET('Sanitation Data'!$H$32,0,10*ROW('Sanitation Data'!H79))="","",OFFSET('Sanitation Data'!$H$32,0,10*ROW('Sanitation Data'!H79)))</f>
        <v/>
      </c>
      <c r="DJ85" s="287" t="str">
        <f ca="true">+IF(OFFSET('Sanitation Data'!$I$28,0,10*ROW('Sanitation Data'!I79))="","",OFFSET('Sanitation Data'!$I$28,0,10*ROW('Sanitation Data'!I79)))</f>
        <v/>
      </c>
      <c r="DK85" s="287" t="str">
        <f ca="true">+IF(OFFSET('Sanitation Data'!$I$29,0,10*ROW('Sanitation Data'!I79))="","",OFFSET('Sanitation Data'!$I$29,0,10*ROW('Sanitation Data'!I79)))</f>
        <v/>
      </c>
      <c r="DL85" s="287" t="str">
        <f ca="true">+IF(OFFSET('Sanitation Data'!$I$30,0,10*ROW('Sanitation Data'!I79))="","",OFFSET('Sanitation Data'!$I$30,0,10*ROW('Sanitation Data'!I79)))</f>
        <v/>
      </c>
      <c r="DM85" s="287" t="str">
        <f ca="true">+IF(OFFSET('Sanitation Data'!$I$31,0,10*ROW('Sanitation Data'!I79))="","",OFFSET('Sanitation Data'!$I$31,0,10*ROW('Sanitation Data'!I79)))</f>
        <v/>
      </c>
      <c r="DN85" s="287" t="str">
        <f ca="true">+IF(OFFSET('Sanitation Data'!$I$32,0,10*ROW('Sanitation Data'!I79))="","",OFFSET('Sanitation Data'!$I$32,0,10*ROW('Sanitation Data'!I79)))</f>
        <v/>
      </c>
      <c r="DO85" s="287" t="str">
        <f ca="true">+IF(OFFSET('Hygiene Data'!$D$11,0,10*ROW('Hygiene Data'!D79))="","",OFFSET('Hygiene Data'!$D$11,0,10*ROW('Hygiene Data'!D79)))</f>
        <v/>
      </c>
      <c r="DP85" s="287" t="str">
        <f ca="true">+IF(OFFSET('Hygiene Data'!$D$12,0,10*ROW('Hygiene Data'!D79))="","",OFFSET('Hygiene Data'!$D$12,0,10*ROW('Hygiene Data'!D79)))</f>
        <v/>
      </c>
      <c r="DQ85" s="287" t="str">
        <f ca="true">+IF(OFFSET('Hygiene Data'!$D$13,0,10*ROW('Hygiene Data'!D79))="","",OFFSET('Hygiene Data'!$D$13,0,10*ROW('Hygiene Data'!D79)))</f>
        <v/>
      </c>
      <c r="DR85" s="287" t="str">
        <f ca="true">+IF(OFFSET('Hygiene Data'!$E$11,0,10*ROW('Hygiene Data'!E79))="","",OFFSET('Hygiene Data'!$E$11,0,10*ROW('Hygiene Data'!E79)))</f>
        <v/>
      </c>
      <c r="DS85" s="287" t="str">
        <f ca="true">+IF(OFFSET('Hygiene Data'!$E$12,0,10*ROW('Hygiene Data'!E79))="","",OFFSET('Hygiene Data'!$E$12,0,10*ROW('Hygiene Data'!E79)))</f>
        <v/>
      </c>
      <c r="DT85" s="287" t="str">
        <f ca="true">+IF(OFFSET('Hygiene Data'!$E$13,0,10*ROW('Hygiene Data'!E79))="","",OFFSET('Hygiene Data'!$E$13,0,10*ROW('Hygiene Data'!E79)))</f>
        <v/>
      </c>
      <c r="DU85" s="287" t="str">
        <f ca="true">+IF(OFFSET('Hygiene Data'!$F$11,0,10*ROW('Hygiene Data'!F79))="","",OFFSET('Hygiene Data'!$F$11,0,10*ROW('Hygiene Data'!F79)))</f>
        <v/>
      </c>
      <c r="DV85" s="287" t="str">
        <f ca="true">+IF(OFFSET('Hygiene Data'!$F$12,0,10*ROW('Hygiene Data'!F79))="","",OFFSET('Hygiene Data'!$F$12,0,10*ROW('Hygiene Data'!F79)))</f>
        <v/>
      </c>
      <c r="DW85" s="287" t="str">
        <f ca="true">+IF(OFFSET('Hygiene Data'!$F$13,0,10*ROW('Hygiene Data'!F79))="","",OFFSET('Hygiene Data'!$F$13,0,10*ROW('Hygiene Data'!F79)))</f>
        <v/>
      </c>
      <c r="DX85" s="287" t="str">
        <f ca="true">+IF(OFFSET('Hygiene Data'!$G$11,0,10*ROW('Hygiene Data'!G79))="","",OFFSET('Hygiene Data'!$G$11,0,10*ROW('Hygiene Data'!G79)))</f>
        <v/>
      </c>
      <c r="DY85" s="287" t="str">
        <f ca="true">+IF(OFFSET('Hygiene Data'!$G$12,0,10*ROW('Hygiene Data'!G79))="","",OFFSET('Hygiene Data'!$G$12,0,10*ROW('Hygiene Data'!G79)))</f>
        <v/>
      </c>
      <c r="DZ85" s="287" t="str">
        <f ca="true">+IF(OFFSET('Hygiene Data'!$G$13,0,10*ROW('Hygiene Data'!G79))="","",OFFSET('Hygiene Data'!$G$13,0,10*ROW('Hygiene Data'!G79)))</f>
        <v/>
      </c>
      <c r="EA85" s="287" t="str">
        <f ca="true">+IF(OFFSET('Hygiene Data'!$H$11,0,10*ROW('Hygiene Data'!H79))="","",OFFSET('Hygiene Data'!$H$11,0,10*ROW('Hygiene Data'!H79)))</f>
        <v/>
      </c>
      <c r="EB85" s="287" t="str">
        <f ca="true">+IF(OFFSET('Hygiene Data'!$H$12,0,10*ROW('Hygiene Data'!H79))="","",OFFSET('Hygiene Data'!$H$12,0,10*ROW('Hygiene Data'!H79)))</f>
        <v/>
      </c>
      <c r="EC85" s="287" t="str">
        <f ca="true">+IF(OFFSET('Hygiene Data'!$H$13,0,10*ROW('Hygiene Data'!H79))="","",OFFSET('Hygiene Data'!$H$13,0,10*ROW('Hygiene Data'!H79)))</f>
        <v/>
      </c>
      <c r="ED85" s="287" t="str">
        <f ca="true">+IF(OFFSET('Hygiene Data'!$I$11,0,10*ROW('Hygiene Data'!I79))="","",OFFSET('Hygiene Data'!$I$11,0,10*ROW('Hygiene Data'!I79)))</f>
        <v/>
      </c>
      <c r="EE85" s="287" t="str">
        <f ca="true">+IF(OFFSET('Hygiene Data'!$I$12,0,10*ROW('Hygiene Data'!I79))="","",OFFSET('Hygiene Data'!$I$12,0,10*ROW('Hygiene Data'!I79)))</f>
        <v/>
      </c>
      <c r="EF85" s="287"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43"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7"/>
      <c r="BS86" s="287" t="str">
        <f ca="true">+IF(OFFSET('Water Data'!$D$27,0,10*ROW('Water Data'!D80))="","",OFFSET('Water Data'!$D$27,0,10*ROW('Water Data'!D80)))</f>
        <v/>
      </c>
      <c r="BT86" s="287" t="str">
        <f ca="true">+IF(OFFSET('Water Data'!$D$28,0,10*ROW('Water Data'!D80))="","",OFFSET('Water Data'!$D$28,0,10*ROW('Water Data'!D80)))</f>
        <v/>
      </c>
      <c r="BU86" s="287" t="str">
        <f ca="true">+IF(OFFSET('Water Data'!$D$29,0,10*ROW('Water Data'!D80))="","",OFFSET('Water Data'!$D$29,0,10*ROW('Water Data'!D80)))</f>
        <v/>
      </c>
      <c r="BV86" s="287" t="str">
        <f ca="true">+IF(OFFSET('Water Data'!$E$27,0,10*ROW('Water Data'!E80))="","",OFFSET('Water Data'!$E$27,0,10*ROW('Water Data'!E80)))</f>
        <v/>
      </c>
      <c r="BW86" s="287" t="str">
        <f ca="true">+IF(OFFSET('Water Data'!$E$28,0,10*ROW('Water Data'!E80))="","",OFFSET('Water Data'!$E$28,0,10*ROW('Water Data'!E80)))</f>
        <v/>
      </c>
      <c r="BX86" s="287" t="str">
        <f ca="true">+IF(OFFSET('Water Data'!$E$29,0,10*ROW('Water Data'!E80))="","",OFFSET('Water Data'!$E$29,0,10*ROW('Water Data'!E80)))</f>
        <v/>
      </c>
      <c r="BY86" s="287" t="str">
        <f ca="true">+IF(OFFSET('Water Data'!$F$27,0,10*ROW('Water Data'!F80))="","",OFFSET('Water Data'!$F$27,0,10*ROW('Water Data'!F80)))</f>
        <v/>
      </c>
      <c r="BZ86" s="287" t="str">
        <f ca="true">+IF(OFFSET('Water Data'!$F$28,0,10*ROW('Water Data'!F80))="","",OFFSET('Water Data'!$F$28,0,10*ROW('Water Data'!F80)))</f>
        <v/>
      </c>
      <c r="CA86" s="287" t="str">
        <f ca="true">+IF(OFFSET('Water Data'!$F$29,0,10*ROW('Water Data'!F80))="","",OFFSET('Water Data'!$F$29,0,10*ROW('Water Data'!F80)))</f>
        <v/>
      </c>
      <c r="CB86" s="287" t="str">
        <f ca="true">+IF(OFFSET('Water Data'!$G$27,0,10*ROW('Water Data'!G80))="","",OFFSET('Water Data'!$G$27,0,10*ROW('Water Data'!G80)))</f>
        <v/>
      </c>
      <c r="CC86" s="287" t="str">
        <f ca="true">+IF(OFFSET('Water Data'!$G$28,0,10*ROW('Water Data'!G80))="","",OFFSET('Water Data'!$G$28,0,10*ROW('Water Data'!G80)))</f>
        <v/>
      </c>
      <c r="CD86" s="287" t="str">
        <f ca="true">+IF(OFFSET('Water Data'!$G$29,0,10*ROW('Water Data'!G80))="","",OFFSET('Water Data'!$G$29,0,10*ROW('Water Data'!G80)))</f>
        <v/>
      </c>
      <c r="CE86" s="287" t="str">
        <f ca="true">+IF(OFFSET('Water Data'!$H$27,0,10*ROW('Water Data'!H80))="","",OFFSET('Water Data'!$H$27,0,10*ROW('Water Data'!H80)))</f>
        <v/>
      </c>
      <c r="CF86" s="287" t="str">
        <f ca="true">+IF(OFFSET('Water Data'!$H$28,0,10*ROW('Water Data'!H80))="","",OFFSET('Water Data'!$H$28,0,10*ROW('Water Data'!H80)))</f>
        <v/>
      </c>
      <c r="CG86" s="287" t="str">
        <f ca="true">+IF(OFFSET('Water Data'!$H$29,0,10*ROW('Water Data'!H80))="","",OFFSET('Water Data'!$H$29,0,10*ROW('Water Data'!H80)))</f>
        <v/>
      </c>
      <c r="CH86" s="287" t="str">
        <f ca="true">+IF(OFFSET('Water Data'!$I$27,0,10*ROW('Water Data'!I80))="","",OFFSET('Water Data'!$I$27,0,10*ROW('Water Data'!I80)))</f>
        <v/>
      </c>
      <c r="CI86" s="287" t="str">
        <f ca="true">+IF(OFFSET('Water Data'!$I$28,0,10*ROW('Water Data'!I80))="","",OFFSET('Water Data'!$I$28,0,10*ROW('Water Data'!I80)))</f>
        <v/>
      </c>
      <c r="CJ86" s="287" t="str">
        <f ca="true">+IF(OFFSET('Water Data'!$I$29,0,10*ROW('Water Data'!I80))="","",OFFSET('Water Data'!$I$29,0,10*ROW('Water Data'!I80)))</f>
        <v/>
      </c>
      <c r="CK86" s="287" t="str">
        <f ca="true">+IF(OFFSET('Sanitation Data'!$D$28,0,10*ROW('Sanitation Data'!D80))="","",OFFSET('Sanitation Data'!$D$28,0,10*ROW('Sanitation Data'!D80)))</f>
        <v/>
      </c>
      <c r="CL86" s="287" t="str">
        <f ca="true">+IF(OFFSET('Sanitation Data'!$D$29,0,10*ROW('Sanitation Data'!D80))="","",OFFSET('Sanitation Data'!$D$29,0,10*ROW('Sanitation Data'!D80)))</f>
        <v/>
      </c>
      <c r="CM86" s="287" t="str">
        <f ca="true">+IF(OFFSET('Sanitation Data'!$D$30,0,10*ROW('Sanitation Data'!D80))="","",OFFSET('Sanitation Data'!$D$30,0,10*ROW('Sanitation Data'!D80)))</f>
        <v/>
      </c>
      <c r="CN86" s="287" t="str">
        <f ca="true">+IF(OFFSET('Sanitation Data'!$D$31,0,10*ROW('Sanitation Data'!D80))="","",OFFSET('Sanitation Data'!$D$31,0,10*ROW('Sanitation Data'!D80)))</f>
        <v/>
      </c>
      <c r="CO86" s="287" t="str">
        <f ca="true">+IF(OFFSET('Sanitation Data'!$D$32,0,10*ROW('Sanitation Data'!D80))="","",OFFSET('Sanitation Data'!$D$32,0,10*ROW('Sanitation Data'!D80)))</f>
        <v/>
      </c>
      <c r="CP86" s="287" t="str">
        <f ca="true">+IF(OFFSET('Sanitation Data'!$E$28,0,10*ROW('Sanitation Data'!E80))="","",OFFSET('Sanitation Data'!$E$28,0,10*ROW('Sanitation Data'!E80)))</f>
        <v/>
      </c>
      <c r="CQ86" s="287" t="str">
        <f ca="true">+IF(OFFSET('Sanitation Data'!$E$29,0,10*ROW('Sanitation Data'!E80))="","",OFFSET('Sanitation Data'!$E$29,0,10*ROW('Sanitation Data'!E80)))</f>
        <v/>
      </c>
      <c r="CR86" s="287" t="str">
        <f ca="true">+IF(OFFSET('Sanitation Data'!$E$30,0,10*ROW('Sanitation Data'!E80))="","",OFFSET('Sanitation Data'!$E$30,0,10*ROW('Sanitation Data'!E80)))</f>
        <v/>
      </c>
      <c r="CS86" s="287" t="str">
        <f ca="true">+IF(OFFSET('Sanitation Data'!$E$31,0,10*ROW('Sanitation Data'!E80))="","",OFFSET('Sanitation Data'!$E$31,0,10*ROW('Sanitation Data'!E80)))</f>
        <v/>
      </c>
      <c r="CT86" s="287" t="str">
        <f ca="true">+IF(OFFSET('Sanitation Data'!$E$32,0,10*ROW('Sanitation Data'!E80))="","",OFFSET('Sanitation Data'!$E$32,0,10*ROW('Sanitation Data'!E80)))</f>
        <v/>
      </c>
      <c r="CU86" s="287" t="str">
        <f ca="true">+IF(OFFSET('Sanitation Data'!$F$28,0,10*ROW('Sanitation Data'!F80))="","",OFFSET('Sanitation Data'!$F$28,0,10*ROW('Sanitation Data'!F80)))</f>
        <v/>
      </c>
      <c r="CV86" s="287" t="str">
        <f ca="true">+IF(OFFSET('Sanitation Data'!$F$29,0,10*ROW('Sanitation Data'!F80))="","",OFFSET('Sanitation Data'!$F$29,0,10*ROW('Sanitation Data'!F80)))</f>
        <v/>
      </c>
      <c r="CW86" s="287" t="str">
        <f ca="true">+IF(OFFSET('Sanitation Data'!$F$30,0,10*ROW('Sanitation Data'!F80))="","",OFFSET('Sanitation Data'!$F$30,0,10*ROW('Sanitation Data'!F80)))</f>
        <v/>
      </c>
      <c r="CX86" s="287" t="str">
        <f ca="true">+IF(OFFSET('Sanitation Data'!$F$31,0,10*ROW('Sanitation Data'!F80))="","",OFFSET('Sanitation Data'!$F$31,0,10*ROW('Sanitation Data'!F80)))</f>
        <v/>
      </c>
      <c r="CY86" s="287" t="str">
        <f ca="true">+IF(OFFSET('Sanitation Data'!$F$32,0,10*ROW('Sanitation Data'!F80))="","",OFFSET('Sanitation Data'!$F$32,0,10*ROW('Sanitation Data'!F80)))</f>
        <v/>
      </c>
      <c r="CZ86" s="287" t="str">
        <f ca="true">+IF(OFFSET('Sanitation Data'!$G$28,0,10*ROW('Sanitation Data'!G80))="","",OFFSET('Sanitation Data'!$G$28,0,10*ROW('Sanitation Data'!G80)))</f>
        <v/>
      </c>
      <c r="DA86" s="287" t="str">
        <f ca="true">+IF(OFFSET('Sanitation Data'!$G$29,0,10*ROW('Sanitation Data'!G80))="","",OFFSET('Sanitation Data'!$G$29,0,10*ROW('Sanitation Data'!G80)))</f>
        <v/>
      </c>
      <c r="DB86" s="287" t="str">
        <f ca="true">+IF(OFFSET('Sanitation Data'!$G$30,0,10*ROW('Sanitation Data'!G80))="","",OFFSET('Sanitation Data'!$G$30,0,10*ROW('Sanitation Data'!G80)))</f>
        <v/>
      </c>
      <c r="DC86" s="287" t="str">
        <f ca="true">+IF(OFFSET('Sanitation Data'!$G$31,0,10*ROW('Sanitation Data'!G80))="","",OFFSET('Sanitation Data'!$G$31,0,10*ROW('Sanitation Data'!G80)))</f>
        <v/>
      </c>
      <c r="DD86" s="287" t="str">
        <f ca="true">+IF(OFFSET('Sanitation Data'!$G$32,0,10*ROW('Sanitation Data'!G80))="","",OFFSET('Sanitation Data'!$G$32,0,10*ROW('Sanitation Data'!G80)))</f>
        <v/>
      </c>
      <c r="DE86" s="287" t="str">
        <f ca="true">+IF(OFFSET('Sanitation Data'!$H$28,0,10*ROW('Sanitation Data'!H80))="","",OFFSET('Sanitation Data'!$H$28,0,10*ROW('Sanitation Data'!H80)))</f>
        <v/>
      </c>
      <c r="DF86" s="287" t="str">
        <f ca="true">+IF(OFFSET('Sanitation Data'!$H$29,0,10*ROW('Sanitation Data'!H80))="","",OFFSET('Sanitation Data'!$H$29,0,10*ROW('Sanitation Data'!H80)))</f>
        <v/>
      </c>
      <c r="DG86" s="287" t="str">
        <f ca="true">+IF(OFFSET('Sanitation Data'!$H$30,0,10*ROW('Sanitation Data'!H80))="","",OFFSET('Sanitation Data'!$H$30,0,10*ROW('Sanitation Data'!H80)))</f>
        <v/>
      </c>
      <c r="DH86" s="287" t="str">
        <f ca="true">+IF(OFFSET('Sanitation Data'!$H$31,0,10*ROW('Sanitation Data'!H80))="","",OFFSET('Sanitation Data'!$H$31,0,10*ROW('Sanitation Data'!H80)))</f>
        <v/>
      </c>
      <c r="DI86" s="287" t="str">
        <f ca="true">+IF(OFFSET('Sanitation Data'!$H$32,0,10*ROW('Sanitation Data'!H80))="","",OFFSET('Sanitation Data'!$H$32,0,10*ROW('Sanitation Data'!H80)))</f>
        <v/>
      </c>
      <c r="DJ86" s="287" t="str">
        <f ca="true">+IF(OFFSET('Sanitation Data'!$I$28,0,10*ROW('Sanitation Data'!I80))="","",OFFSET('Sanitation Data'!$I$28,0,10*ROW('Sanitation Data'!I80)))</f>
        <v/>
      </c>
      <c r="DK86" s="287" t="str">
        <f ca="true">+IF(OFFSET('Sanitation Data'!$I$29,0,10*ROW('Sanitation Data'!I80))="","",OFFSET('Sanitation Data'!$I$29,0,10*ROW('Sanitation Data'!I80)))</f>
        <v/>
      </c>
      <c r="DL86" s="287" t="str">
        <f ca="true">+IF(OFFSET('Sanitation Data'!$I$30,0,10*ROW('Sanitation Data'!I80))="","",OFFSET('Sanitation Data'!$I$30,0,10*ROW('Sanitation Data'!I80)))</f>
        <v/>
      </c>
      <c r="DM86" s="287" t="str">
        <f ca="true">+IF(OFFSET('Sanitation Data'!$I$31,0,10*ROW('Sanitation Data'!I80))="","",OFFSET('Sanitation Data'!$I$31,0,10*ROW('Sanitation Data'!I80)))</f>
        <v/>
      </c>
      <c r="DN86" s="287" t="str">
        <f ca="true">+IF(OFFSET('Sanitation Data'!$I$32,0,10*ROW('Sanitation Data'!I80))="","",OFFSET('Sanitation Data'!$I$32,0,10*ROW('Sanitation Data'!I80)))</f>
        <v/>
      </c>
      <c r="DO86" s="287" t="str">
        <f ca="true">+IF(OFFSET('Hygiene Data'!$D$11,0,10*ROW('Hygiene Data'!D80))="","",OFFSET('Hygiene Data'!$D$11,0,10*ROW('Hygiene Data'!D80)))</f>
        <v/>
      </c>
      <c r="DP86" s="287" t="str">
        <f ca="true">+IF(OFFSET('Hygiene Data'!$D$12,0,10*ROW('Hygiene Data'!D80))="","",OFFSET('Hygiene Data'!$D$12,0,10*ROW('Hygiene Data'!D80)))</f>
        <v/>
      </c>
      <c r="DQ86" s="287" t="str">
        <f ca="true">+IF(OFFSET('Hygiene Data'!$D$13,0,10*ROW('Hygiene Data'!D80))="","",OFFSET('Hygiene Data'!$D$13,0,10*ROW('Hygiene Data'!D80)))</f>
        <v/>
      </c>
      <c r="DR86" s="287" t="str">
        <f ca="true">+IF(OFFSET('Hygiene Data'!$E$11,0,10*ROW('Hygiene Data'!E80))="","",OFFSET('Hygiene Data'!$E$11,0,10*ROW('Hygiene Data'!E80)))</f>
        <v/>
      </c>
      <c r="DS86" s="287" t="str">
        <f ca="true">+IF(OFFSET('Hygiene Data'!$E$12,0,10*ROW('Hygiene Data'!E80))="","",OFFSET('Hygiene Data'!$E$12,0,10*ROW('Hygiene Data'!E80)))</f>
        <v/>
      </c>
      <c r="DT86" s="287" t="str">
        <f ca="true">+IF(OFFSET('Hygiene Data'!$E$13,0,10*ROW('Hygiene Data'!E80))="","",OFFSET('Hygiene Data'!$E$13,0,10*ROW('Hygiene Data'!E80)))</f>
        <v/>
      </c>
      <c r="DU86" s="287" t="str">
        <f ca="true">+IF(OFFSET('Hygiene Data'!$F$11,0,10*ROW('Hygiene Data'!F80))="","",OFFSET('Hygiene Data'!$F$11,0,10*ROW('Hygiene Data'!F80)))</f>
        <v/>
      </c>
      <c r="DV86" s="287" t="str">
        <f ca="true">+IF(OFFSET('Hygiene Data'!$F$12,0,10*ROW('Hygiene Data'!F80))="","",OFFSET('Hygiene Data'!$F$12,0,10*ROW('Hygiene Data'!F80)))</f>
        <v/>
      </c>
      <c r="DW86" s="287" t="str">
        <f ca="true">+IF(OFFSET('Hygiene Data'!$F$13,0,10*ROW('Hygiene Data'!F80))="","",OFFSET('Hygiene Data'!$F$13,0,10*ROW('Hygiene Data'!F80)))</f>
        <v/>
      </c>
      <c r="DX86" s="287" t="str">
        <f ca="true">+IF(OFFSET('Hygiene Data'!$G$11,0,10*ROW('Hygiene Data'!G80))="","",OFFSET('Hygiene Data'!$G$11,0,10*ROW('Hygiene Data'!G80)))</f>
        <v/>
      </c>
      <c r="DY86" s="287" t="str">
        <f ca="true">+IF(OFFSET('Hygiene Data'!$G$12,0,10*ROW('Hygiene Data'!G80))="","",OFFSET('Hygiene Data'!$G$12,0,10*ROW('Hygiene Data'!G80)))</f>
        <v/>
      </c>
      <c r="DZ86" s="287" t="str">
        <f ca="true">+IF(OFFSET('Hygiene Data'!$G$13,0,10*ROW('Hygiene Data'!G80))="","",OFFSET('Hygiene Data'!$G$13,0,10*ROW('Hygiene Data'!G80)))</f>
        <v/>
      </c>
      <c r="EA86" s="287" t="str">
        <f ca="true">+IF(OFFSET('Hygiene Data'!$H$11,0,10*ROW('Hygiene Data'!H80))="","",OFFSET('Hygiene Data'!$H$11,0,10*ROW('Hygiene Data'!H80)))</f>
        <v/>
      </c>
      <c r="EB86" s="287" t="str">
        <f ca="true">+IF(OFFSET('Hygiene Data'!$H$12,0,10*ROW('Hygiene Data'!H80))="","",OFFSET('Hygiene Data'!$H$12,0,10*ROW('Hygiene Data'!H80)))</f>
        <v/>
      </c>
      <c r="EC86" s="287" t="str">
        <f ca="true">+IF(OFFSET('Hygiene Data'!$H$13,0,10*ROW('Hygiene Data'!H80))="","",OFFSET('Hygiene Data'!$H$13,0,10*ROW('Hygiene Data'!H80)))</f>
        <v/>
      </c>
      <c r="ED86" s="287" t="str">
        <f ca="true">+IF(OFFSET('Hygiene Data'!$I$11,0,10*ROW('Hygiene Data'!I80))="","",OFFSET('Hygiene Data'!$I$11,0,10*ROW('Hygiene Data'!I80)))</f>
        <v/>
      </c>
      <c r="EE86" s="287" t="str">
        <f ca="true">+IF(OFFSET('Hygiene Data'!$I$12,0,10*ROW('Hygiene Data'!I80))="","",OFFSET('Hygiene Data'!$I$12,0,10*ROW('Hygiene Data'!I80)))</f>
        <v/>
      </c>
      <c r="EF86" s="287"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43"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7"/>
      <c r="BS87" s="287" t="str">
        <f ca="true">+IF(OFFSET('Water Data'!$D$27,0,10*ROW('Water Data'!D81))="","",OFFSET('Water Data'!$D$27,0,10*ROW('Water Data'!D81)))</f>
        <v/>
      </c>
      <c r="BT87" s="287" t="str">
        <f ca="true">+IF(OFFSET('Water Data'!$D$28,0,10*ROW('Water Data'!D81))="","",OFFSET('Water Data'!$D$28,0,10*ROW('Water Data'!D81)))</f>
        <v/>
      </c>
      <c r="BU87" s="287" t="str">
        <f ca="true">+IF(OFFSET('Water Data'!$D$29,0,10*ROW('Water Data'!D81))="","",OFFSET('Water Data'!$D$29,0,10*ROW('Water Data'!D81)))</f>
        <v/>
      </c>
      <c r="BV87" s="287" t="str">
        <f ca="true">+IF(OFFSET('Water Data'!$E$27,0,10*ROW('Water Data'!E81))="","",OFFSET('Water Data'!$E$27,0,10*ROW('Water Data'!E81)))</f>
        <v/>
      </c>
      <c r="BW87" s="287" t="str">
        <f ca="true">+IF(OFFSET('Water Data'!$E$28,0,10*ROW('Water Data'!E81))="","",OFFSET('Water Data'!$E$28,0,10*ROW('Water Data'!E81)))</f>
        <v/>
      </c>
      <c r="BX87" s="287" t="str">
        <f ca="true">+IF(OFFSET('Water Data'!$E$29,0,10*ROW('Water Data'!E81))="","",OFFSET('Water Data'!$E$29,0,10*ROW('Water Data'!E81)))</f>
        <v/>
      </c>
      <c r="BY87" s="287" t="str">
        <f ca="true">+IF(OFFSET('Water Data'!$F$27,0,10*ROW('Water Data'!F81))="","",OFFSET('Water Data'!$F$27,0,10*ROW('Water Data'!F81)))</f>
        <v/>
      </c>
      <c r="BZ87" s="287" t="str">
        <f ca="true">+IF(OFFSET('Water Data'!$F$28,0,10*ROW('Water Data'!F81))="","",OFFSET('Water Data'!$F$28,0,10*ROW('Water Data'!F81)))</f>
        <v/>
      </c>
      <c r="CA87" s="287" t="str">
        <f ca="true">+IF(OFFSET('Water Data'!$F$29,0,10*ROW('Water Data'!F81))="","",OFFSET('Water Data'!$F$29,0,10*ROW('Water Data'!F81)))</f>
        <v/>
      </c>
      <c r="CB87" s="287" t="str">
        <f ca="true">+IF(OFFSET('Water Data'!$G$27,0,10*ROW('Water Data'!G81))="","",OFFSET('Water Data'!$G$27,0,10*ROW('Water Data'!G81)))</f>
        <v/>
      </c>
      <c r="CC87" s="287" t="str">
        <f ca="true">+IF(OFFSET('Water Data'!$G$28,0,10*ROW('Water Data'!G81))="","",OFFSET('Water Data'!$G$28,0,10*ROW('Water Data'!G81)))</f>
        <v/>
      </c>
      <c r="CD87" s="287" t="str">
        <f ca="true">+IF(OFFSET('Water Data'!$G$29,0,10*ROW('Water Data'!G81))="","",OFFSET('Water Data'!$G$29,0,10*ROW('Water Data'!G81)))</f>
        <v/>
      </c>
      <c r="CE87" s="287" t="str">
        <f ca="true">+IF(OFFSET('Water Data'!$H$27,0,10*ROW('Water Data'!H81))="","",OFFSET('Water Data'!$H$27,0,10*ROW('Water Data'!H81)))</f>
        <v/>
      </c>
      <c r="CF87" s="287" t="str">
        <f ca="true">+IF(OFFSET('Water Data'!$H$28,0,10*ROW('Water Data'!H81))="","",OFFSET('Water Data'!$H$28,0,10*ROW('Water Data'!H81)))</f>
        <v/>
      </c>
      <c r="CG87" s="287" t="str">
        <f ca="true">+IF(OFFSET('Water Data'!$H$29,0,10*ROW('Water Data'!H81))="","",OFFSET('Water Data'!$H$29,0,10*ROW('Water Data'!H81)))</f>
        <v/>
      </c>
      <c r="CH87" s="287" t="str">
        <f ca="true">+IF(OFFSET('Water Data'!$I$27,0,10*ROW('Water Data'!I81))="","",OFFSET('Water Data'!$I$27,0,10*ROW('Water Data'!I81)))</f>
        <v/>
      </c>
      <c r="CI87" s="287" t="str">
        <f ca="true">+IF(OFFSET('Water Data'!$I$28,0,10*ROW('Water Data'!I81))="","",OFFSET('Water Data'!$I$28,0,10*ROW('Water Data'!I81)))</f>
        <v/>
      </c>
      <c r="CJ87" s="287" t="str">
        <f ca="true">+IF(OFFSET('Water Data'!$I$29,0,10*ROW('Water Data'!I81))="","",OFFSET('Water Data'!$I$29,0,10*ROW('Water Data'!I81)))</f>
        <v/>
      </c>
      <c r="CK87" s="287" t="str">
        <f ca="true">+IF(OFFSET('Sanitation Data'!$D$28,0,10*ROW('Sanitation Data'!D81))="","",OFFSET('Sanitation Data'!$D$28,0,10*ROW('Sanitation Data'!D81)))</f>
        <v/>
      </c>
      <c r="CL87" s="287" t="str">
        <f ca="true">+IF(OFFSET('Sanitation Data'!$D$29,0,10*ROW('Sanitation Data'!D81))="","",OFFSET('Sanitation Data'!$D$29,0,10*ROW('Sanitation Data'!D81)))</f>
        <v/>
      </c>
      <c r="CM87" s="287" t="str">
        <f ca="true">+IF(OFFSET('Sanitation Data'!$D$30,0,10*ROW('Sanitation Data'!D81))="","",OFFSET('Sanitation Data'!$D$30,0,10*ROW('Sanitation Data'!D81)))</f>
        <v/>
      </c>
      <c r="CN87" s="287" t="str">
        <f ca="true">+IF(OFFSET('Sanitation Data'!$D$31,0,10*ROW('Sanitation Data'!D81))="","",OFFSET('Sanitation Data'!$D$31,0,10*ROW('Sanitation Data'!D81)))</f>
        <v/>
      </c>
      <c r="CO87" s="287" t="str">
        <f ca="true">+IF(OFFSET('Sanitation Data'!$D$32,0,10*ROW('Sanitation Data'!D81))="","",OFFSET('Sanitation Data'!$D$32,0,10*ROW('Sanitation Data'!D81)))</f>
        <v/>
      </c>
      <c r="CP87" s="287" t="str">
        <f ca="true">+IF(OFFSET('Sanitation Data'!$E$28,0,10*ROW('Sanitation Data'!E81))="","",OFFSET('Sanitation Data'!$E$28,0,10*ROW('Sanitation Data'!E81)))</f>
        <v/>
      </c>
      <c r="CQ87" s="287" t="str">
        <f ca="true">+IF(OFFSET('Sanitation Data'!$E$29,0,10*ROW('Sanitation Data'!E81))="","",OFFSET('Sanitation Data'!$E$29,0,10*ROW('Sanitation Data'!E81)))</f>
        <v/>
      </c>
      <c r="CR87" s="287" t="str">
        <f ca="true">+IF(OFFSET('Sanitation Data'!$E$30,0,10*ROW('Sanitation Data'!E81))="","",OFFSET('Sanitation Data'!$E$30,0,10*ROW('Sanitation Data'!E81)))</f>
        <v/>
      </c>
      <c r="CS87" s="287" t="str">
        <f ca="true">+IF(OFFSET('Sanitation Data'!$E$31,0,10*ROW('Sanitation Data'!E81))="","",OFFSET('Sanitation Data'!$E$31,0,10*ROW('Sanitation Data'!E81)))</f>
        <v/>
      </c>
      <c r="CT87" s="287" t="str">
        <f ca="true">+IF(OFFSET('Sanitation Data'!$E$32,0,10*ROW('Sanitation Data'!E81))="","",OFFSET('Sanitation Data'!$E$32,0,10*ROW('Sanitation Data'!E81)))</f>
        <v/>
      </c>
      <c r="CU87" s="287" t="str">
        <f ca="true">+IF(OFFSET('Sanitation Data'!$F$28,0,10*ROW('Sanitation Data'!F81))="","",OFFSET('Sanitation Data'!$F$28,0,10*ROW('Sanitation Data'!F81)))</f>
        <v/>
      </c>
      <c r="CV87" s="287" t="str">
        <f ca="true">+IF(OFFSET('Sanitation Data'!$F$29,0,10*ROW('Sanitation Data'!F81))="","",OFFSET('Sanitation Data'!$F$29,0,10*ROW('Sanitation Data'!F81)))</f>
        <v/>
      </c>
      <c r="CW87" s="287" t="str">
        <f ca="true">+IF(OFFSET('Sanitation Data'!$F$30,0,10*ROW('Sanitation Data'!F81))="","",OFFSET('Sanitation Data'!$F$30,0,10*ROW('Sanitation Data'!F81)))</f>
        <v/>
      </c>
      <c r="CX87" s="287" t="str">
        <f ca="true">+IF(OFFSET('Sanitation Data'!$F$31,0,10*ROW('Sanitation Data'!F81))="","",OFFSET('Sanitation Data'!$F$31,0,10*ROW('Sanitation Data'!F81)))</f>
        <v/>
      </c>
      <c r="CY87" s="287" t="str">
        <f ca="true">+IF(OFFSET('Sanitation Data'!$F$32,0,10*ROW('Sanitation Data'!F81))="","",OFFSET('Sanitation Data'!$F$32,0,10*ROW('Sanitation Data'!F81)))</f>
        <v/>
      </c>
      <c r="CZ87" s="287" t="str">
        <f ca="true">+IF(OFFSET('Sanitation Data'!$G$28,0,10*ROW('Sanitation Data'!G81))="","",OFFSET('Sanitation Data'!$G$28,0,10*ROW('Sanitation Data'!G81)))</f>
        <v/>
      </c>
      <c r="DA87" s="287" t="str">
        <f ca="true">+IF(OFFSET('Sanitation Data'!$G$29,0,10*ROW('Sanitation Data'!G81))="","",OFFSET('Sanitation Data'!$G$29,0,10*ROW('Sanitation Data'!G81)))</f>
        <v/>
      </c>
      <c r="DB87" s="287" t="str">
        <f ca="true">+IF(OFFSET('Sanitation Data'!$G$30,0,10*ROW('Sanitation Data'!G81))="","",OFFSET('Sanitation Data'!$G$30,0,10*ROW('Sanitation Data'!G81)))</f>
        <v/>
      </c>
      <c r="DC87" s="287" t="str">
        <f ca="true">+IF(OFFSET('Sanitation Data'!$G$31,0,10*ROW('Sanitation Data'!G81))="","",OFFSET('Sanitation Data'!$G$31,0,10*ROW('Sanitation Data'!G81)))</f>
        <v/>
      </c>
      <c r="DD87" s="287" t="str">
        <f ca="true">+IF(OFFSET('Sanitation Data'!$G$32,0,10*ROW('Sanitation Data'!G81))="","",OFFSET('Sanitation Data'!$G$32,0,10*ROW('Sanitation Data'!G81)))</f>
        <v/>
      </c>
      <c r="DE87" s="287" t="str">
        <f ca="true">+IF(OFFSET('Sanitation Data'!$H$28,0,10*ROW('Sanitation Data'!H81))="","",OFFSET('Sanitation Data'!$H$28,0,10*ROW('Sanitation Data'!H81)))</f>
        <v/>
      </c>
      <c r="DF87" s="287" t="str">
        <f ca="true">+IF(OFFSET('Sanitation Data'!$H$29,0,10*ROW('Sanitation Data'!H81))="","",OFFSET('Sanitation Data'!$H$29,0,10*ROW('Sanitation Data'!H81)))</f>
        <v/>
      </c>
      <c r="DG87" s="287" t="str">
        <f ca="true">+IF(OFFSET('Sanitation Data'!$H$30,0,10*ROW('Sanitation Data'!H81))="","",OFFSET('Sanitation Data'!$H$30,0,10*ROW('Sanitation Data'!H81)))</f>
        <v/>
      </c>
      <c r="DH87" s="287" t="str">
        <f ca="true">+IF(OFFSET('Sanitation Data'!$H$31,0,10*ROW('Sanitation Data'!H81))="","",OFFSET('Sanitation Data'!$H$31,0,10*ROW('Sanitation Data'!H81)))</f>
        <v/>
      </c>
      <c r="DI87" s="287" t="str">
        <f ca="true">+IF(OFFSET('Sanitation Data'!$H$32,0,10*ROW('Sanitation Data'!H81))="","",OFFSET('Sanitation Data'!$H$32,0,10*ROW('Sanitation Data'!H81)))</f>
        <v/>
      </c>
      <c r="DJ87" s="287" t="str">
        <f ca="true">+IF(OFFSET('Sanitation Data'!$I$28,0,10*ROW('Sanitation Data'!I81))="","",OFFSET('Sanitation Data'!$I$28,0,10*ROW('Sanitation Data'!I81)))</f>
        <v/>
      </c>
      <c r="DK87" s="287" t="str">
        <f ca="true">+IF(OFFSET('Sanitation Data'!$I$29,0,10*ROW('Sanitation Data'!I81))="","",OFFSET('Sanitation Data'!$I$29,0,10*ROW('Sanitation Data'!I81)))</f>
        <v/>
      </c>
      <c r="DL87" s="287" t="str">
        <f ca="true">+IF(OFFSET('Sanitation Data'!$I$30,0,10*ROW('Sanitation Data'!I81))="","",OFFSET('Sanitation Data'!$I$30,0,10*ROW('Sanitation Data'!I81)))</f>
        <v/>
      </c>
      <c r="DM87" s="287" t="str">
        <f ca="true">+IF(OFFSET('Sanitation Data'!$I$31,0,10*ROW('Sanitation Data'!I81))="","",OFFSET('Sanitation Data'!$I$31,0,10*ROW('Sanitation Data'!I81)))</f>
        <v/>
      </c>
      <c r="DN87" s="287" t="str">
        <f ca="true">+IF(OFFSET('Sanitation Data'!$I$32,0,10*ROW('Sanitation Data'!I81))="","",OFFSET('Sanitation Data'!$I$32,0,10*ROW('Sanitation Data'!I81)))</f>
        <v/>
      </c>
      <c r="DO87" s="287" t="str">
        <f ca="true">+IF(OFFSET('Hygiene Data'!$D$11,0,10*ROW('Hygiene Data'!D81))="","",OFFSET('Hygiene Data'!$D$11,0,10*ROW('Hygiene Data'!D81)))</f>
        <v/>
      </c>
      <c r="DP87" s="287" t="str">
        <f ca="true">+IF(OFFSET('Hygiene Data'!$D$12,0,10*ROW('Hygiene Data'!D81))="","",OFFSET('Hygiene Data'!$D$12,0,10*ROW('Hygiene Data'!D81)))</f>
        <v/>
      </c>
      <c r="DQ87" s="287" t="str">
        <f ca="true">+IF(OFFSET('Hygiene Data'!$D$13,0,10*ROW('Hygiene Data'!D81))="","",OFFSET('Hygiene Data'!$D$13,0,10*ROW('Hygiene Data'!D81)))</f>
        <v/>
      </c>
      <c r="DR87" s="287" t="str">
        <f ca="true">+IF(OFFSET('Hygiene Data'!$E$11,0,10*ROW('Hygiene Data'!E81))="","",OFFSET('Hygiene Data'!$E$11,0,10*ROW('Hygiene Data'!E81)))</f>
        <v/>
      </c>
      <c r="DS87" s="287" t="str">
        <f ca="true">+IF(OFFSET('Hygiene Data'!$E$12,0,10*ROW('Hygiene Data'!E81))="","",OFFSET('Hygiene Data'!$E$12,0,10*ROW('Hygiene Data'!E81)))</f>
        <v/>
      </c>
      <c r="DT87" s="287" t="str">
        <f ca="true">+IF(OFFSET('Hygiene Data'!$E$13,0,10*ROW('Hygiene Data'!E81))="","",OFFSET('Hygiene Data'!$E$13,0,10*ROW('Hygiene Data'!E81)))</f>
        <v/>
      </c>
      <c r="DU87" s="287" t="str">
        <f ca="true">+IF(OFFSET('Hygiene Data'!$F$11,0,10*ROW('Hygiene Data'!F81))="","",OFFSET('Hygiene Data'!$F$11,0,10*ROW('Hygiene Data'!F81)))</f>
        <v/>
      </c>
      <c r="DV87" s="287" t="str">
        <f ca="true">+IF(OFFSET('Hygiene Data'!$F$12,0,10*ROW('Hygiene Data'!F81))="","",OFFSET('Hygiene Data'!$F$12,0,10*ROW('Hygiene Data'!F81)))</f>
        <v/>
      </c>
      <c r="DW87" s="287" t="str">
        <f ca="true">+IF(OFFSET('Hygiene Data'!$F$13,0,10*ROW('Hygiene Data'!F81))="","",OFFSET('Hygiene Data'!$F$13,0,10*ROW('Hygiene Data'!F81)))</f>
        <v/>
      </c>
      <c r="DX87" s="287" t="str">
        <f ca="true">+IF(OFFSET('Hygiene Data'!$G$11,0,10*ROW('Hygiene Data'!G81))="","",OFFSET('Hygiene Data'!$G$11,0,10*ROW('Hygiene Data'!G81)))</f>
        <v/>
      </c>
      <c r="DY87" s="287" t="str">
        <f ca="true">+IF(OFFSET('Hygiene Data'!$G$12,0,10*ROW('Hygiene Data'!G81))="","",OFFSET('Hygiene Data'!$G$12,0,10*ROW('Hygiene Data'!G81)))</f>
        <v/>
      </c>
      <c r="DZ87" s="287" t="str">
        <f ca="true">+IF(OFFSET('Hygiene Data'!$G$13,0,10*ROW('Hygiene Data'!G81))="","",OFFSET('Hygiene Data'!$G$13,0,10*ROW('Hygiene Data'!G81)))</f>
        <v/>
      </c>
      <c r="EA87" s="287" t="str">
        <f ca="true">+IF(OFFSET('Hygiene Data'!$H$11,0,10*ROW('Hygiene Data'!H81))="","",OFFSET('Hygiene Data'!$H$11,0,10*ROW('Hygiene Data'!H81)))</f>
        <v/>
      </c>
      <c r="EB87" s="287" t="str">
        <f ca="true">+IF(OFFSET('Hygiene Data'!$H$12,0,10*ROW('Hygiene Data'!H81))="","",OFFSET('Hygiene Data'!$H$12,0,10*ROW('Hygiene Data'!H81)))</f>
        <v/>
      </c>
      <c r="EC87" s="287" t="str">
        <f ca="true">+IF(OFFSET('Hygiene Data'!$H$13,0,10*ROW('Hygiene Data'!H81))="","",OFFSET('Hygiene Data'!$H$13,0,10*ROW('Hygiene Data'!H81)))</f>
        <v/>
      </c>
      <c r="ED87" s="287" t="str">
        <f ca="true">+IF(OFFSET('Hygiene Data'!$I$11,0,10*ROW('Hygiene Data'!I81))="","",OFFSET('Hygiene Data'!$I$11,0,10*ROW('Hygiene Data'!I81)))</f>
        <v/>
      </c>
      <c r="EE87" s="287" t="str">
        <f ca="true">+IF(OFFSET('Hygiene Data'!$I$12,0,10*ROW('Hygiene Data'!I81))="","",OFFSET('Hygiene Data'!$I$12,0,10*ROW('Hygiene Data'!I81)))</f>
        <v/>
      </c>
      <c r="EF87" s="287"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43"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7"/>
      <c r="BS88" s="287" t="str">
        <f ca="true">+IF(OFFSET('Water Data'!$D$27,0,10*ROW('Water Data'!D82))="","",OFFSET('Water Data'!$D$27,0,10*ROW('Water Data'!D82)))</f>
        <v/>
      </c>
      <c r="BT88" s="287" t="str">
        <f ca="true">+IF(OFFSET('Water Data'!$D$28,0,10*ROW('Water Data'!D82))="","",OFFSET('Water Data'!$D$28,0,10*ROW('Water Data'!D82)))</f>
        <v/>
      </c>
      <c r="BU88" s="287" t="str">
        <f ca="true">+IF(OFFSET('Water Data'!$D$29,0,10*ROW('Water Data'!D82))="","",OFFSET('Water Data'!$D$29,0,10*ROW('Water Data'!D82)))</f>
        <v/>
      </c>
      <c r="BV88" s="287" t="str">
        <f ca="true">+IF(OFFSET('Water Data'!$E$27,0,10*ROW('Water Data'!E82))="","",OFFSET('Water Data'!$E$27,0,10*ROW('Water Data'!E82)))</f>
        <v/>
      </c>
      <c r="BW88" s="287" t="str">
        <f ca="true">+IF(OFFSET('Water Data'!$E$28,0,10*ROW('Water Data'!E82))="","",OFFSET('Water Data'!$E$28,0,10*ROW('Water Data'!E82)))</f>
        <v/>
      </c>
      <c r="BX88" s="287" t="str">
        <f ca="true">+IF(OFFSET('Water Data'!$E$29,0,10*ROW('Water Data'!E82))="","",OFFSET('Water Data'!$E$29,0,10*ROW('Water Data'!E82)))</f>
        <v/>
      </c>
      <c r="BY88" s="287" t="str">
        <f ca="true">+IF(OFFSET('Water Data'!$F$27,0,10*ROW('Water Data'!F82))="","",OFFSET('Water Data'!$F$27,0,10*ROW('Water Data'!F82)))</f>
        <v/>
      </c>
      <c r="BZ88" s="287" t="str">
        <f ca="true">+IF(OFFSET('Water Data'!$F$28,0,10*ROW('Water Data'!F82))="","",OFFSET('Water Data'!$F$28,0,10*ROW('Water Data'!F82)))</f>
        <v/>
      </c>
      <c r="CA88" s="287" t="str">
        <f ca="true">+IF(OFFSET('Water Data'!$F$29,0,10*ROW('Water Data'!F82))="","",OFFSET('Water Data'!$F$29,0,10*ROW('Water Data'!F82)))</f>
        <v/>
      </c>
      <c r="CB88" s="287" t="str">
        <f ca="true">+IF(OFFSET('Water Data'!$G$27,0,10*ROW('Water Data'!G82))="","",OFFSET('Water Data'!$G$27,0,10*ROW('Water Data'!G82)))</f>
        <v/>
      </c>
      <c r="CC88" s="287" t="str">
        <f ca="true">+IF(OFFSET('Water Data'!$G$28,0,10*ROW('Water Data'!G82))="","",OFFSET('Water Data'!$G$28,0,10*ROW('Water Data'!G82)))</f>
        <v/>
      </c>
      <c r="CD88" s="287" t="str">
        <f ca="true">+IF(OFFSET('Water Data'!$G$29,0,10*ROW('Water Data'!G82))="","",OFFSET('Water Data'!$G$29,0,10*ROW('Water Data'!G82)))</f>
        <v/>
      </c>
      <c r="CE88" s="287" t="str">
        <f ca="true">+IF(OFFSET('Water Data'!$H$27,0,10*ROW('Water Data'!H82))="","",OFFSET('Water Data'!$H$27,0,10*ROW('Water Data'!H82)))</f>
        <v/>
      </c>
      <c r="CF88" s="287" t="str">
        <f ca="true">+IF(OFFSET('Water Data'!$H$28,0,10*ROW('Water Data'!H82))="","",OFFSET('Water Data'!$H$28,0,10*ROW('Water Data'!H82)))</f>
        <v/>
      </c>
      <c r="CG88" s="287" t="str">
        <f ca="true">+IF(OFFSET('Water Data'!$H$29,0,10*ROW('Water Data'!H82))="","",OFFSET('Water Data'!$H$29,0,10*ROW('Water Data'!H82)))</f>
        <v/>
      </c>
      <c r="CH88" s="287" t="str">
        <f ca="true">+IF(OFFSET('Water Data'!$I$27,0,10*ROW('Water Data'!I82))="","",OFFSET('Water Data'!$I$27,0,10*ROW('Water Data'!I82)))</f>
        <v/>
      </c>
      <c r="CI88" s="287" t="str">
        <f ca="true">+IF(OFFSET('Water Data'!$I$28,0,10*ROW('Water Data'!I82))="","",OFFSET('Water Data'!$I$28,0,10*ROW('Water Data'!I82)))</f>
        <v/>
      </c>
      <c r="CJ88" s="287" t="str">
        <f ca="true">+IF(OFFSET('Water Data'!$I$29,0,10*ROW('Water Data'!I82))="","",OFFSET('Water Data'!$I$29,0,10*ROW('Water Data'!I82)))</f>
        <v/>
      </c>
      <c r="CK88" s="287" t="str">
        <f ca="true">+IF(OFFSET('Sanitation Data'!$D$28,0,10*ROW('Sanitation Data'!D82))="","",OFFSET('Sanitation Data'!$D$28,0,10*ROW('Sanitation Data'!D82)))</f>
        <v/>
      </c>
      <c r="CL88" s="287" t="str">
        <f ca="true">+IF(OFFSET('Sanitation Data'!$D$29,0,10*ROW('Sanitation Data'!D82))="","",OFFSET('Sanitation Data'!$D$29,0,10*ROW('Sanitation Data'!D82)))</f>
        <v/>
      </c>
      <c r="CM88" s="287" t="str">
        <f ca="true">+IF(OFFSET('Sanitation Data'!$D$30,0,10*ROW('Sanitation Data'!D82))="","",OFFSET('Sanitation Data'!$D$30,0,10*ROW('Sanitation Data'!D82)))</f>
        <v/>
      </c>
      <c r="CN88" s="287" t="str">
        <f ca="true">+IF(OFFSET('Sanitation Data'!$D$31,0,10*ROW('Sanitation Data'!D82))="","",OFFSET('Sanitation Data'!$D$31,0,10*ROW('Sanitation Data'!D82)))</f>
        <v/>
      </c>
      <c r="CO88" s="287" t="str">
        <f ca="true">+IF(OFFSET('Sanitation Data'!$D$32,0,10*ROW('Sanitation Data'!D82))="","",OFFSET('Sanitation Data'!$D$32,0,10*ROW('Sanitation Data'!D82)))</f>
        <v/>
      </c>
      <c r="CP88" s="287" t="str">
        <f ca="true">+IF(OFFSET('Sanitation Data'!$E$28,0,10*ROW('Sanitation Data'!E82))="","",OFFSET('Sanitation Data'!$E$28,0,10*ROW('Sanitation Data'!E82)))</f>
        <v/>
      </c>
      <c r="CQ88" s="287" t="str">
        <f ca="true">+IF(OFFSET('Sanitation Data'!$E$29,0,10*ROW('Sanitation Data'!E82))="","",OFFSET('Sanitation Data'!$E$29,0,10*ROW('Sanitation Data'!E82)))</f>
        <v/>
      </c>
      <c r="CR88" s="287" t="str">
        <f ca="true">+IF(OFFSET('Sanitation Data'!$E$30,0,10*ROW('Sanitation Data'!E82))="","",OFFSET('Sanitation Data'!$E$30,0,10*ROW('Sanitation Data'!E82)))</f>
        <v/>
      </c>
      <c r="CS88" s="287" t="str">
        <f ca="true">+IF(OFFSET('Sanitation Data'!$E$31,0,10*ROW('Sanitation Data'!E82))="","",OFFSET('Sanitation Data'!$E$31,0,10*ROW('Sanitation Data'!E82)))</f>
        <v/>
      </c>
      <c r="CT88" s="287" t="str">
        <f ca="true">+IF(OFFSET('Sanitation Data'!$E$32,0,10*ROW('Sanitation Data'!E82))="","",OFFSET('Sanitation Data'!$E$32,0,10*ROW('Sanitation Data'!E82)))</f>
        <v/>
      </c>
      <c r="CU88" s="287" t="str">
        <f ca="true">+IF(OFFSET('Sanitation Data'!$F$28,0,10*ROW('Sanitation Data'!F82))="","",OFFSET('Sanitation Data'!$F$28,0,10*ROW('Sanitation Data'!F82)))</f>
        <v/>
      </c>
      <c r="CV88" s="287" t="str">
        <f ca="true">+IF(OFFSET('Sanitation Data'!$F$29,0,10*ROW('Sanitation Data'!F82))="","",OFFSET('Sanitation Data'!$F$29,0,10*ROW('Sanitation Data'!F82)))</f>
        <v/>
      </c>
      <c r="CW88" s="287" t="str">
        <f ca="true">+IF(OFFSET('Sanitation Data'!$F$30,0,10*ROW('Sanitation Data'!F82))="","",OFFSET('Sanitation Data'!$F$30,0,10*ROW('Sanitation Data'!F82)))</f>
        <v/>
      </c>
      <c r="CX88" s="287" t="str">
        <f ca="true">+IF(OFFSET('Sanitation Data'!$F$31,0,10*ROW('Sanitation Data'!F82))="","",OFFSET('Sanitation Data'!$F$31,0,10*ROW('Sanitation Data'!F82)))</f>
        <v/>
      </c>
      <c r="CY88" s="287" t="str">
        <f ca="true">+IF(OFFSET('Sanitation Data'!$F$32,0,10*ROW('Sanitation Data'!F82))="","",OFFSET('Sanitation Data'!$F$32,0,10*ROW('Sanitation Data'!F82)))</f>
        <v/>
      </c>
      <c r="CZ88" s="287" t="str">
        <f ca="true">+IF(OFFSET('Sanitation Data'!$G$28,0,10*ROW('Sanitation Data'!G82))="","",OFFSET('Sanitation Data'!$G$28,0,10*ROW('Sanitation Data'!G82)))</f>
        <v/>
      </c>
      <c r="DA88" s="287" t="str">
        <f ca="true">+IF(OFFSET('Sanitation Data'!$G$29,0,10*ROW('Sanitation Data'!G82))="","",OFFSET('Sanitation Data'!$G$29,0,10*ROW('Sanitation Data'!G82)))</f>
        <v/>
      </c>
      <c r="DB88" s="287" t="str">
        <f ca="true">+IF(OFFSET('Sanitation Data'!$G$30,0,10*ROW('Sanitation Data'!G82))="","",OFFSET('Sanitation Data'!$G$30,0,10*ROW('Sanitation Data'!G82)))</f>
        <v/>
      </c>
      <c r="DC88" s="287" t="str">
        <f ca="true">+IF(OFFSET('Sanitation Data'!$G$31,0,10*ROW('Sanitation Data'!G82))="","",OFFSET('Sanitation Data'!$G$31,0,10*ROW('Sanitation Data'!G82)))</f>
        <v/>
      </c>
      <c r="DD88" s="287" t="str">
        <f ca="true">+IF(OFFSET('Sanitation Data'!$G$32,0,10*ROW('Sanitation Data'!G82))="","",OFFSET('Sanitation Data'!$G$32,0,10*ROW('Sanitation Data'!G82)))</f>
        <v/>
      </c>
      <c r="DE88" s="287" t="str">
        <f ca="true">+IF(OFFSET('Sanitation Data'!$H$28,0,10*ROW('Sanitation Data'!H82))="","",OFFSET('Sanitation Data'!$H$28,0,10*ROW('Sanitation Data'!H82)))</f>
        <v/>
      </c>
      <c r="DF88" s="287" t="str">
        <f ca="true">+IF(OFFSET('Sanitation Data'!$H$29,0,10*ROW('Sanitation Data'!H82))="","",OFFSET('Sanitation Data'!$H$29,0,10*ROW('Sanitation Data'!H82)))</f>
        <v/>
      </c>
      <c r="DG88" s="287" t="str">
        <f ca="true">+IF(OFFSET('Sanitation Data'!$H$30,0,10*ROW('Sanitation Data'!H82))="","",OFFSET('Sanitation Data'!$H$30,0,10*ROW('Sanitation Data'!H82)))</f>
        <v/>
      </c>
      <c r="DH88" s="287" t="str">
        <f ca="true">+IF(OFFSET('Sanitation Data'!$H$31,0,10*ROW('Sanitation Data'!H82))="","",OFFSET('Sanitation Data'!$H$31,0,10*ROW('Sanitation Data'!H82)))</f>
        <v/>
      </c>
      <c r="DI88" s="287" t="str">
        <f ca="true">+IF(OFFSET('Sanitation Data'!$H$32,0,10*ROW('Sanitation Data'!H82))="","",OFFSET('Sanitation Data'!$H$32,0,10*ROW('Sanitation Data'!H82)))</f>
        <v/>
      </c>
      <c r="DJ88" s="287" t="str">
        <f ca="true">+IF(OFFSET('Sanitation Data'!$I$28,0,10*ROW('Sanitation Data'!I82))="","",OFFSET('Sanitation Data'!$I$28,0,10*ROW('Sanitation Data'!I82)))</f>
        <v/>
      </c>
      <c r="DK88" s="287" t="str">
        <f ca="true">+IF(OFFSET('Sanitation Data'!$I$29,0,10*ROW('Sanitation Data'!I82))="","",OFFSET('Sanitation Data'!$I$29,0,10*ROW('Sanitation Data'!I82)))</f>
        <v/>
      </c>
      <c r="DL88" s="287" t="str">
        <f ca="true">+IF(OFFSET('Sanitation Data'!$I$30,0,10*ROW('Sanitation Data'!I82))="","",OFFSET('Sanitation Data'!$I$30,0,10*ROW('Sanitation Data'!I82)))</f>
        <v/>
      </c>
      <c r="DM88" s="287" t="str">
        <f ca="true">+IF(OFFSET('Sanitation Data'!$I$31,0,10*ROW('Sanitation Data'!I82))="","",OFFSET('Sanitation Data'!$I$31,0,10*ROW('Sanitation Data'!I82)))</f>
        <v/>
      </c>
      <c r="DN88" s="287" t="str">
        <f ca="true">+IF(OFFSET('Sanitation Data'!$I$32,0,10*ROW('Sanitation Data'!I82))="","",OFFSET('Sanitation Data'!$I$32,0,10*ROW('Sanitation Data'!I82)))</f>
        <v/>
      </c>
      <c r="DO88" s="287" t="str">
        <f ca="true">+IF(OFFSET('Hygiene Data'!$D$11,0,10*ROW('Hygiene Data'!D82))="","",OFFSET('Hygiene Data'!$D$11,0,10*ROW('Hygiene Data'!D82)))</f>
        <v/>
      </c>
      <c r="DP88" s="287" t="str">
        <f ca="true">+IF(OFFSET('Hygiene Data'!$D$12,0,10*ROW('Hygiene Data'!D82))="","",OFFSET('Hygiene Data'!$D$12,0,10*ROW('Hygiene Data'!D82)))</f>
        <v/>
      </c>
      <c r="DQ88" s="287" t="str">
        <f ca="true">+IF(OFFSET('Hygiene Data'!$D$13,0,10*ROW('Hygiene Data'!D82))="","",OFFSET('Hygiene Data'!$D$13,0,10*ROW('Hygiene Data'!D82)))</f>
        <v/>
      </c>
      <c r="DR88" s="287" t="str">
        <f ca="true">+IF(OFFSET('Hygiene Data'!$E$11,0,10*ROW('Hygiene Data'!E82))="","",OFFSET('Hygiene Data'!$E$11,0,10*ROW('Hygiene Data'!E82)))</f>
        <v/>
      </c>
      <c r="DS88" s="287" t="str">
        <f ca="true">+IF(OFFSET('Hygiene Data'!$E$12,0,10*ROW('Hygiene Data'!E82))="","",OFFSET('Hygiene Data'!$E$12,0,10*ROW('Hygiene Data'!E82)))</f>
        <v/>
      </c>
      <c r="DT88" s="287" t="str">
        <f ca="true">+IF(OFFSET('Hygiene Data'!$E$13,0,10*ROW('Hygiene Data'!E82))="","",OFFSET('Hygiene Data'!$E$13,0,10*ROW('Hygiene Data'!E82)))</f>
        <v/>
      </c>
      <c r="DU88" s="287" t="str">
        <f ca="true">+IF(OFFSET('Hygiene Data'!$F$11,0,10*ROW('Hygiene Data'!F82))="","",OFFSET('Hygiene Data'!$F$11,0,10*ROW('Hygiene Data'!F82)))</f>
        <v/>
      </c>
      <c r="DV88" s="287" t="str">
        <f ca="true">+IF(OFFSET('Hygiene Data'!$F$12,0,10*ROW('Hygiene Data'!F82))="","",OFFSET('Hygiene Data'!$F$12,0,10*ROW('Hygiene Data'!F82)))</f>
        <v/>
      </c>
      <c r="DW88" s="287" t="str">
        <f ca="true">+IF(OFFSET('Hygiene Data'!$F$13,0,10*ROW('Hygiene Data'!F82))="","",OFFSET('Hygiene Data'!$F$13,0,10*ROW('Hygiene Data'!F82)))</f>
        <v/>
      </c>
      <c r="DX88" s="287" t="str">
        <f ca="true">+IF(OFFSET('Hygiene Data'!$G$11,0,10*ROW('Hygiene Data'!G82))="","",OFFSET('Hygiene Data'!$G$11,0,10*ROW('Hygiene Data'!G82)))</f>
        <v/>
      </c>
      <c r="DY88" s="287" t="str">
        <f ca="true">+IF(OFFSET('Hygiene Data'!$G$12,0,10*ROW('Hygiene Data'!G82))="","",OFFSET('Hygiene Data'!$G$12,0,10*ROW('Hygiene Data'!G82)))</f>
        <v/>
      </c>
      <c r="DZ88" s="287" t="str">
        <f ca="true">+IF(OFFSET('Hygiene Data'!$G$13,0,10*ROW('Hygiene Data'!G82))="","",OFFSET('Hygiene Data'!$G$13,0,10*ROW('Hygiene Data'!G82)))</f>
        <v/>
      </c>
      <c r="EA88" s="287" t="str">
        <f ca="true">+IF(OFFSET('Hygiene Data'!$H$11,0,10*ROW('Hygiene Data'!H82))="","",OFFSET('Hygiene Data'!$H$11,0,10*ROW('Hygiene Data'!H82)))</f>
        <v/>
      </c>
      <c r="EB88" s="287" t="str">
        <f ca="true">+IF(OFFSET('Hygiene Data'!$H$12,0,10*ROW('Hygiene Data'!H82))="","",OFFSET('Hygiene Data'!$H$12,0,10*ROW('Hygiene Data'!H82)))</f>
        <v/>
      </c>
      <c r="EC88" s="287" t="str">
        <f ca="true">+IF(OFFSET('Hygiene Data'!$H$13,0,10*ROW('Hygiene Data'!H82))="","",OFFSET('Hygiene Data'!$H$13,0,10*ROW('Hygiene Data'!H82)))</f>
        <v/>
      </c>
      <c r="ED88" s="287" t="str">
        <f ca="true">+IF(OFFSET('Hygiene Data'!$I$11,0,10*ROW('Hygiene Data'!I82))="","",OFFSET('Hygiene Data'!$I$11,0,10*ROW('Hygiene Data'!I82)))</f>
        <v/>
      </c>
      <c r="EE88" s="287" t="str">
        <f ca="true">+IF(OFFSET('Hygiene Data'!$I$12,0,10*ROW('Hygiene Data'!I82))="","",OFFSET('Hygiene Data'!$I$12,0,10*ROW('Hygiene Data'!I82)))</f>
        <v/>
      </c>
      <c r="EF88" s="287"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43"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7"/>
      <c r="BS89" s="287" t="str">
        <f ca="true">+IF(OFFSET('Water Data'!$D$27,0,10*ROW('Water Data'!D83))="","",OFFSET('Water Data'!$D$27,0,10*ROW('Water Data'!D83)))</f>
        <v/>
      </c>
      <c r="BT89" s="287" t="str">
        <f ca="true">+IF(OFFSET('Water Data'!$D$28,0,10*ROW('Water Data'!D83))="","",OFFSET('Water Data'!$D$28,0,10*ROW('Water Data'!D83)))</f>
        <v/>
      </c>
      <c r="BU89" s="287" t="str">
        <f ca="true">+IF(OFFSET('Water Data'!$D$29,0,10*ROW('Water Data'!D83))="","",OFFSET('Water Data'!$D$29,0,10*ROW('Water Data'!D83)))</f>
        <v/>
      </c>
      <c r="BV89" s="287" t="str">
        <f ca="true">+IF(OFFSET('Water Data'!$E$27,0,10*ROW('Water Data'!E83))="","",OFFSET('Water Data'!$E$27,0,10*ROW('Water Data'!E83)))</f>
        <v/>
      </c>
      <c r="BW89" s="287" t="str">
        <f ca="true">+IF(OFFSET('Water Data'!$E$28,0,10*ROW('Water Data'!E83))="","",OFFSET('Water Data'!$E$28,0,10*ROW('Water Data'!E83)))</f>
        <v/>
      </c>
      <c r="BX89" s="287" t="str">
        <f ca="true">+IF(OFFSET('Water Data'!$E$29,0,10*ROW('Water Data'!E83))="","",OFFSET('Water Data'!$E$29,0,10*ROW('Water Data'!E83)))</f>
        <v/>
      </c>
      <c r="BY89" s="287" t="str">
        <f ca="true">+IF(OFFSET('Water Data'!$F$27,0,10*ROW('Water Data'!F83))="","",OFFSET('Water Data'!$F$27,0,10*ROW('Water Data'!F83)))</f>
        <v/>
      </c>
      <c r="BZ89" s="287" t="str">
        <f ca="true">+IF(OFFSET('Water Data'!$F$28,0,10*ROW('Water Data'!F83))="","",OFFSET('Water Data'!$F$28,0,10*ROW('Water Data'!F83)))</f>
        <v/>
      </c>
      <c r="CA89" s="287" t="str">
        <f ca="true">+IF(OFFSET('Water Data'!$F$29,0,10*ROW('Water Data'!F83))="","",OFFSET('Water Data'!$F$29,0,10*ROW('Water Data'!F83)))</f>
        <v/>
      </c>
      <c r="CB89" s="287" t="str">
        <f ca="true">+IF(OFFSET('Water Data'!$G$27,0,10*ROW('Water Data'!G83))="","",OFFSET('Water Data'!$G$27,0,10*ROW('Water Data'!G83)))</f>
        <v/>
      </c>
      <c r="CC89" s="287" t="str">
        <f ca="true">+IF(OFFSET('Water Data'!$G$28,0,10*ROW('Water Data'!G83))="","",OFFSET('Water Data'!$G$28,0,10*ROW('Water Data'!G83)))</f>
        <v/>
      </c>
      <c r="CD89" s="287" t="str">
        <f ca="true">+IF(OFFSET('Water Data'!$G$29,0,10*ROW('Water Data'!G83))="","",OFFSET('Water Data'!$G$29,0,10*ROW('Water Data'!G83)))</f>
        <v/>
      </c>
      <c r="CE89" s="287" t="str">
        <f ca="true">+IF(OFFSET('Water Data'!$H$27,0,10*ROW('Water Data'!H83))="","",OFFSET('Water Data'!$H$27,0,10*ROW('Water Data'!H83)))</f>
        <v/>
      </c>
      <c r="CF89" s="287" t="str">
        <f ca="true">+IF(OFFSET('Water Data'!$H$28,0,10*ROW('Water Data'!H83))="","",OFFSET('Water Data'!$H$28,0,10*ROW('Water Data'!H83)))</f>
        <v/>
      </c>
      <c r="CG89" s="287" t="str">
        <f ca="true">+IF(OFFSET('Water Data'!$H$29,0,10*ROW('Water Data'!H83))="","",OFFSET('Water Data'!$H$29,0,10*ROW('Water Data'!H83)))</f>
        <v/>
      </c>
      <c r="CH89" s="287" t="str">
        <f ca="true">+IF(OFFSET('Water Data'!$I$27,0,10*ROW('Water Data'!I83))="","",OFFSET('Water Data'!$I$27,0,10*ROW('Water Data'!I83)))</f>
        <v/>
      </c>
      <c r="CI89" s="287" t="str">
        <f ca="true">+IF(OFFSET('Water Data'!$I$28,0,10*ROW('Water Data'!I83))="","",OFFSET('Water Data'!$I$28,0,10*ROW('Water Data'!I83)))</f>
        <v/>
      </c>
      <c r="CJ89" s="287" t="str">
        <f ca="true">+IF(OFFSET('Water Data'!$I$29,0,10*ROW('Water Data'!I83))="","",OFFSET('Water Data'!$I$29,0,10*ROW('Water Data'!I83)))</f>
        <v/>
      </c>
      <c r="CK89" s="287" t="str">
        <f ca="true">+IF(OFFSET('Sanitation Data'!$D$28,0,10*ROW('Sanitation Data'!D83))="","",OFFSET('Sanitation Data'!$D$28,0,10*ROW('Sanitation Data'!D83)))</f>
        <v/>
      </c>
      <c r="CL89" s="287" t="str">
        <f ca="true">+IF(OFFSET('Sanitation Data'!$D$29,0,10*ROW('Sanitation Data'!D83))="","",OFFSET('Sanitation Data'!$D$29,0,10*ROW('Sanitation Data'!D83)))</f>
        <v/>
      </c>
      <c r="CM89" s="287" t="str">
        <f ca="true">+IF(OFFSET('Sanitation Data'!$D$30,0,10*ROW('Sanitation Data'!D83))="","",OFFSET('Sanitation Data'!$D$30,0,10*ROW('Sanitation Data'!D83)))</f>
        <v/>
      </c>
      <c r="CN89" s="287" t="str">
        <f ca="true">+IF(OFFSET('Sanitation Data'!$D$31,0,10*ROW('Sanitation Data'!D83))="","",OFFSET('Sanitation Data'!$D$31,0,10*ROW('Sanitation Data'!D83)))</f>
        <v/>
      </c>
      <c r="CO89" s="287" t="str">
        <f ca="true">+IF(OFFSET('Sanitation Data'!$D$32,0,10*ROW('Sanitation Data'!D83))="","",OFFSET('Sanitation Data'!$D$32,0,10*ROW('Sanitation Data'!D83)))</f>
        <v/>
      </c>
      <c r="CP89" s="287" t="str">
        <f ca="true">+IF(OFFSET('Sanitation Data'!$E$28,0,10*ROW('Sanitation Data'!E83))="","",OFFSET('Sanitation Data'!$E$28,0,10*ROW('Sanitation Data'!E83)))</f>
        <v/>
      </c>
      <c r="CQ89" s="287" t="str">
        <f ca="true">+IF(OFFSET('Sanitation Data'!$E$29,0,10*ROW('Sanitation Data'!E83))="","",OFFSET('Sanitation Data'!$E$29,0,10*ROW('Sanitation Data'!E83)))</f>
        <v/>
      </c>
      <c r="CR89" s="287" t="str">
        <f ca="true">+IF(OFFSET('Sanitation Data'!$E$30,0,10*ROW('Sanitation Data'!E83))="","",OFFSET('Sanitation Data'!$E$30,0,10*ROW('Sanitation Data'!E83)))</f>
        <v/>
      </c>
      <c r="CS89" s="287" t="str">
        <f ca="true">+IF(OFFSET('Sanitation Data'!$E$31,0,10*ROW('Sanitation Data'!E83))="","",OFFSET('Sanitation Data'!$E$31,0,10*ROW('Sanitation Data'!E83)))</f>
        <v/>
      </c>
      <c r="CT89" s="287" t="str">
        <f ca="true">+IF(OFFSET('Sanitation Data'!$E$32,0,10*ROW('Sanitation Data'!E83))="","",OFFSET('Sanitation Data'!$E$32,0,10*ROW('Sanitation Data'!E83)))</f>
        <v/>
      </c>
      <c r="CU89" s="287" t="str">
        <f ca="true">+IF(OFFSET('Sanitation Data'!$F$28,0,10*ROW('Sanitation Data'!F83))="","",OFFSET('Sanitation Data'!$F$28,0,10*ROW('Sanitation Data'!F83)))</f>
        <v/>
      </c>
      <c r="CV89" s="287" t="str">
        <f ca="true">+IF(OFFSET('Sanitation Data'!$F$29,0,10*ROW('Sanitation Data'!F83))="","",OFFSET('Sanitation Data'!$F$29,0,10*ROW('Sanitation Data'!F83)))</f>
        <v/>
      </c>
      <c r="CW89" s="287" t="str">
        <f ca="true">+IF(OFFSET('Sanitation Data'!$F$30,0,10*ROW('Sanitation Data'!F83))="","",OFFSET('Sanitation Data'!$F$30,0,10*ROW('Sanitation Data'!F83)))</f>
        <v/>
      </c>
      <c r="CX89" s="287" t="str">
        <f ca="true">+IF(OFFSET('Sanitation Data'!$F$31,0,10*ROW('Sanitation Data'!F83))="","",OFFSET('Sanitation Data'!$F$31,0,10*ROW('Sanitation Data'!F83)))</f>
        <v/>
      </c>
      <c r="CY89" s="287" t="str">
        <f ca="true">+IF(OFFSET('Sanitation Data'!$F$32,0,10*ROW('Sanitation Data'!F83))="","",OFFSET('Sanitation Data'!$F$32,0,10*ROW('Sanitation Data'!F83)))</f>
        <v/>
      </c>
      <c r="CZ89" s="287" t="str">
        <f ca="true">+IF(OFFSET('Sanitation Data'!$G$28,0,10*ROW('Sanitation Data'!G83))="","",OFFSET('Sanitation Data'!$G$28,0,10*ROW('Sanitation Data'!G83)))</f>
        <v/>
      </c>
      <c r="DA89" s="287" t="str">
        <f ca="true">+IF(OFFSET('Sanitation Data'!$G$29,0,10*ROW('Sanitation Data'!G83))="","",OFFSET('Sanitation Data'!$G$29,0,10*ROW('Sanitation Data'!G83)))</f>
        <v/>
      </c>
      <c r="DB89" s="287" t="str">
        <f ca="true">+IF(OFFSET('Sanitation Data'!$G$30,0,10*ROW('Sanitation Data'!G83))="","",OFFSET('Sanitation Data'!$G$30,0,10*ROW('Sanitation Data'!G83)))</f>
        <v/>
      </c>
      <c r="DC89" s="287" t="str">
        <f ca="true">+IF(OFFSET('Sanitation Data'!$G$31,0,10*ROW('Sanitation Data'!G83))="","",OFFSET('Sanitation Data'!$G$31,0,10*ROW('Sanitation Data'!G83)))</f>
        <v/>
      </c>
      <c r="DD89" s="287" t="str">
        <f ca="true">+IF(OFFSET('Sanitation Data'!$G$32,0,10*ROW('Sanitation Data'!G83))="","",OFFSET('Sanitation Data'!$G$32,0,10*ROW('Sanitation Data'!G83)))</f>
        <v/>
      </c>
      <c r="DE89" s="287" t="str">
        <f ca="true">+IF(OFFSET('Sanitation Data'!$H$28,0,10*ROW('Sanitation Data'!H83))="","",OFFSET('Sanitation Data'!$H$28,0,10*ROW('Sanitation Data'!H83)))</f>
        <v/>
      </c>
      <c r="DF89" s="287" t="str">
        <f ca="true">+IF(OFFSET('Sanitation Data'!$H$29,0,10*ROW('Sanitation Data'!H83))="","",OFFSET('Sanitation Data'!$H$29,0,10*ROW('Sanitation Data'!H83)))</f>
        <v/>
      </c>
      <c r="DG89" s="287" t="str">
        <f ca="true">+IF(OFFSET('Sanitation Data'!$H$30,0,10*ROW('Sanitation Data'!H83))="","",OFFSET('Sanitation Data'!$H$30,0,10*ROW('Sanitation Data'!H83)))</f>
        <v/>
      </c>
      <c r="DH89" s="287" t="str">
        <f ca="true">+IF(OFFSET('Sanitation Data'!$H$31,0,10*ROW('Sanitation Data'!H83))="","",OFFSET('Sanitation Data'!$H$31,0,10*ROW('Sanitation Data'!H83)))</f>
        <v/>
      </c>
      <c r="DI89" s="287" t="str">
        <f ca="true">+IF(OFFSET('Sanitation Data'!$H$32,0,10*ROW('Sanitation Data'!H83))="","",OFFSET('Sanitation Data'!$H$32,0,10*ROW('Sanitation Data'!H83)))</f>
        <v/>
      </c>
      <c r="DJ89" s="287" t="str">
        <f ca="true">+IF(OFFSET('Sanitation Data'!$I$28,0,10*ROW('Sanitation Data'!I83))="","",OFFSET('Sanitation Data'!$I$28,0,10*ROW('Sanitation Data'!I83)))</f>
        <v/>
      </c>
      <c r="DK89" s="287" t="str">
        <f ca="true">+IF(OFFSET('Sanitation Data'!$I$29,0,10*ROW('Sanitation Data'!I83))="","",OFFSET('Sanitation Data'!$I$29,0,10*ROW('Sanitation Data'!I83)))</f>
        <v/>
      </c>
      <c r="DL89" s="287" t="str">
        <f ca="true">+IF(OFFSET('Sanitation Data'!$I$30,0,10*ROW('Sanitation Data'!I83))="","",OFFSET('Sanitation Data'!$I$30,0,10*ROW('Sanitation Data'!I83)))</f>
        <v/>
      </c>
      <c r="DM89" s="287" t="str">
        <f ca="true">+IF(OFFSET('Sanitation Data'!$I$31,0,10*ROW('Sanitation Data'!I83))="","",OFFSET('Sanitation Data'!$I$31,0,10*ROW('Sanitation Data'!I83)))</f>
        <v/>
      </c>
      <c r="DN89" s="287" t="str">
        <f ca="true">+IF(OFFSET('Sanitation Data'!$I$32,0,10*ROW('Sanitation Data'!I83))="","",OFFSET('Sanitation Data'!$I$32,0,10*ROW('Sanitation Data'!I83)))</f>
        <v/>
      </c>
      <c r="DO89" s="287" t="str">
        <f ca="true">+IF(OFFSET('Hygiene Data'!$D$11,0,10*ROW('Hygiene Data'!D83))="","",OFFSET('Hygiene Data'!$D$11,0,10*ROW('Hygiene Data'!D83)))</f>
        <v/>
      </c>
      <c r="DP89" s="287" t="str">
        <f ca="true">+IF(OFFSET('Hygiene Data'!$D$12,0,10*ROW('Hygiene Data'!D83))="","",OFFSET('Hygiene Data'!$D$12,0,10*ROW('Hygiene Data'!D83)))</f>
        <v/>
      </c>
      <c r="DQ89" s="287" t="str">
        <f ca="true">+IF(OFFSET('Hygiene Data'!$D$13,0,10*ROW('Hygiene Data'!D83))="","",OFFSET('Hygiene Data'!$D$13,0,10*ROW('Hygiene Data'!D83)))</f>
        <v/>
      </c>
      <c r="DR89" s="287" t="str">
        <f ca="true">+IF(OFFSET('Hygiene Data'!$E$11,0,10*ROW('Hygiene Data'!E83))="","",OFFSET('Hygiene Data'!$E$11,0,10*ROW('Hygiene Data'!E83)))</f>
        <v/>
      </c>
      <c r="DS89" s="287" t="str">
        <f ca="true">+IF(OFFSET('Hygiene Data'!$E$12,0,10*ROW('Hygiene Data'!E83))="","",OFFSET('Hygiene Data'!$E$12,0,10*ROW('Hygiene Data'!E83)))</f>
        <v/>
      </c>
      <c r="DT89" s="287" t="str">
        <f ca="true">+IF(OFFSET('Hygiene Data'!$E$13,0,10*ROW('Hygiene Data'!E83))="","",OFFSET('Hygiene Data'!$E$13,0,10*ROW('Hygiene Data'!E83)))</f>
        <v/>
      </c>
      <c r="DU89" s="287" t="str">
        <f ca="true">+IF(OFFSET('Hygiene Data'!$F$11,0,10*ROW('Hygiene Data'!F83))="","",OFFSET('Hygiene Data'!$F$11,0,10*ROW('Hygiene Data'!F83)))</f>
        <v/>
      </c>
      <c r="DV89" s="287" t="str">
        <f ca="true">+IF(OFFSET('Hygiene Data'!$F$12,0,10*ROW('Hygiene Data'!F83))="","",OFFSET('Hygiene Data'!$F$12,0,10*ROW('Hygiene Data'!F83)))</f>
        <v/>
      </c>
      <c r="DW89" s="287" t="str">
        <f ca="true">+IF(OFFSET('Hygiene Data'!$F$13,0,10*ROW('Hygiene Data'!F83))="","",OFFSET('Hygiene Data'!$F$13,0,10*ROW('Hygiene Data'!F83)))</f>
        <v/>
      </c>
      <c r="DX89" s="287" t="str">
        <f ca="true">+IF(OFFSET('Hygiene Data'!$G$11,0,10*ROW('Hygiene Data'!G83))="","",OFFSET('Hygiene Data'!$G$11,0,10*ROW('Hygiene Data'!G83)))</f>
        <v/>
      </c>
      <c r="DY89" s="287" t="str">
        <f ca="true">+IF(OFFSET('Hygiene Data'!$G$12,0,10*ROW('Hygiene Data'!G83))="","",OFFSET('Hygiene Data'!$G$12,0,10*ROW('Hygiene Data'!G83)))</f>
        <v/>
      </c>
      <c r="DZ89" s="287" t="str">
        <f ca="true">+IF(OFFSET('Hygiene Data'!$G$13,0,10*ROW('Hygiene Data'!G83))="","",OFFSET('Hygiene Data'!$G$13,0,10*ROW('Hygiene Data'!G83)))</f>
        <v/>
      </c>
      <c r="EA89" s="287" t="str">
        <f ca="true">+IF(OFFSET('Hygiene Data'!$H$11,0,10*ROW('Hygiene Data'!H83))="","",OFFSET('Hygiene Data'!$H$11,0,10*ROW('Hygiene Data'!H83)))</f>
        <v/>
      </c>
      <c r="EB89" s="287" t="str">
        <f ca="true">+IF(OFFSET('Hygiene Data'!$H$12,0,10*ROW('Hygiene Data'!H83))="","",OFFSET('Hygiene Data'!$H$12,0,10*ROW('Hygiene Data'!H83)))</f>
        <v/>
      </c>
      <c r="EC89" s="287" t="str">
        <f ca="true">+IF(OFFSET('Hygiene Data'!$H$13,0,10*ROW('Hygiene Data'!H83))="","",OFFSET('Hygiene Data'!$H$13,0,10*ROW('Hygiene Data'!H83)))</f>
        <v/>
      </c>
      <c r="ED89" s="287" t="str">
        <f ca="true">+IF(OFFSET('Hygiene Data'!$I$11,0,10*ROW('Hygiene Data'!I83))="","",OFFSET('Hygiene Data'!$I$11,0,10*ROW('Hygiene Data'!I83)))</f>
        <v/>
      </c>
      <c r="EE89" s="287" t="str">
        <f ca="true">+IF(OFFSET('Hygiene Data'!$I$12,0,10*ROW('Hygiene Data'!I83))="","",OFFSET('Hygiene Data'!$I$12,0,10*ROW('Hygiene Data'!I83)))</f>
        <v/>
      </c>
      <c r="EF89" s="287"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43"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7"/>
      <c r="BS90" s="287" t="str">
        <f ca="true">+IF(OFFSET('Water Data'!$D$27,0,10*ROW('Water Data'!D84))="","",OFFSET('Water Data'!$D$27,0,10*ROW('Water Data'!D84)))</f>
        <v/>
      </c>
      <c r="BT90" s="287" t="str">
        <f ca="true">+IF(OFFSET('Water Data'!$D$28,0,10*ROW('Water Data'!D84))="","",OFFSET('Water Data'!$D$28,0,10*ROW('Water Data'!D84)))</f>
        <v/>
      </c>
      <c r="BU90" s="287" t="str">
        <f ca="true">+IF(OFFSET('Water Data'!$D$29,0,10*ROW('Water Data'!D84))="","",OFFSET('Water Data'!$D$29,0,10*ROW('Water Data'!D84)))</f>
        <v/>
      </c>
      <c r="BV90" s="287" t="str">
        <f ca="true">+IF(OFFSET('Water Data'!$E$27,0,10*ROW('Water Data'!E84))="","",OFFSET('Water Data'!$E$27,0,10*ROW('Water Data'!E84)))</f>
        <v/>
      </c>
      <c r="BW90" s="287" t="str">
        <f ca="true">+IF(OFFSET('Water Data'!$E$28,0,10*ROW('Water Data'!E84))="","",OFFSET('Water Data'!$E$28,0,10*ROW('Water Data'!E84)))</f>
        <v/>
      </c>
      <c r="BX90" s="287" t="str">
        <f ca="true">+IF(OFFSET('Water Data'!$E$29,0,10*ROW('Water Data'!E84))="","",OFFSET('Water Data'!$E$29,0,10*ROW('Water Data'!E84)))</f>
        <v/>
      </c>
      <c r="BY90" s="287" t="str">
        <f ca="true">+IF(OFFSET('Water Data'!$F$27,0,10*ROW('Water Data'!F84))="","",OFFSET('Water Data'!$F$27,0,10*ROW('Water Data'!F84)))</f>
        <v/>
      </c>
      <c r="BZ90" s="287" t="str">
        <f ca="true">+IF(OFFSET('Water Data'!$F$28,0,10*ROW('Water Data'!F84))="","",OFFSET('Water Data'!$F$28,0,10*ROW('Water Data'!F84)))</f>
        <v/>
      </c>
      <c r="CA90" s="287" t="str">
        <f ca="true">+IF(OFFSET('Water Data'!$F$29,0,10*ROW('Water Data'!F84))="","",OFFSET('Water Data'!$F$29,0,10*ROW('Water Data'!F84)))</f>
        <v/>
      </c>
      <c r="CB90" s="287" t="str">
        <f ca="true">+IF(OFFSET('Water Data'!$G$27,0,10*ROW('Water Data'!G84))="","",OFFSET('Water Data'!$G$27,0,10*ROW('Water Data'!G84)))</f>
        <v/>
      </c>
      <c r="CC90" s="287" t="str">
        <f ca="true">+IF(OFFSET('Water Data'!$G$28,0,10*ROW('Water Data'!G84))="","",OFFSET('Water Data'!$G$28,0,10*ROW('Water Data'!G84)))</f>
        <v/>
      </c>
      <c r="CD90" s="287" t="str">
        <f ca="true">+IF(OFFSET('Water Data'!$G$29,0,10*ROW('Water Data'!G84))="","",OFFSET('Water Data'!$G$29,0,10*ROW('Water Data'!G84)))</f>
        <v/>
      </c>
      <c r="CE90" s="287" t="str">
        <f ca="true">+IF(OFFSET('Water Data'!$H$27,0,10*ROW('Water Data'!H84))="","",OFFSET('Water Data'!$H$27,0,10*ROW('Water Data'!H84)))</f>
        <v/>
      </c>
      <c r="CF90" s="287" t="str">
        <f ca="true">+IF(OFFSET('Water Data'!$H$28,0,10*ROW('Water Data'!H84))="","",OFFSET('Water Data'!$H$28,0,10*ROW('Water Data'!H84)))</f>
        <v/>
      </c>
      <c r="CG90" s="287" t="str">
        <f ca="true">+IF(OFFSET('Water Data'!$H$29,0,10*ROW('Water Data'!H84))="","",OFFSET('Water Data'!$H$29,0,10*ROW('Water Data'!H84)))</f>
        <v/>
      </c>
      <c r="CH90" s="287" t="str">
        <f ca="true">+IF(OFFSET('Water Data'!$I$27,0,10*ROW('Water Data'!I84))="","",OFFSET('Water Data'!$I$27,0,10*ROW('Water Data'!I84)))</f>
        <v/>
      </c>
      <c r="CI90" s="287" t="str">
        <f ca="true">+IF(OFFSET('Water Data'!$I$28,0,10*ROW('Water Data'!I84))="","",OFFSET('Water Data'!$I$28,0,10*ROW('Water Data'!I84)))</f>
        <v/>
      </c>
      <c r="CJ90" s="287" t="str">
        <f ca="true">+IF(OFFSET('Water Data'!$I$29,0,10*ROW('Water Data'!I84))="","",OFFSET('Water Data'!$I$29,0,10*ROW('Water Data'!I84)))</f>
        <v/>
      </c>
      <c r="CK90" s="287" t="str">
        <f ca="true">+IF(OFFSET('Sanitation Data'!$D$28,0,10*ROW('Sanitation Data'!D84))="","",OFFSET('Sanitation Data'!$D$28,0,10*ROW('Sanitation Data'!D84)))</f>
        <v/>
      </c>
      <c r="CL90" s="287" t="str">
        <f ca="true">+IF(OFFSET('Sanitation Data'!$D$29,0,10*ROW('Sanitation Data'!D84))="","",OFFSET('Sanitation Data'!$D$29,0,10*ROW('Sanitation Data'!D84)))</f>
        <v/>
      </c>
      <c r="CM90" s="287" t="str">
        <f ca="true">+IF(OFFSET('Sanitation Data'!$D$30,0,10*ROW('Sanitation Data'!D84))="","",OFFSET('Sanitation Data'!$D$30,0,10*ROW('Sanitation Data'!D84)))</f>
        <v/>
      </c>
      <c r="CN90" s="287" t="str">
        <f ca="true">+IF(OFFSET('Sanitation Data'!$D$31,0,10*ROW('Sanitation Data'!D84))="","",OFFSET('Sanitation Data'!$D$31,0,10*ROW('Sanitation Data'!D84)))</f>
        <v/>
      </c>
      <c r="CO90" s="287" t="str">
        <f ca="true">+IF(OFFSET('Sanitation Data'!$D$32,0,10*ROW('Sanitation Data'!D84))="","",OFFSET('Sanitation Data'!$D$32,0,10*ROW('Sanitation Data'!D84)))</f>
        <v/>
      </c>
      <c r="CP90" s="287" t="str">
        <f ca="true">+IF(OFFSET('Sanitation Data'!$E$28,0,10*ROW('Sanitation Data'!E84))="","",OFFSET('Sanitation Data'!$E$28,0,10*ROW('Sanitation Data'!E84)))</f>
        <v/>
      </c>
      <c r="CQ90" s="287" t="str">
        <f ca="true">+IF(OFFSET('Sanitation Data'!$E$29,0,10*ROW('Sanitation Data'!E84))="","",OFFSET('Sanitation Data'!$E$29,0,10*ROW('Sanitation Data'!E84)))</f>
        <v/>
      </c>
      <c r="CR90" s="287" t="str">
        <f ca="true">+IF(OFFSET('Sanitation Data'!$E$30,0,10*ROW('Sanitation Data'!E84))="","",OFFSET('Sanitation Data'!$E$30,0,10*ROW('Sanitation Data'!E84)))</f>
        <v/>
      </c>
      <c r="CS90" s="287" t="str">
        <f ca="true">+IF(OFFSET('Sanitation Data'!$E$31,0,10*ROW('Sanitation Data'!E84))="","",OFFSET('Sanitation Data'!$E$31,0,10*ROW('Sanitation Data'!E84)))</f>
        <v/>
      </c>
      <c r="CT90" s="287" t="str">
        <f ca="true">+IF(OFFSET('Sanitation Data'!$E$32,0,10*ROW('Sanitation Data'!E84))="","",OFFSET('Sanitation Data'!$E$32,0,10*ROW('Sanitation Data'!E84)))</f>
        <v/>
      </c>
      <c r="CU90" s="287" t="str">
        <f ca="true">+IF(OFFSET('Sanitation Data'!$F$28,0,10*ROW('Sanitation Data'!F84))="","",OFFSET('Sanitation Data'!$F$28,0,10*ROW('Sanitation Data'!F84)))</f>
        <v/>
      </c>
      <c r="CV90" s="287" t="str">
        <f ca="true">+IF(OFFSET('Sanitation Data'!$F$29,0,10*ROW('Sanitation Data'!F84))="","",OFFSET('Sanitation Data'!$F$29,0,10*ROW('Sanitation Data'!F84)))</f>
        <v/>
      </c>
      <c r="CW90" s="287" t="str">
        <f ca="true">+IF(OFFSET('Sanitation Data'!$F$30,0,10*ROW('Sanitation Data'!F84))="","",OFFSET('Sanitation Data'!$F$30,0,10*ROW('Sanitation Data'!F84)))</f>
        <v/>
      </c>
      <c r="CX90" s="287" t="str">
        <f ca="true">+IF(OFFSET('Sanitation Data'!$F$31,0,10*ROW('Sanitation Data'!F84))="","",OFFSET('Sanitation Data'!$F$31,0,10*ROW('Sanitation Data'!F84)))</f>
        <v/>
      </c>
      <c r="CY90" s="287" t="str">
        <f ca="true">+IF(OFFSET('Sanitation Data'!$F$32,0,10*ROW('Sanitation Data'!F84))="","",OFFSET('Sanitation Data'!$F$32,0,10*ROW('Sanitation Data'!F84)))</f>
        <v/>
      </c>
      <c r="CZ90" s="287" t="str">
        <f ca="true">+IF(OFFSET('Sanitation Data'!$G$28,0,10*ROW('Sanitation Data'!G84))="","",OFFSET('Sanitation Data'!$G$28,0,10*ROW('Sanitation Data'!G84)))</f>
        <v/>
      </c>
      <c r="DA90" s="287" t="str">
        <f ca="true">+IF(OFFSET('Sanitation Data'!$G$29,0,10*ROW('Sanitation Data'!G84))="","",OFFSET('Sanitation Data'!$G$29,0,10*ROW('Sanitation Data'!G84)))</f>
        <v/>
      </c>
      <c r="DB90" s="287" t="str">
        <f ca="true">+IF(OFFSET('Sanitation Data'!$G$30,0,10*ROW('Sanitation Data'!G84))="","",OFFSET('Sanitation Data'!$G$30,0,10*ROW('Sanitation Data'!G84)))</f>
        <v/>
      </c>
      <c r="DC90" s="287" t="str">
        <f ca="true">+IF(OFFSET('Sanitation Data'!$G$31,0,10*ROW('Sanitation Data'!G84))="","",OFFSET('Sanitation Data'!$G$31,0,10*ROW('Sanitation Data'!G84)))</f>
        <v/>
      </c>
      <c r="DD90" s="287" t="str">
        <f ca="true">+IF(OFFSET('Sanitation Data'!$G$32,0,10*ROW('Sanitation Data'!G84))="","",OFFSET('Sanitation Data'!$G$32,0,10*ROW('Sanitation Data'!G84)))</f>
        <v/>
      </c>
      <c r="DE90" s="287" t="str">
        <f ca="true">+IF(OFFSET('Sanitation Data'!$H$28,0,10*ROW('Sanitation Data'!H84))="","",OFFSET('Sanitation Data'!$H$28,0,10*ROW('Sanitation Data'!H84)))</f>
        <v/>
      </c>
      <c r="DF90" s="287" t="str">
        <f ca="true">+IF(OFFSET('Sanitation Data'!$H$29,0,10*ROW('Sanitation Data'!H84))="","",OFFSET('Sanitation Data'!$H$29,0,10*ROW('Sanitation Data'!H84)))</f>
        <v/>
      </c>
      <c r="DG90" s="287" t="str">
        <f ca="true">+IF(OFFSET('Sanitation Data'!$H$30,0,10*ROW('Sanitation Data'!H84))="","",OFFSET('Sanitation Data'!$H$30,0,10*ROW('Sanitation Data'!H84)))</f>
        <v/>
      </c>
      <c r="DH90" s="287" t="str">
        <f ca="true">+IF(OFFSET('Sanitation Data'!$H$31,0,10*ROW('Sanitation Data'!H84))="","",OFFSET('Sanitation Data'!$H$31,0,10*ROW('Sanitation Data'!H84)))</f>
        <v/>
      </c>
      <c r="DI90" s="287" t="str">
        <f ca="true">+IF(OFFSET('Sanitation Data'!$H$32,0,10*ROW('Sanitation Data'!H84))="","",OFFSET('Sanitation Data'!$H$32,0,10*ROW('Sanitation Data'!H84)))</f>
        <v/>
      </c>
      <c r="DJ90" s="287" t="str">
        <f ca="true">+IF(OFFSET('Sanitation Data'!$I$28,0,10*ROW('Sanitation Data'!I84))="","",OFFSET('Sanitation Data'!$I$28,0,10*ROW('Sanitation Data'!I84)))</f>
        <v/>
      </c>
      <c r="DK90" s="287" t="str">
        <f ca="true">+IF(OFFSET('Sanitation Data'!$I$29,0,10*ROW('Sanitation Data'!I84))="","",OFFSET('Sanitation Data'!$I$29,0,10*ROW('Sanitation Data'!I84)))</f>
        <v/>
      </c>
      <c r="DL90" s="287" t="str">
        <f ca="true">+IF(OFFSET('Sanitation Data'!$I$30,0,10*ROW('Sanitation Data'!I84))="","",OFFSET('Sanitation Data'!$I$30,0,10*ROW('Sanitation Data'!I84)))</f>
        <v/>
      </c>
      <c r="DM90" s="287" t="str">
        <f ca="true">+IF(OFFSET('Sanitation Data'!$I$31,0,10*ROW('Sanitation Data'!I84))="","",OFFSET('Sanitation Data'!$I$31,0,10*ROW('Sanitation Data'!I84)))</f>
        <v/>
      </c>
      <c r="DN90" s="287" t="str">
        <f ca="true">+IF(OFFSET('Sanitation Data'!$I$32,0,10*ROW('Sanitation Data'!I84))="","",OFFSET('Sanitation Data'!$I$32,0,10*ROW('Sanitation Data'!I84)))</f>
        <v/>
      </c>
      <c r="DO90" s="287" t="str">
        <f ca="true">+IF(OFFSET('Hygiene Data'!$D$11,0,10*ROW('Hygiene Data'!D84))="","",OFFSET('Hygiene Data'!$D$11,0,10*ROW('Hygiene Data'!D84)))</f>
        <v/>
      </c>
      <c r="DP90" s="287" t="str">
        <f ca="true">+IF(OFFSET('Hygiene Data'!$D$12,0,10*ROW('Hygiene Data'!D84))="","",OFFSET('Hygiene Data'!$D$12,0,10*ROW('Hygiene Data'!D84)))</f>
        <v/>
      </c>
      <c r="DQ90" s="287" t="str">
        <f ca="true">+IF(OFFSET('Hygiene Data'!$D$13,0,10*ROW('Hygiene Data'!D84))="","",OFFSET('Hygiene Data'!$D$13,0,10*ROW('Hygiene Data'!D84)))</f>
        <v/>
      </c>
      <c r="DR90" s="287" t="str">
        <f ca="true">+IF(OFFSET('Hygiene Data'!$E$11,0,10*ROW('Hygiene Data'!E84))="","",OFFSET('Hygiene Data'!$E$11,0,10*ROW('Hygiene Data'!E84)))</f>
        <v/>
      </c>
      <c r="DS90" s="287" t="str">
        <f ca="true">+IF(OFFSET('Hygiene Data'!$E$12,0,10*ROW('Hygiene Data'!E84))="","",OFFSET('Hygiene Data'!$E$12,0,10*ROW('Hygiene Data'!E84)))</f>
        <v/>
      </c>
      <c r="DT90" s="287" t="str">
        <f ca="true">+IF(OFFSET('Hygiene Data'!$E$13,0,10*ROW('Hygiene Data'!E84))="","",OFFSET('Hygiene Data'!$E$13,0,10*ROW('Hygiene Data'!E84)))</f>
        <v/>
      </c>
      <c r="DU90" s="287" t="str">
        <f ca="true">+IF(OFFSET('Hygiene Data'!$F$11,0,10*ROW('Hygiene Data'!F84))="","",OFFSET('Hygiene Data'!$F$11,0,10*ROW('Hygiene Data'!F84)))</f>
        <v/>
      </c>
      <c r="DV90" s="287" t="str">
        <f ca="true">+IF(OFFSET('Hygiene Data'!$F$12,0,10*ROW('Hygiene Data'!F84))="","",OFFSET('Hygiene Data'!$F$12,0,10*ROW('Hygiene Data'!F84)))</f>
        <v/>
      </c>
      <c r="DW90" s="287" t="str">
        <f ca="true">+IF(OFFSET('Hygiene Data'!$F$13,0,10*ROW('Hygiene Data'!F84))="","",OFFSET('Hygiene Data'!$F$13,0,10*ROW('Hygiene Data'!F84)))</f>
        <v/>
      </c>
      <c r="DX90" s="287" t="str">
        <f ca="true">+IF(OFFSET('Hygiene Data'!$G$11,0,10*ROW('Hygiene Data'!G84))="","",OFFSET('Hygiene Data'!$G$11,0,10*ROW('Hygiene Data'!G84)))</f>
        <v/>
      </c>
      <c r="DY90" s="287" t="str">
        <f ca="true">+IF(OFFSET('Hygiene Data'!$G$12,0,10*ROW('Hygiene Data'!G84))="","",OFFSET('Hygiene Data'!$G$12,0,10*ROW('Hygiene Data'!G84)))</f>
        <v/>
      </c>
      <c r="DZ90" s="287" t="str">
        <f ca="true">+IF(OFFSET('Hygiene Data'!$G$13,0,10*ROW('Hygiene Data'!G84))="","",OFFSET('Hygiene Data'!$G$13,0,10*ROW('Hygiene Data'!G84)))</f>
        <v/>
      </c>
      <c r="EA90" s="287" t="str">
        <f ca="true">+IF(OFFSET('Hygiene Data'!$H$11,0,10*ROW('Hygiene Data'!H84))="","",OFFSET('Hygiene Data'!$H$11,0,10*ROW('Hygiene Data'!H84)))</f>
        <v/>
      </c>
      <c r="EB90" s="287" t="str">
        <f ca="true">+IF(OFFSET('Hygiene Data'!$H$12,0,10*ROW('Hygiene Data'!H84))="","",OFFSET('Hygiene Data'!$H$12,0,10*ROW('Hygiene Data'!H84)))</f>
        <v/>
      </c>
      <c r="EC90" s="287" t="str">
        <f ca="true">+IF(OFFSET('Hygiene Data'!$H$13,0,10*ROW('Hygiene Data'!H84))="","",OFFSET('Hygiene Data'!$H$13,0,10*ROW('Hygiene Data'!H84)))</f>
        <v/>
      </c>
      <c r="ED90" s="287" t="str">
        <f ca="true">+IF(OFFSET('Hygiene Data'!$I$11,0,10*ROW('Hygiene Data'!I84))="","",OFFSET('Hygiene Data'!$I$11,0,10*ROW('Hygiene Data'!I84)))</f>
        <v/>
      </c>
      <c r="EE90" s="287" t="str">
        <f ca="true">+IF(OFFSET('Hygiene Data'!$I$12,0,10*ROW('Hygiene Data'!I84))="","",OFFSET('Hygiene Data'!$I$12,0,10*ROW('Hygiene Data'!I84)))</f>
        <v/>
      </c>
      <c r="EF90" s="287"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43"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7"/>
      <c r="BS91" s="287" t="str">
        <f ca="true">+IF(OFFSET('Water Data'!$D$27,0,10*ROW('Water Data'!D85))="","",OFFSET('Water Data'!$D$27,0,10*ROW('Water Data'!D85)))</f>
        <v/>
      </c>
      <c r="BT91" s="287" t="str">
        <f ca="true">+IF(OFFSET('Water Data'!$D$28,0,10*ROW('Water Data'!D85))="","",OFFSET('Water Data'!$D$28,0,10*ROW('Water Data'!D85)))</f>
        <v/>
      </c>
      <c r="BU91" s="287" t="str">
        <f ca="true">+IF(OFFSET('Water Data'!$D$29,0,10*ROW('Water Data'!D85))="","",OFFSET('Water Data'!$D$29,0,10*ROW('Water Data'!D85)))</f>
        <v/>
      </c>
      <c r="BV91" s="287" t="str">
        <f ca="true">+IF(OFFSET('Water Data'!$E$27,0,10*ROW('Water Data'!E85))="","",OFFSET('Water Data'!$E$27,0,10*ROW('Water Data'!E85)))</f>
        <v/>
      </c>
      <c r="BW91" s="287" t="str">
        <f ca="true">+IF(OFFSET('Water Data'!$E$28,0,10*ROW('Water Data'!E85))="","",OFFSET('Water Data'!$E$28,0,10*ROW('Water Data'!E85)))</f>
        <v/>
      </c>
      <c r="BX91" s="287" t="str">
        <f ca="true">+IF(OFFSET('Water Data'!$E$29,0,10*ROW('Water Data'!E85))="","",OFFSET('Water Data'!$E$29,0,10*ROW('Water Data'!E85)))</f>
        <v/>
      </c>
      <c r="BY91" s="287" t="str">
        <f ca="true">+IF(OFFSET('Water Data'!$F$27,0,10*ROW('Water Data'!F85))="","",OFFSET('Water Data'!$F$27,0,10*ROW('Water Data'!F85)))</f>
        <v/>
      </c>
      <c r="BZ91" s="287" t="str">
        <f ca="true">+IF(OFFSET('Water Data'!$F$28,0,10*ROW('Water Data'!F85))="","",OFFSET('Water Data'!$F$28,0,10*ROW('Water Data'!F85)))</f>
        <v/>
      </c>
      <c r="CA91" s="287" t="str">
        <f ca="true">+IF(OFFSET('Water Data'!$F$29,0,10*ROW('Water Data'!F85))="","",OFFSET('Water Data'!$F$29,0,10*ROW('Water Data'!F85)))</f>
        <v/>
      </c>
      <c r="CB91" s="287" t="str">
        <f ca="true">+IF(OFFSET('Water Data'!$G$27,0,10*ROW('Water Data'!G85))="","",OFFSET('Water Data'!$G$27,0,10*ROW('Water Data'!G85)))</f>
        <v/>
      </c>
      <c r="CC91" s="287" t="str">
        <f ca="true">+IF(OFFSET('Water Data'!$G$28,0,10*ROW('Water Data'!G85))="","",OFFSET('Water Data'!$G$28,0,10*ROW('Water Data'!G85)))</f>
        <v/>
      </c>
      <c r="CD91" s="287" t="str">
        <f ca="true">+IF(OFFSET('Water Data'!$G$29,0,10*ROW('Water Data'!G85))="","",OFFSET('Water Data'!$G$29,0,10*ROW('Water Data'!G85)))</f>
        <v/>
      </c>
      <c r="CE91" s="287" t="str">
        <f ca="true">+IF(OFFSET('Water Data'!$H$27,0,10*ROW('Water Data'!H85))="","",OFFSET('Water Data'!$H$27,0,10*ROW('Water Data'!H85)))</f>
        <v/>
      </c>
      <c r="CF91" s="287" t="str">
        <f ca="true">+IF(OFFSET('Water Data'!$H$28,0,10*ROW('Water Data'!H85))="","",OFFSET('Water Data'!$H$28,0,10*ROW('Water Data'!H85)))</f>
        <v/>
      </c>
      <c r="CG91" s="287" t="str">
        <f ca="true">+IF(OFFSET('Water Data'!$H$29,0,10*ROW('Water Data'!H85))="","",OFFSET('Water Data'!$H$29,0,10*ROW('Water Data'!H85)))</f>
        <v/>
      </c>
      <c r="CH91" s="287" t="str">
        <f ca="true">+IF(OFFSET('Water Data'!$I$27,0,10*ROW('Water Data'!I85))="","",OFFSET('Water Data'!$I$27,0,10*ROW('Water Data'!I85)))</f>
        <v/>
      </c>
      <c r="CI91" s="287" t="str">
        <f ca="true">+IF(OFFSET('Water Data'!$I$28,0,10*ROW('Water Data'!I85))="","",OFFSET('Water Data'!$I$28,0,10*ROW('Water Data'!I85)))</f>
        <v/>
      </c>
      <c r="CJ91" s="287" t="str">
        <f ca="true">+IF(OFFSET('Water Data'!$I$29,0,10*ROW('Water Data'!I85))="","",OFFSET('Water Data'!$I$29,0,10*ROW('Water Data'!I85)))</f>
        <v/>
      </c>
      <c r="CK91" s="287" t="str">
        <f ca="true">+IF(OFFSET('Sanitation Data'!$D$28,0,10*ROW('Sanitation Data'!D85))="","",OFFSET('Sanitation Data'!$D$28,0,10*ROW('Sanitation Data'!D85)))</f>
        <v/>
      </c>
      <c r="CL91" s="287" t="str">
        <f ca="true">+IF(OFFSET('Sanitation Data'!$D$29,0,10*ROW('Sanitation Data'!D85))="","",OFFSET('Sanitation Data'!$D$29,0,10*ROW('Sanitation Data'!D85)))</f>
        <v/>
      </c>
      <c r="CM91" s="287" t="str">
        <f ca="true">+IF(OFFSET('Sanitation Data'!$D$30,0,10*ROW('Sanitation Data'!D85))="","",OFFSET('Sanitation Data'!$D$30,0,10*ROW('Sanitation Data'!D85)))</f>
        <v/>
      </c>
      <c r="CN91" s="287" t="str">
        <f ca="true">+IF(OFFSET('Sanitation Data'!$D$31,0,10*ROW('Sanitation Data'!D85))="","",OFFSET('Sanitation Data'!$D$31,0,10*ROW('Sanitation Data'!D85)))</f>
        <v/>
      </c>
      <c r="CO91" s="287" t="str">
        <f ca="true">+IF(OFFSET('Sanitation Data'!$D$32,0,10*ROW('Sanitation Data'!D85))="","",OFFSET('Sanitation Data'!$D$32,0,10*ROW('Sanitation Data'!D85)))</f>
        <v/>
      </c>
      <c r="CP91" s="287" t="str">
        <f ca="true">+IF(OFFSET('Sanitation Data'!$E$28,0,10*ROW('Sanitation Data'!E85))="","",OFFSET('Sanitation Data'!$E$28,0,10*ROW('Sanitation Data'!E85)))</f>
        <v/>
      </c>
      <c r="CQ91" s="287" t="str">
        <f ca="true">+IF(OFFSET('Sanitation Data'!$E$29,0,10*ROW('Sanitation Data'!E85))="","",OFFSET('Sanitation Data'!$E$29,0,10*ROW('Sanitation Data'!E85)))</f>
        <v/>
      </c>
      <c r="CR91" s="287" t="str">
        <f ca="true">+IF(OFFSET('Sanitation Data'!$E$30,0,10*ROW('Sanitation Data'!E85))="","",OFFSET('Sanitation Data'!$E$30,0,10*ROW('Sanitation Data'!E85)))</f>
        <v/>
      </c>
      <c r="CS91" s="287" t="str">
        <f ca="true">+IF(OFFSET('Sanitation Data'!$E$31,0,10*ROW('Sanitation Data'!E85))="","",OFFSET('Sanitation Data'!$E$31,0,10*ROW('Sanitation Data'!E85)))</f>
        <v/>
      </c>
      <c r="CT91" s="287" t="str">
        <f ca="true">+IF(OFFSET('Sanitation Data'!$E$32,0,10*ROW('Sanitation Data'!E85))="","",OFFSET('Sanitation Data'!$E$32,0,10*ROW('Sanitation Data'!E85)))</f>
        <v/>
      </c>
      <c r="CU91" s="287" t="str">
        <f ca="true">+IF(OFFSET('Sanitation Data'!$F$28,0,10*ROW('Sanitation Data'!F85))="","",OFFSET('Sanitation Data'!$F$28,0,10*ROW('Sanitation Data'!F85)))</f>
        <v/>
      </c>
      <c r="CV91" s="287" t="str">
        <f ca="true">+IF(OFFSET('Sanitation Data'!$F$29,0,10*ROW('Sanitation Data'!F85))="","",OFFSET('Sanitation Data'!$F$29,0,10*ROW('Sanitation Data'!F85)))</f>
        <v/>
      </c>
      <c r="CW91" s="287" t="str">
        <f ca="true">+IF(OFFSET('Sanitation Data'!$F$30,0,10*ROW('Sanitation Data'!F85))="","",OFFSET('Sanitation Data'!$F$30,0,10*ROW('Sanitation Data'!F85)))</f>
        <v/>
      </c>
      <c r="CX91" s="287" t="str">
        <f ca="true">+IF(OFFSET('Sanitation Data'!$F$31,0,10*ROW('Sanitation Data'!F85))="","",OFFSET('Sanitation Data'!$F$31,0,10*ROW('Sanitation Data'!F85)))</f>
        <v/>
      </c>
      <c r="CY91" s="287" t="str">
        <f ca="true">+IF(OFFSET('Sanitation Data'!$F$32,0,10*ROW('Sanitation Data'!F85))="","",OFFSET('Sanitation Data'!$F$32,0,10*ROW('Sanitation Data'!F85)))</f>
        <v/>
      </c>
      <c r="CZ91" s="287" t="str">
        <f ca="true">+IF(OFFSET('Sanitation Data'!$G$28,0,10*ROW('Sanitation Data'!G85))="","",OFFSET('Sanitation Data'!$G$28,0,10*ROW('Sanitation Data'!G85)))</f>
        <v/>
      </c>
      <c r="DA91" s="287" t="str">
        <f ca="true">+IF(OFFSET('Sanitation Data'!$G$29,0,10*ROW('Sanitation Data'!G85))="","",OFFSET('Sanitation Data'!$G$29,0,10*ROW('Sanitation Data'!G85)))</f>
        <v/>
      </c>
      <c r="DB91" s="287" t="str">
        <f ca="true">+IF(OFFSET('Sanitation Data'!$G$30,0,10*ROW('Sanitation Data'!G85))="","",OFFSET('Sanitation Data'!$G$30,0,10*ROW('Sanitation Data'!G85)))</f>
        <v/>
      </c>
      <c r="DC91" s="287" t="str">
        <f ca="true">+IF(OFFSET('Sanitation Data'!$G$31,0,10*ROW('Sanitation Data'!G85))="","",OFFSET('Sanitation Data'!$G$31,0,10*ROW('Sanitation Data'!G85)))</f>
        <v/>
      </c>
      <c r="DD91" s="287" t="str">
        <f ca="true">+IF(OFFSET('Sanitation Data'!$G$32,0,10*ROW('Sanitation Data'!G85))="","",OFFSET('Sanitation Data'!$G$32,0,10*ROW('Sanitation Data'!G85)))</f>
        <v/>
      </c>
      <c r="DE91" s="287" t="str">
        <f ca="true">+IF(OFFSET('Sanitation Data'!$H$28,0,10*ROW('Sanitation Data'!H85))="","",OFFSET('Sanitation Data'!$H$28,0,10*ROW('Sanitation Data'!H85)))</f>
        <v/>
      </c>
      <c r="DF91" s="287" t="str">
        <f ca="true">+IF(OFFSET('Sanitation Data'!$H$29,0,10*ROW('Sanitation Data'!H85))="","",OFFSET('Sanitation Data'!$H$29,0,10*ROW('Sanitation Data'!H85)))</f>
        <v/>
      </c>
      <c r="DG91" s="287" t="str">
        <f ca="true">+IF(OFFSET('Sanitation Data'!$H$30,0,10*ROW('Sanitation Data'!H85))="","",OFFSET('Sanitation Data'!$H$30,0,10*ROW('Sanitation Data'!H85)))</f>
        <v/>
      </c>
      <c r="DH91" s="287" t="str">
        <f ca="true">+IF(OFFSET('Sanitation Data'!$H$31,0,10*ROW('Sanitation Data'!H85))="","",OFFSET('Sanitation Data'!$H$31,0,10*ROW('Sanitation Data'!H85)))</f>
        <v/>
      </c>
      <c r="DI91" s="287" t="str">
        <f ca="true">+IF(OFFSET('Sanitation Data'!$H$32,0,10*ROW('Sanitation Data'!H85))="","",OFFSET('Sanitation Data'!$H$32,0,10*ROW('Sanitation Data'!H85)))</f>
        <v/>
      </c>
      <c r="DJ91" s="287" t="str">
        <f ca="true">+IF(OFFSET('Sanitation Data'!$I$28,0,10*ROW('Sanitation Data'!I85))="","",OFFSET('Sanitation Data'!$I$28,0,10*ROW('Sanitation Data'!I85)))</f>
        <v/>
      </c>
      <c r="DK91" s="287" t="str">
        <f ca="true">+IF(OFFSET('Sanitation Data'!$I$29,0,10*ROW('Sanitation Data'!I85))="","",OFFSET('Sanitation Data'!$I$29,0,10*ROW('Sanitation Data'!I85)))</f>
        <v/>
      </c>
      <c r="DL91" s="287" t="str">
        <f ca="true">+IF(OFFSET('Sanitation Data'!$I$30,0,10*ROW('Sanitation Data'!I85))="","",OFFSET('Sanitation Data'!$I$30,0,10*ROW('Sanitation Data'!I85)))</f>
        <v/>
      </c>
      <c r="DM91" s="287" t="str">
        <f ca="true">+IF(OFFSET('Sanitation Data'!$I$31,0,10*ROW('Sanitation Data'!I85))="","",OFFSET('Sanitation Data'!$I$31,0,10*ROW('Sanitation Data'!I85)))</f>
        <v/>
      </c>
      <c r="DN91" s="287" t="str">
        <f ca="true">+IF(OFFSET('Sanitation Data'!$I$32,0,10*ROW('Sanitation Data'!I85))="","",OFFSET('Sanitation Data'!$I$32,0,10*ROW('Sanitation Data'!I85)))</f>
        <v/>
      </c>
      <c r="DO91" s="287" t="str">
        <f ca="true">+IF(OFFSET('Hygiene Data'!$D$11,0,10*ROW('Hygiene Data'!D85))="","",OFFSET('Hygiene Data'!$D$11,0,10*ROW('Hygiene Data'!D85)))</f>
        <v/>
      </c>
      <c r="DP91" s="287" t="str">
        <f ca="true">+IF(OFFSET('Hygiene Data'!$D$12,0,10*ROW('Hygiene Data'!D85))="","",OFFSET('Hygiene Data'!$D$12,0,10*ROW('Hygiene Data'!D85)))</f>
        <v/>
      </c>
      <c r="DQ91" s="287" t="str">
        <f ca="true">+IF(OFFSET('Hygiene Data'!$D$13,0,10*ROW('Hygiene Data'!D85))="","",OFFSET('Hygiene Data'!$D$13,0,10*ROW('Hygiene Data'!D85)))</f>
        <v/>
      </c>
      <c r="DR91" s="287" t="str">
        <f ca="true">+IF(OFFSET('Hygiene Data'!$E$11,0,10*ROW('Hygiene Data'!E85))="","",OFFSET('Hygiene Data'!$E$11,0,10*ROW('Hygiene Data'!E85)))</f>
        <v/>
      </c>
      <c r="DS91" s="287" t="str">
        <f ca="true">+IF(OFFSET('Hygiene Data'!$E$12,0,10*ROW('Hygiene Data'!E85))="","",OFFSET('Hygiene Data'!$E$12,0,10*ROW('Hygiene Data'!E85)))</f>
        <v/>
      </c>
      <c r="DT91" s="287" t="str">
        <f ca="true">+IF(OFFSET('Hygiene Data'!$E$13,0,10*ROW('Hygiene Data'!E85))="","",OFFSET('Hygiene Data'!$E$13,0,10*ROW('Hygiene Data'!E85)))</f>
        <v/>
      </c>
      <c r="DU91" s="287" t="str">
        <f ca="true">+IF(OFFSET('Hygiene Data'!$F$11,0,10*ROW('Hygiene Data'!F85))="","",OFFSET('Hygiene Data'!$F$11,0,10*ROW('Hygiene Data'!F85)))</f>
        <v/>
      </c>
      <c r="DV91" s="287" t="str">
        <f ca="true">+IF(OFFSET('Hygiene Data'!$F$12,0,10*ROW('Hygiene Data'!F85))="","",OFFSET('Hygiene Data'!$F$12,0,10*ROW('Hygiene Data'!F85)))</f>
        <v/>
      </c>
      <c r="DW91" s="287" t="str">
        <f ca="true">+IF(OFFSET('Hygiene Data'!$F$13,0,10*ROW('Hygiene Data'!F85))="","",OFFSET('Hygiene Data'!$F$13,0,10*ROW('Hygiene Data'!F85)))</f>
        <v/>
      </c>
      <c r="DX91" s="287" t="str">
        <f ca="true">+IF(OFFSET('Hygiene Data'!$G$11,0,10*ROW('Hygiene Data'!G85))="","",OFFSET('Hygiene Data'!$G$11,0,10*ROW('Hygiene Data'!G85)))</f>
        <v/>
      </c>
      <c r="DY91" s="287" t="str">
        <f ca="true">+IF(OFFSET('Hygiene Data'!$G$12,0,10*ROW('Hygiene Data'!G85))="","",OFFSET('Hygiene Data'!$G$12,0,10*ROW('Hygiene Data'!G85)))</f>
        <v/>
      </c>
      <c r="DZ91" s="287" t="str">
        <f ca="true">+IF(OFFSET('Hygiene Data'!$G$13,0,10*ROW('Hygiene Data'!G85))="","",OFFSET('Hygiene Data'!$G$13,0,10*ROW('Hygiene Data'!G85)))</f>
        <v/>
      </c>
      <c r="EA91" s="287" t="str">
        <f ca="true">+IF(OFFSET('Hygiene Data'!$H$11,0,10*ROW('Hygiene Data'!H85))="","",OFFSET('Hygiene Data'!$H$11,0,10*ROW('Hygiene Data'!H85)))</f>
        <v/>
      </c>
      <c r="EB91" s="287" t="str">
        <f ca="true">+IF(OFFSET('Hygiene Data'!$H$12,0,10*ROW('Hygiene Data'!H85))="","",OFFSET('Hygiene Data'!$H$12,0,10*ROW('Hygiene Data'!H85)))</f>
        <v/>
      </c>
      <c r="EC91" s="287" t="str">
        <f ca="true">+IF(OFFSET('Hygiene Data'!$H$13,0,10*ROW('Hygiene Data'!H85))="","",OFFSET('Hygiene Data'!$H$13,0,10*ROW('Hygiene Data'!H85)))</f>
        <v/>
      </c>
      <c r="ED91" s="287" t="str">
        <f ca="true">+IF(OFFSET('Hygiene Data'!$I$11,0,10*ROW('Hygiene Data'!I85))="","",OFFSET('Hygiene Data'!$I$11,0,10*ROW('Hygiene Data'!I85)))</f>
        <v/>
      </c>
      <c r="EE91" s="287" t="str">
        <f ca="true">+IF(OFFSET('Hygiene Data'!$I$12,0,10*ROW('Hygiene Data'!I85))="","",OFFSET('Hygiene Data'!$I$12,0,10*ROW('Hygiene Data'!I85)))</f>
        <v/>
      </c>
      <c r="EF91" s="287"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43"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7"/>
      <c r="BS92" s="287" t="str">
        <f ca="true">+IF(OFFSET('Water Data'!$D$27,0,10*ROW('Water Data'!D86))="","",OFFSET('Water Data'!$D$27,0,10*ROW('Water Data'!D86)))</f>
        <v/>
      </c>
      <c r="BT92" s="287" t="str">
        <f ca="true">+IF(OFFSET('Water Data'!$D$28,0,10*ROW('Water Data'!D86))="","",OFFSET('Water Data'!$D$28,0,10*ROW('Water Data'!D86)))</f>
        <v/>
      </c>
      <c r="BU92" s="287" t="str">
        <f ca="true">+IF(OFFSET('Water Data'!$D$29,0,10*ROW('Water Data'!D86))="","",OFFSET('Water Data'!$D$29,0,10*ROW('Water Data'!D86)))</f>
        <v/>
      </c>
      <c r="BV92" s="287" t="str">
        <f ca="true">+IF(OFFSET('Water Data'!$E$27,0,10*ROW('Water Data'!E86))="","",OFFSET('Water Data'!$E$27,0,10*ROW('Water Data'!E86)))</f>
        <v/>
      </c>
      <c r="BW92" s="287" t="str">
        <f ca="true">+IF(OFFSET('Water Data'!$E$28,0,10*ROW('Water Data'!E86))="","",OFFSET('Water Data'!$E$28,0,10*ROW('Water Data'!E86)))</f>
        <v/>
      </c>
      <c r="BX92" s="287" t="str">
        <f ca="true">+IF(OFFSET('Water Data'!$E$29,0,10*ROW('Water Data'!E86))="","",OFFSET('Water Data'!$E$29,0,10*ROW('Water Data'!E86)))</f>
        <v/>
      </c>
      <c r="BY92" s="287" t="str">
        <f ca="true">+IF(OFFSET('Water Data'!$F$27,0,10*ROW('Water Data'!F86))="","",OFFSET('Water Data'!$F$27,0,10*ROW('Water Data'!F86)))</f>
        <v/>
      </c>
      <c r="BZ92" s="287" t="str">
        <f ca="true">+IF(OFFSET('Water Data'!$F$28,0,10*ROW('Water Data'!F86))="","",OFFSET('Water Data'!$F$28,0,10*ROW('Water Data'!F86)))</f>
        <v/>
      </c>
      <c r="CA92" s="287" t="str">
        <f ca="true">+IF(OFFSET('Water Data'!$F$29,0,10*ROW('Water Data'!F86))="","",OFFSET('Water Data'!$F$29,0,10*ROW('Water Data'!F86)))</f>
        <v/>
      </c>
      <c r="CB92" s="287" t="str">
        <f ca="true">+IF(OFFSET('Water Data'!$G$27,0,10*ROW('Water Data'!G86))="","",OFFSET('Water Data'!$G$27,0,10*ROW('Water Data'!G86)))</f>
        <v/>
      </c>
      <c r="CC92" s="287" t="str">
        <f ca="true">+IF(OFFSET('Water Data'!$G$28,0,10*ROW('Water Data'!G86))="","",OFFSET('Water Data'!$G$28,0,10*ROW('Water Data'!G86)))</f>
        <v/>
      </c>
      <c r="CD92" s="287" t="str">
        <f ca="true">+IF(OFFSET('Water Data'!$G$29,0,10*ROW('Water Data'!G86))="","",OFFSET('Water Data'!$G$29,0,10*ROW('Water Data'!G86)))</f>
        <v/>
      </c>
      <c r="CE92" s="287" t="str">
        <f ca="true">+IF(OFFSET('Water Data'!$H$27,0,10*ROW('Water Data'!H86))="","",OFFSET('Water Data'!$H$27,0,10*ROW('Water Data'!H86)))</f>
        <v/>
      </c>
      <c r="CF92" s="287" t="str">
        <f ca="true">+IF(OFFSET('Water Data'!$H$28,0,10*ROW('Water Data'!H86))="","",OFFSET('Water Data'!$H$28,0,10*ROW('Water Data'!H86)))</f>
        <v/>
      </c>
      <c r="CG92" s="287" t="str">
        <f ca="true">+IF(OFFSET('Water Data'!$H$29,0,10*ROW('Water Data'!H86))="","",OFFSET('Water Data'!$H$29,0,10*ROW('Water Data'!H86)))</f>
        <v/>
      </c>
      <c r="CH92" s="287" t="str">
        <f ca="true">+IF(OFFSET('Water Data'!$I$27,0,10*ROW('Water Data'!I86))="","",OFFSET('Water Data'!$I$27,0,10*ROW('Water Data'!I86)))</f>
        <v/>
      </c>
      <c r="CI92" s="287" t="str">
        <f ca="true">+IF(OFFSET('Water Data'!$I$28,0,10*ROW('Water Data'!I86))="","",OFFSET('Water Data'!$I$28,0,10*ROW('Water Data'!I86)))</f>
        <v/>
      </c>
      <c r="CJ92" s="287" t="str">
        <f ca="true">+IF(OFFSET('Water Data'!$I$29,0,10*ROW('Water Data'!I86))="","",OFFSET('Water Data'!$I$29,0,10*ROW('Water Data'!I86)))</f>
        <v/>
      </c>
      <c r="CK92" s="287" t="str">
        <f ca="true">+IF(OFFSET('Sanitation Data'!$D$28,0,10*ROW('Sanitation Data'!D86))="","",OFFSET('Sanitation Data'!$D$28,0,10*ROW('Sanitation Data'!D86)))</f>
        <v/>
      </c>
      <c r="CL92" s="287" t="str">
        <f ca="true">+IF(OFFSET('Sanitation Data'!$D$29,0,10*ROW('Sanitation Data'!D86))="","",OFFSET('Sanitation Data'!$D$29,0,10*ROW('Sanitation Data'!D86)))</f>
        <v/>
      </c>
      <c r="CM92" s="287" t="str">
        <f ca="true">+IF(OFFSET('Sanitation Data'!$D$30,0,10*ROW('Sanitation Data'!D86))="","",OFFSET('Sanitation Data'!$D$30,0,10*ROW('Sanitation Data'!D86)))</f>
        <v/>
      </c>
      <c r="CN92" s="287" t="str">
        <f ca="true">+IF(OFFSET('Sanitation Data'!$D$31,0,10*ROW('Sanitation Data'!D86))="","",OFFSET('Sanitation Data'!$D$31,0,10*ROW('Sanitation Data'!D86)))</f>
        <v/>
      </c>
      <c r="CO92" s="287" t="str">
        <f ca="true">+IF(OFFSET('Sanitation Data'!$D$32,0,10*ROW('Sanitation Data'!D86))="","",OFFSET('Sanitation Data'!$D$32,0,10*ROW('Sanitation Data'!D86)))</f>
        <v/>
      </c>
      <c r="CP92" s="287" t="str">
        <f ca="true">+IF(OFFSET('Sanitation Data'!$E$28,0,10*ROW('Sanitation Data'!E86))="","",OFFSET('Sanitation Data'!$E$28,0,10*ROW('Sanitation Data'!E86)))</f>
        <v/>
      </c>
      <c r="CQ92" s="287" t="str">
        <f ca="true">+IF(OFFSET('Sanitation Data'!$E$29,0,10*ROW('Sanitation Data'!E86))="","",OFFSET('Sanitation Data'!$E$29,0,10*ROW('Sanitation Data'!E86)))</f>
        <v/>
      </c>
      <c r="CR92" s="287" t="str">
        <f ca="true">+IF(OFFSET('Sanitation Data'!$E$30,0,10*ROW('Sanitation Data'!E86))="","",OFFSET('Sanitation Data'!$E$30,0,10*ROW('Sanitation Data'!E86)))</f>
        <v/>
      </c>
      <c r="CS92" s="287" t="str">
        <f ca="true">+IF(OFFSET('Sanitation Data'!$E$31,0,10*ROW('Sanitation Data'!E86))="","",OFFSET('Sanitation Data'!$E$31,0,10*ROW('Sanitation Data'!E86)))</f>
        <v/>
      </c>
      <c r="CT92" s="287" t="str">
        <f ca="true">+IF(OFFSET('Sanitation Data'!$E$32,0,10*ROW('Sanitation Data'!E86))="","",OFFSET('Sanitation Data'!$E$32,0,10*ROW('Sanitation Data'!E86)))</f>
        <v/>
      </c>
      <c r="CU92" s="287" t="str">
        <f ca="true">+IF(OFFSET('Sanitation Data'!$F$28,0,10*ROW('Sanitation Data'!F86))="","",OFFSET('Sanitation Data'!$F$28,0,10*ROW('Sanitation Data'!F86)))</f>
        <v/>
      </c>
      <c r="CV92" s="287" t="str">
        <f ca="true">+IF(OFFSET('Sanitation Data'!$F$29,0,10*ROW('Sanitation Data'!F86))="","",OFFSET('Sanitation Data'!$F$29,0,10*ROW('Sanitation Data'!F86)))</f>
        <v/>
      </c>
      <c r="CW92" s="287" t="str">
        <f ca="true">+IF(OFFSET('Sanitation Data'!$F$30,0,10*ROW('Sanitation Data'!F86))="","",OFFSET('Sanitation Data'!$F$30,0,10*ROW('Sanitation Data'!F86)))</f>
        <v/>
      </c>
      <c r="CX92" s="287" t="str">
        <f ca="true">+IF(OFFSET('Sanitation Data'!$F$31,0,10*ROW('Sanitation Data'!F86))="","",OFFSET('Sanitation Data'!$F$31,0,10*ROW('Sanitation Data'!F86)))</f>
        <v/>
      </c>
      <c r="CY92" s="287" t="str">
        <f ca="true">+IF(OFFSET('Sanitation Data'!$F$32,0,10*ROW('Sanitation Data'!F86))="","",OFFSET('Sanitation Data'!$F$32,0,10*ROW('Sanitation Data'!F86)))</f>
        <v/>
      </c>
      <c r="CZ92" s="287" t="str">
        <f ca="true">+IF(OFFSET('Sanitation Data'!$G$28,0,10*ROW('Sanitation Data'!G86))="","",OFFSET('Sanitation Data'!$G$28,0,10*ROW('Sanitation Data'!G86)))</f>
        <v/>
      </c>
      <c r="DA92" s="287" t="str">
        <f ca="true">+IF(OFFSET('Sanitation Data'!$G$29,0,10*ROW('Sanitation Data'!G86))="","",OFFSET('Sanitation Data'!$G$29,0,10*ROW('Sanitation Data'!G86)))</f>
        <v/>
      </c>
      <c r="DB92" s="287" t="str">
        <f ca="true">+IF(OFFSET('Sanitation Data'!$G$30,0,10*ROW('Sanitation Data'!G86))="","",OFFSET('Sanitation Data'!$G$30,0,10*ROW('Sanitation Data'!G86)))</f>
        <v/>
      </c>
      <c r="DC92" s="287" t="str">
        <f ca="true">+IF(OFFSET('Sanitation Data'!$G$31,0,10*ROW('Sanitation Data'!G86))="","",OFFSET('Sanitation Data'!$G$31,0,10*ROW('Sanitation Data'!G86)))</f>
        <v/>
      </c>
      <c r="DD92" s="287" t="str">
        <f ca="true">+IF(OFFSET('Sanitation Data'!$G$32,0,10*ROW('Sanitation Data'!G86))="","",OFFSET('Sanitation Data'!$G$32,0,10*ROW('Sanitation Data'!G86)))</f>
        <v/>
      </c>
      <c r="DE92" s="287" t="str">
        <f ca="true">+IF(OFFSET('Sanitation Data'!$H$28,0,10*ROW('Sanitation Data'!H86))="","",OFFSET('Sanitation Data'!$H$28,0,10*ROW('Sanitation Data'!H86)))</f>
        <v/>
      </c>
      <c r="DF92" s="287" t="str">
        <f ca="true">+IF(OFFSET('Sanitation Data'!$H$29,0,10*ROW('Sanitation Data'!H86))="","",OFFSET('Sanitation Data'!$H$29,0,10*ROW('Sanitation Data'!H86)))</f>
        <v/>
      </c>
      <c r="DG92" s="287" t="str">
        <f ca="true">+IF(OFFSET('Sanitation Data'!$H$30,0,10*ROW('Sanitation Data'!H86))="","",OFFSET('Sanitation Data'!$H$30,0,10*ROW('Sanitation Data'!H86)))</f>
        <v/>
      </c>
      <c r="DH92" s="287" t="str">
        <f ca="true">+IF(OFFSET('Sanitation Data'!$H$31,0,10*ROW('Sanitation Data'!H86))="","",OFFSET('Sanitation Data'!$H$31,0,10*ROW('Sanitation Data'!H86)))</f>
        <v/>
      </c>
      <c r="DI92" s="287" t="str">
        <f ca="true">+IF(OFFSET('Sanitation Data'!$H$32,0,10*ROW('Sanitation Data'!H86))="","",OFFSET('Sanitation Data'!$H$32,0,10*ROW('Sanitation Data'!H86)))</f>
        <v/>
      </c>
      <c r="DJ92" s="287" t="str">
        <f ca="true">+IF(OFFSET('Sanitation Data'!$I$28,0,10*ROW('Sanitation Data'!I86))="","",OFFSET('Sanitation Data'!$I$28,0,10*ROW('Sanitation Data'!I86)))</f>
        <v/>
      </c>
      <c r="DK92" s="287" t="str">
        <f ca="true">+IF(OFFSET('Sanitation Data'!$I$29,0,10*ROW('Sanitation Data'!I86))="","",OFFSET('Sanitation Data'!$I$29,0,10*ROW('Sanitation Data'!I86)))</f>
        <v/>
      </c>
      <c r="DL92" s="287" t="str">
        <f ca="true">+IF(OFFSET('Sanitation Data'!$I$30,0,10*ROW('Sanitation Data'!I86))="","",OFFSET('Sanitation Data'!$I$30,0,10*ROW('Sanitation Data'!I86)))</f>
        <v/>
      </c>
      <c r="DM92" s="287" t="str">
        <f ca="true">+IF(OFFSET('Sanitation Data'!$I$31,0,10*ROW('Sanitation Data'!I86))="","",OFFSET('Sanitation Data'!$I$31,0,10*ROW('Sanitation Data'!I86)))</f>
        <v/>
      </c>
      <c r="DN92" s="287" t="str">
        <f ca="true">+IF(OFFSET('Sanitation Data'!$I$32,0,10*ROW('Sanitation Data'!I86))="","",OFFSET('Sanitation Data'!$I$32,0,10*ROW('Sanitation Data'!I86)))</f>
        <v/>
      </c>
      <c r="DO92" s="287" t="str">
        <f ca="true">+IF(OFFSET('Hygiene Data'!$D$11,0,10*ROW('Hygiene Data'!D86))="","",OFFSET('Hygiene Data'!$D$11,0,10*ROW('Hygiene Data'!D86)))</f>
        <v/>
      </c>
      <c r="DP92" s="287" t="str">
        <f ca="true">+IF(OFFSET('Hygiene Data'!$D$12,0,10*ROW('Hygiene Data'!D86))="","",OFFSET('Hygiene Data'!$D$12,0,10*ROW('Hygiene Data'!D86)))</f>
        <v/>
      </c>
      <c r="DQ92" s="287" t="str">
        <f ca="true">+IF(OFFSET('Hygiene Data'!$D$13,0,10*ROW('Hygiene Data'!D86))="","",OFFSET('Hygiene Data'!$D$13,0,10*ROW('Hygiene Data'!D86)))</f>
        <v/>
      </c>
      <c r="DR92" s="287" t="str">
        <f ca="true">+IF(OFFSET('Hygiene Data'!$E$11,0,10*ROW('Hygiene Data'!E86))="","",OFFSET('Hygiene Data'!$E$11,0,10*ROW('Hygiene Data'!E86)))</f>
        <v/>
      </c>
      <c r="DS92" s="287" t="str">
        <f ca="true">+IF(OFFSET('Hygiene Data'!$E$12,0,10*ROW('Hygiene Data'!E86))="","",OFFSET('Hygiene Data'!$E$12,0,10*ROW('Hygiene Data'!E86)))</f>
        <v/>
      </c>
      <c r="DT92" s="287" t="str">
        <f ca="true">+IF(OFFSET('Hygiene Data'!$E$13,0,10*ROW('Hygiene Data'!E86))="","",OFFSET('Hygiene Data'!$E$13,0,10*ROW('Hygiene Data'!E86)))</f>
        <v/>
      </c>
      <c r="DU92" s="287" t="str">
        <f ca="true">+IF(OFFSET('Hygiene Data'!$F$11,0,10*ROW('Hygiene Data'!F86))="","",OFFSET('Hygiene Data'!$F$11,0,10*ROW('Hygiene Data'!F86)))</f>
        <v/>
      </c>
      <c r="DV92" s="287" t="str">
        <f ca="true">+IF(OFFSET('Hygiene Data'!$F$12,0,10*ROW('Hygiene Data'!F86))="","",OFFSET('Hygiene Data'!$F$12,0,10*ROW('Hygiene Data'!F86)))</f>
        <v/>
      </c>
      <c r="DW92" s="287" t="str">
        <f ca="true">+IF(OFFSET('Hygiene Data'!$F$13,0,10*ROW('Hygiene Data'!F86))="","",OFFSET('Hygiene Data'!$F$13,0,10*ROW('Hygiene Data'!F86)))</f>
        <v/>
      </c>
      <c r="DX92" s="287" t="str">
        <f ca="true">+IF(OFFSET('Hygiene Data'!$G$11,0,10*ROW('Hygiene Data'!G86))="","",OFFSET('Hygiene Data'!$G$11,0,10*ROW('Hygiene Data'!G86)))</f>
        <v/>
      </c>
      <c r="DY92" s="287" t="str">
        <f ca="true">+IF(OFFSET('Hygiene Data'!$G$12,0,10*ROW('Hygiene Data'!G86))="","",OFFSET('Hygiene Data'!$G$12,0,10*ROW('Hygiene Data'!G86)))</f>
        <v/>
      </c>
      <c r="DZ92" s="287" t="str">
        <f ca="true">+IF(OFFSET('Hygiene Data'!$G$13,0,10*ROW('Hygiene Data'!G86))="","",OFFSET('Hygiene Data'!$G$13,0,10*ROW('Hygiene Data'!G86)))</f>
        <v/>
      </c>
      <c r="EA92" s="287" t="str">
        <f ca="true">+IF(OFFSET('Hygiene Data'!$H$11,0,10*ROW('Hygiene Data'!H86))="","",OFFSET('Hygiene Data'!$H$11,0,10*ROW('Hygiene Data'!H86)))</f>
        <v/>
      </c>
      <c r="EB92" s="287" t="str">
        <f ca="true">+IF(OFFSET('Hygiene Data'!$H$12,0,10*ROW('Hygiene Data'!H86))="","",OFFSET('Hygiene Data'!$H$12,0,10*ROW('Hygiene Data'!H86)))</f>
        <v/>
      </c>
      <c r="EC92" s="287" t="str">
        <f ca="true">+IF(OFFSET('Hygiene Data'!$H$13,0,10*ROW('Hygiene Data'!H86))="","",OFFSET('Hygiene Data'!$H$13,0,10*ROW('Hygiene Data'!H86)))</f>
        <v/>
      </c>
      <c r="ED92" s="287" t="str">
        <f ca="true">+IF(OFFSET('Hygiene Data'!$I$11,0,10*ROW('Hygiene Data'!I86))="","",OFFSET('Hygiene Data'!$I$11,0,10*ROW('Hygiene Data'!I86)))</f>
        <v/>
      </c>
      <c r="EE92" s="287" t="str">
        <f ca="true">+IF(OFFSET('Hygiene Data'!$I$12,0,10*ROW('Hygiene Data'!I86))="","",OFFSET('Hygiene Data'!$I$12,0,10*ROW('Hygiene Data'!I86)))</f>
        <v/>
      </c>
      <c r="EF92" s="287"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43"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7"/>
      <c r="BS93" s="287" t="str">
        <f ca="true">+IF(OFFSET('Water Data'!$D$27,0,10*ROW('Water Data'!D87))="","",OFFSET('Water Data'!$D$27,0,10*ROW('Water Data'!D87)))</f>
        <v/>
      </c>
      <c r="BT93" s="287" t="str">
        <f ca="true">+IF(OFFSET('Water Data'!$D$28,0,10*ROW('Water Data'!D87))="","",OFFSET('Water Data'!$D$28,0,10*ROW('Water Data'!D87)))</f>
        <v/>
      </c>
      <c r="BU93" s="287" t="str">
        <f ca="true">+IF(OFFSET('Water Data'!$D$29,0,10*ROW('Water Data'!D87))="","",OFFSET('Water Data'!$D$29,0,10*ROW('Water Data'!D87)))</f>
        <v/>
      </c>
      <c r="BV93" s="287" t="str">
        <f ca="true">+IF(OFFSET('Water Data'!$E$27,0,10*ROW('Water Data'!E87))="","",OFFSET('Water Data'!$E$27,0,10*ROW('Water Data'!E87)))</f>
        <v/>
      </c>
      <c r="BW93" s="287" t="str">
        <f ca="true">+IF(OFFSET('Water Data'!$E$28,0,10*ROW('Water Data'!E87))="","",OFFSET('Water Data'!$E$28,0,10*ROW('Water Data'!E87)))</f>
        <v/>
      </c>
      <c r="BX93" s="287" t="str">
        <f ca="true">+IF(OFFSET('Water Data'!$E$29,0,10*ROW('Water Data'!E87))="","",OFFSET('Water Data'!$E$29,0,10*ROW('Water Data'!E87)))</f>
        <v/>
      </c>
      <c r="BY93" s="287" t="str">
        <f ca="true">+IF(OFFSET('Water Data'!$F$27,0,10*ROW('Water Data'!F87))="","",OFFSET('Water Data'!$F$27,0,10*ROW('Water Data'!F87)))</f>
        <v/>
      </c>
      <c r="BZ93" s="287" t="str">
        <f ca="true">+IF(OFFSET('Water Data'!$F$28,0,10*ROW('Water Data'!F87))="","",OFFSET('Water Data'!$F$28,0,10*ROW('Water Data'!F87)))</f>
        <v/>
      </c>
      <c r="CA93" s="287" t="str">
        <f ca="true">+IF(OFFSET('Water Data'!$F$29,0,10*ROW('Water Data'!F87))="","",OFFSET('Water Data'!$F$29,0,10*ROW('Water Data'!F87)))</f>
        <v/>
      </c>
      <c r="CB93" s="287" t="str">
        <f ca="true">+IF(OFFSET('Water Data'!$G$27,0,10*ROW('Water Data'!G87))="","",OFFSET('Water Data'!$G$27,0,10*ROW('Water Data'!G87)))</f>
        <v/>
      </c>
      <c r="CC93" s="287" t="str">
        <f ca="true">+IF(OFFSET('Water Data'!$G$28,0,10*ROW('Water Data'!G87))="","",OFFSET('Water Data'!$G$28,0,10*ROW('Water Data'!G87)))</f>
        <v/>
      </c>
      <c r="CD93" s="287" t="str">
        <f ca="true">+IF(OFFSET('Water Data'!$G$29,0,10*ROW('Water Data'!G87))="","",OFFSET('Water Data'!$G$29,0,10*ROW('Water Data'!G87)))</f>
        <v/>
      </c>
      <c r="CE93" s="287" t="str">
        <f ca="true">+IF(OFFSET('Water Data'!$H$27,0,10*ROW('Water Data'!H87))="","",OFFSET('Water Data'!$H$27,0,10*ROW('Water Data'!H87)))</f>
        <v/>
      </c>
      <c r="CF93" s="287" t="str">
        <f ca="true">+IF(OFFSET('Water Data'!$H$28,0,10*ROW('Water Data'!H87))="","",OFFSET('Water Data'!$H$28,0,10*ROW('Water Data'!H87)))</f>
        <v/>
      </c>
      <c r="CG93" s="287" t="str">
        <f ca="true">+IF(OFFSET('Water Data'!$H$29,0,10*ROW('Water Data'!H87))="","",OFFSET('Water Data'!$H$29,0,10*ROW('Water Data'!H87)))</f>
        <v/>
      </c>
      <c r="CH93" s="287" t="str">
        <f ca="true">+IF(OFFSET('Water Data'!$I$27,0,10*ROW('Water Data'!I87))="","",OFFSET('Water Data'!$I$27,0,10*ROW('Water Data'!I87)))</f>
        <v/>
      </c>
      <c r="CI93" s="287" t="str">
        <f ca="true">+IF(OFFSET('Water Data'!$I$28,0,10*ROW('Water Data'!I87))="","",OFFSET('Water Data'!$I$28,0,10*ROW('Water Data'!I87)))</f>
        <v/>
      </c>
      <c r="CJ93" s="287" t="str">
        <f ca="true">+IF(OFFSET('Water Data'!$I$29,0,10*ROW('Water Data'!I87))="","",OFFSET('Water Data'!$I$29,0,10*ROW('Water Data'!I87)))</f>
        <v/>
      </c>
      <c r="CK93" s="287" t="str">
        <f ca="true">+IF(OFFSET('Sanitation Data'!$D$28,0,10*ROW('Sanitation Data'!D87))="","",OFFSET('Sanitation Data'!$D$28,0,10*ROW('Sanitation Data'!D87)))</f>
        <v/>
      </c>
      <c r="CL93" s="287" t="str">
        <f ca="true">+IF(OFFSET('Sanitation Data'!$D$29,0,10*ROW('Sanitation Data'!D87))="","",OFFSET('Sanitation Data'!$D$29,0,10*ROW('Sanitation Data'!D87)))</f>
        <v/>
      </c>
      <c r="CM93" s="287" t="str">
        <f ca="true">+IF(OFFSET('Sanitation Data'!$D$30,0,10*ROW('Sanitation Data'!D87))="","",OFFSET('Sanitation Data'!$D$30,0,10*ROW('Sanitation Data'!D87)))</f>
        <v/>
      </c>
      <c r="CN93" s="287" t="str">
        <f ca="true">+IF(OFFSET('Sanitation Data'!$D$31,0,10*ROW('Sanitation Data'!D87))="","",OFFSET('Sanitation Data'!$D$31,0,10*ROW('Sanitation Data'!D87)))</f>
        <v/>
      </c>
      <c r="CO93" s="287" t="str">
        <f ca="true">+IF(OFFSET('Sanitation Data'!$D$32,0,10*ROW('Sanitation Data'!D87))="","",OFFSET('Sanitation Data'!$D$32,0,10*ROW('Sanitation Data'!D87)))</f>
        <v/>
      </c>
      <c r="CP93" s="287" t="str">
        <f ca="true">+IF(OFFSET('Sanitation Data'!$E$28,0,10*ROW('Sanitation Data'!E87))="","",OFFSET('Sanitation Data'!$E$28,0,10*ROW('Sanitation Data'!E87)))</f>
        <v/>
      </c>
      <c r="CQ93" s="287" t="str">
        <f ca="true">+IF(OFFSET('Sanitation Data'!$E$29,0,10*ROW('Sanitation Data'!E87))="","",OFFSET('Sanitation Data'!$E$29,0,10*ROW('Sanitation Data'!E87)))</f>
        <v/>
      </c>
      <c r="CR93" s="287" t="str">
        <f ca="true">+IF(OFFSET('Sanitation Data'!$E$30,0,10*ROW('Sanitation Data'!E87))="","",OFFSET('Sanitation Data'!$E$30,0,10*ROW('Sanitation Data'!E87)))</f>
        <v/>
      </c>
      <c r="CS93" s="287" t="str">
        <f ca="true">+IF(OFFSET('Sanitation Data'!$E$31,0,10*ROW('Sanitation Data'!E87))="","",OFFSET('Sanitation Data'!$E$31,0,10*ROW('Sanitation Data'!E87)))</f>
        <v/>
      </c>
      <c r="CT93" s="287" t="str">
        <f ca="true">+IF(OFFSET('Sanitation Data'!$E$32,0,10*ROW('Sanitation Data'!E87))="","",OFFSET('Sanitation Data'!$E$32,0,10*ROW('Sanitation Data'!E87)))</f>
        <v/>
      </c>
      <c r="CU93" s="287" t="str">
        <f ca="true">+IF(OFFSET('Sanitation Data'!$F$28,0,10*ROW('Sanitation Data'!F87))="","",OFFSET('Sanitation Data'!$F$28,0,10*ROW('Sanitation Data'!F87)))</f>
        <v/>
      </c>
      <c r="CV93" s="287" t="str">
        <f ca="true">+IF(OFFSET('Sanitation Data'!$F$29,0,10*ROW('Sanitation Data'!F87))="","",OFFSET('Sanitation Data'!$F$29,0,10*ROW('Sanitation Data'!F87)))</f>
        <v/>
      </c>
      <c r="CW93" s="287" t="str">
        <f ca="true">+IF(OFFSET('Sanitation Data'!$F$30,0,10*ROW('Sanitation Data'!F87))="","",OFFSET('Sanitation Data'!$F$30,0,10*ROW('Sanitation Data'!F87)))</f>
        <v/>
      </c>
      <c r="CX93" s="287" t="str">
        <f ca="true">+IF(OFFSET('Sanitation Data'!$F$31,0,10*ROW('Sanitation Data'!F87))="","",OFFSET('Sanitation Data'!$F$31,0,10*ROW('Sanitation Data'!F87)))</f>
        <v/>
      </c>
      <c r="CY93" s="287" t="str">
        <f ca="true">+IF(OFFSET('Sanitation Data'!$F$32,0,10*ROW('Sanitation Data'!F87))="","",OFFSET('Sanitation Data'!$F$32,0,10*ROW('Sanitation Data'!F87)))</f>
        <v/>
      </c>
      <c r="CZ93" s="287" t="str">
        <f ca="true">+IF(OFFSET('Sanitation Data'!$G$28,0,10*ROW('Sanitation Data'!G87))="","",OFFSET('Sanitation Data'!$G$28,0,10*ROW('Sanitation Data'!G87)))</f>
        <v/>
      </c>
      <c r="DA93" s="287" t="str">
        <f ca="true">+IF(OFFSET('Sanitation Data'!$G$29,0,10*ROW('Sanitation Data'!G87))="","",OFFSET('Sanitation Data'!$G$29,0,10*ROW('Sanitation Data'!G87)))</f>
        <v/>
      </c>
      <c r="DB93" s="287" t="str">
        <f ca="true">+IF(OFFSET('Sanitation Data'!$G$30,0,10*ROW('Sanitation Data'!G87))="","",OFFSET('Sanitation Data'!$G$30,0,10*ROW('Sanitation Data'!G87)))</f>
        <v/>
      </c>
      <c r="DC93" s="287" t="str">
        <f ca="true">+IF(OFFSET('Sanitation Data'!$G$31,0,10*ROW('Sanitation Data'!G87))="","",OFFSET('Sanitation Data'!$G$31,0,10*ROW('Sanitation Data'!G87)))</f>
        <v/>
      </c>
      <c r="DD93" s="287" t="str">
        <f ca="true">+IF(OFFSET('Sanitation Data'!$G$32,0,10*ROW('Sanitation Data'!G87))="","",OFFSET('Sanitation Data'!$G$32,0,10*ROW('Sanitation Data'!G87)))</f>
        <v/>
      </c>
      <c r="DE93" s="287" t="str">
        <f ca="true">+IF(OFFSET('Sanitation Data'!$H$28,0,10*ROW('Sanitation Data'!H87))="","",OFFSET('Sanitation Data'!$H$28,0,10*ROW('Sanitation Data'!H87)))</f>
        <v/>
      </c>
      <c r="DF93" s="287" t="str">
        <f ca="true">+IF(OFFSET('Sanitation Data'!$H$29,0,10*ROW('Sanitation Data'!H87))="","",OFFSET('Sanitation Data'!$H$29,0,10*ROW('Sanitation Data'!H87)))</f>
        <v/>
      </c>
      <c r="DG93" s="287" t="str">
        <f ca="true">+IF(OFFSET('Sanitation Data'!$H$30,0,10*ROW('Sanitation Data'!H87))="","",OFFSET('Sanitation Data'!$H$30,0,10*ROW('Sanitation Data'!H87)))</f>
        <v/>
      </c>
      <c r="DH93" s="287" t="str">
        <f ca="true">+IF(OFFSET('Sanitation Data'!$H$31,0,10*ROW('Sanitation Data'!H87))="","",OFFSET('Sanitation Data'!$H$31,0,10*ROW('Sanitation Data'!H87)))</f>
        <v/>
      </c>
      <c r="DI93" s="287" t="str">
        <f ca="true">+IF(OFFSET('Sanitation Data'!$H$32,0,10*ROW('Sanitation Data'!H87))="","",OFFSET('Sanitation Data'!$H$32,0,10*ROW('Sanitation Data'!H87)))</f>
        <v/>
      </c>
      <c r="DJ93" s="287" t="str">
        <f ca="true">+IF(OFFSET('Sanitation Data'!$I$28,0,10*ROW('Sanitation Data'!I87))="","",OFFSET('Sanitation Data'!$I$28,0,10*ROW('Sanitation Data'!I87)))</f>
        <v/>
      </c>
      <c r="DK93" s="287" t="str">
        <f ca="true">+IF(OFFSET('Sanitation Data'!$I$29,0,10*ROW('Sanitation Data'!I87))="","",OFFSET('Sanitation Data'!$I$29,0,10*ROW('Sanitation Data'!I87)))</f>
        <v/>
      </c>
      <c r="DL93" s="287" t="str">
        <f ca="true">+IF(OFFSET('Sanitation Data'!$I$30,0,10*ROW('Sanitation Data'!I87))="","",OFFSET('Sanitation Data'!$I$30,0,10*ROW('Sanitation Data'!I87)))</f>
        <v/>
      </c>
      <c r="DM93" s="287" t="str">
        <f ca="true">+IF(OFFSET('Sanitation Data'!$I$31,0,10*ROW('Sanitation Data'!I87))="","",OFFSET('Sanitation Data'!$I$31,0,10*ROW('Sanitation Data'!I87)))</f>
        <v/>
      </c>
      <c r="DN93" s="287" t="str">
        <f ca="true">+IF(OFFSET('Sanitation Data'!$I$32,0,10*ROW('Sanitation Data'!I87))="","",OFFSET('Sanitation Data'!$I$32,0,10*ROW('Sanitation Data'!I87)))</f>
        <v/>
      </c>
      <c r="DO93" s="287" t="str">
        <f ca="true">+IF(OFFSET('Hygiene Data'!$D$11,0,10*ROW('Hygiene Data'!D87))="","",OFFSET('Hygiene Data'!$D$11,0,10*ROW('Hygiene Data'!D87)))</f>
        <v/>
      </c>
      <c r="DP93" s="287" t="str">
        <f ca="true">+IF(OFFSET('Hygiene Data'!$D$12,0,10*ROW('Hygiene Data'!D87))="","",OFFSET('Hygiene Data'!$D$12,0,10*ROW('Hygiene Data'!D87)))</f>
        <v/>
      </c>
      <c r="DQ93" s="287" t="str">
        <f ca="true">+IF(OFFSET('Hygiene Data'!$D$13,0,10*ROW('Hygiene Data'!D87))="","",OFFSET('Hygiene Data'!$D$13,0,10*ROW('Hygiene Data'!D87)))</f>
        <v/>
      </c>
      <c r="DR93" s="287" t="str">
        <f ca="true">+IF(OFFSET('Hygiene Data'!$E$11,0,10*ROW('Hygiene Data'!E87))="","",OFFSET('Hygiene Data'!$E$11,0,10*ROW('Hygiene Data'!E87)))</f>
        <v/>
      </c>
      <c r="DS93" s="287" t="str">
        <f ca="true">+IF(OFFSET('Hygiene Data'!$E$12,0,10*ROW('Hygiene Data'!E87))="","",OFFSET('Hygiene Data'!$E$12,0,10*ROW('Hygiene Data'!E87)))</f>
        <v/>
      </c>
      <c r="DT93" s="287" t="str">
        <f ca="true">+IF(OFFSET('Hygiene Data'!$E$13,0,10*ROW('Hygiene Data'!E87))="","",OFFSET('Hygiene Data'!$E$13,0,10*ROW('Hygiene Data'!E87)))</f>
        <v/>
      </c>
      <c r="DU93" s="287" t="str">
        <f ca="true">+IF(OFFSET('Hygiene Data'!$F$11,0,10*ROW('Hygiene Data'!F87))="","",OFFSET('Hygiene Data'!$F$11,0,10*ROW('Hygiene Data'!F87)))</f>
        <v/>
      </c>
      <c r="DV93" s="287" t="str">
        <f ca="true">+IF(OFFSET('Hygiene Data'!$F$12,0,10*ROW('Hygiene Data'!F87))="","",OFFSET('Hygiene Data'!$F$12,0,10*ROW('Hygiene Data'!F87)))</f>
        <v/>
      </c>
      <c r="DW93" s="287" t="str">
        <f ca="true">+IF(OFFSET('Hygiene Data'!$F$13,0,10*ROW('Hygiene Data'!F87))="","",OFFSET('Hygiene Data'!$F$13,0,10*ROW('Hygiene Data'!F87)))</f>
        <v/>
      </c>
      <c r="DX93" s="287" t="str">
        <f ca="true">+IF(OFFSET('Hygiene Data'!$G$11,0,10*ROW('Hygiene Data'!G87))="","",OFFSET('Hygiene Data'!$G$11,0,10*ROW('Hygiene Data'!G87)))</f>
        <v/>
      </c>
      <c r="DY93" s="287" t="str">
        <f ca="true">+IF(OFFSET('Hygiene Data'!$G$12,0,10*ROW('Hygiene Data'!G87))="","",OFFSET('Hygiene Data'!$G$12,0,10*ROW('Hygiene Data'!G87)))</f>
        <v/>
      </c>
      <c r="DZ93" s="287" t="str">
        <f ca="true">+IF(OFFSET('Hygiene Data'!$G$13,0,10*ROW('Hygiene Data'!G87))="","",OFFSET('Hygiene Data'!$G$13,0,10*ROW('Hygiene Data'!G87)))</f>
        <v/>
      </c>
      <c r="EA93" s="287" t="str">
        <f ca="true">+IF(OFFSET('Hygiene Data'!$H$11,0,10*ROW('Hygiene Data'!H87))="","",OFFSET('Hygiene Data'!$H$11,0,10*ROW('Hygiene Data'!H87)))</f>
        <v/>
      </c>
      <c r="EB93" s="287" t="str">
        <f ca="true">+IF(OFFSET('Hygiene Data'!$H$12,0,10*ROW('Hygiene Data'!H87))="","",OFFSET('Hygiene Data'!$H$12,0,10*ROW('Hygiene Data'!H87)))</f>
        <v/>
      </c>
      <c r="EC93" s="287" t="str">
        <f ca="true">+IF(OFFSET('Hygiene Data'!$H$13,0,10*ROW('Hygiene Data'!H87))="","",OFFSET('Hygiene Data'!$H$13,0,10*ROW('Hygiene Data'!H87)))</f>
        <v/>
      </c>
      <c r="ED93" s="287" t="str">
        <f ca="true">+IF(OFFSET('Hygiene Data'!$I$11,0,10*ROW('Hygiene Data'!I87))="","",OFFSET('Hygiene Data'!$I$11,0,10*ROW('Hygiene Data'!I87)))</f>
        <v/>
      </c>
      <c r="EE93" s="287" t="str">
        <f ca="true">+IF(OFFSET('Hygiene Data'!$I$12,0,10*ROW('Hygiene Data'!I87))="","",OFFSET('Hygiene Data'!$I$12,0,10*ROW('Hygiene Data'!I87)))</f>
        <v/>
      </c>
      <c r="EF93" s="287"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43"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7"/>
      <c r="BS94" s="287" t="str">
        <f ca="true">+IF(OFFSET('Water Data'!$D$27,0,10*ROW('Water Data'!D88))="","",OFFSET('Water Data'!$D$27,0,10*ROW('Water Data'!D88)))</f>
        <v/>
      </c>
      <c r="BT94" s="287" t="str">
        <f ca="true">+IF(OFFSET('Water Data'!$D$28,0,10*ROW('Water Data'!D88))="","",OFFSET('Water Data'!$D$28,0,10*ROW('Water Data'!D88)))</f>
        <v/>
      </c>
      <c r="BU94" s="287" t="str">
        <f ca="true">+IF(OFFSET('Water Data'!$D$29,0,10*ROW('Water Data'!D88))="","",OFFSET('Water Data'!$D$29,0,10*ROW('Water Data'!D88)))</f>
        <v/>
      </c>
      <c r="BV94" s="287" t="str">
        <f ca="true">+IF(OFFSET('Water Data'!$E$27,0,10*ROW('Water Data'!E88))="","",OFFSET('Water Data'!$E$27,0,10*ROW('Water Data'!E88)))</f>
        <v/>
      </c>
      <c r="BW94" s="287" t="str">
        <f ca="true">+IF(OFFSET('Water Data'!$E$28,0,10*ROW('Water Data'!E88))="","",OFFSET('Water Data'!$E$28,0,10*ROW('Water Data'!E88)))</f>
        <v/>
      </c>
      <c r="BX94" s="287" t="str">
        <f ca="true">+IF(OFFSET('Water Data'!$E$29,0,10*ROW('Water Data'!E88))="","",OFFSET('Water Data'!$E$29,0,10*ROW('Water Data'!E88)))</f>
        <v/>
      </c>
      <c r="BY94" s="287" t="str">
        <f ca="true">+IF(OFFSET('Water Data'!$F$27,0,10*ROW('Water Data'!F88))="","",OFFSET('Water Data'!$F$27,0,10*ROW('Water Data'!F88)))</f>
        <v/>
      </c>
      <c r="BZ94" s="287" t="str">
        <f ca="true">+IF(OFFSET('Water Data'!$F$28,0,10*ROW('Water Data'!F88))="","",OFFSET('Water Data'!$F$28,0,10*ROW('Water Data'!F88)))</f>
        <v/>
      </c>
      <c r="CA94" s="287" t="str">
        <f ca="true">+IF(OFFSET('Water Data'!$F$29,0,10*ROW('Water Data'!F88))="","",OFFSET('Water Data'!$F$29,0,10*ROW('Water Data'!F88)))</f>
        <v/>
      </c>
      <c r="CB94" s="287" t="str">
        <f ca="true">+IF(OFFSET('Water Data'!$G$27,0,10*ROW('Water Data'!G88))="","",OFFSET('Water Data'!$G$27,0,10*ROW('Water Data'!G88)))</f>
        <v/>
      </c>
      <c r="CC94" s="287" t="str">
        <f ca="true">+IF(OFFSET('Water Data'!$G$28,0,10*ROW('Water Data'!G88))="","",OFFSET('Water Data'!$G$28,0,10*ROW('Water Data'!G88)))</f>
        <v/>
      </c>
      <c r="CD94" s="287" t="str">
        <f ca="true">+IF(OFFSET('Water Data'!$G$29,0,10*ROW('Water Data'!G88))="","",OFFSET('Water Data'!$G$29,0,10*ROW('Water Data'!G88)))</f>
        <v/>
      </c>
      <c r="CE94" s="287" t="str">
        <f ca="true">+IF(OFFSET('Water Data'!$H$27,0,10*ROW('Water Data'!H88))="","",OFFSET('Water Data'!$H$27,0,10*ROW('Water Data'!H88)))</f>
        <v/>
      </c>
      <c r="CF94" s="287" t="str">
        <f ca="true">+IF(OFFSET('Water Data'!$H$28,0,10*ROW('Water Data'!H88))="","",OFFSET('Water Data'!$H$28,0,10*ROW('Water Data'!H88)))</f>
        <v/>
      </c>
      <c r="CG94" s="287" t="str">
        <f ca="true">+IF(OFFSET('Water Data'!$H$29,0,10*ROW('Water Data'!H88))="","",OFFSET('Water Data'!$H$29,0,10*ROW('Water Data'!H88)))</f>
        <v/>
      </c>
      <c r="CH94" s="287" t="str">
        <f ca="true">+IF(OFFSET('Water Data'!$I$27,0,10*ROW('Water Data'!I88))="","",OFFSET('Water Data'!$I$27,0,10*ROW('Water Data'!I88)))</f>
        <v/>
      </c>
      <c r="CI94" s="287" t="str">
        <f ca="true">+IF(OFFSET('Water Data'!$I$28,0,10*ROW('Water Data'!I88))="","",OFFSET('Water Data'!$I$28,0,10*ROW('Water Data'!I88)))</f>
        <v/>
      </c>
      <c r="CJ94" s="287" t="str">
        <f ca="true">+IF(OFFSET('Water Data'!$I$29,0,10*ROW('Water Data'!I88))="","",OFFSET('Water Data'!$I$29,0,10*ROW('Water Data'!I88)))</f>
        <v/>
      </c>
      <c r="CK94" s="287" t="str">
        <f ca="true">+IF(OFFSET('Sanitation Data'!$D$28,0,10*ROW('Sanitation Data'!D88))="","",OFFSET('Sanitation Data'!$D$28,0,10*ROW('Sanitation Data'!D88)))</f>
        <v/>
      </c>
      <c r="CL94" s="287" t="str">
        <f ca="true">+IF(OFFSET('Sanitation Data'!$D$29,0,10*ROW('Sanitation Data'!D88))="","",OFFSET('Sanitation Data'!$D$29,0,10*ROW('Sanitation Data'!D88)))</f>
        <v/>
      </c>
      <c r="CM94" s="287" t="str">
        <f ca="true">+IF(OFFSET('Sanitation Data'!$D$30,0,10*ROW('Sanitation Data'!D88))="","",OFFSET('Sanitation Data'!$D$30,0,10*ROW('Sanitation Data'!D88)))</f>
        <v/>
      </c>
      <c r="CN94" s="287" t="str">
        <f ca="true">+IF(OFFSET('Sanitation Data'!$D$31,0,10*ROW('Sanitation Data'!D88))="","",OFFSET('Sanitation Data'!$D$31,0,10*ROW('Sanitation Data'!D88)))</f>
        <v/>
      </c>
      <c r="CO94" s="287" t="str">
        <f ca="true">+IF(OFFSET('Sanitation Data'!$D$32,0,10*ROW('Sanitation Data'!D88))="","",OFFSET('Sanitation Data'!$D$32,0,10*ROW('Sanitation Data'!D88)))</f>
        <v/>
      </c>
      <c r="CP94" s="287" t="str">
        <f ca="true">+IF(OFFSET('Sanitation Data'!$E$28,0,10*ROW('Sanitation Data'!E88))="","",OFFSET('Sanitation Data'!$E$28,0,10*ROW('Sanitation Data'!E88)))</f>
        <v/>
      </c>
      <c r="CQ94" s="287" t="str">
        <f ca="true">+IF(OFFSET('Sanitation Data'!$E$29,0,10*ROW('Sanitation Data'!E88))="","",OFFSET('Sanitation Data'!$E$29,0,10*ROW('Sanitation Data'!E88)))</f>
        <v/>
      </c>
      <c r="CR94" s="287" t="str">
        <f ca="true">+IF(OFFSET('Sanitation Data'!$E$30,0,10*ROW('Sanitation Data'!E88))="","",OFFSET('Sanitation Data'!$E$30,0,10*ROW('Sanitation Data'!E88)))</f>
        <v/>
      </c>
      <c r="CS94" s="287" t="str">
        <f ca="true">+IF(OFFSET('Sanitation Data'!$E$31,0,10*ROW('Sanitation Data'!E88))="","",OFFSET('Sanitation Data'!$E$31,0,10*ROW('Sanitation Data'!E88)))</f>
        <v/>
      </c>
      <c r="CT94" s="287" t="str">
        <f ca="true">+IF(OFFSET('Sanitation Data'!$E$32,0,10*ROW('Sanitation Data'!E88))="","",OFFSET('Sanitation Data'!$E$32,0,10*ROW('Sanitation Data'!E88)))</f>
        <v/>
      </c>
      <c r="CU94" s="287" t="str">
        <f ca="true">+IF(OFFSET('Sanitation Data'!$F$28,0,10*ROW('Sanitation Data'!F88))="","",OFFSET('Sanitation Data'!$F$28,0,10*ROW('Sanitation Data'!F88)))</f>
        <v/>
      </c>
      <c r="CV94" s="287" t="str">
        <f ca="true">+IF(OFFSET('Sanitation Data'!$F$29,0,10*ROW('Sanitation Data'!F88))="","",OFFSET('Sanitation Data'!$F$29,0,10*ROW('Sanitation Data'!F88)))</f>
        <v/>
      </c>
      <c r="CW94" s="287" t="str">
        <f ca="true">+IF(OFFSET('Sanitation Data'!$F$30,0,10*ROW('Sanitation Data'!F88))="","",OFFSET('Sanitation Data'!$F$30,0,10*ROW('Sanitation Data'!F88)))</f>
        <v/>
      </c>
      <c r="CX94" s="287" t="str">
        <f ca="true">+IF(OFFSET('Sanitation Data'!$F$31,0,10*ROW('Sanitation Data'!F88))="","",OFFSET('Sanitation Data'!$F$31,0,10*ROW('Sanitation Data'!F88)))</f>
        <v/>
      </c>
      <c r="CY94" s="287" t="str">
        <f ca="true">+IF(OFFSET('Sanitation Data'!$F$32,0,10*ROW('Sanitation Data'!F88))="","",OFFSET('Sanitation Data'!$F$32,0,10*ROW('Sanitation Data'!F88)))</f>
        <v/>
      </c>
      <c r="CZ94" s="287" t="str">
        <f ca="true">+IF(OFFSET('Sanitation Data'!$G$28,0,10*ROW('Sanitation Data'!G88))="","",OFFSET('Sanitation Data'!$G$28,0,10*ROW('Sanitation Data'!G88)))</f>
        <v/>
      </c>
      <c r="DA94" s="287" t="str">
        <f ca="true">+IF(OFFSET('Sanitation Data'!$G$29,0,10*ROW('Sanitation Data'!G88))="","",OFFSET('Sanitation Data'!$G$29,0,10*ROW('Sanitation Data'!G88)))</f>
        <v/>
      </c>
      <c r="DB94" s="287" t="str">
        <f ca="true">+IF(OFFSET('Sanitation Data'!$G$30,0,10*ROW('Sanitation Data'!G88))="","",OFFSET('Sanitation Data'!$G$30,0,10*ROW('Sanitation Data'!G88)))</f>
        <v/>
      </c>
      <c r="DC94" s="287" t="str">
        <f ca="true">+IF(OFFSET('Sanitation Data'!$G$31,0,10*ROW('Sanitation Data'!G88))="","",OFFSET('Sanitation Data'!$G$31,0,10*ROW('Sanitation Data'!G88)))</f>
        <v/>
      </c>
      <c r="DD94" s="287" t="str">
        <f ca="true">+IF(OFFSET('Sanitation Data'!$G$32,0,10*ROW('Sanitation Data'!G88))="","",OFFSET('Sanitation Data'!$G$32,0,10*ROW('Sanitation Data'!G88)))</f>
        <v/>
      </c>
      <c r="DE94" s="287" t="str">
        <f ca="true">+IF(OFFSET('Sanitation Data'!$H$28,0,10*ROW('Sanitation Data'!H88))="","",OFFSET('Sanitation Data'!$H$28,0,10*ROW('Sanitation Data'!H88)))</f>
        <v/>
      </c>
      <c r="DF94" s="287" t="str">
        <f ca="true">+IF(OFFSET('Sanitation Data'!$H$29,0,10*ROW('Sanitation Data'!H88))="","",OFFSET('Sanitation Data'!$H$29,0,10*ROW('Sanitation Data'!H88)))</f>
        <v/>
      </c>
      <c r="DG94" s="287" t="str">
        <f ca="true">+IF(OFFSET('Sanitation Data'!$H$30,0,10*ROW('Sanitation Data'!H88))="","",OFFSET('Sanitation Data'!$H$30,0,10*ROW('Sanitation Data'!H88)))</f>
        <v/>
      </c>
      <c r="DH94" s="287" t="str">
        <f ca="true">+IF(OFFSET('Sanitation Data'!$H$31,0,10*ROW('Sanitation Data'!H88))="","",OFFSET('Sanitation Data'!$H$31,0,10*ROW('Sanitation Data'!H88)))</f>
        <v/>
      </c>
      <c r="DI94" s="287" t="str">
        <f ca="true">+IF(OFFSET('Sanitation Data'!$H$32,0,10*ROW('Sanitation Data'!H88))="","",OFFSET('Sanitation Data'!$H$32,0,10*ROW('Sanitation Data'!H88)))</f>
        <v/>
      </c>
      <c r="DJ94" s="287" t="str">
        <f ca="true">+IF(OFFSET('Sanitation Data'!$I$28,0,10*ROW('Sanitation Data'!I88))="","",OFFSET('Sanitation Data'!$I$28,0,10*ROW('Sanitation Data'!I88)))</f>
        <v/>
      </c>
      <c r="DK94" s="287" t="str">
        <f ca="true">+IF(OFFSET('Sanitation Data'!$I$29,0,10*ROW('Sanitation Data'!I88))="","",OFFSET('Sanitation Data'!$I$29,0,10*ROW('Sanitation Data'!I88)))</f>
        <v/>
      </c>
      <c r="DL94" s="287" t="str">
        <f ca="true">+IF(OFFSET('Sanitation Data'!$I$30,0,10*ROW('Sanitation Data'!I88))="","",OFFSET('Sanitation Data'!$I$30,0,10*ROW('Sanitation Data'!I88)))</f>
        <v/>
      </c>
      <c r="DM94" s="287" t="str">
        <f ca="true">+IF(OFFSET('Sanitation Data'!$I$31,0,10*ROW('Sanitation Data'!I88))="","",OFFSET('Sanitation Data'!$I$31,0,10*ROW('Sanitation Data'!I88)))</f>
        <v/>
      </c>
      <c r="DN94" s="287" t="str">
        <f ca="true">+IF(OFFSET('Sanitation Data'!$I$32,0,10*ROW('Sanitation Data'!I88))="","",OFFSET('Sanitation Data'!$I$32,0,10*ROW('Sanitation Data'!I88)))</f>
        <v/>
      </c>
      <c r="DO94" s="287" t="str">
        <f ca="true">+IF(OFFSET('Hygiene Data'!$D$11,0,10*ROW('Hygiene Data'!D88))="","",OFFSET('Hygiene Data'!$D$11,0,10*ROW('Hygiene Data'!D88)))</f>
        <v/>
      </c>
      <c r="DP94" s="287" t="str">
        <f ca="true">+IF(OFFSET('Hygiene Data'!$D$12,0,10*ROW('Hygiene Data'!D88))="","",OFFSET('Hygiene Data'!$D$12,0,10*ROW('Hygiene Data'!D88)))</f>
        <v/>
      </c>
      <c r="DQ94" s="287" t="str">
        <f ca="true">+IF(OFFSET('Hygiene Data'!$D$13,0,10*ROW('Hygiene Data'!D88))="","",OFFSET('Hygiene Data'!$D$13,0,10*ROW('Hygiene Data'!D88)))</f>
        <v/>
      </c>
      <c r="DR94" s="287" t="str">
        <f ca="true">+IF(OFFSET('Hygiene Data'!$E$11,0,10*ROW('Hygiene Data'!E88))="","",OFFSET('Hygiene Data'!$E$11,0,10*ROW('Hygiene Data'!E88)))</f>
        <v/>
      </c>
      <c r="DS94" s="287" t="str">
        <f ca="true">+IF(OFFSET('Hygiene Data'!$E$12,0,10*ROW('Hygiene Data'!E88))="","",OFFSET('Hygiene Data'!$E$12,0,10*ROW('Hygiene Data'!E88)))</f>
        <v/>
      </c>
      <c r="DT94" s="287" t="str">
        <f ca="true">+IF(OFFSET('Hygiene Data'!$E$13,0,10*ROW('Hygiene Data'!E88))="","",OFFSET('Hygiene Data'!$E$13,0,10*ROW('Hygiene Data'!E88)))</f>
        <v/>
      </c>
      <c r="DU94" s="287" t="str">
        <f ca="true">+IF(OFFSET('Hygiene Data'!$F$11,0,10*ROW('Hygiene Data'!F88))="","",OFFSET('Hygiene Data'!$F$11,0,10*ROW('Hygiene Data'!F88)))</f>
        <v/>
      </c>
      <c r="DV94" s="287" t="str">
        <f ca="true">+IF(OFFSET('Hygiene Data'!$F$12,0,10*ROW('Hygiene Data'!F88))="","",OFFSET('Hygiene Data'!$F$12,0,10*ROW('Hygiene Data'!F88)))</f>
        <v/>
      </c>
      <c r="DW94" s="287" t="str">
        <f ca="true">+IF(OFFSET('Hygiene Data'!$F$13,0,10*ROW('Hygiene Data'!F88))="","",OFFSET('Hygiene Data'!$F$13,0,10*ROW('Hygiene Data'!F88)))</f>
        <v/>
      </c>
      <c r="DX94" s="287" t="str">
        <f ca="true">+IF(OFFSET('Hygiene Data'!$G$11,0,10*ROW('Hygiene Data'!G88))="","",OFFSET('Hygiene Data'!$G$11,0,10*ROW('Hygiene Data'!G88)))</f>
        <v/>
      </c>
      <c r="DY94" s="287" t="str">
        <f ca="true">+IF(OFFSET('Hygiene Data'!$G$12,0,10*ROW('Hygiene Data'!G88))="","",OFFSET('Hygiene Data'!$G$12,0,10*ROW('Hygiene Data'!G88)))</f>
        <v/>
      </c>
      <c r="DZ94" s="287" t="str">
        <f ca="true">+IF(OFFSET('Hygiene Data'!$G$13,0,10*ROW('Hygiene Data'!G88))="","",OFFSET('Hygiene Data'!$G$13,0,10*ROW('Hygiene Data'!G88)))</f>
        <v/>
      </c>
      <c r="EA94" s="287" t="str">
        <f ca="true">+IF(OFFSET('Hygiene Data'!$H$11,0,10*ROW('Hygiene Data'!H88))="","",OFFSET('Hygiene Data'!$H$11,0,10*ROW('Hygiene Data'!H88)))</f>
        <v/>
      </c>
      <c r="EB94" s="287" t="str">
        <f ca="true">+IF(OFFSET('Hygiene Data'!$H$12,0,10*ROW('Hygiene Data'!H88))="","",OFFSET('Hygiene Data'!$H$12,0,10*ROW('Hygiene Data'!H88)))</f>
        <v/>
      </c>
      <c r="EC94" s="287" t="str">
        <f ca="true">+IF(OFFSET('Hygiene Data'!$H$13,0,10*ROW('Hygiene Data'!H88))="","",OFFSET('Hygiene Data'!$H$13,0,10*ROW('Hygiene Data'!H88)))</f>
        <v/>
      </c>
      <c r="ED94" s="287" t="str">
        <f ca="true">+IF(OFFSET('Hygiene Data'!$I$11,0,10*ROW('Hygiene Data'!I88))="","",OFFSET('Hygiene Data'!$I$11,0,10*ROW('Hygiene Data'!I88)))</f>
        <v/>
      </c>
      <c r="EE94" s="287" t="str">
        <f ca="true">+IF(OFFSET('Hygiene Data'!$I$12,0,10*ROW('Hygiene Data'!I88))="","",OFFSET('Hygiene Data'!$I$12,0,10*ROW('Hygiene Data'!I88)))</f>
        <v/>
      </c>
      <c r="EF94" s="287"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43"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7"/>
      <c r="BS95" s="287" t="str">
        <f ca="true">+IF(OFFSET('Water Data'!$D$27,0,10*ROW('Water Data'!D89))="","",OFFSET('Water Data'!$D$27,0,10*ROW('Water Data'!D89)))</f>
        <v/>
      </c>
      <c r="BT95" s="287" t="str">
        <f ca="true">+IF(OFFSET('Water Data'!$D$28,0,10*ROW('Water Data'!D89))="","",OFFSET('Water Data'!$D$28,0,10*ROW('Water Data'!D89)))</f>
        <v/>
      </c>
      <c r="BU95" s="287" t="str">
        <f ca="true">+IF(OFFSET('Water Data'!$D$29,0,10*ROW('Water Data'!D89))="","",OFFSET('Water Data'!$D$29,0,10*ROW('Water Data'!D89)))</f>
        <v/>
      </c>
      <c r="BV95" s="287" t="str">
        <f ca="true">+IF(OFFSET('Water Data'!$E$27,0,10*ROW('Water Data'!E89))="","",OFFSET('Water Data'!$E$27,0,10*ROW('Water Data'!E89)))</f>
        <v/>
      </c>
      <c r="BW95" s="287" t="str">
        <f ca="true">+IF(OFFSET('Water Data'!$E$28,0,10*ROW('Water Data'!E89))="","",OFFSET('Water Data'!$E$28,0,10*ROW('Water Data'!E89)))</f>
        <v/>
      </c>
      <c r="BX95" s="287" t="str">
        <f ca="true">+IF(OFFSET('Water Data'!$E$29,0,10*ROW('Water Data'!E89))="","",OFFSET('Water Data'!$E$29,0,10*ROW('Water Data'!E89)))</f>
        <v/>
      </c>
      <c r="BY95" s="287" t="str">
        <f ca="true">+IF(OFFSET('Water Data'!$F$27,0,10*ROW('Water Data'!F89))="","",OFFSET('Water Data'!$F$27,0,10*ROW('Water Data'!F89)))</f>
        <v/>
      </c>
      <c r="BZ95" s="287" t="str">
        <f ca="true">+IF(OFFSET('Water Data'!$F$28,0,10*ROW('Water Data'!F89))="","",OFFSET('Water Data'!$F$28,0,10*ROW('Water Data'!F89)))</f>
        <v/>
      </c>
      <c r="CA95" s="287" t="str">
        <f ca="true">+IF(OFFSET('Water Data'!$F$29,0,10*ROW('Water Data'!F89))="","",OFFSET('Water Data'!$F$29,0,10*ROW('Water Data'!F89)))</f>
        <v/>
      </c>
      <c r="CB95" s="287" t="str">
        <f ca="true">+IF(OFFSET('Water Data'!$G$27,0,10*ROW('Water Data'!G89))="","",OFFSET('Water Data'!$G$27,0,10*ROW('Water Data'!G89)))</f>
        <v/>
      </c>
      <c r="CC95" s="287" t="str">
        <f ca="true">+IF(OFFSET('Water Data'!$G$28,0,10*ROW('Water Data'!G89))="","",OFFSET('Water Data'!$G$28,0,10*ROW('Water Data'!G89)))</f>
        <v/>
      </c>
      <c r="CD95" s="287" t="str">
        <f ca="true">+IF(OFFSET('Water Data'!$G$29,0,10*ROW('Water Data'!G89))="","",OFFSET('Water Data'!$G$29,0,10*ROW('Water Data'!G89)))</f>
        <v/>
      </c>
      <c r="CE95" s="287" t="str">
        <f ca="true">+IF(OFFSET('Water Data'!$H$27,0,10*ROW('Water Data'!H89))="","",OFFSET('Water Data'!$H$27,0,10*ROW('Water Data'!H89)))</f>
        <v/>
      </c>
      <c r="CF95" s="287" t="str">
        <f ca="true">+IF(OFFSET('Water Data'!$H$28,0,10*ROW('Water Data'!H89))="","",OFFSET('Water Data'!$H$28,0,10*ROW('Water Data'!H89)))</f>
        <v/>
      </c>
      <c r="CG95" s="287" t="str">
        <f ca="true">+IF(OFFSET('Water Data'!$H$29,0,10*ROW('Water Data'!H89))="","",OFFSET('Water Data'!$H$29,0,10*ROW('Water Data'!H89)))</f>
        <v/>
      </c>
      <c r="CH95" s="287" t="str">
        <f ca="true">+IF(OFFSET('Water Data'!$I$27,0,10*ROW('Water Data'!I89))="","",OFFSET('Water Data'!$I$27,0,10*ROW('Water Data'!I89)))</f>
        <v/>
      </c>
      <c r="CI95" s="287" t="str">
        <f ca="true">+IF(OFFSET('Water Data'!$I$28,0,10*ROW('Water Data'!I89))="","",OFFSET('Water Data'!$I$28,0,10*ROW('Water Data'!I89)))</f>
        <v/>
      </c>
      <c r="CJ95" s="287" t="str">
        <f ca="true">+IF(OFFSET('Water Data'!$I$29,0,10*ROW('Water Data'!I89))="","",OFFSET('Water Data'!$I$29,0,10*ROW('Water Data'!I89)))</f>
        <v/>
      </c>
      <c r="CK95" s="287" t="str">
        <f ca="true">+IF(OFFSET('Sanitation Data'!$D$28,0,10*ROW('Sanitation Data'!D89))="","",OFFSET('Sanitation Data'!$D$28,0,10*ROW('Sanitation Data'!D89)))</f>
        <v/>
      </c>
      <c r="CL95" s="287" t="str">
        <f ca="true">+IF(OFFSET('Sanitation Data'!$D$29,0,10*ROW('Sanitation Data'!D89))="","",OFFSET('Sanitation Data'!$D$29,0,10*ROW('Sanitation Data'!D89)))</f>
        <v/>
      </c>
      <c r="CM95" s="287" t="str">
        <f ca="true">+IF(OFFSET('Sanitation Data'!$D$30,0,10*ROW('Sanitation Data'!D89))="","",OFFSET('Sanitation Data'!$D$30,0,10*ROW('Sanitation Data'!D89)))</f>
        <v/>
      </c>
      <c r="CN95" s="287" t="str">
        <f ca="true">+IF(OFFSET('Sanitation Data'!$D$31,0,10*ROW('Sanitation Data'!D89))="","",OFFSET('Sanitation Data'!$D$31,0,10*ROW('Sanitation Data'!D89)))</f>
        <v/>
      </c>
      <c r="CO95" s="287" t="str">
        <f ca="true">+IF(OFFSET('Sanitation Data'!$D$32,0,10*ROW('Sanitation Data'!D89))="","",OFFSET('Sanitation Data'!$D$32,0,10*ROW('Sanitation Data'!D89)))</f>
        <v/>
      </c>
      <c r="CP95" s="287" t="str">
        <f ca="true">+IF(OFFSET('Sanitation Data'!$E$28,0,10*ROW('Sanitation Data'!E89))="","",OFFSET('Sanitation Data'!$E$28,0,10*ROW('Sanitation Data'!E89)))</f>
        <v/>
      </c>
      <c r="CQ95" s="287" t="str">
        <f ca="true">+IF(OFFSET('Sanitation Data'!$E$29,0,10*ROW('Sanitation Data'!E89))="","",OFFSET('Sanitation Data'!$E$29,0,10*ROW('Sanitation Data'!E89)))</f>
        <v/>
      </c>
      <c r="CR95" s="287" t="str">
        <f ca="true">+IF(OFFSET('Sanitation Data'!$E$30,0,10*ROW('Sanitation Data'!E89))="","",OFFSET('Sanitation Data'!$E$30,0,10*ROW('Sanitation Data'!E89)))</f>
        <v/>
      </c>
      <c r="CS95" s="287" t="str">
        <f ca="true">+IF(OFFSET('Sanitation Data'!$E$31,0,10*ROW('Sanitation Data'!E89))="","",OFFSET('Sanitation Data'!$E$31,0,10*ROW('Sanitation Data'!E89)))</f>
        <v/>
      </c>
      <c r="CT95" s="287" t="str">
        <f ca="true">+IF(OFFSET('Sanitation Data'!$E$32,0,10*ROW('Sanitation Data'!E89))="","",OFFSET('Sanitation Data'!$E$32,0,10*ROW('Sanitation Data'!E89)))</f>
        <v/>
      </c>
      <c r="CU95" s="287" t="str">
        <f ca="true">+IF(OFFSET('Sanitation Data'!$F$28,0,10*ROW('Sanitation Data'!F89))="","",OFFSET('Sanitation Data'!$F$28,0,10*ROW('Sanitation Data'!F89)))</f>
        <v/>
      </c>
      <c r="CV95" s="287" t="str">
        <f ca="true">+IF(OFFSET('Sanitation Data'!$F$29,0,10*ROW('Sanitation Data'!F89))="","",OFFSET('Sanitation Data'!$F$29,0,10*ROW('Sanitation Data'!F89)))</f>
        <v/>
      </c>
      <c r="CW95" s="287" t="str">
        <f ca="true">+IF(OFFSET('Sanitation Data'!$F$30,0,10*ROW('Sanitation Data'!F89))="","",OFFSET('Sanitation Data'!$F$30,0,10*ROW('Sanitation Data'!F89)))</f>
        <v/>
      </c>
      <c r="CX95" s="287" t="str">
        <f ca="true">+IF(OFFSET('Sanitation Data'!$F$31,0,10*ROW('Sanitation Data'!F89))="","",OFFSET('Sanitation Data'!$F$31,0,10*ROW('Sanitation Data'!F89)))</f>
        <v/>
      </c>
      <c r="CY95" s="287" t="str">
        <f ca="true">+IF(OFFSET('Sanitation Data'!$F$32,0,10*ROW('Sanitation Data'!F89))="","",OFFSET('Sanitation Data'!$F$32,0,10*ROW('Sanitation Data'!F89)))</f>
        <v/>
      </c>
      <c r="CZ95" s="287" t="str">
        <f ca="true">+IF(OFFSET('Sanitation Data'!$G$28,0,10*ROW('Sanitation Data'!G89))="","",OFFSET('Sanitation Data'!$G$28,0,10*ROW('Sanitation Data'!G89)))</f>
        <v/>
      </c>
      <c r="DA95" s="287" t="str">
        <f ca="true">+IF(OFFSET('Sanitation Data'!$G$29,0,10*ROW('Sanitation Data'!G89))="","",OFFSET('Sanitation Data'!$G$29,0,10*ROW('Sanitation Data'!G89)))</f>
        <v/>
      </c>
      <c r="DB95" s="287" t="str">
        <f ca="true">+IF(OFFSET('Sanitation Data'!$G$30,0,10*ROW('Sanitation Data'!G89))="","",OFFSET('Sanitation Data'!$G$30,0,10*ROW('Sanitation Data'!G89)))</f>
        <v/>
      </c>
      <c r="DC95" s="287" t="str">
        <f ca="true">+IF(OFFSET('Sanitation Data'!$G$31,0,10*ROW('Sanitation Data'!G89))="","",OFFSET('Sanitation Data'!$G$31,0,10*ROW('Sanitation Data'!G89)))</f>
        <v/>
      </c>
      <c r="DD95" s="287" t="str">
        <f ca="true">+IF(OFFSET('Sanitation Data'!$G$32,0,10*ROW('Sanitation Data'!G89))="","",OFFSET('Sanitation Data'!$G$32,0,10*ROW('Sanitation Data'!G89)))</f>
        <v/>
      </c>
      <c r="DE95" s="287" t="str">
        <f ca="true">+IF(OFFSET('Sanitation Data'!$H$28,0,10*ROW('Sanitation Data'!H89))="","",OFFSET('Sanitation Data'!$H$28,0,10*ROW('Sanitation Data'!H89)))</f>
        <v/>
      </c>
      <c r="DF95" s="287" t="str">
        <f ca="true">+IF(OFFSET('Sanitation Data'!$H$29,0,10*ROW('Sanitation Data'!H89))="","",OFFSET('Sanitation Data'!$H$29,0,10*ROW('Sanitation Data'!H89)))</f>
        <v/>
      </c>
      <c r="DG95" s="287" t="str">
        <f ca="true">+IF(OFFSET('Sanitation Data'!$H$30,0,10*ROW('Sanitation Data'!H89))="","",OFFSET('Sanitation Data'!$H$30,0,10*ROW('Sanitation Data'!H89)))</f>
        <v/>
      </c>
      <c r="DH95" s="287" t="str">
        <f ca="true">+IF(OFFSET('Sanitation Data'!$H$31,0,10*ROW('Sanitation Data'!H89))="","",OFFSET('Sanitation Data'!$H$31,0,10*ROW('Sanitation Data'!H89)))</f>
        <v/>
      </c>
      <c r="DI95" s="287" t="str">
        <f ca="true">+IF(OFFSET('Sanitation Data'!$H$32,0,10*ROW('Sanitation Data'!H89))="","",OFFSET('Sanitation Data'!$H$32,0,10*ROW('Sanitation Data'!H89)))</f>
        <v/>
      </c>
      <c r="DJ95" s="287" t="str">
        <f ca="true">+IF(OFFSET('Sanitation Data'!$I$28,0,10*ROW('Sanitation Data'!I89))="","",OFFSET('Sanitation Data'!$I$28,0,10*ROW('Sanitation Data'!I89)))</f>
        <v/>
      </c>
      <c r="DK95" s="287" t="str">
        <f ca="true">+IF(OFFSET('Sanitation Data'!$I$29,0,10*ROW('Sanitation Data'!I89))="","",OFFSET('Sanitation Data'!$I$29,0,10*ROW('Sanitation Data'!I89)))</f>
        <v/>
      </c>
      <c r="DL95" s="287" t="str">
        <f ca="true">+IF(OFFSET('Sanitation Data'!$I$30,0,10*ROW('Sanitation Data'!I89))="","",OFFSET('Sanitation Data'!$I$30,0,10*ROW('Sanitation Data'!I89)))</f>
        <v/>
      </c>
      <c r="DM95" s="287" t="str">
        <f ca="true">+IF(OFFSET('Sanitation Data'!$I$31,0,10*ROW('Sanitation Data'!I89))="","",OFFSET('Sanitation Data'!$I$31,0,10*ROW('Sanitation Data'!I89)))</f>
        <v/>
      </c>
      <c r="DN95" s="287" t="str">
        <f ca="true">+IF(OFFSET('Sanitation Data'!$I$32,0,10*ROW('Sanitation Data'!I89))="","",OFFSET('Sanitation Data'!$I$32,0,10*ROW('Sanitation Data'!I89)))</f>
        <v/>
      </c>
      <c r="DO95" s="287" t="str">
        <f ca="true">+IF(OFFSET('Hygiene Data'!$D$11,0,10*ROW('Hygiene Data'!D89))="","",OFFSET('Hygiene Data'!$D$11,0,10*ROW('Hygiene Data'!D89)))</f>
        <v/>
      </c>
      <c r="DP95" s="287" t="str">
        <f ca="true">+IF(OFFSET('Hygiene Data'!$D$12,0,10*ROW('Hygiene Data'!D89))="","",OFFSET('Hygiene Data'!$D$12,0,10*ROW('Hygiene Data'!D89)))</f>
        <v/>
      </c>
      <c r="DQ95" s="287" t="str">
        <f ca="true">+IF(OFFSET('Hygiene Data'!$D$13,0,10*ROW('Hygiene Data'!D89))="","",OFFSET('Hygiene Data'!$D$13,0,10*ROW('Hygiene Data'!D89)))</f>
        <v/>
      </c>
      <c r="DR95" s="287" t="str">
        <f ca="true">+IF(OFFSET('Hygiene Data'!$E$11,0,10*ROW('Hygiene Data'!E89))="","",OFFSET('Hygiene Data'!$E$11,0,10*ROW('Hygiene Data'!E89)))</f>
        <v/>
      </c>
      <c r="DS95" s="287" t="str">
        <f ca="true">+IF(OFFSET('Hygiene Data'!$E$12,0,10*ROW('Hygiene Data'!E89))="","",OFFSET('Hygiene Data'!$E$12,0,10*ROW('Hygiene Data'!E89)))</f>
        <v/>
      </c>
      <c r="DT95" s="287" t="str">
        <f ca="true">+IF(OFFSET('Hygiene Data'!$E$13,0,10*ROW('Hygiene Data'!E89))="","",OFFSET('Hygiene Data'!$E$13,0,10*ROW('Hygiene Data'!E89)))</f>
        <v/>
      </c>
      <c r="DU95" s="287" t="str">
        <f ca="true">+IF(OFFSET('Hygiene Data'!$F$11,0,10*ROW('Hygiene Data'!F89))="","",OFFSET('Hygiene Data'!$F$11,0,10*ROW('Hygiene Data'!F89)))</f>
        <v/>
      </c>
      <c r="DV95" s="287" t="str">
        <f ca="true">+IF(OFFSET('Hygiene Data'!$F$12,0,10*ROW('Hygiene Data'!F89))="","",OFFSET('Hygiene Data'!$F$12,0,10*ROW('Hygiene Data'!F89)))</f>
        <v/>
      </c>
      <c r="DW95" s="287" t="str">
        <f ca="true">+IF(OFFSET('Hygiene Data'!$F$13,0,10*ROW('Hygiene Data'!F89))="","",OFFSET('Hygiene Data'!$F$13,0,10*ROW('Hygiene Data'!F89)))</f>
        <v/>
      </c>
      <c r="DX95" s="287" t="str">
        <f ca="true">+IF(OFFSET('Hygiene Data'!$G$11,0,10*ROW('Hygiene Data'!G89))="","",OFFSET('Hygiene Data'!$G$11,0,10*ROW('Hygiene Data'!G89)))</f>
        <v/>
      </c>
      <c r="DY95" s="287" t="str">
        <f ca="true">+IF(OFFSET('Hygiene Data'!$G$12,0,10*ROW('Hygiene Data'!G89))="","",OFFSET('Hygiene Data'!$G$12,0,10*ROW('Hygiene Data'!G89)))</f>
        <v/>
      </c>
      <c r="DZ95" s="287" t="str">
        <f ca="true">+IF(OFFSET('Hygiene Data'!$G$13,0,10*ROW('Hygiene Data'!G89))="","",OFFSET('Hygiene Data'!$G$13,0,10*ROW('Hygiene Data'!G89)))</f>
        <v/>
      </c>
      <c r="EA95" s="287" t="str">
        <f ca="true">+IF(OFFSET('Hygiene Data'!$H$11,0,10*ROW('Hygiene Data'!H89))="","",OFFSET('Hygiene Data'!$H$11,0,10*ROW('Hygiene Data'!H89)))</f>
        <v/>
      </c>
      <c r="EB95" s="287" t="str">
        <f ca="true">+IF(OFFSET('Hygiene Data'!$H$12,0,10*ROW('Hygiene Data'!H89))="","",OFFSET('Hygiene Data'!$H$12,0,10*ROW('Hygiene Data'!H89)))</f>
        <v/>
      </c>
      <c r="EC95" s="287" t="str">
        <f ca="true">+IF(OFFSET('Hygiene Data'!$H$13,0,10*ROW('Hygiene Data'!H89))="","",OFFSET('Hygiene Data'!$H$13,0,10*ROW('Hygiene Data'!H89)))</f>
        <v/>
      </c>
      <c r="ED95" s="287" t="str">
        <f ca="true">+IF(OFFSET('Hygiene Data'!$I$11,0,10*ROW('Hygiene Data'!I89))="","",OFFSET('Hygiene Data'!$I$11,0,10*ROW('Hygiene Data'!I89)))</f>
        <v/>
      </c>
      <c r="EE95" s="287" t="str">
        <f ca="true">+IF(OFFSET('Hygiene Data'!$I$12,0,10*ROW('Hygiene Data'!I89))="","",OFFSET('Hygiene Data'!$I$12,0,10*ROW('Hygiene Data'!I89)))</f>
        <v/>
      </c>
      <c r="EF95" s="287"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43"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7"/>
      <c r="BS96" s="287" t="str">
        <f ca="true">+IF(OFFSET('Water Data'!$D$27,0,10*ROW('Water Data'!D90))="","",OFFSET('Water Data'!$D$27,0,10*ROW('Water Data'!D90)))</f>
        <v/>
      </c>
      <c r="BT96" s="287" t="str">
        <f ca="true">+IF(OFFSET('Water Data'!$D$28,0,10*ROW('Water Data'!D90))="","",OFFSET('Water Data'!$D$28,0,10*ROW('Water Data'!D90)))</f>
        <v/>
      </c>
      <c r="BU96" s="287" t="str">
        <f ca="true">+IF(OFFSET('Water Data'!$D$29,0,10*ROW('Water Data'!D90))="","",OFFSET('Water Data'!$D$29,0,10*ROW('Water Data'!D90)))</f>
        <v/>
      </c>
      <c r="BV96" s="287" t="str">
        <f ca="true">+IF(OFFSET('Water Data'!$E$27,0,10*ROW('Water Data'!E90))="","",OFFSET('Water Data'!$E$27,0,10*ROW('Water Data'!E90)))</f>
        <v/>
      </c>
      <c r="BW96" s="287" t="str">
        <f ca="true">+IF(OFFSET('Water Data'!$E$28,0,10*ROW('Water Data'!E90))="","",OFFSET('Water Data'!$E$28,0,10*ROW('Water Data'!E90)))</f>
        <v/>
      </c>
      <c r="BX96" s="287" t="str">
        <f ca="true">+IF(OFFSET('Water Data'!$E$29,0,10*ROW('Water Data'!E90))="","",OFFSET('Water Data'!$E$29,0,10*ROW('Water Data'!E90)))</f>
        <v/>
      </c>
      <c r="BY96" s="287" t="str">
        <f ca="true">+IF(OFFSET('Water Data'!$F$27,0,10*ROW('Water Data'!F90))="","",OFFSET('Water Data'!$F$27,0,10*ROW('Water Data'!F90)))</f>
        <v/>
      </c>
      <c r="BZ96" s="287" t="str">
        <f ca="true">+IF(OFFSET('Water Data'!$F$28,0,10*ROW('Water Data'!F90))="","",OFFSET('Water Data'!$F$28,0,10*ROW('Water Data'!F90)))</f>
        <v/>
      </c>
      <c r="CA96" s="287" t="str">
        <f ca="true">+IF(OFFSET('Water Data'!$F$29,0,10*ROW('Water Data'!F90))="","",OFFSET('Water Data'!$F$29,0,10*ROW('Water Data'!F90)))</f>
        <v/>
      </c>
      <c r="CB96" s="287" t="str">
        <f ca="true">+IF(OFFSET('Water Data'!$G$27,0,10*ROW('Water Data'!G90))="","",OFFSET('Water Data'!$G$27,0,10*ROW('Water Data'!G90)))</f>
        <v/>
      </c>
      <c r="CC96" s="287" t="str">
        <f ca="true">+IF(OFFSET('Water Data'!$G$28,0,10*ROW('Water Data'!G90))="","",OFFSET('Water Data'!$G$28,0,10*ROW('Water Data'!G90)))</f>
        <v/>
      </c>
      <c r="CD96" s="287" t="str">
        <f ca="true">+IF(OFFSET('Water Data'!$G$29,0,10*ROW('Water Data'!G90))="","",OFFSET('Water Data'!$G$29,0,10*ROW('Water Data'!G90)))</f>
        <v/>
      </c>
      <c r="CE96" s="287" t="str">
        <f ca="true">+IF(OFFSET('Water Data'!$H$27,0,10*ROW('Water Data'!H90))="","",OFFSET('Water Data'!$H$27,0,10*ROW('Water Data'!H90)))</f>
        <v/>
      </c>
      <c r="CF96" s="287" t="str">
        <f ca="true">+IF(OFFSET('Water Data'!$H$28,0,10*ROW('Water Data'!H90))="","",OFFSET('Water Data'!$H$28,0,10*ROW('Water Data'!H90)))</f>
        <v/>
      </c>
      <c r="CG96" s="287" t="str">
        <f ca="true">+IF(OFFSET('Water Data'!$H$29,0,10*ROW('Water Data'!H90))="","",OFFSET('Water Data'!$H$29,0,10*ROW('Water Data'!H90)))</f>
        <v/>
      </c>
      <c r="CH96" s="287" t="str">
        <f ca="true">+IF(OFFSET('Water Data'!$I$27,0,10*ROW('Water Data'!I90))="","",OFFSET('Water Data'!$I$27,0,10*ROW('Water Data'!I90)))</f>
        <v/>
      </c>
      <c r="CI96" s="287" t="str">
        <f ca="true">+IF(OFFSET('Water Data'!$I$28,0,10*ROW('Water Data'!I90))="","",OFFSET('Water Data'!$I$28,0,10*ROW('Water Data'!I90)))</f>
        <v/>
      </c>
      <c r="CJ96" s="287" t="str">
        <f ca="true">+IF(OFFSET('Water Data'!$I$29,0,10*ROW('Water Data'!I90))="","",OFFSET('Water Data'!$I$29,0,10*ROW('Water Data'!I90)))</f>
        <v/>
      </c>
      <c r="CK96" s="287" t="str">
        <f ca="true">+IF(OFFSET('Sanitation Data'!$D$28,0,10*ROW('Sanitation Data'!D90))="","",OFFSET('Sanitation Data'!$D$28,0,10*ROW('Sanitation Data'!D90)))</f>
        <v/>
      </c>
      <c r="CL96" s="287" t="str">
        <f ca="true">+IF(OFFSET('Sanitation Data'!$D$29,0,10*ROW('Sanitation Data'!D90))="","",OFFSET('Sanitation Data'!$D$29,0,10*ROW('Sanitation Data'!D90)))</f>
        <v/>
      </c>
      <c r="CM96" s="287" t="str">
        <f ca="true">+IF(OFFSET('Sanitation Data'!$D$30,0,10*ROW('Sanitation Data'!D90))="","",OFFSET('Sanitation Data'!$D$30,0,10*ROW('Sanitation Data'!D90)))</f>
        <v/>
      </c>
      <c r="CN96" s="287" t="str">
        <f ca="true">+IF(OFFSET('Sanitation Data'!$D$31,0,10*ROW('Sanitation Data'!D90))="","",OFFSET('Sanitation Data'!$D$31,0,10*ROW('Sanitation Data'!D90)))</f>
        <v/>
      </c>
      <c r="CO96" s="287" t="str">
        <f ca="true">+IF(OFFSET('Sanitation Data'!$D$32,0,10*ROW('Sanitation Data'!D90))="","",OFFSET('Sanitation Data'!$D$32,0,10*ROW('Sanitation Data'!D90)))</f>
        <v/>
      </c>
      <c r="CP96" s="287" t="str">
        <f ca="true">+IF(OFFSET('Sanitation Data'!$E$28,0,10*ROW('Sanitation Data'!E90))="","",OFFSET('Sanitation Data'!$E$28,0,10*ROW('Sanitation Data'!E90)))</f>
        <v/>
      </c>
      <c r="CQ96" s="287" t="str">
        <f ca="true">+IF(OFFSET('Sanitation Data'!$E$29,0,10*ROW('Sanitation Data'!E90))="","",OFFSET('Sanitation Data'!$E$29,0,10*ROW('Sanitation Data'!E90)))</f>
        <v/>
      </c>
      <c r="CR96" s="287" t="str">
        <f ca="true">+IF(OFFSET('Sanitation Data'!$E$30,0,10*ROW('Sanitation Data'!E90))="","",OFFSET('Sanitation Data'!$E$30,0,10*ROW('Sanitation Data'!E90)))</f>
        <v/>
      </c>
      <c r="CS96" s="287" t="str">
        <f ca="true">+IF(OFFSET('Sanitation Data'!$E$31,0,10*ROW('Sanitation Data'!E90))="","",OFFSET('Sanitation Data'!$E$31,0,10*ROW('Sanitation Data'!E90)))</f>
        <v/>
      </c>
      <c r="CT96" s="287" t="str">
        <f ca="true">+IF(OFFSET('Sanitation Data'!$E$32,0,10*ROW('Sanitation Data'!E90))="","",OFFSET('Sanitation Data'!$E$32,0,10*ROW('Sanitation Data'!E90)))</f>
        <v/>
      </c>
      <c r="CU96" s="287" t="str">
        <f ca="true">+IF(OFFSET('Sanitation Data'!$F$28,0,10*ROW('Sanitation Data'!F90))="","",OFFSET('Sanitation Data'!$F$28,0,10*ROW('Sanitation Data'!F90)))</f>
        <v/>
      </c>
      <c r="CV96" s="287" t="str">
        <f ca="true">+IF(OFFSET('Sanitation Data'!$F$29,0,10*ROW('Sanitation Data'!F90))="","",OFFSET('Sanitation Data'!$F$29,0,10*ROW('Sanitation Data'!F90)))</f>
        <v/>
      </c>
      <c r="CW96" s="287" t="str">
        <f ca="true">+IF(OFFSET('Sanitation Data'!$F$30,0,10*ROW('Sanitation Data'!F90))="","",OFFSET('Sanitation Data'!$F$30,0,10*ROW('Sanitation Data'!F90)))</f>
        <v/>
      </c>
      <c r="CX96" s="287" t="str">
        <f ca="true">+IF(OFFSET('Sanitation Data'!$F$31,0,10*ROW('Sanitation Data'!F90))="","",OFFSET('Sanitation Data'!$F$31,0,10*ROW('Sanitation Data'!F90)))</f>
        <v/>
      </c>
      <c r="CY96" s="287" t="str">
        <f ca="true">+IF(OFFSET('Sanitation Data'!$F$32,0,10*ROW('Sanitation Data'!F90))="","",OFFSET('Sanitation Data'!$F$32,0,10*ROW('Sanitation Data'!F90)))</f>
        <v/>
      </c>
      <c r="CZ96" s="287" t="str">
        <f ca="true">+IF(OFFSET('Sanitation Data'!$G$28,0,10*ROW('Sanitation Data'!G90))="","",OFFSET('Sanitation Data'!$G$28,0,10*ROW('Sanitation Data'!G90)))</f>
        <v/>
      </c>
      <c r="DA96" s="287" t="str">
        <f ca="true">+IF(OFFSET('Sanitation Data'!$G$29,0,10*ROW('Sanitation Data'!G90))="","",OFFSET('Sanitation Data'!$G$29,0,10*ROW('Sanitation Data'!G90)))</f>
        <v/>
      </c>
      <c r="DB96" s="287" t="str">
        <f ca="true">+IF(OFFSET('Sanitation Data'!$G$30,0,10*ROW('Sanitation Data'!G90))="","",OFFSET('Sanitation Data'!$G$30,0,10*ROW('Sanitation Data'!G90)))</f>
        <v/>
      </c>
      <c r="DC96" s="287" t="str">
        <f ca="true">+IF(OFFSET('Sanitation Data'!$G$31,0,10*ROW('Sanitation Data'!G90))="","",OFFSET('Sanitation Data'!$G$31,0,10*ROW('Sanitation Data'!G90)))</f>
        <v/>
      </c>
      <c r="DD96" s="287" t="str">
        <f ca="true">+IF(OFFSET('Sanitation Data'!$G$32,0,10*ROW('Sanitation Data'!G90))="","",OFFSET('Sanitation Data'!$G$32,0,10*ROW('Sanitation Data'!G90)))</f>
        <v/>
      </c>
      <c r="DE96" s="287" t="str">
        <f ca="true">+IF(OFFSET('Sanitation Data'!$H$28,0,10*ROW('Sanitation Data'!H90))="","",OFFSET('Sanitation Data'!$H$28,0,10*ROW('Sanitation Data'!H90)))</f>
        <v/>
      </c>
      <c r="DF96" s="287" t="str">
        <f ca="true">+IF(OFFSET('Sanitation Data'!$H$29,0,10*ROW('Sanitation Data'!H90))="","",OFFSET('Sanitation Data'!$H$29,0,10*ROW('Sanitation Data'!H90)))</f>
        <v/>
      </c>
      <c r="DG96" s="287" t="str">
        <f ca="true">+IF(OFFSET('Sanitation Data'!$H$30,0,10*ROW('Sanitation Data'!H90))="","",OFFSET('Sanitation Data'!$H$30,0,10*ROW('Sanitation Data'!H90)))</f>
        <v/>
      </c>
      <c r="DH96" s="287" t="str">
        <f ca="true">+IF(OFFSET('Sanitation Data'!$H$31,0,10*ROW('Sanitation Data'!H90))="","",OFFSET('Sanitation Data'!$H$31,0,10*ROW('Sanitation Data'!H90)))</f>
        <v/>
      </c>
      <c r="DI96" s="287" t="str">
        <f ca="true">+IF(OFFSET('Sanitation Data'!$H$32,0,10*ROW('Sanitation Data'!H90))="","",OFFSET('Sanitation Data'!$H$32,0,10*ROW('Sanitation Data'!H90)))</f>
        <v/>
      </c>
      <c r="DJ96" s="287" t="str">
        <f ca="true">+IF(OFFSET('Sanitation Data'!$I$28,0,10*ROW('Sanitation Data'!I90))="","",OFFSET('Sanitation Data'!$I$28,0,10*ROW('Sanitation Data'!I90)))</f>
        <v/>
      </c>
      <c r="DK96" s="287" t="str">
        <f ca="true">+IF(OFFSET('Sanitation Data'!$I$29,0,10*ROW('Sanitation Data'!I90))="","",OFFSET('Sanitation Data'!$I$29,0,10*ROW('Sanitation Data'!I90)))</f>
        <v/>
      </c>
      <c r="DL96" s="287" t="str">
        <f ca="true">+IF(OFFSET('Sanitation Data'!$I$30,0,10*ROW('Sanitation Data'!I90))="","",OFFSET('Sanitation Data'!$I$30,0,10*ROW('Sanitation Data'!I90)))</f>
        <v/>
      </c>
      <c r="DM96" s="287" t="str">
        <f ca="true">+IF(OFFSET('Sanitation Data'!$I$31,0,10*ROW('Sanitation Data'!I90))="","",OFFSET('Sanitation Data'!$I$31,0,10*ROW('Sanitation Data'!I90)))</f>
        <v/>
      </c>
      <c r="DN96" s="287" t="str">
        <f ca="true">+IF(OFFSET('Sanitation Data'!$I$32,0,10*ROW('Sanitation Data'!I90))="","",OFFSET('Sanitation Data'!$I$32,0,10*ROW('Sanitation Data'!I90)))</f>
        <v/>
      </c>
      <c r="DO96" s="287" t="str">
        <f ca="true">+IF(OFFSET('Hygiene Data'!$D$11,0,10*ROW('Hygiene Data'!D90))="","",OFFSET('Hygiene Data'!$D$11,0,10*ROW('Hygiene Data'!D90)))</f>
        <v/>
      </c>
      <c r="DP96" s="287" t="str">
        <f ca="true">+IF(OFFSET('Hygiene Data'!$D$12,0,10*ROW('Hygiene Data'!D90))="","",OFFSET('Hygiene Data'!$D$12,0,10*ROW('Hygiene Data'!D90)))</f>
        <v/>
      </c>
      <c r="DQ96" s="287" t="str">
        <f ca="true">+IF(OFFSET('Hygiene Data'!$D$13,0,10*ROW('Hygiene Data'!D90))="","",OFFSET('Hygiene Data'!$D$13,0,10*ROW('Hygiene Data'!D90)))</f>
        <v/>
      </c>
      <c r="DR96" s="287" t="str">
        <f ca="true">+IF(OFFSET('Hygiene Data'!$E$11,0,10*ROW('Hygiene Data'!E90))="","",OFFSET('Hygiene Data'!$E$11,0,10*ROW('Hygiene Data'!E90)))</f>
        <v/>
      </c>
      <c r="DS96" s="287" t="str">
        <f ca="true">+IF(OFFSET('Hygiene Data'!$E$12,0,10*ROW('Hygiene Data'!E90))="","",OFFSET('Hygiene Data'!$E$12,0,10*ROW('Hygiene Data'!E90)))</f>
        <v/>
      </c>
      <c r="DT96" s="287" t="str">
        <f ca="true">+IF(OFFSET('Hygiene Data'!$E$13,0,10*ROW('Hygiene Data'!E90))="","",OFFSET('Hygiene Data'!$E$13,0,10*ROW('Hygiene Data'!E90)))</f>
        <v/>
      </c>
      <c r="DU96" s="287" t="str">
        <f ca="true">+IF(OFFSET('Hygiene Data'!$F$11,0,10*ROW('Hygiene Data'!F90))="","",OFFSET('Hygiene Data'!$F$11,0,10*ROW('Hygiene Data'!F90)))</f>
        <v/>
      </c>
      <c r="DV96" s="287" t="str">
        <f ca="true">+IF(OFFSET('Hygiene Data'!$F$12,0,10*ROW('Hygiene Data'!F90))="","",OFFSET('Hygiene Data'!$F$12,0,10*ROW('Hygiene Data'!F90)))</f>
        <v/>
      </c>
      <c r="DW96" s="287" t="str">
        <f ca="true">+IF(OFFSET('Hygiene Data'!$F$13,0,10*ROW('Hygiene Data'!F90))="","",OFFSET('Hygiene Data'!$F$13,0,10*ROW('Hygiene Data'!F90)))</f>
        <v/>
      </c>
      <c r="DX96" s="287" t="str">
        <f ca="true">+IF(OFFSET('Hygiene Data'!$G$11,0,10*ROW('Hygiene Data'!G90))="","",OFFSET('Hygiene Data'!$G$11,0,10*ROW('Hygiene Data'!G90)))</f>
        <v/>
      </c>
      <c r="DY96" s="287" t="str">
        <f ca="true">+IF(OFFSET('Hygiene Data'!$G$12,0,10*ROW('Hygiene Data'!G90))="","",OFFSET('Hygiene Data'!$G$12,0,10*ROW('Hygiene Data'!G90)))</f>
        <v/>
      </c>
      <c r="DZ96" s="287" t="str">
        <f ca="true">+IF(OFFSET('Hygiene Data'!$G$13,0,10*ROW('Hygiene Data'!G90))="","",OFFSET('Hygiene Data'!$G$13,0,10*ROW('Hygiene Data'!G90)))</f>
        <v/>
      </c>
      <c r="EA96" s="287" t="str">
        <f ca="true">+IF(OFFSET('Hygiene Data'!$H$11,0,10*ROW('Hygiene Data'!H90))="","",OFFSET('Hygiene Data'!$H$11,0,10*ROW('Hygiene Data'!H90)))</f>
        <v/>
      </c>
      <c r="EB96" s="287" t="str">
        <f ca="true">+IF(OFFSET('Hygiene Data'!$H$12,0,10*ROW('Hygiene Data'!H90))="","",OFFSET('Hygiene Data'!$H$12,0,10*ROW('Hygiene Data'!H90)))</f>
        <v/>
      </c>
      <c r="EC96" s="287" t="str">
        <f ca="true">+IF(OFFSET('Hygiene Data'!$H$13,0,10*ROW('Hygiene Data'!H90))="","",OFFSET('Hygiene Data'!$H$13,0,10*ROW('Hygiene Data'!H90)))</f>
        <v/>
      </c>
      <c r="ED96" s="287" t="str">
        <f ca="true">+IF(OFFSET('Hygiene Data'!$I$11,0,10*ROW('Hygiene Data'!I90))="","",OFFSET('Hygiene Data'!$I$11,0,10*ROW('Hygiene Data'!I90)))</f>
        <v/>
      </c>
      <c r="EE96" s="287" t="str">
        <f ca="true">+IF(OFFSET('Hygiene Data'!$I$12,0,10*ROW('Hygiene Data'!I90))="","",OFFSET('Hygiene Data'!$I$12,0,10*ROW('Hygiene Data'!I90)))</f>
        <v/>
      </c>
      <c r="EF96" s="287"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43"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7"/>
      <c r="BS97" s="287" t="str">
        <f ca="true">+IF(OFFSET('Water Data'!$D$27,0,10*ROW('Water Data'!D91))="","",OFFSET('Water Data'!$D$27,0,10*ROW('Water Data'!D91)))</f>
        <v/>
      </c>
      <c r="BT97" s="287" t="str">
        <f ca="true">+IF(OFFSET('Water Data'!$D$28,0,10*ROW('Water Data'!D91))="","",OFFSET('Water Data'!$D$28,0,10*ROW('Water Data'!D91)))</f>
        <v/>
      </c>
      <c r="BU97" s="287" t="str">
        <f ca="true">+IF(OFFSET('Water Data'!$D$29,0,10*ROW('Water Data'!D91))="","",OFFSET('Water Data'!$D$29,0,10*ROW('Water Data'!D91)))</f>
        <v/>
      </c>
      <c r="BV97" s="287" t="str">
        <f ca="true">+IF(OFFSET('Water Data'!$E$27,0,10*ROW('Water Data'!E91))="","",OFFSET('Water Data'!$E$27,0,10*ROW('Water Data'!E91)))</f>
        <v/>
      </c>
      <c r="BW97" s="287" t="str">
        <f ca="true">+IF(OFFSET('Water Data'!$E$28,0,10*ROW('Water Data'!E91))="","",OFFSET('Water Data'!$E$28,0,10*ROW('Water Data'!E91)))</f>
        <v/>
      </c>
      <c r="BX97" s="287" t="str">
        <f ca="true">+IF(OFFSET('Water Data'!$E$29,0,10*ROW('Water Data'!E91))="","",OFFSET('Water Data'!$E$29,0,10*ROW('Water Data'!E91)))</f>
        <v/>
      </c>
      <c r="BY97" s="287" t="str">
        <f ca="true">+IF(OFFSET('Water Data'!$F$27,0,10*ROW('Water Data'!F91))="","",OFFSET('Water Data'!$F$27,0,10*ROW('Water Data'!F91)))</f>
        <v/>
      </c>
      <c r="BZ97" s="287" t="str">
        <f ca="true">+IF(OFFSET('Water Data'!$F$28,0,10*ROW('Water Data'!F91))="","",OFFSET('Water Data'!$F$28,0,10*ROW('Water Data'!F91)))</f>
        <v/>
      </c>
      <c r="CA97" s="287" t="str">
        <f ca="true">+IF(OFFSET('Water Data'!$F$29,0,10*ROW('Water Data'!F91))="","",OFFSET('Water Data'!$F$29,0,10*ROW('Water Data'!F91)))</f>
        <v/>
      </c>
      <c r="CB97" s="287" t="str">
        <f ca="true">+IF(OFFSET('Water Data'!$G$27,0,10*ROW('Water Data'!G91))="","",OFFSET('Water Data'!$G$27,0,10*ROW('Water Data'!G91)))</f>
        <v/>
      </c>
      <c r="CC97" s="287" t="str">
        <f ca="true">+IF(OFFSET('Water Data'!$G$28,0,10*ROW('Water Data'!G91))="","",OFFSET('Water Data'!$G$28,0,10*ROW('Water Data'!G91)))</f>
        <v/>
      </c>
      <c r="CD97" s="287" t="str">
        <f ca="true">+IF(OFFSET('Water Data'!$G$29,0,10*ROW('Water Data'!G91))="","",OFFSET('Water Data'!$G$29,0,10*ROW('Water Data'!G91)))</f>
        <v/>
      </c>
      <c r="CE97" s="287" t="str">
        <f ca="true">+IF(OFFSET('Water Data'!$H$27,0,10*ROW('Water Data'!H91))="","",OFFSET('Water Data'!$H$27,0,10*ROW('Water Data'!H91)))</f>
        <v/>
      </c>
      <c r="CF97" s="287" t="str">
        <f ca="true">+IF(OFFSET('Water Data'!$H$28,0,10*ROW('Water Data'!H91))="","",OFFSET('Water Data'!$H$28,0,10*ROW('Water Data'!H91)))</f>
        <v/>
      </c>
      <c r="CG97" s="287" t="str">
        <f ca="true">+IF(OFFSET('Water Data'!$H$29,0,10*ROW('Water Data'!H91))="","",OFFSET('Water Data'!$H$29,0,10*ROW('Water Data'!H91)))</f>
        <v/>
      </c>
      <c r="CH97" s="287" t="str">
        <f ca="true">+IF(OFFSET('Water Data'!$I$27,0,10*ROW('Water Data'!I91))="","",OFFSET('Water Data'!$I$27,0,10*ROW('Water Data'!I91)))</f>
        <v/>
      </c>
      <c r="CI97" s="287" t="str">
        <f ca="true">+IF(OFFSET('Water Data'!$I$28,0,10*ROW('Water Data'!I91))="","",OFFSET('Water Data'!$I$28,0,10*ROW('Water Data'!I91)))</f>
        <v/>
      </c>
      <c r="CJ97" s="287" t="str">
        <f ca="true">+IF(OFFSET('Water Data'!$I$29,0,10*ROW('Water Data'!I91))="","",OFFSET('Water Data'!$I$29,0,10*ROW('Water Data'!I91)))</f>
        <v/>
      </c>
      <c r="CK97" s="287" t="str">
        <f ca="true">+IF(OFFSET('Sanitation Data'!$D$28,0,10*ROW('Sanitation Data'!D91))="","",OFFSET('Sanitation Data'!$D$28,0,10*ROW('Sanitation Data'!D91)))</f>
        <v/>
      </c>
      <c r="CL97" s="287" t="str">
        <f ca="true">+IF(OFFSET('Sanitation Data'!$D$29,0,10*ROW('Sanitation Data'!D91))="","",OFFSET('Sanitation Data'!$D$29,0,10*ROW('Sanitation Data'!D91)))</f>
        <v/>
      </c>
      <c r="CM97" s="287" t="str">
        <f ca="true">+IF(OFFSET('Sanitation Data'!$D$30,0,10*ROW('Sanitation Data'!D91))="","",OFFSET('Sanitation Data'!$D$30,0,10*ROW('Sanitation Data'!D91)))</f>
        <v/>
      </c>
      <c r="CN97" s="287" t="str">
        <f ca="true">+IF(OFFSET('Sanitation Data'!$D$31,0,10*ROW('Sanitation Data'!D91))="","",OFFSET('Sanitation Data'!$D$31,0,10*ROW('Sanitation Data'!D91)))</f>
        <v/>
      </c>
      <c r="CO97" s="287" t="str">
        <f ca="true">+IF(OFFSET('Sanitation Data'!$D$32,0,10*ROW('Sanitation Data'!D91))="","",OFFSET('Sanitation Data'!$D$32,0,10*ROW('Sanitation Data'!D91)))</f>
        <v/>
      </c>
      <c r="CP97" s="287" t="str">
        <f ca="true">+IF(OFFSET('Sanitation Data'!$E$28,0,10*ROW('Sanitation Data'!E91))="","",OFFSET('Sanitation Data'!$E$28,0,10*ROW('Sanitation Data'!E91)))</f>
        <v/>
      </c>
      <c r="CQ97" s="287" t="str">
        <f ca="true">+IF(OFFSET('Sanitation Data'!$E$29,0,10*ROW('Sanitation Data'!E91))="","",OFFSET('Sanitation Data'!$E$29,0,10*ROW('Sanitation Data'!E91)))</f>
        <v/>
      </c>
      <c r="CR97" s="287" t="str">
        <f ca="true">+IF(OFFSET('Sanitation Data'!$E$30,0,10*ROW('Sanitation Data'!E91))="","",OFFSET('Sanitation Data'!$E$30,0,10*ROW('Sanitation Data'!E91)))</f>
        <v/>
      </c>
      <c r="CS97" s="287" t="str">
        <f ca="true">+IF(OFFSET('Sanitation Data'!$E$31,0,10*ROW('Sanitation Data'!E91))="","",OFFSET('Sanitation Data'!$E$31,0,10*ROW('Sanitation Data'!E91)))</f>
        <v/>
      </c>
      <c r="CT97" s="287" t="str">
        <f ca="true">+IF(OFFSET('Sanitation Data'!$E$32,0,10*ROW('Sanitation Data'!E91))="","",OFFSET('Sanitation Data'!$E$32,0,10*ROW('Sanitation Data'!E91)))</f>
        <v/>
      </c>
      <c r="CU97" s="287" t="str">
        <f ca="true">+IF(OFFSET('Sanitation Data'!$F$28,0,10*ROW('Sanitation Data'!F91))="","",OFFSET('Sanitation Data'!$F$28,0,10*ROW('Sanitation Data'!F91)))</f>
        <v/>
      </c>
      <c r="CV97" s="287" t="str">
        <f ca="true">+IF(OFFSET('Sanitation Data'!$F$29,0,10*ROW('Sanitation Data'!F91))="","",OFFSET('Sanitation Data'!$F$29,0,10*ROW('Sanitation Data'!F91)))</f>
        <v/>
      </c>
      <c r="CW97" s="287" t="str">
        <f ca="true">+IF(OFFSET('Sanitation Data'!$F$30,0,10*ROW('Sanitation Data'!F91))="","",OFFSET('Sanitation Data'!$F$30,0,10*ROW('Sanitation Data'!F91)))</f>
        <v/>
      </c>
      <c r="CX97" s="287" t="str">
        <f ca="true">+IF(OFFSET('Sanitation Data'!$F$31,0,10*ROW('Sanitation Data'!F91))="","",OFFSET('Sanitation Data'!$F$31,0,10*ROW('Sanitation Data'!F91)))</f>
        <v/>
      </c>
      <c r="CY97" s="287" t="str">
        <f ca="true">+IF(OFFSET('Sanitation Data'!$F$32,0,10*ROW('Sanitation Data'!F91))="","",OFFSET('Sanitation Data'!$F$32,0,10*ROW('Sanitation Data'!F91)))</f>
        <v/>
      </c>
      <c r="CZ97" s="287" t="str">
        <f ca="true">+IF(OFFSET('Sanitation Data'!$G$28,0,10*ROW('Sanitation Data'!G91))="","",OFFSET('Sanitation Data'!$G$28,0,10*ROW('Sanitation Data'!G91)))</f>
        <v/>
      </c>
      <c r="DA97" s="287" t="str">
        <f ca="true">+IF(OFFSET('Sanitation Data'!$G$29,0,10*ROW('Sanitation Data'!G91))="","",OFFSET('Sanitation Data'!$G$29,0,10*ROW('Sanitation Data'!G91)))</f>
        <v/>
      </c>
      <c r="DB97" s="287" t="str">
        <f ca="true">+IF(OFFSET('Sanitation Data'!$G$30,0,10*ROW('Sanitation Data'!G91))="","",OFFSET('Sanitation Data'!$G$30,0,10*ROW('Sanitation Data'!G91)))</f>
        <v/>
      </c>
      <c r="DC97" s="287" t="str">
        <f ca="true">+IF(OFFSET('Sanitation Data'!$G$31,0,10*ROW('Sanitation Data'!G91))="","",OFFSET('Sanitation Data'!$G$31,0,10*ROW('Sanitation Data'!G91)))</f>
        <v/>
      </c>
      <c r="DD97" s="287" t="str">
        <f ca="true">+IF(OFFSET('Sanitation Data'!$G$32,0,10*ROW('Sanitation Data'!G91))="","",OFFSET('Sanitation Data'!$G$32,0,10*ROW('Sanitation Data'!G91)))</f>
        <v/>
      </c>
      <c r="DE97" s="287" t="str">
        <f ca="true">+IF(OFFSET('Sanitation Data'!$H$28,0,10*ROW('Sanitation Data'!H91))="","",OFFSET('Sanitation Data'!$H$28,0,10*ROW('Sanitation Data'!H91)))</f>
        <v/>
      </c>
      <c r="DF97" s="287" t="str">
        <f ca="true">+IF(OFFSET('Sanitation Data'!$H$29,0,10*ROW('Sanitation Data'!H91))="","",OFFSET('Sanitation Data'!$H$29,0,10*ROW('Sanitation Data'!H91)))</f>
        <v/>
      </c>
      <c r="DG97" s="287" t="str">
        <f ca="true">+IF(OFFSET('Sanitation Data'!$H$30,0,10*ROW('Sanitation Data'!H91))="","",OFFSET('Sanitation Data'!$H$30,0,10*ROW('Sanitation Data'!H91)))</f>
        <v/>
      </c>
      <c r="DH97" s="287" t="str">
        <f ca="true">+IF(OFFSET('Sanitation Data'!$H$31,0,10*ROW('Sanitation Data'!H91))="","",OFFSET('Sanitation Data'!$H$31,0,10*ROW('Sanitation Data'!H91)))</f>
        <v/>
      </c>
      <c r="DI97" s="287" t="str">
        <f ca="true">+IF(OFFSET('Sanitation Data'!$H$32,0,10*ROW('Sanitation Data'!H91))="","",OFFSET('Sanitation Data'!$H$32,0,10*ROW('Sanitation Data'!H91)))</f>
        <v/>
      </c>
      <c r="DJ97" s="287" t="str">
        <f ca="true">+IF(OFFSET('Sanitation Data'!$I$28,0,10*ROW('Sanitation Data'!I91))="","",OFFSET('Sanitation Data'!$I$28,0,10*ROW('Sanitation Data'!I91)))</f>
        <v/>
      </c>
      <c r="DK97" s="287" t="str">
        <f ca="true">+IF(OFFSET('Sanitation Data'!$I$29,0,10*ROW('Sanitation Data'!I91))="","",OFFSET('Sanitation Data'!$I$29,0,10*ROW('Sanitation Data'!I91)))</f>
        <v/>
      </c>
      <c r="DL97" s="287" t="str">
        <f ca="true">+IF(OFFSET('Sanitation Data'!$I$30,0,10*ROW('Sanitation Data'!I91))="","",OFFSET('Sanitation Data'!$I$30,0,10*ROW('Sanitation Data'!I91)))</f>
        <v/>
      </c>
      <c r="DM97" s="287" t="str">
        <f ca="true">+IF(OFFSET('Sanitation Data'!$I$31,0,10*ROW('Sanitation Data'!I91))="","",OFFSET('Sanitation Data'!$I$31,0,10*ROW('Sanitation Data'!I91)))</f>
        <v/>
      </c>
      <c r="DN97" s="287" t="str">
        <f ca="true">+IF(OFFSET('Sanitation Data'!$I$32,0,10*ROW('Sanitation Data'!I91))="","",OFFSET('Sanitation Data'!$I$32,0,10*ROW('Sanitation Data'!I91)))</f>
        <v/>
      </c>
      <c r="DO97" s="287" t="str">
        <f ca="true">+IF(OFFSET('Hygiene Data'!$D$11,0,10*ROW('Hygiene Data'!D91))="","",OFFSET('Hygiene Data'!$D$11,0,10*ROW('Hygiene Data'!D91)))</f>
        <v/>
      </c>
      <c r="DP97" s="287" t="str">
        <f ca="true">+IF(OFFSET('Hygiene Data'!$D$12,0,10*ROW('Hygiene Data'!D91))="","",OFFSET('Hygiene Data'!$D$12,0,10*ROW('Hygiene Data'!D91)))</f>
        <v/>
      </c>
      <c r="DQ97" s="287" t="str">
        <f ca="true">+IF(OFFSET('Hygiene Data'!$D$13,0,10*ROW('Hygiene Data'!D91))="","",OFFSET('Hygiene Data'!$D$13,0,10*ROW('Hygiene Data'!D91)))</f>
        <v/>
      </c>
      <c r="DR97" s="287" t="str">
        <f ca="true">+IF(OFFSET('Hygiene Data'!$E$11,0,10*ROW('Hygiene Data'!E91))="","",OFFSET('Hygiene Data'!$E$11,0,10*ROW('Hygiene Data'!E91)))</f>
        <v/>
      </c>
      <c r="DS97" s="287" t="str">
        <f ca="true">+IF(OFFSET('Hygiene Data'!$E$12,0,10*ROW('Hygiene Data'!E91))="","",OFFSET('Hygiene Data'!$E$12,0,10*ROW('Hygiene Data'!E91)))</f>
        <v/>
      </c>
      <c r="DT97" s="287" t="str">
        <f ca="true">+IF(OFFSET('Hygiene Data'!$E$13,0,10*ROW('Hygiene Data'!E91))="","",OFFSET('Hygiene Data'!$E$13,0,10*ROW('Hygiene Data'!E91)))</f>
        <v/>
      </c>
      <c r="DU97" s="287" t="str">
        <f ca="true">+IF(OFFSET('Hygiene Data'!$F$11,0,10*ROW('Hygiene Data'!F91))="","",OFFSET('Hygiene Data'!$F$11,0,10*ROW('Hygiene Data'!F91)))</f>
        <v/>
      </c>
      <c r="DV97" s="287" t="str">
        <f ca="true">+IF(OFFSET('Hygiene Data'!$F$12,0,10*ROW('Hygiene Data'!F91))="","",OFFSET('Hygiene Data'!$F$12,0,10*ROW('Hygiene Data'!F91)))</f>
        <v/>
      </c>
      <c r="DW97" s="287" t="str">
        <f ca="true">+IF(OFFSET('Hygiene Data'!$F$13,0,10*ROW('Hygiene Data'!F91))="","",OFFSET('Hygiene Data'!$F$13,0,10*ROW('Hygiene Data'!F91)))</f>
        <v/>
      </c>
      <c r="DX97" s="287" t="str">
        <f ca="true">+IF(OFFSET('Hygiene Data'!$G$11,0,10*ROW('Hygiene Data'!G91))="","",OFFSET('Hygiene Data'!$G$11,0,10*ROW('Hygiene Data'!G91)))</f>
        <v/>
      </c>
      <c r="DY97" s="287" t="str">
        <f ca="true">+IF(OFFSET('Hygiene Data'!$G$12,0,10*ROW('Hygiene Data'!G91))="","",OFFSET('Hygiene Data'!$G$12,0,10*ROW('Hygiene Data'!G91)))</f>
        <v/>
      </c>
      <c r="DZ97" s="287" t="str">
        <f ca="true">+IF(OFFSET('Hygiene Data'!$G$13,0,10*ROW('Hygiene Data'!G91))="","",OFFSET('Hygiene Data'!$G$13,0,10*ROW('Hygiene Data'!G91)))</f>
        <v/>
      </c>
      <c r="EA97" s="287" t="str">
        <f ca="true">+IF(OFFSET('Hygiene Data'!$H$11,0,10*ROW('Hygiene Data'!H91))="","",OFFSET('Hygiene Data'!$H$11,0,10*ROW('Hygiene Data'!H91)))</f>
        <v/>
      </c>
      <c r="EB97" s="287" t="str">
        <f ca="true">+IF(OFFSET('Hygiene Data'!$H$12,0,10*ROW('Hygiene Data'!H91))="","",OFFSET('Hygiene Data'!$H$12,0,10*ROW('Hygiene Data'!H91)))</f>
        <v/>
      </c>
      <c r="EC97" s="287" t="str">
        <f ca="true">+IF(OFFSET('Hygiene Data'!$H$13,0,10*ROW('Hygiene Data'!H91))="","",OFFSET('Hygiene Data'!$H$13,0,10*ROW('Hygiene Data'!H91)))</f>
        <v/>
      </c>
      <c r="ED97" s="287" t="str">
        <f ca="true">+IF(OFFSET('Hygiene Data'!$I$11,0,10*ROW('Hygiene Data'!I91))="","",OFFSET('Hygiene Data'!$I$11,0,10*ROW('Hygiene Data'!I91)))</f>
        <v/>
      </c>
      <c r="EE97" s="287" t="str">
        <f ca="true">+IF(OFFSET('Hygiene Data'!$I$12,0,10*ROW('Hygiene Data'!I91))="","",OFFSET('Hygiene Data'!$I$12,0,10*ROW('Hygiene Data'!I91)))</f>
        <v/>
      </c>
      <c r="EF97" s="287"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43"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7"/>
      <c r="BS98" s="287" t="str">
        <f ca="true">+IF(OFFSET('Water Data'!$D$27,0,10*ROW('Water Data'!D92))="","",OFFSET('Water Data'!$D$27,0,10*ROW('Water Data'!D92)))</f>
        <v/>
      </c>
      <c r="BT98" s="287" t="str">
        <f ca="true">+IF(OFFSET('Water Data'!$D$28,0,10*ROW('Water Data'!D92))="","",OFFSET('Water Data'!$D$28,0,10*ROW('Water Data'!D92)))</f>
        <v/>
      </c>
      <c r="BU98" s="287" t="str">
        <f ca="true">+IF(OFFSET('Water Data'!$D$29,0,10*ROW('Water Data'!D92))="","",OFFSET('Water Data'!$D$29,0,10*ROW('Water Data'!D92)))</f>
        <v/>
      </c>
      <c r="BV98" s="287" t="str">
        <f ca="true">+IF(OFFSET('Water Data'!$E$27,0,10*ROW('Water Data'!E92))="","",OFFSET('Water Data'!$E$27,0,10*ROW('Water Data'!E92)))</f>
        <v/>
      </c>
      <c r="BW98" s="287" t="str">
        <f ca="true">+IF(OFFSET('Water Data'!$E$28,0,10*ROW('Water Data'!E92))="","",OFFSET('Water Data'!$E$28,0,10*ROW('Water Data'!E92)))</f>
        <v/>
      </c>
      <c r="BX98" s="287" t="str">
        <f ca="true">+IF(OFFSET('Water Data'!$E$29,0,10*ROW('Water Data'!E92))="","",OFFSET('Water Data'!$E$29,0,10*ROW('Water Data'!E92)))</f>
        <v/>
      </c>
      <c r="BY98" s="287" t="str">
        <f ca="true">+IF(OFFSET('Water Data'!$F$27,0,10*ROW('Water Data'!F92))="","",OFFSET('Water Data'!$F$27,0,10*ROW('Water Data'!F92)))</f>
        <v/>
      </c>
      <c r="BZ98" s="287" t="str">
        <f ca="true">+IF(OFFSET('Water Data'!$F$28,0,10*ROW('Water Data'!F92))="","",OFFSET('Water Data'!$F$28,0,10*ROW('Water Data'!F92)))</f>
        <v/>
      </c>
      <c r="CA98" s="287" t="str">
        <f ca="true">+IF(OFFSET('Water Data'!$F$29,0,10*ROW('Water Data'!F92))="","",OFFSET('Water Data'!$F$29,0,10*ROW('Water Data'!F92)))</f>
        <v/>
      </c>
      <c r="CB98" s="287" t="str">
        <f ca="true">+IF(OFFSET('Water Data'!$G$27,0,10*ROW('Water Data'!G92))="","",OFFSET('Water Data'!$G$27,0,10*ROW('Water Data'!G92)))</f>
        <v/>
      </c>
      <c r="CC98" s="287" t="str">
        <f ca="true">+IF(OFFSET('Water Data'!$G$28,0,10*ROW('Water Data'!G92))="","",OFFSET('Water Data'!$G$28,0,10*ROW('Water Data'!G92)))</f>
        <v/>
      </c>
      <c r="CD98" s="287" t="str">
        <f ca="true">+IF(OFFSET('Water Data'!$G$29,0,10*ROW('Water Data'!G92))="","",OFFSET('Water Data'!$G$29,0,10*ROW('Water Data'!G92)))</f>
        <v/>
      </c>
      <c r="CE98" s="287" t="str">
        <f ca="true">+IF(OFFSET('Water Data'!$H$27,0,10*ROW('Water Data'!H92))="","",OFFSET('Water Data'!$H$27,0,10*ROW('Water Data'!H92)))</f>
        <v/>
      </c>
      <c r="CF98" s="287" t="str">
        <f ca="true">+IF(OFFSET('Water Data'!$H$28,0,10*ROW('Water Data'!H92))="","",OFFSET('Water Data'!$H$28,0,10*ROW('Water Data'!H92)))</f>
        <v/>
      </c>
      <c r="CG98" s="287" t="str">
        <f ca="true">+IF(OFFSET('Water Data'!$H$29,0,10*ROW('Water Data'!H92))="","",OFFSET('Water Data'!$H$29,0,10*ROW('Water Data'!H92)))</f>
        <v/>
      </c>
      <c r="CH98" s="287" t="str">
        <f ca="true">+IF(OFFSET('Water Data'!$I$27,0,10*ROW('Water Data'!I92))="","",OFFSET('Water Data'!$I$27,0,10*ROW('Water Data'!I92)))</f>
        <v/>
      </c>
      <c r="CI98" s="287" t="str">
        <f ca="true">+IF(OFFSET('Water Data'!$I$28,0,10*ROW('Water Data'!I92))="","",OFFSET('Water Data'!$I$28,0,10*ROW('Water Data'!I92)))</f>
        <v/>
      </c>
      <c r="CJ98" s="287" t="str">
        <f ca="true">+IF(OFFSET('Water Data'!$I$29,0,10*ROW('Water Data'!I92))="","",OFFSET('Water Data'!$I$29,0,10*ROW('Water Data'!I92)))</f>
        <v/>
      </c>
      <c r="CK98" s="287" t="str">
        <f ca="true">+IF(OFFSET('Sanitation Data'!$D$28,0,10*ROW('Sanitation Data'!D92))="","",OFFSET('Sanitation Data'!$D$28,0,10*ROW('Sanitation Data'!D92)))</f>
        <v/>
      </c>
      <c r="CL98" s="287" t="str">
        <f ca="true">+IF(OFFSET('Sanitation Data'!$D$29,0,10*ROW('Sanitation Data'!D92))="","",OFFSET('Sanitation Data'!$D$29,0,10*ROW('Sanitation Data'!D92)))</f>
        <v/>
      </c>
      <c r="CM98" s="287" t="str">
        <f ca="true">+IF(OFFSET('Sanitation Data'!$D$30,0,10*ROW('Sanitation Data'!D92))="","",OFFSET('Sanitation Data'!$D$30,0,10*ROW('Sanitation Data'!D92)))</f>
        <v/>
      </c>
      <c r="CN98" s="287" t="str">
        <f ca="true">+IF(OFFSET('Sanitation Data'!$D$31,0,10*ROW('Sanitation Data'!D92))="","",OFFSET('Sanitation Data'!$D$31,0,10*ROW('Sanitation Data'!D92)))</f>
        <v/>
      </c>
      <c r="CO98" s="287" t="str">
        <f ca="true">+IF(OFFSET('Sanitation Data'!$D$32,0,10*ROW('Sanitation Data'!D92))="","",OFFSET('Sanitation Data'!$D$32,0,10*ROW('Sanitation Data'!D92)))</f>
        <v/>
      </c>
      <c r="CP98" s="287" t="str">
        <f ca="true">+IF(OFFSET('Sanitation Data'!$E$28,0,10*ROW('Sanitation Data'!E92))="","",OFFSET('Sanitation Data'!$E$28,0,10*ROW('Sanitation Data'!E92)))</f>
        <v/>
      </c>
      <c r="CQ98" s="287" t="str">
        <f ca="true">+IF(OFFSET('Sanitation Data'!$E$29,0,10*ROW('Sanitation Data'!E92))="","",OFFSET('Sanitation Data'!$E$29,0,10*ROW('Sanitation Data'!E92)))</f>
        <v/>
      </c>
      <c r="CR98" s="287" t="str">
        <f ca="true">+IF(OFFSET('Sanitation Data'!$E$30,0,10*ROW('Sanitation Data'!E92))="","",OFFSET('Sanitation Data'!$E$30,0,10*ROW('Sanitation Data'!E92)))</f>
        <v/>
      </c>
      <c r="CS98" s="287" t="str">
        <f ca="true">+IF(OFFSET('Sanitation Data'!$E$31,0,10*ROW('Sanitation Data'!E92))="","",OFFSET('Sanitation Data'!$E$31,0,10*ROW('Sanitation Data'!E92)))</f>
        <v/>
      </c>
      <c r="CT98" s="287" t="str">
        <f ca="true">+IF(OFFSET('Sanitation Data'!$E$32,0,10*ROW('Sanitation Data'!E92))="","",OFFSET('Sanitation Data'!$E$32,0,10*ROW('Sanitation Data'!E92)))</f>
        <v/>
      </c>
      <c r="CU98" s="287" t="str">
        <f ca="true">+IF(OFFSET('Sanitation Data'!$F$28,0,10*ROW('Sanitation Data'!F92))="","",OFFSET('Sanitation Data'!$F$28,0,10*ROW('Sanitation Data'!F92)))</f>
        <v/>
      </c>
      <c r="CV98" s="287" t="str">
        <f ca="true">+IF(OFFSET('Sanitation Data'!$F$29,0,10*ROW('Sanitation Data'!F92))="","",OFFSET('Sanitation Data'!$F$29,0,10*ROW('Sanitation Data'!F92)))</f>
        <v/>
      </c>
      <c r="CW98" s="287" t="str">
        <f ca="true">+IF(OFFSET('Sanitation Data'!$F$30,0,10*ROW('Sanitation Data'!F92))="","",OFFSET('Sanitation Data'!$F$30,0,10*ROW('Sanitation Data'!F92)))</f>
        <v/>
      </c>
      <c r="CX98" s="287" t="str">
        <f ca="true">+IF(OFFSET('Sanitation Data'!$F$31,0,10*ROW('Sanitation Data'!F92))="","",OFFSET('Sanitation Data'!$F$31,0,10*ROW('Sanitation Data'!F92)))</f>
        <v/>
      </c>
      <c r="CY98" s="287" t="str">
        <f ca="true">+IF(OFFSET('Sanitation Data'!$F$32,0,10*ROW('Sanitation Data'!F92))="","",OFFSET('Sanitation Data'!$F$32,0,10*ROW('Sanitation Data'!F92)))</f>
        <v/>
      </c>
      <c r="CZ98" s="287" t="str">
        <f ca="true">+IF(OFFSET('Sanitation Data'!$G$28,0,10*ROW('Sanitation Data'!G92))="","",OFFSET('Sanitation Data'!$G$28,0,10*ROW('Sanitation Data'!G92)))</f>
        <v/>
      </c>
      <c r="DA98" s="287" t="str">
        <f ca="true">+IF(OFFSET('Sanitation Data'!$G$29,0,10*ROW('Sanitation Data'!G92))="","",OFFSET('Sanitation Data'!$G$29,0,10*ROW('Sanitation Data'!G92)))</f>
        <v/>
      </c>
      <c r="DB98" s="287" t="str">
        <f ca="true">+IF(OFFSET('Sanitation Data'!$G$30,0,10*ROW('Sanitation Data'!G92))="","",OFFSET('Sanitation Data'!$G$30,0,10*ROW('Sanitation Data'!G92)))</f>
        <v/>
      </c>
      <c r="DC98" s="287" t="str">
        <f ca="true">+IF(OFFSET('Sanitation Data'!$G$31,0,10*ROW('Sanitation Data'!G92))="","",OFFSET('Sanitation Data'!$G$31,0,10*ROW('Sanitation Data'!G92)))</f>
        <v/>
      </c>
      <c r="DD98" s="287" t="str">
        <f ca="true">+IF(OFFSET('Sanitation Data'!$G$32,0,10*ROW('Sanitation Data'!G92))="","",OFFSET('Sanitation Data'!$G$32,0,10*ROW('Sanitation Data'!G92)))</f>
        <v/>
      </c>
      <c r="DE98" s="287" t="str">
        <f ca="true">+IF(OFFSET('Sanitation Data'!$H$28,0,10*ROW('Sanitation Data'!H92))="","",OFFSET('Sanitation Data'!$H$28,0,10*ROW('Sanitation Data'!H92)))</f>
        <v/>
      </c>
      <c r="DF98" s="287" t="str">
        <f ca="true">+IF(OFFSET('Sanitation Data'!$H$29,0,10*ROW('Sanitation Data'!H92))="","",OFFSET('Sanitation Data'!$H$29,0,10*ROW('Sanitation Data'!H92)))</f>
        <v/>
      </c>
      <c r="DG98" s="287" t="str">
        <f ca="true">+IF(OFFSET('Sanitation Data'!$H$30,0,10*ROW('Sanitation Data'!H92))="","",OFFSET('Sanitation Data'!$H$30,0,10*ROW('Sanitation Data'!H92)))</f>
        <v/>
      </c>
      <c r="DH98" s="287" t="str">
        <f ca="true">+IF(OFFSET('Sanitation Data'!$H$31,0,10*ROW('Sanitation Data'!H92))="","",OFFSET('Sanitation Data'!$H$31,0,10*ROW('Sanitation Data'!H92)))</f>
        <v/>
      </c>
      <c r="DI98" s="287" t="str">
        <f ca="true">+IF(OFFSET('Sanitation Data'!$H$32,0,10*ROW('Sanitation Data'!H92))="","",OFFSET('Sanitation Data'!$H$32,0,10*ROW('Sanitation Data'!H92)))</f>
        <v/>
      </c>
      <c r="DJ98" s="287" t="str">
        <f ca="true">+IF(OFFSET('Sanitation Data'!$I$28,0,10*ROW('Sanitation Data'!I92))="","",OFFSET('Sanitation Data'!$I$28,0,10*ROW('Sanitation Data'!I92)))</f>
        <v/>
      </c>
      <c r="DK98" s="287" t="str">
        <f ca="true">+IF(OFFSET('Sanitation Data'!$I$29,0,10*ROW('Sanitation Data'!I92))="","",OFFSET('Sanitation Data'!$I$29,0,10*ROW('Sanitation Data'!I92)))</f>
        <v/>
      </c>
      <c r="DL98" s="287" t="str">
        <f ca="true">+IF(OFFSET('Sanitation Data'!$I$30,0,10*ROW('Sanitation Data'!I92))="","",OFFSET('Sanitation Data'!$I$30,0,10*ROW('Sanitation Data'!I92)))</f>
        <v/>
      </c>
      <c r="DM98" s="287" t="str">
        <f ca="true">+IF(OFFSET('Sanitation Data'!$I$31,0,10*ROW('Sanitation Data'!I92))="","",OFFSET('Sanitation Data'!$I$31,0,10*ROW('Sanitation Data'!I92)))</f>
        <v/>
      </c>
      <c r="DN98" s="287" t="str">
        <f ca="true">+IF(OFFSET('Sanitation Data'!$I$32,0,10*ROW('Sanitation Data'!I92))="","",OFFSET('Sanitation Data'!$I$32,0,10*ROW('Sanitation Data'!I92)))</f>
        <v/>
      </c>
      <c r="DO98" s="287" t="str">
        <f ca="true">+IF(OFFSET('Hygiene Data'!$D$11,0,10*ROW('Hygiene Data'!D92))="","",OFFSET('Hygiene Data'!$D$11,0,10*ROW('Hygiene Data'!D92)))</f>
        <v/>
      </c>
      <c r="DP98" s="287" t="str">
        <f ca="true">+IF(OFFSET('Hygiene Data'!$D$12,0,10*ROW('Hygiene Data'!D92))="","",OFFSET('Hygiene Data'!$D$12,0,10*ROW('Hygiene Data'!D92)))</f>
        <v/>
      </c>
      <c r="DQ98" s="287" t="str">
        <f ca="true">+IF(OFFSET('Hygiene Data'!$D$13,0,10*ROW('Hygiene Data'!D92))="","",OFFSET('Hygiene Data'!$D$13,0,10*ROW('Hygiene Data'!D92)))</f>
        <v/>
      </c>
      <c r="DR98" s="287" t="str">
        <f ca="true">+IF(OFFSET('Hygiene Data'!$E$11,0,10*ROW('Hygiene Data'!E92))="","",OFFSET('Hygiene Data'!$E$11,0,10*ROW('Hygiene Data'!E92)))</f>
        <v/>
      </c>
      <c r="DS98" s="287" t="str">
        <f ca="true">+IF(OFFSET('Hygiene Data'!$E$12,0,10*ROW('Hygiene Data'!E92))="","",OFFSET('Hygiene Data'!$E$12,0,10*ROW('Hygiene Data'!E92)))</f>
        <v/>
      </c>
      <c r="DT98" s="287" t="str">
        <f ca="true">+IF(OFFSET('Hygiene Data'!$E$13,0,10*ROW('Hygiene Data'!E92))="","",OFFSET('Hygiene Data'!$E$13,0,10*ROW('Hygiene Data'!E92)))</f>
        <v/>
      </c>
      <c r="DU98" s="287" t="str">
        <f ca="true">+IF(OFFSET('Hygiene Data'!$F$11,0,10*ROW('Hygiene Data'!F92))="","",OFFSET('Hygiene Data'!$F$11,0,10*ROW('Hygiene Data'!F92)))</f>
        <v/>
      </c>
      <c r="DV98" s="287" t="str">
        <f ca="true">+IF(OFFSET('Hygiene Data'!$F$12,0,10*ROW('Hygiene Data'!F92))="","",OFFSET('Hygiene Data'!$F$12,0,10*ROW('Hygiene Data'!F92)))</f>
        <v/>
      </c>
      <c r="DW98" s="287" t="str">
        <f ca="true">+IF(OFFSET('Hygiene Data'!$F$13,0,10*ROW('Hygiene Data'!F92))="","",OFFSET('Hygiene Data'!$F$13,0,10*ROW('Hygiene Data'!F92)))</f>
        <v/>
      </c>
      <c r="DX98" s="287" t="str">
        <f ca="true">+IF(OFFSET('Hygiene Data'!$G$11,0,10*ROW('Hygiene Data'!G92))="","",OFFSET('Hygiene Data'!$G$11,0,10*ROW('Hygiene Data'!G92)))</f>
        <v/>
      </c>
      <c r="DY98" s="287" t="str">
        <f ca="true">+IF(OFFSET('Hygiene Data'!$G$12,0,10*ROW('Hygiene Data'!G92))="","",OFFSET('Hygiene Data'!$G$12,0,10*ROW('Hygiene Data'!G92)))</f>
        <v/>
      </c>
      <c r="DZ98" s="287" t="str">
        <f ca="true">+IF(OFFSET('Hygiene Data'!$G$13,0,10*ROW('Hygiene Data'!G92))="","",OFFSET('Hygiene Data'!$G$13,0,10*ROW('Hygiene Data'!G92)))</f>
        <v/>
      </c>
      <c r="EA98" s="287" t="str">
        <f ca="true">+IF(OFFSET('Hygiene Data'!$H$11,0,10*ROW('Hygiene Data'!H92))="","",OFFSET('Hygiene Data'!$H$11,0,10*ROW('Hygiene Data'!H92)))</f>
        <v/>
      </c>
      <c r="EB98" s="287" t="str">
        <f ca="true">+IF(OFFSET('Hygiene Data'!$H$12,0,10*ROW('Hygiene Data'!H92))="","",OFFSET('Hygiene Data'!$H$12,0,10*ROW('Hygiene Data'!H92)))</f>
        <v/>
      </c>
      <c r="EC98" s="287" t="str">
        <f ca="true">+IF(OFFSET('Hygiene Data'!$H$13,0,10*ROW('Hygiene Data'!H92))="","",OFFSET('Hygiene Data'!$H$13,0,10*ROW('Hygiene Data'!H92)))</f>
        <v/>
      </c>
      <c r="ED98" s="287" t="str">
        <f ca="true">+IF(OFFSET('Hygiene Data'!$I$11,0,10*ROW('Hygiene Data'!I92))="","",OFFSET('Hygiene Data'!$I$11,0,10*ROW('Hygiene Data'!I92)))</f>
        <v/>
      </c>
      <c r="EE98" s="287" t="str">
        <f ca="true">+IF(OFFSET('Hygiene Data'!$I$12,0,10*ROW('Hygiene Data'!I92))="","",OFFSET('Hygiene Data'!$I$12,0,10*ROW('Hygiene Data'!I92)))</f>
        <v/>
      </c>
      <c r="EF98" s="287"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43"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7"/>
      <c r="BS99" s="287" t="str">
        <f ca="true">+IF(OFFSET('Water Data'!$D$27,0,10*ROW('Water Data'!D93))="","",OFFSET('Water Data'!$D$27,0,10*ROW('Water Data'!D93)))</f>
        <v/>
      </c>
      <c r="BT99" s="287" t="str">
        <f ca="true">+IF(OFFSET('Water Data'!$D$28,0,10*ROW('Water Data'!D93))="","",OFFSET('Water Data'!$D$28,0,10*ROW('Water Data'!D93)))</f>
        <v/>
      </c>
      <c r="BU99" s="287" t="str">
        <f ca="true">+IF(OFFSET('Water Data'!$D$29,0,10*ROW('Water Data'!D93))="","",OFFSET('Water Data'!$D$29,0,10*ROW('Water Data'!D93)))</f>
        <v/>
      </c>
      <c r="BV99" s="287" t="str">
        <f ca="true">+IF(OFFSET('Water Data'!$E$27,0,10*ROW('Water Data'!E93))="","",OFFSET('Water Data'!$E$27,0,10*ROW('Water Data'!E93)))</f>
        <v/>
      </c>
      <c r="BW99" s="287" t="str">
        <f ca="true">+IF(OFFSET('Water Data'!$E$28,0,10*ROW('Water Data'!E93))="","",OFFSET('Water Data'!$E$28,0,10*ROW('Water Data'!E93)))</f>
        <v/>
      </c>
      <c r="BX99" s="287" t="str">
        <f ca="true">+IF(OFFSET('Water Data'!$E$29,0,10*ROW('Water Data'!E93))="","",OFFSET('Water Data'!$E$29,0,10*ROW('Water Data'!E93)))</f>
        <v/>
      </c>
      <c r="BY99" s="287" t="str">
        <f ca="true">+IF(OFFSET('Water Data'!$F$27,0,10*ROW('Water Data'!F93))="","",OFFSET('Water Data'!$F$27,0,10*ROW('Water Data'!F93)))</f>
        <v/>
      </c>
      <c r="BZ99" s="287" t="str">
        <f ca="true">+IF(OFFSET('Water Data'!$F$28,0,10*ROW('Water Data'!F93))="","",OFFSET('Water Data'!$F$28,0,10*ROW('Water Data'!F93)))</f>
        <v/>
      </c>
      <c r="CA99" s="287" t="str">
        <f ca="true">+IF(OFFSET('Water Data'!$F$29,0,10*ROW('Water Data'!F93))="","",OFFSET('Water Data'!$F$29,0,10*ROW('Water Data'!F93)))</f>
        <v/>
      </c>
      <c r="CB99" s="287" t="str">
        <f ca="true">+IF(OFFSET('Water Data'!$G$27,0,10*ROW('Water Data'!G93))="","",OFFSET('Water Data'!$G$27,0,10*ROW('Water Data'!G93)))</f>
        <v/>
      </c>
      <c r="CC99" s="287" t="str">
        <f ca="true">+IF(OFFSET('Water Data'!$G$28,0,10*ROW('Water Data'!G93))="","",OFFSET('Water Data'!$G$28,0,10*ROW('Water Data'!G93)))</f>
        <v/>
      </c>
      <c r="CD99" s="287" t="str">
        <f ca="true">+IF(OFFSET('Water Data'!$G$29,0,10*ROW('Water Data'!G93))="","",OFFSET('Water Data'!$G$29,0,10*ROW('Water Data'!G93)))</f>
        <v/>
      </c>
      <c r="CE99" s="287" t="str">
        <f ca="true">+IF(OFFSET('Water Data'!$H$27,0,10*ROW('Water Data'!H93))="","",OFFSET('Water Data'!$H$27,0,10*ROW('Water Data'!H93)))</f>
        <v/>
      </c>
      <c r="CF99" s="287" t="str">
        <f ca="true">+IF(OFFSET('Water Data'!$H$28,0,10*ROW('Water Data'!H93))="","",OFFSET('Water Data'!$H$28,0,10*ROW('Water Data'!H93)))</f>
        <v/>
      </c>
      <c r="CG99" s="287" t="str">
        <f ca="true">+IF(OFFSET('Water Data'!$H$29,0,10*ROW('Water Data'!H93))="","",OFFSET('Water Data'!$H$29,0,10*ROW('Water Data'!H93)))</f>
        <v/>
      </c>
      <c r="CH99" s="287" t="str">
        <f ca="true">+IF(OFFSET('Water Data'!$I$27,0,10*ROW('Water Data'!I93))="","",OFFSET('Water Data'!$I$27,0,10*ROW('Water Data'!I93)))</f>
        <v/>
      </c>
      <c r="CI99" s="287" t="str">
        <f ca="true">+IF(OFFSET('Water Data'!$I$28,0,10*ROW('Water Data'!I93))="","",OFFSET('Water Data'!$I$28,0,10*ROW('Water Data'!I93)))</f>
        <v/>
      </c>
      <c r="CJ99" s="287" t="str">
        <f ca="true">+IF(OFFSET('Water Data'!$I$29,0,10*ROW('Water Data'!I93))="","",OFFSET('Water Data'!$I$29,0,10*ROW('Water Data'!I93)))</f>
        <v/>
      </c>
      <c r="CK99" s="287" t="str">
        <f ca="true">+IF(OFFSET('Sanitation Data'!$D$28,0,10*ROW('Sanitation Data'!D93))="","",OFFSET('Sanitation Data'!$D$28,0,10*ROW('Sanitation Data'!D93)))</f>
        <v/>
      </c>
      <c r="CL99" s="287" t="str">
        <f ca="true">+IF(OFFSET('Sanitation Data'!$D$29,0,10*ROW('Sanitation Data'!D93))="","",OFFSET('Sanitation Data'!$D$29,0,10*ROW('Sanitation Data'!D93)))</f>
        <v/>
      </c>
      <c r="CM99" s="287" t="str">
        <f ca="true">+IF(OFFSET('Sanitation Data'!$D$30,0,10*ROW('Sanitation Data'!D93))="","",OFFSET('Sanitation Data'!$D$30,0,10*ROW('Sanitation Data'!D93)))</f>
        <v/>
      </c>
      <c r="CN99" s="287" t="str">
        <f ca="true">+IF(OFFSET('Sanitation Data'!$D$31,0,10*ROW('Sanitation Data'!D93))="","",OFFSET('Sanitation Data'!$D$31,0,10*ROW('Sanitation Data'!D93)))</f>
        <v/>
      </c>
      <c r="CO99" s="287" t="str">
        <f ca="true">+IF(OFFSET('Sanitation Data'!$D$32,0,10*ROW('Sanitation Data'!D93))="","",OFFSET('Sanitation Data'!$D$32,0,10*ROW('Sanitation Data'!D93)))</f>
        <v/>
      </c>
      <c r="CP99" s="287" t="str">
        <f ca="true">+IF(OFFSET('Sanitation Data'!$E$28,0,10*ROW('Sanitation Data'!E93))="","",OFFSET('Sanitation Data'!$E$28,0,10*ROW('Sanitation Data'!E93)))</f>
        <v/>
      </c>
      <c r="CQ99" s="287" t="str">
        <f ca="true">+IF(OFFSET('Sanitation Data'!$E$29,0,10*ROW('Sanitation Data'!E93))="","",OFFSET('Sanitation Data'!$E$29,0,10*ROW('Sanitation Data'!E93)))</f>
        <v/>
      </c>
      <c r="CR99" s="287" t="str">
        <f ca="true">+IF(OFFSET('Sanitation Data'!$E$30,0,10*ROW('Sanitation Data'!E93))="","",OFFSET('Sanitation Data'!$E$30,0,10*ROW('Sanitation Data'!E93)))</f>
        <v/>
      </c>
      <c r="CS99" s="287" t="str">
        <f ca="true">+IF(OFFSET('Sanitation Data'!$E$31,0,10*ROW('Sanitation Data'!E93))="","",OFFSET('Sanitation Data'!$E$31,0,10*ROW('Sanitation Data'!E93)))</f>
        <v/>
      </c>
      <c r="CT99" s="287" t="str">
        <f ca="true">+IF(OFFSET('Sanitation Data'!$E$32,0,10*ROW('Sanitation Data'!E93))="","",OFFSET('Sanitation Data'!$E$32,0,10*ROW('Sanitation Data'!E93)))</f>
        <v/>
      </c>
      <c r="CU99" s="287" t="str">
        <f ca="true">+IF(OFFSET('Sanitation Data'!$F$28,0,10*ROW('Sanitation Data'!F93))="","",OFFSET('Sanitation Data'!$F$28,0,10*ROW('Sanitation Data'!F93)))</f>
        <v/>
      </c>
      <c r="CV99" s="287" t="str">
        <f ca="true">+IF(OFFSET('Sanitation Data'!$F$29,0,10*ROW('Sanitation Data'!F93))="","",OFFSET('Sanitation Data'!$F$29,0,10*ROW('Sanitation Data'!F93)))</f>
        <v/>
      </c>
      <c r="CW99" s="287" t="str">
        <f ca="true">+IF(OFFSET('Sanitation Data'!$F$30,0,10*ROW('Sanitation Data'!F93))="","",OFFSET('Sanitation Data'!$F$30,0,10*ROW('Sanitation Data'!F93)))</f>
        <v/>
      </c>
      <c r="CX99" s="287" t="str">
        <f ca="true">+IF(OFFSET('Sanitation Data'!$F$31,0,10*ROW('Sanitation Data'!F93))="","",OFFSET('Sanitation Data'!$F$31,0,10*ROW('Sanitation Data'!F93)))</f>
        <v/>
      </c>
      <c r="CY99" s="287" t="str">
        <f ca="true">+IF(OFFSET('Sanitation Data'!$F$32,0,10*ROW('Sanitation Data'!F93))="","",OFFSET('Sanitation Data'!$F$32,0,10*ROW('Sanitation Data'!F93)))</f>
        <v/>
      </c>
      <c r="CZ99" s="287" t="str">
        <f ca="true">+IF(OFFSET('Sanitation Data'!$G$28,0,10*ROW('Sanitation Data'!G93))="","",OFFSET('Sanitation Data'!$G$28,0,10*ROW('Sanitation Data'!G93)))</f>
        <v/>
      </c>
      <c r="DA99" s="287" t="str">
        <f ca="true">+IF(OFFSET('Sanitation Data'!$G$29,0,10*ROW('Sanitation Data'!G93))="","",OFFSET('Sanitation Data'!$G$29,0,10*ROW('Sanitation Data'!G93)))</f>
        <v/>
      </c>
      <c r="DB99" s="287" t="str">
        <f ca="true">+IF(OFFSET('Sanitation Data'!$G$30,0,10*ROW('Sanitation Data'!G93))="","",OFFSET('Sanitation Data'!$G$30,0,10*ROW('Sanitation Data'!G93)))</f>
        <v/>
      </c>
      <c r="DC99" s="287" t="str">
        <f ca="true">+IF(OFFSET('Sanitation Data'!$G$31,0,10*ROW('Sanitation Data'!G93))="","",OFFSET('Sanitation Data'!$G$31,0,10*ROW('Sanitation Data'!G93)))</f>
        <v/>
      </c>
      <c r="DD99" s="287" t="str">
        <f ca="true">+IF(OFFSET('Sanitation Data'!$G$32,0,10*ROW('Sanitation Data'!G93))="","",OFFSET('Sanitation Data'!$G$32,0,10*ROW('Sanitation Data'!G93)))</f>
        <v/>
      </c>
      <c r="DE99" s="287" t="str">
        <f ca="true">+IF(OFFSET('Sanitation Data'!$H$28,0,10*ROW('Sanitation Data'!H93))="","",OFFSET('Sanitation Data'!$H$28,0,10*ROW('Sanitation Data'!H93)))</f>
        <v/>
      </c>
      <c r="DF99" s="287" t="str">
        <f ca="true">+IF(OFFSET('Sanitation Data'!$H$29,0,10*ROW('Sanitation Data'!H93))="","",OFFSET('Sanitation Data'!$H$29,0,10*ROW('Sanitation Data'!H93)))</f>
        <v/>
      </c>
      <c r="DG99" s="287" t="str">
        <f ca="true">+IF(OFFSET('Sanitation Data'!$H$30,0,10*ROW('Sanitation Data'!H93))="","",OFFSET('Sanitation Data'!$H$30,0,10*ROW('Sanitation Data'!H93)))</f>
        <v/>
      </c>
      <c r="DH99" s="287" t="str">
        <f ca="true">+IF(OFFSET('Sanitation Data'!$H$31,0,10*ROW('Sanitation Data'!H93))="","",OFFSET('Sanitation Data'!$H$31,0,10*ROW('Sanitation Data'!H93)))</f>
        <v/>
      </c>
      <c r="DI99" s="287" t="str">
        <f ca="true">+IF(OFFSET('Sanitation Data'!$H$32,0,10*ROW('Sanitation Data'!H93))="","",OFFSET('Sanitation Data'!$H$32,0,10*ROW('Sanitation Data'!H93)))</f>
        <v/>
      </c>
      <c r="DJ99" s="287" t="str">
        <f ca="true">+IF(OFFSET('Sanitation Data'!$I$28,0,10*ROW('Sanitation Data'!I93))="","",OFFSET('Sanitation Data'!$I$28,0,10*ROW('Sanitation Data'!I93)))</f>
        <v/>
      </c>
      <c r="DK99" s="287" t="str">
        <f ca="true">+IF(OFFSET('Sanitation Data'!$I$29,0,10*ROW('Sanitation Data'!I93))="","",OFFSET('Sanitation Data'!$I$29,0,10*ROW('Sanitation Data'!I93)))</f>
        <v/>
      </c>
      <c r="DL99" s="287" t="str">
        <f ca="true">+IF(OFFSET('Sanitation Data'!$I$30,0,10*ROW('Sanitation Data'!I93))="","",OFFSET('Sanitation Data'!$I$30,0,10*ROW('Sanitation Data'!I93)))</f>
        <v/>
      </c>
      <c r="DM99" s="287" t="str">
        <f ca="true">+IF(OFFSET('Sanitation Data'!$I$31,0,10*ROW('Sanitation Data'!I93))="","",OFFSET('Sanitation Data'!$I$31,0,10*ROW('Sanitation Data'!I93)))</f>
        <v/>
      </c>
      <c r="DN99" s="287" t="str">
        <f ca="true">+IF(OFFSET('Sanitation Data'!$I$32,0,10*ROW('Sanitation Data'!I93))="","",OFFSET('Sanitation Data'!$I$32,0,10*ROW('Sanitation Data'!I93)))</f>
        <v/>
      </c>
      <c r="DO99" s="287" t="str">
        <f ca="true">+IF(OFFSET('Hygiene Data'!$D$11,0,10*ROW('Hygiene Data'!D93))="","",OFFSET('Hygiene Data'!$D$11,0,10*ROW('Hygiene Data'!D93)))</f>
        <v/>
      </c>
      <c r="DP99" s="287" t="str">
        <f ca="true">+IF(OFFSET('Hygiene Data'!$D$12,0,10*ROW('Hygiene Data'!D93))="","",OFFSET('Hygiene Data'!$D$12,0,10*ROW('Hygiene Data'!D93)))</f>
        <v/>
      </c>
      <c r="DQ99" s="287" t="str">
        <f ca="true">+IF(OFFSET('Hygiene Data'!$D$13,0,10*ROW('Hygiene Data'!D93))="","",OFFSET('Hygiene Data'!$D$13,0,10*ROW('Hygiene Data'!D93)))</f>
        <v/>
      </c>
      <c r="DR99" s="287" t="str">
        <f ca="true">+IF(OFFSET('Hygiene Data'!$E$11,0,10*ROW('Hygiene Data'!E93))="","",OFFSET('Hygiene Data'!$E$11,0,10*ROW('Hygiene Data'!E93)))</f>
        <v/>
      </c>
      <c r="DS99" s="287" t="str">
        <f ca="true">+IF(OFFSET('Hygiene Data'!$E$12,0,10*ROW('Hygiene Data'!E93))="","",OFFSET('Hygiene Data'!$E$12,0,10*ROW('Hygiene Data'!E93)))</f>
        <v/>
      </c>
      <c r="DT99" s="287" t="str">
        <f ca="true">+IF(OFFSET('Hygiene Data'!$E$13,0,10*ROW('Hygiene Data'!E93))="","",OFFSET('Hygiene Data'!$E$13,0,10*ROW('Hygiene Data'!E93)))</f>
        <v/>
      </c>
      <c r="DU99" s="287" t="str">
        <f ca="true">+IF(OFFSET('Hygiene Data'!$F$11,0,10*ROW('Hygiene Data'!F93))="","",OFFSET('Hygiene Data'!$F$11,0,10*ROW('Hygiene Data'!F93)))</f>
        <v/>
      </c>
      <c r="DV99" s="287" t="str">
        <f ca="true">+IF(OFFSET('Hygiene Data'!$F$12,0,10*ROW('Hygiene Data'!F93))="","",OFFSET('Hygiene Data'!$F$12,0,10*ROW('Hygiene Data'!F93)))</f>
        <v/>
      </c>
      <c r="DW99" s="287" t="str">
        <f ca="true">+IF(OFFSET('Hygiene Data'!$F$13,0,10*ROW('Hygiene Data'!F93))="","",OFFSET('Hygiene Data'!$F$13,0,10*ROW('Hygiene Data'!F93)))</f>
        <v/>
      </c>
      <c r="DX99" s="287" t="str">
        <f ca="true">+IF(OFFSET('Hygiene Data'!$G$11,0,10*ROW('Hygiene Data'!G93))="","",OFFSET('Hygiene Data'!$G$11,0,10*ROW('Hygiene Data'!G93)))</f>
        <v/>
      </c>
      <c r="DY99" s="287" t="str">
        <f ca="true">+IF(OFFSET('Hygiene Data'!$G$12,0,10*ROW('Hygiene Data'!G93))="","",OFFSET('Hygiene Data'!$G$12,0,10*ROW('Hygiene Data'!G93)))</f>
        <v/>
      </c>
      <c r="DZ99" s="287" t="str">
        <f ca="true">+IF(OFFSET('Hygiene Data'!$G$13,0,10*ROW('Hygiene Data'!G93))="","",OFFSET('Hygiene Data'!$G$13,0,10*ROW('Hygiene Data'!G93)))</f>
        <v/>
      </c>
      <c r="EA99" s="287" t="str">
        <f ca="true">+IF(OFFSET('Hygiene Data'!$H$11,0,10*ROW('Hygiene Data'!H93))="","",OFFSET('Hygiene Data'!$H$11,0,10*ROW('Hygiene Data'!H93)))</f>
        <v/>
      </c>
      <c r="EB99" s="287" t="str">
        <f ca="true">+IF(OFFSET('Hygiene Data'!$H$12,0,10*ROW('Hygiene Data'!H93))="","",OFFSET('Hygiene Data'!$H$12,0,10*ROW('Hygiene Data'!H93)))</f>
        <v/>
      </c>
      <c r="EC99" s="287" t="str">
        <f ca="true">+IF(OFFSET('Hygiene Data'!$H$13,0,10*ROW('Hygiene Data'!H93))="","",OFFSET('Hygiene Data'!$H$13,0,10*ROW('Hygiene Data'!H93)))</f>
        <v/>
      </c>
      <c r="ED99" s="287" t="str">
        <f ca="true">+IF(OFFSET('Hygiene Data'!$I$11,0,10*ROW('Hygiene Data'!I93))="","",OFFSET('Hygiene Data'!$I$11,0,10*ROW('Hygiene Data'!I93)))</f>
        <v/>
      </c>
      <c r="EE99" s="287" t="str">
        <f ca="true">+IF(OFFSET('Hygiene Data'!$I$12,0,10*ROW('Hygiene Data'!I93))="","",OFFSET('Hygiene Data'!$I$12,0,10*ROW('Hygiene Data'!I93)))</f>
        <v/>
      </c>
      <c r="EF99" s="287"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43"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7"/>
      <c r="BS100" s="287" t="str">
        <f ca="true">+IF(OFFSET('Water Data'!$D$27,0,10*ROW('Water Data'!D94))="","",OFFSET('Water Data'!$D$27,0,10*ROW('Water Data'!D94)))</f>
        <v/>
      </c>
      <c r="BT100" s="287" t="str">
        <f ca="true">+IF(OFFSET('Water Data'!$D$28,0,10*ROW('Water Data'!D94))="","",OFFSET('Water Data'!$D$28,0,10*ROW('Water Data'!D94)))</f>
        <v/>
      </c>
      <c r="BU100" s="287" t="str">
        <f ca="true">+IF(OFFSET('Water Data'!$D$29,0,10*ROW('Water Data'!D94))="","",OFFSET('Water Data'!$D$29,0,10*ROW('Water Data'!D94)))</f>
        <v/>
      </c>
      <c r="BV100" s="287" t="str">
        <f ca="true">+IF(OFFSET('Water Data'!$E$27,0,10*ROW('Water Data'!E94))="","",OFFSET('Water Data'!$E$27,0,10*ROW('Water Data'!E94)))</f>
        <v/>
      </c>
      <c r="BW100" s="287" t="str">
        <f ca="true">+IF(OFFSET('Water Data'!$E$28,0,10*ROW('Water Data'!E94))="","",OFFSET('Water Data'!$E$28,0,10*ROW('Water Data'!E94)))</f>
        <v/>
      </c>
      <c r="BX100" s="287" t="str">
        <f ca="true">+IF(OFFSET('Water Data'!$E$29,0,10*ROW('Water Data'!E94))="","",OFFSET('Water Data'!$E$29,0,10*ROW('Water Data'!E94)))</f>
        <v/>
      </c>
      <c r="BY100" s="287" t="str">
        <f ca="true">+IF(OFFSET('Water Data'!$F$27,0,10*ROW('Water Data'!F94))="","",OFFSET('Water Data'!$F$27,0,10*ROW('Water Data'!F94)))</f>
        <v/>
      </c>
      <c r="BZ100" s="287" t="str">
        <f ca="true">+IF(OFFSET('Water Data'!$F$28,0,10*ROW('Water Data'!F94))="","",OFFSET('Water Data'!$F$28,0,10*ROW('Water Data'!F94)))</f>
        <v/>
      </c>
      <c r="CA100" s="287" t="str">
        <f ca="true">+IF(OFFSET('Water Data'!$F$29,0,10*ROW('Water Data'!F94))="","",OFFSET('Water Data'!$F$29,0,10*ROW('Water Data'!F94)))</f>
        <v/>
      </c>
      <c r="CB100" s="287" t="str">
        <f ca="true">+IF(OFFSET('Water Data'!$G$27,0,10*ROW('Water Data'!G94))="","",OFFSET('Water Data'!$G$27,0,10*ROW('Water Data'!G94)))</f>
        <v/>
      </c>
      <c r="CC100" s="287" t="str">
        <f ca="true">+IF(OFFSET('Water Data'!$G$28,0,10*ROW('Water Data'!G94))="","",OFFSET('Water Data'!$G$28,0,10*ROW('Water Data'!G94)))</f>
        <v/>
      </c>
      <c r="CD100" s="287" t="str">
        <f ca="true">+IF(OFFSET('Water Data'!$G$29,0,10*ROW('Water Data'!G94))="","",OFFSET('Water Data'!$G$29,0,10*ROW('Water Data'!G94)))</f>
        <v/>
      </c>
      <c r="CE100" s="287" t="str">
        <f ca="true">+IF(OFFSET('Water Data'!$H$27,0,10*ROW('Water Data'!H94))="","",OFFSET('Water Data'!$H$27,0,10*ROW('Water Data'!H94)))</f>
        <v/>
      </c>
      <c r="CF100" s="287" t="str">
        <f ca="true">+IF(OFFSET('Water Data'!$H$28,0,10*ROW('Water Data'!H94))="","",OFFSET('Water Data'!$H$28,0,10*ROW('Water Data'!H94)))</f>
        <v/>
      </c>
      <c r="CG100" s="287" t="str">
        <f ca="true">+IF(OFFSET('Water Data'!$H$29,0,10*ROW('Water Data'!H94))="","",OFFSET('Water Data'!$H$29,0,10*ROW('Water Data'!H94)))</f>
        <v/>
      </c>
      <c r="CH100" s="287" t="str">
        <f ca="true">+IF(OFFSET('Water Data'!$I$27,0,10*ROW('Water Data'!I94))="","",OFFSET('Water Data'!$I$27,0,10*ROW('Water Data'!I94)))</f>
        <v/>
      </c>
      <c r="CI100" s="287" t="str">
        <f ca="true">+IF(OFFSET('Water Data'!$I$28,0,10*ROW('Water Data'!I94))="","",OFFSET('Water Data'!$I$28,0,10*ROW('Water Data'!I94)))</f>
        <v/>
      </c>
      <c r="CJ100" s="287" t="str">
        <f ca="true">+IF(OFFSET('Water Data'!$I$29,0,10*ROW('Water Data'!I94))="","",OFFSET('Water Data'!$I$29,0,10*ROW('Water Data'!I94)))</f>
        <v/>
      </c>
      <c r="CK100" s="287" t="str">
        <f ca="true">+IF(OFFSET('Sanitation Data'!$D$28,0,10*ROW('Sanitation Data'!D94))="","",OFFSET('Sanitation Data'!$D$28,0,10*ROW('Sanitation Data'!D94)))</f>
        <v/>
      </c>
      <c r="CL100" s="287" t="str">
        <f ca="true">+IF(OFFSET('Sanitation Data'!$D$29,0,10*ROW('Sanitation Data'!D94))="","",OFFSET('Sanitation Data'!$D$29,0,10*ROW('Sanitation Data'!D94)))</f>
        <v/>
      </c>
      <c r="CM100" s="287" t="str">
        <f ca="true">+IF(OFFSET('Sanitation Data'!$D$30,0,10*ROW('Sanitation Data'!D94))="","",OFFSET('Sanitation Data'!$D$30,0,10*ROW('Sanitation Data'!D94)))</f>
        <v/>
      </c>
      <c r="CN100" s="287" t="str">
        <f ca="true">+IF(OFFSET('Sanitation Data'!$D$31,0,10*ROW('Sanitation Data'!D94))="","",OFFSET('Sanitation Data'!$D$31,0,10*ROW('Sanitation Data'!D94)))</f>
        <v/>
      </c>
      <c r="CO100" s="287" t="str">
        <f ca="true">+IF(OFFSET('Sanitation Data'!$D$32,0,10*ROW('Sanitation Data'!D94))="","",OFFSET('Sanitation Data'!$D$32,0,10*ROW('Sanitation Data'!D94)))</f>
        <v/>
      </c>
      <c r="CP100" s="287" t="str">
        <f ca="true">+IF(OFFSET('Sanitation Data'!$E$28,0,10*ROW('Sanitation Data'!E94))="","",OFFSET('Sanitation Data'!$E$28,0,10*ROW('Sanitation Data'!E94)))</f>
        <v/>
      </c>
      <c r="CQ100" s="287" t="str">
        <f ca="true">+IF(OFFSET('Sanitation Data'!$E$29,0,10*ROW('Sanitation Data'!E94))="","",OFFSET('Sanitation Data'!$E$29,0,10*ROW('Sanitation Data'!E94)))</f>
        <v/>
      </c>
      <c r="CR100" s="287" t="str">
        <f ca="true">+IF(OFFSET('Sanitation Data'!$E$30,0,10*ROW('Sanitation Data'!E94))="","",OFFSET('Sanitation Data'!$E$30,0,10*ROW('Sanitation Data'!E94)))</f>
        <v/>
      </c>
      <c r="CS100" s="287" t="str">
        <f ca="true">+IF(OFFSET('Sanitation Data'!$E$31,0,10*ROW('Sanitation Data'!E94))="","",OFFSET('Sanitation Data'!$E$31,0,10*ROW('Sanitation Data'!E94)))</f>
        <v/>
      </c>
      <c r="CT100" s="287" t="str">
        <f ca="true">+IF(OFFSET('Sanitation Data'!$E$32,0,10*ROW('Sanitation Data'!E94))="","",OFFSET('Sanitation Data'!$E$32,0,10*ROW('Sanitation Data'!E94)))</f>
        <v/>
      </c>
      <c r="CU100" s="287" t="str">
        <f ca="true">+IF(OFFSET('Sanitation Data'!$F$28,0,10*ROW('Sanitation Data'!F94))="","",OFFSET('Sanitation Data'!$F$28,0,10*ROW('Sanitation Data'!F94)))</f>
        <v/>
      </c>
      <c r="CV100" s="287" t="str">
        <f ca="true">+IF(OFFSET('Sanitation Data'!$F$29,0,10*ROW('Sanitation Data'!F94))="","",OFFSET('Sanitation Data'!$F$29,0,10*ROW('Sanitation Data'!F94)))</f>
        <v/>
      </c>
      <c r="CW100" s="287" t="str">
        <f ca="true">+IF(OFFSET('Sanitation Data'!$F$30,0,10*ROW('Sanitation Data'!F94))="","",OFFSET('Sanitation Data'!$F$30,0,10*ROW('Sanitation Data'!F94)))</f>
        <v/>
      </c>
      <c r="CX100" s="287" t="str">
        <f ca="true">+IF(OFFSET('Sanitation Data'!$F$31,0,10*ROW('Sanitation Data'!F94))="","",OFFSET('Sanitation Data'!$F$31,0,10*ROW('Sanitation Data'!F94)))</f>
        <v/>
      </c>
      <c r="CY100" s="287" t="str">
        <f ca="true">+IF(OFFSET('Sanitation Data'!$F$32,0,10*ROW('Sanitation Data'!F94))="","",OFFSET('Sanitation Data'!$F$32,0,10*ROW('Sanitation Data'!F94)))</f>
        <v/>
      </c>
      <c r="CZ100" s="287" t="str">
        <f ca="true">+IF(OFFSET('Sanitation Data'!$G$28,0,10*ROW('Sanitation Data'!G94))="","",OFFSET('Sanitation Data'!$G$28,0,10*ROW('Sanitation Data'!G94)))</f>
        <v/>
      </c>
      <c r="DA100" s="287" t="str">
        <f ca="true">+IF(OFFSET('Sanitation Data'!$G$29,0,10*ROW('Sanitation Data'!G94))="","",OFFSET('Sanitation Data'!$G$29,0,10*ROW('Sanitation Data'!G94)))</f>
        <v/>
      </c>
      <c r="DB100" s="287" t="str">
        <f ca="true">+IF(OFFSET('Sanitation Data'!$G$30,0,10*ROW('Sanitation Data'!G94))="","",OFFSET('Sanitation Data'!$G$30,0,10*ROW('Sanitation Data'!G94)))</f>
        <v/>
      </c>
      <c r="DC100" s="287" t="str">
        <f ca="true">+IF(OFFSET('Sanitation Data'!$G$31,0,10*ROW('Sanitation Data'!G94))="","",OFFSET('Sanitation Data'!$G$31,0,10*ROW('Sanitation Data'!G94)))</f>
        <v/>
      </c>
      <c r="DD100" s="287" t="str">
        <f ca="true">+IF(OFFSET('Sanitation Data'!$G$32,0,10*ROW('Sanitation Data'!G94))="","",OFFSET('Sanitation Data'!$G$32,0,10*ROW('Sanitation Data'!G94)))</f>
        <v/>
      </c>
      <c r="DE100" s="287" t="str">
        <f ca="true">+IF(OFFSET('Sanitation Data'!$H$28,0,10*ROW('Sanitation Data'!H94))="","",OFFSET('Sanitation Data'!$H$28,0,10*ROW('Sanitation Data'!H94)))</f>
        <v/>
      </c>
      <c r="DF100" s="287" t="str">
        <f ca="true">+IF(OFFSET('Sanitation Data'!$H$29,0,10*ROW('Sanitation Data'!H94))="","",OFFSET('Sanitation Data'!$H$29,0,10*ROW('Sanitation Data'!H94)))</f>
        <v/>
      </c>
      <c r="DG100" s="287" t="str">
        <f ca="true">+IF(OFFSET('Sanitation Data'!$H$30,0,10*ROW('Sanitation Data'!H94))="","",OFFSET('Sanitation Data'!$H$30,0,10*ROW('Sanitation Data'!H94)))</f>
        <v/>
      </c>
      <c r="DH100" s="287" t="str">
        <f ca="true">+IF(OFFSET('Sanitation Data'!$H$31,0,10*ROW('Sanitation Data'!H94))="","",OFFSET('Sanitation Data'!$H$31,0,10*ROW('Sanitation Data'!H94)))</f>
        <v/>
      </c>
      <c r="DI100" s="287" t="str">
        <f ca="true">+IF(OFFSET('Sanitation Data'!$H$32,0,10*ROW('Sanitation Data'!H94))="","",OFFSET('Sanitation Data'!$H$32,0,10*ROW('Sanitation Data'!H94)))</f>
        <v/>
      </c>
      <c r="DJ100" s="287" t="str">
        <f ca="true">+IF(OFFSET('Sanitation Data'!$I$28,0,10*ROW('Sanitation Data'!I94))="","",OFFSET('Sanitation Data'!$I$28,0,10*ROW('Sanitation Data'!I94)))</f>
        <v/>
      </c>
      <c r="DK100" s="287" t="str">
        <f ca="true">+IF(OFFSET('Sanitation Data'!$I$29,0,10*ROW('Sanitation Data'!I94))="","",OFFSET('Sanitation Data'!$I$29,0,10*ROW('Sanitation Data'!I94)))</f>
        <v/>
      </c>
      <c r="DL100" s="287" t="str">
        <f ca="true">+IF(OFFSET('Sanitation Data'!$I$30,0,10*ROW('Sanitation Data'!I94))="","",OFFSET('Sanitation Data'!$I$30,0,10*ROW('Sanitation Data'!I94)))</f>
        <v/>
      </c>
      <c r="DM100" s="287" t="str">
        <f ca="true">+IF(OFFSET('Sanitation Data'!$I$31,0,10*ROW('Sanitation Data'!I94))="","",OFFSET('Sanitation Data'!$I$31,0,10*ROW('Sanitation Data'!I94)))</f>
        <v/>
      </c>
      <c r="DN100" s="287" t="str">
        <f ca="true">+IF(OFFSET('Sanitation Data'!$I$32,0,10*ROW('Sanitation Data'!I94))="","",OFFSET('Sanitation Data'!$I$32,0,10*ROW('Sanitation Data'!I94)))</f>
        <v/>
      </c>
      <c r="DO100" s="287" t="str">
        <f ca="true">+IF(OFFSET('Hygiene Data'!$D$11,0,10*ROW('Hygiene Data'!D94))="","",OFFSET('Hygiene Data'!$D$11,0,10*ROW('Hygiene Data'!D94)))</f>
        <v/>
      </c>
      <c r="DP100" s="287" t="str">
        <f ca="true">+IF(OFFSET('Hygiene Data'!$D$12,0,10*ROW('Hygiene Data'!D94))="","",OFFSET('Hygiene Data'!$D$12,0,10*ROW('Hygiene Data'!D94)))</f>
        <v/>
      </c>
      <c r="DQ100" s="287" t="str">
        <f ca="true">+IF(OFFSET('Hygiene Data'!$D$13,0,10*ROW('Hygiene Data'!D94))="","",OFFSET('Hygiene Data'!$D$13,0,10*ROW('Hygiene Data'!D94)))</f>
        <v/>
      </c>
      <c r="DR100" s="287" t="str">
        <f ca="true">+IF(OFFSET('Hygiene Data'!$E$11,0,10*ROW('Hygiene Data'!E94))="","",OFFSET('Hygiene Data'!$E$11,0,10*ROW('Hygiene Data'!E94)))</f>
        <v/>
      </c>
      <c r="DS100" s="287" t="str">
        <f ca="true">+IF(OFFSET('Hygiene Data'!$E$12,0,10*ROW('Hygiene Data'!E94))="","",OFFSET('Hygiene Data'!$E$12,0,10*ROW('Hygiene Data'!E94)))</f>
        <v/>
      </c>
      <c r="DT100" s="287" t="str">
        <f ca="true">+IF(OFFSET('Hygiene Data'!$E$13,0,10*ROW('Hygiene Data'!E94))="","",OFFSET('Hygiene Data'!$E$13,0,10*ROW('Hygiene Data'!E94)))</f>
        <v/>
      </c>
      <c r="DU100" s="287" t="str">
        <f ca="true">+IF(OFFSET('Hygiene Data'!$F$11,0,10*ROW('Hygiene Data'!F94))="","",OFFSET('Hygiene Data'!$F$11,0,10*ROW('Hygiene Data'!F94)))</f>
        <v/>
      </c>
      <c r="DV100" s="287" t="str">
        <f ca="true">+IF(OFFSET('Hygiene Data'!$F$12,0,10*ROW('Hygiene Data'!F94))="","",OFFSET('Hygiene Data'!$F$12,0,10*ROW('Hygiene Data'!F94)))</f>
        <v/>
      </c>
      <c r="DW100" s="287" t="str">
        <f ca="true">+IF(OFFSET('Hygiene Data'!$F$13,0,10*ROW('Hygiene Data'!F94))="","",OFFSET('Hygiene Data'!$F$13,0,10*ROW('Hygiene Data'!F94)))</f>
        <v/>
      </c>
      <c r="DX100" s="287" t="str">
        <f ca="true">+IF(OFFSET('Hygiene Data'!$G$11,0,10*ROW('Hygiene Data'!G94))="","",OFFSET('Hygiene Data'!$G$11,0,10*ROW('Hygiene Data'!G94)))</f>
        <v/>
      </c>
      <c r="DY100" s="287" t="str">
        <f ca="true">+IF(OFFSET('Hygiene Data'!$G$12,0,10*ROW('Hygiene Data'!G94))="","",OFFSET('Hygiene Data'!$G$12,0,10*ROW('Hygiene Data'!G94)))</f>
        <v/>
      </c>
      <c r="DZ100" s="287" t="str">
        <f ca="true">+IF(OFFSET('Hygiene Data'!$G$13,0,10*ROW('Hygiene Data'!G94))="","",OFFSET('Hygiene Data'!$G$13,0,10*ROW('Hygiene Data'!G94)))</f>
        <v/>
      </c>
      <c r="EA100" s="287" t="str">
        <f ca="true">+IF(OFFSET('Hygiene Data'!$H$11,0,10*ROW('Hygiene Data'!H94))="","",OFFSET('Hygiene Data'!$H$11,0,10*ROW('Hygiene Data'!H94)))</f>
        <v/>
      </c>
      <c r="EB100" s="287" t="str">
        <f ca="true">+IF(OFFSET('Hygiene Data'!$H$12,0,10*ROW('Hygiene Data'!H94))="","",OFFSET('Hygiene Data'!$H$12,0,10*ROW('Hygiene Data'!H94)))</f>
        <v/>
      </c>
      <c r="EC100" s="287" t="str">
        <f ca="true">+IF(OFFSET('Hygiene Data'!$H$13,0,10*ROW('Hygiene Data'!H94))="","",OFFSET('Hygiene Data'!$H$13,0,10*ROW('Hygiene Data'!H94)))</f>
        <v/>
      </c>
      <c r="ED100" s="287" t="str">
        <f ca="true">+IF(OFFSET('Hygiene Data'!$I$11,0,10*ROW('Hygiene Data'!I94))="","",OFFSET('Hygiene Data'!$I$11,0,10*ROW('Hygiene Data'!I94)))</f>
        <v/>
      </c>
      <c r="EE100" s="287" t="str">
        <f ca="true">+IF(OFFSET('Hygiene Data'!$I$12,0,10*ROW('Hygiene Data'!I94))="","",OFFSET('Hygiene Data'!$I$12,0,10*ROW('Hygiene Data'!I94)))</f>
        <v/>
      </c>
      <c r="EF100" s="287"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43"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7"/>
      <c r="BS101" s="287" t="str">
        <f ca="true">+IF(OFFSET('Water Data'!$D$27,0,10*ROW('Water Data'!D95))="","",OFFSET('Water Data'!$D$27,0,10*ROW('Water Data'!D95)))</f>
        <v/>
      </c>
      <c r="BT101" s="287" t="str">
        <f ca="true">+IF(OFFSET('Water Data'!$D$28,0,10*ROW('Water Data'!D95))="","",OFFSET('Water Data'!$D$28,0,10*ROW('Water Data'!D95)))</f>
        <v/>
      </c>
      <c r="BU101" s="287" t="str">
        <f ca="true">+IF(OFFSET('Water Data'!$D$29,0,10*ROW('Water Data'!D95))="","",OFFSET('Water Data'!$D$29,0,10*ROW('Water Data'!D95)))</f>
        <v/>
      </c>
      <c r="BV101" s="287" t="str">
        <f ca="true">+IF(OFFSET('Water Data'!$E$27,0,10*ROW('Water Data'!E95))="","",OFFSET('Water Data'!$E$27,0,10*ROW('Water Data'!E95)))</f>
        <v/>
      </c>
      <c r="BW101" s="287" t="str">
        <f ca="true">+IF(OFFSET('Water Data'!$E$28,0,10*ROW('Water Data'!E95))="","",OFFSET('Water Data'!$E$28,0,10*ROW('Water Data'!E95)))</f>
        <v/>
      </c>
      <c r="BX101" s="287" t="str">
        <f ca="true">+IF(OFFSET('Water Data'!$E$29,0,10*ROW('Water Data'!E95))="","",OFFSET('Water Data'!$E$29,0,10*ROW('Water Data'!E95)))</f>
        <v/>
      </c>
      <c r="BY101" s="287" t="str">
        <f ca="true">+IF(OFFSET('Water Data'!$F$27,0,10*ROW('Water Data'!F95))="","",OFFSET('Water Data'!$F$27,0,10*ROW('Water Data'!F95)))</f>
        <v/>
      </c>
      <c r="BZ101" s="287" t="str">
        <f ca="true">+IF(OFFSET('Water Data'!$F$28,0,10*ROW('Water Data'!F95))="","",OFFSET('Water Data'!$F$28,0,10*ROW('Water Data'!F95)))</f>
        <v/>
      </c>
      <c r="CA101" s="287" t="str">
        <f ca="true">+IF(OFFSET('Water Data'!$F$29,0,10*ROW('Water Data'!F95))="","",OFFSET('Water Data'!$F$29,0,10*ROW('Water Data'!F95)))</f>
        <v/>
      </c>
      <c r="CB101" s="287" t="str">
        <f ca="true">+IF(OFFSET('Water Data'!$G$27,0,10*ROW('Water Data'!G95))="","",OFFSET('Water Data'!$G$27,0,10*ROW('Water Data'!G95)))</f>
        <v/>
      </c>
      <c r="CC101" s="287" t="str">
        <f ca="true">+IF(OFFSET('Water Data'!$G$28,0,10*ROW('Water Data'!G95))="","",OFFSET('Water Data'!$G$28,0,10*ROW('Water Data'!G95)))</f>
        <v/>
      </c>
      <c r="CD101" s="287" t="str">
        <f ca="true">+IF(OFFSET('Water Data'!$G$29,0,10*ROW('Water Data'!G95))="","",OFFSET('Water Data'!$G$29,0,10*ROW('Water Data'!G95)))</f>
        <v/>
      </c>
      <c r="CE101" s="287" t="str">
        <f ca="true">+IF(OFFSET('Water Data'!$H$27,0,10*ROW('Water Data'!H95))="","",OFFSET('Water Data'!$H$27,0,10*ROW('Water Data'!H95)))</f>
        <v/>
      </c>
      <c r="CF101" s="287" t="str">
        <f ca="true">+IF(OFFSET('Water Data'!$H$28,0,10*ROW('Water Data'!H95))="","",OFFSET('Water Data'!$H$28,0,10*ROW('Water Data'!H95)))</f>
        <v/>
      </c>
      <c r="CG101" s="287" t="str">
        <f ca="true">+IF(OFFSET('Water Data'!$H$29,0,10*ROW('Water Data'!H95))="","",OFFSET('Water Data'!$H$29,0,10*ROW('Water Data'!H95)))</f>
        <v/>
      </c>
      <c r="CH101" s="287" t="str">
        <f ca="true">+IF(OFFSET('Water Data'!$I$27,0,10*ROW('Water Data'!I95))="","",OFFSET('Water Data'!$I$27,0,10*ROW('Water Data'!I95)))</f>
        <v/>
      </c>
      <c r="CI101" s="287" t="str">
        <f ca="true">+IF(OFFSET('Water Data'!$I$28,0,10*ROW('Water Data'!I95))="","",OFFSET('Water Data'!$I$28,0,10*ROW('Water Data'!I95)))</f>
        <v/>
      </c>
      <c r="CJ101" s="287" t="str">
        <f ca="true">+IF(OFFSET('Water Data'!$I$29,0,10*ROW('Water Data'!I95))="","",OFFSET('Water Data'!$I$29,0,10*ROW('Water Data'!I95)))</f>
        <v/>
      </c>
      <c r="CK101" s="287" t="str">
        <f ca="true">+IF(OFFSET('Sanitation Data'!$D$28,0,10*ROW('Sanitation Data'!D95))="","",OFFSET('Sanitation Data'!$D$28,0,10*ROW('Sanitation Data'!D95)))</f>
        <v/>
      </c>
      <c r="CL101" s="287" t="str">
        <f ca="true">+IF(OFFSET('Sanitation Data'!$D$29,0,10*ROW('Sanitation Data'!D95))="","",OFFSET('Sanitation Data'!$D$29,0,10*ROW('Sanitation Data'!D95)))</f>
        <v/>
      </c>
      <c r="CM101" s="287" t="str">
        <f ca="true">+IF(OFFSET('Sanitation Data'!$D$30,0,10*ROW('Sanitation Data'!D95))="","",OFFSET('Sanitation Data'!$D$30,0,10*ROW('Sanitation Data'!D95)))</f>
        <v/>
      </c>
      <c r="CN101" s="287" t="str">
        <f ca="true">+IF(OFFSET('Sanitation Data'!$D$31,0,10*ROW('Sanitation Data'!D95))="","",OFFSET('Sanitation Data'!$D$31,0,10*ROW('Sanitation Data'!D95)))</f>
        <v/>
      </c>
      <c r="CO101" s="287" t="str">
        <f ca="true">+IF(OFFSET('Sanitation Data'!$D$32,0,10*ROW('Sanitation Data'!D95))="","",OFFSET('Sanitation Data'!$D$32,0,10*ROW('Sanitation Data'!D95)))</f>
        <v/>
      </c>
      <c r="CP101" s="287" t="str">
        <f ca="true">+IF(OFFSET('Sanitation Data'!$E$28,0,10*ROW('Sanitation Data'!E95))="","",OFFSET('Sanitation Data'!$E$28,0,10*ROW('Sanitation Data'!E95)))</f>
        <v/>
      </c>
      <c r="CQ101" s="287" t="str">
        <f ca="true">+IF(OFFSET('Sanitation Data'!$E$29,0,10*ROW('Sanitation Data'!E95))="","",OFFSET('Sanitation Data'!$E$29,0,10*ROW('Sanitation Data'!E95)))</f>
        <v/>
      </c>
      <c r="CR101" s="287" t="str">
        <f ca="true">+IF(OFFSET('Sanitation Data'!$E$30,0,10*ROW('Sanitation Data'!E95))="","",OFFSET('Sanitation Data'!$E$30,0,10*ROW('Sanitation Data'!E95)))</f>
        <v/>
      </c>
      <c r="CS101" s="287" t="str">
        <f ca="true">+IF(OFFSET('Sanitation Data'!$E$31,0,10*ROW('Sanitation Data'!E95))="","",OFFSET('Sanitation Data'!$E$31,0,10*ROW('Sanitation Data'!E95)))</f>
        <v/>
      </c>
      <c r="CT101" s="287" t="str">
        <f ca="true">+IF(OFFSET('Sanitation Data'!$E$32,0,10*ROW('Sanitation Data'!E95))="","",OFFSET('Sanitation Data'!$E$32,0,10*ROW('Sanitation Data'!E95)))</f>
        <v/>
      </c>
      <c r="CU101" s="287" t="str">
        <f ca="true">+IF(OFFSET('Sanitation Data'!$F$28,0,10*ROW('Sanitation Data'!F95))="","",OFFSET('Sanitation Data'!$F$28,0,10*ROW('Sanitation Data'!F95)))</f>
        <v/>
      </c>
      <c r="CV101" s="287" t="str">
        <f ca="true">+IF(OFFSET('Sanitation Data'!$F$29,0,10*ROW('Sanitation Data'!F95))="","",OFFSET('Sanitation Data'!$F$29,0,10*ROW('Sanitation Data'!F95)))</f>
        <v/>
      </c>
      <c r="CW101" s="287" t="str">
        <f ca="true">+IF(OFFSET('Sanitation Data'!$F$30,0,10*ROW('Sanitation Data'!F95))="","",OFFSET('Sanitation Data'!$F$30,0,10*ROW('Sanitation Data'!F95)))</f>
        <v/>
      </c>
      <c r="CX101" s="287" t="str">
        <f ca="true">+IF(OFFSET('Sanitation Data'!$F$31,0,10*ROW('Sanitation Data'!F95))="","",OFFSET('Sanitation Data'!$F$31,0,10*ROW('Sanitation Data'!F95)))</f>
        <v/>
      </c>
      <c r="CY101" s="287" t="str">
        <f ca="true">+IF(OFFSET('Sanitation Data'!$F$32,0,10*ROW('Sanitation Data'!F95))="","",OFFSET('Sanitation Data'!$F$32,0,10*ROW('Sanitation Data'!F95)))</f>
        <v/>
      </c>
      <c r="CZ101" s="287" t="str">
        <f ca="true">+IF(OFFSET('Sanitation Data'!$G$28,0,10*ROW('Sanitation Data'!G95))="","",OFFSET('Sanitation Data'!$G$28,0,10*ROW('Sanitation Data'!G95)))</f>
        <v/>
      </c>
      <c r="DA101" s="287" t="str">
        <f ca="true">+IF(OFFSET('Sanitation Data'!$G$29,0,10*ROW('Sanitation Data'!G95))="","",OFFSET('Sanitation Data'!$G$29,0,10*ROW('Sanitation Data'!G95)))</f>
        <v/>
      </c>
      <c r="DB101" s="287" t="str">
        <f ca="true">+IF(OFFSET('Sanitation Data'!$G$30,0,10*ROW('Sanitation Data'!G95))="","",OFFSET('Sanitation Data'!$G$30,0,10*ROW('Sanitation Data'!G95)))</f>
        <v/>
      </c>
      <c r="DC101" s="287" t="str">
        <f ca="true">+IF(OFFSET('Sanitation Data'!$G$31,0,10*ROW('Sanitation Data'!G95))="","",OFFSET('Sanitation Data'!$G$31,0,10*ROW('Sanitation Data'!G95)))</f>
        <v/>
      </c>
      <c r="DD101" s="287" t="str">
        <f ca="true">+IF(OFFSET('Sanitation Data'!$G$32,0,10*ROW('Sanitation Data'!G95))="","",OFFSET('Sanitation Data'!$G$32,0,10*ROW('Sanitation Data'!G95)))</f>
        <v/>
      </c>
      <c r="DE101" s="287" t="str">
        <f ca="true">+IF(OFFSET('Sanitation Data'!$H$28,0,10*ROW('Sanitation Data'!H95))="","",OFFSET('Sanitation Data'!$H$28,0,10*ROW('Sanitation Data'!H95)))</f>
        <v/>
      </c>
      <c r="DF101" s="287" t="str">
        <f ca="true">+IF(OFFSET('Sanitation Data'!$H$29,0,10*ROW('Sanitation Data'!H95))="","",OFFSET('Sanitation Data'!$H$29,0,10*ROW('Sanitation Data'!H95)))</f>
        <v/>
      </c>
      <c r="DG101" s="287" t="str">
        <f ca="true">+IF(OFFSET('Sanitation Data'!$H$30,0,10*ROW('Sanitation Data'!H95))="","",OFFSET('Sanitation Data'!$H$30,0,10*ROW('Sanitation Data'!H95)))</f>
        <v/>
      </c>
      <c r="DH101" s="287" t="str">
        <f ca="true">+IF(OFFSET('Sanitation Data'!$H$31,0,10*ROW('Sanitation Data'!H95))="","",OFFSET('Sanitation Data'!$H$31,0,10*ROW('Sanitation Data'!H95)))</f>
        <v/>
      </c>
      <c r="DI101" s="287" t="str">
        <f ca="true">+IF(OFFSET('Sanitation Data'!$H$32,0,10*ROW('Sanitation Data'!H95))="","",OFFSET('Sanitation Data'!$H$32,0,10*ROW('Sanitation Data'!H95)))</f>
        <v/>
      </c>
      <c r="DJ101" s="287" t="str">
        <f ca="true">+IF(OFFSET('Sanitation Data'!$I$28,0,10*ROW('Sanitation Data'!I95))="","",OFFSET('Sanitation Data'!$I$28,0,10*ROW('Sanitation Data'!I95)))</f>
        <v/>
      </c>
      <c r="DK101" s="287" t="str">
        <f ca="true">+IF(OFFSET('Sanitation Data'!$I$29,0,10*ROW('Sanitation Data'!I95))="","",OFFSET('Sanitation Data'!$I$29,0,10*ROW('Sanitation Data'!I95)))</f>
        <v/>
      </c>
      <c r="DL101" s="287" t="str">
        <f ca="true">+IF(OFFSET('Sanitation Data'!$I$30,0,10*ROW('Sanitation Data'!I95))="","",OFFSET('Sanitation Data'!$I$30,0,10*ROW('Sanitation Data'!I95)))</f>
        <v/>
      </c>
      <c r="DM101" s="287" t="str">
        <f ca="true">+IF(OFFSET('Sanitation Data'!$I$31,0,10*ROW('Sanitation Data'!I95))="","",OFFSET('Sanitation Data'!$I$31,0,10*ROW('Sanitation Data'!I95)))</f>
        <v/>
      </c>
      <c r="DN101" s="287" t="str">
        <f ca="true">+IF(OFFSET('Sanitation Data'!$I$32,0,10*ROW('Sanitation Data'!I95))="","",OFFSET('Sanitation Data'!$I$32,0,10*ROW('Sanitation Data'!I95)))</f>
        <v/>
      </c>
      <c r="DO101" s="287" t="str">
        <f ca="true">+IF(OFFSET('Hygiene Data'!$D$11,0,10*ROW('Hygiene Data'!D95))="","",OFFSET('Hygiene Data'!$D$11,0,10*ROW('Hygiene Data'!D95)))</f>
        <v/>
      </c>
      <c r="DP101" s="287" t="str">
        <f ca="true">+IF(OFFSET('Hygiene Data'!$D$12,0,10*ROW('Hygiene Data'!D95))="","",OFFSET('Hygiene Data'!$D$12,0,10*ROW('Hygiene Data'!D95)))</f>
        <v/>
      </c>
      <c r="DQ101" s="287" t="str">
        <f ca="true">+IF(OFFSET('Hygiene Data'!$D$13,0,10*ROW('Hygiene Data'!D95))="","",OFFSET('Hygiene Data'!$D$13,0,10*ROW('Hygiene Data'!D95)))</f>
        <v/>
      </c>
      <c r="DR101" s="287" t="str">
        <f ca="true">+IF(OFFSET('Hygiene Data'!$E$11,0,10*ROW('Hygiene Data'!E95))="","",OFFSET('Hygiene Data'!$E$11,0,10*ROW('Hygiene Data'!E95)))</f>
        <v/>
      </c>
      <c r="DS101" s="287" t="str">
        <f ca="true">+IF(OFFSET('Hygiene Data'!$E$12,0,10*ROW('Hygiene Data'!E95))="","",OFFSET('Hygiene Data'!$E$12,0,10*ROW('Hygiene Data'!E95)))</f>
        <v/>
      </c>
      <c r="DT101" s="287" t="str">
        <f ca="true">+IF(OFFSET('Hygiene Data'!$E$13,0,10*ROW('Hygiene Data'!E95))="","",OFFSET('Hygiene Data'!$E$13,0,10*ROW('Hygiene Data'!E95)))</f>
        <v/>
      </c>
      <c r="DU101" s="287" t="str">
        <f ca="true">+IF(OFFSET('Hygiene Data'!$F$11,0,10*ROW('Hygiene Data'!F95))="","",OFFSET('Hygiene Data'!$F$11,0,10*ROW('Hygiene Data'!F95)))</f>
        <v/>
      </c>
      <c r="DV101" s="287" t="str">
        <f ca="true">+IF(OFFSET('Hygiene Data'!$F$12,0,10*ROW('Hygiene Data'!F95))="","",OFFSET('Hygiene Data'!$F$12,0,10*ROW('Hygiene Data'!F95)))</f>
        <v/>
      </c>
      <c r="DW101" s="287" t="str">
        <f ca="true">+IF(OFFSET('Hygiene Data'!$F$13,0,10*ROW('Hygiene Data'!F95))="","",OFFSET('Hygiene Data'!$F$13,0,10*ROW('Hygiene Data'!F95)))</f>
        <v/>
      </c>
      <c r="DX101" s="287" t="str">
        <f ca="true">+IF(OFFSET('Hygiene Data'!$G$11,0,10*ROW('Hygiene Data'!G95))="","",OFFSET('Hygiene Data'!$G$11,0,10*ROW('Hygiene Data'!G95)))</f>
        <v/>
      </c>
      <c r="DY101" s="287" t="str">
        <f ca="true">+IF(OFFSET('Hygiene Data'!$G$12,0,10*ROW('Hygiene Data'!G95))="","",OFFSET('Hygiene Data'!$G$12,0,10*ROW('Hygiene Data'!G95)))</f>
        <v/>
      </c>
      <c r="DZ101" s="287" t="str">
        <f ca="true">+IF(OFFSET('Hygiene Data'!$G$13,0,10*ROW('Hygiene Data'!G95))="","",OFFSET('Hygiene Data'!$G$13,0,10*ROW('Hygiene Data'!G95)))</f>
        <v/>
      </c>
      <c r="EA101" s="287" t="str">
        <f ca="true">+IF(OFFSET('Hygiene Data'!$H$11,0,10*ROW('Hygiene Data'!H95))="","",OFFSET('Hygiene Data'!$H$11,0,10*ROW('Hygiene Data'!H95)))</f>
        <v/>
      </c>
      <c r="EB101" s="287" t="str">
        <f ca="true">+IF(OFFSET('Hygiene Data'!$H$12,0,10*ROW('Hygiene Data'!H95))="","",OFFSET('Hygiene Data'!$H$12,0,10*ROW('Hygiene Data'!H95)))</f>
        <v/>
      </c>
      <c r="EC101" s="287" t="str">
        <f ca="true">+IF(OFFSET('Hygiene Data'!$H$13,0,10*ROW('Hygiene Data'!H95))="","",OFFSET('Hygiene Data'!$H$13,0,10*ROW('Hygiene Data'!H95)))</f>
        <v/>
      </c>
      <c r="ED101" s="287" t="str">
        <f ca="true">+IF(OFFSET('Hygiene Data'!$I$11,0,10*ROW('Hygiene Data'!I95))="","",OFFSET('Hygiene Data'!$I$11,0,10*ROW('Hygiene Data'!I95)))</f>
        <v/>
      </c>
      <c r="EE101" s="287" t="str">
        <f ca="true">+IF(OFFSET('Hygiene Data'!$I$12,0,10*ROW('Hygiene Data'!I95))="","",OFFSET('Hygiene Data'!$I$12,0,10*ROW('Hygiene Data'!I95)))</f>
        <v/>
      </c>
      <c r="EF101" s="287"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43"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7"/>
      <c r="BS102" s="287" t="str">
        <f ca="true">+IF(OFFSET('Water Data'!$D$27,0,10*ROW('Water Data'!D96))="","",OFFSET('Water Data'!$D$27,0,10*ROW('Water Data'!D96)))</f>
        <v/>
      </c>
      <c r="BT102" s="287" t="str">
        <f ca="true">+IF(OFFSET('Water Data'!$D$28,0,10*ROW('Water Data'!D96))="","",OFFSET('Water Data'!$D$28,0,10*ROW('Water Data'!D96)))</f>
        <v/>
      </c>
      <c r="BU102" s="287" t="str">
        <f ca="true">+IF(OFFSET('Water Data'!$D$29,0,10*ROW('Water Data'!D96))="","",OFFSET('Water Data'!$D$29,0,10*ROW('Water Data'!D96)))</f>
        <v/>
      </c>
      <c r="BV102" s="287" t="str">
        <f ca="true">+IF(OFFSET('Water Data'!$E$27,0,10*ROW('Water Data'!E96))="","",OFFSET('Water Data'!$E$27,0,10*ROW('Water Data'!E96)))</f>
        <v/>
      </c>
      <c r="BW102" s="287" t="str">
        <f ca="true">+IF(OFFSET('Water Data'!$E$28,0,10*ROW('Water Data'!E96))="","",OFFSET('Water Data'!$E$28,0,10*ROW('Water Data'!E96)))</f>
        <v/>
      </c>
      <c r="BX102" s="287" t="str">
        <f ca="true">+IF(OFFSET('Water Data'!$E$29,0,10*ROW('Water Data'!E96))="","",OFFSET('Water Data'!$E$29,0,10*ROW('Water Data'!E96)))</f>
        <v/>
      </c>
      <c r="BY102" s="287" t="str">
        <f ca="true">+IF(OFFSET('Water Data'!$F$27,0,10*ROW('Water Data'!F96))="","",OFFSET('Water Data'!$F$27,0,10*ROW('Water Data'!F96)))</f>
        <v/>
      </c>
      <c r="BZ102" s="287" t="str">
        <f ca="true">+IF(OFFSET('Water Data'!$F$28,0,10*ROW('Water Data'!F96))="","",OFFSET('Water Data'!$F$28,0,10*ROW('Water Data'!F96)))</f>
        <v/>
      </c>
      <c r="CA102" s="287" t="str">
        <f ca="true">+IF(OFFSET('Water Data'!$F$29,0,10*ROW('Water Data'!F96))="","",OFFSET('Water Data'!$F$29,0,10*ROW('Water Data'!F96)))</f>
        <v/>
      </c>
      <c r="CB102" s="287" t="str">
        <f ca="true">+IF(OFFSET('Water Data'!$G$27,0,10*ROW('Water Data'!G96))="","",OFFSET('Water Data'!$G$27,0,10*ROW('Water Data'!G96)))</f>
        <v/>
      </c>
      <c r="CC102" s="287" t="str">
        <f ca="true">+IF(OFFSET('Water Data'!$G$28,0,10*ROW('Water Data'!G96))="","",OFFSET('Water Data'!$G$28,0,10*ROW('Water Data'!G96)))</f>
        <v/>
      </c>
      <c r="CD102" s="287" t="str">
        <f ca="true">+IF(OFFSET('Water Data'!$G$29,0,10*ROW('Water Data'!G96))="","",OFFSET('Water Data'!$G$29,0,10*ROW('Water Data'!G96)))</f>
        <v/>
      </c>
      <c r="CE102" s="287" t="str">
        <f ca="true">+IF(OFFSET('Water Data'!$H$27,0,10*ROW('Water Data'!H96))="","",OFFSET('Water Data'!$H$27,0,10*ROW('Water Data'!H96)))</f>
        <v/>
      </c>
      <c r="CF102" s="287" t="str">
        <f ca="true">+IF(OFFSET('Water Data'!$H$28,0,10*ROW('Water Data'!H96))="","",OFFSET('Water Data'!$H$28,0,10*ROW('Water Data'!H96)))</f>
        <v/>
      </c>
      <c r="CG102" s="287" t="str">
        <f ca="true">+IF(OFFSET('Water Data'!$H$29,0,10*ROW('Water Data'!H96))="","",OFFSET('Water Data'!$H$29,0,10*ROW('Water Data'!H96)))</f>
        <v/>
      </c>
      <c r="CH102" s="287" t="str">
        <f ca="true">+IF(OFFSET('Water Data'!$I$27,0,10*ROW('Water Data'!I96))="","",OFFSET('Water Data'!$I$27,0,10*ROW('Water Data'!I96)))</f>
        <v/>
      </c>
      <c r="CI102" s="287" t="str">
        <f ca="true">+IF(OFFSET('Water Data'!$I$28,0,10*ROW('Water Data'!I96))="","",OFFSET('Water Data'!$I$28,0,10*ROW('Water Data'!I96)))</f>
        <v/>
      </c>
      <c r="CJ102" s="287" t="str">
        <f ca="true">+IF(OFFSET('Water Data'!$I$29,0,10*ROW('Water Data'!I96))="","",OFFSET('Water Data'!$I$29,0,10*ROW('Water Data'!I96)))</f>
        <v/>
      </c>
      <c r="CK102" s="287" t="str">
        <f ca="true">+IF(OFFSET('Sanitation Data'!$D$28,0,10*ROW('Sanitation Data'!D96))="","",OFFSET('Sanitation Data'!$D$28,0,10*ROW('Sanitation Data'!D96)))</f>
        <v/>
      </c>
      <c r="CL102" s="287" t="str">
        <f ca="true">+IF(OFFSET('Sanitation Data'!$D$29,0,10*ROW('Sanitation Data'!D96))="","",OFFSET('Sanitation Data'!$D$29,0,10*ROW('Sanitation Data'!D96)))</f>
        <v/>
      </c>
      <c r="CM102" s="287" t="str">
        <f ca="true">+IF(OFFSET('Sanitation Data'!$D$30,0,10*ROW('Sanitation Data'!D96))="","",OFFSET('Sanitation Data'!$D$30,0,10*ROW('Sanitation Data'!D96)))</f>
        <v/>
      </c>
      <c r="CN102" s="287" t="str">
        <f ca="true">+IF(OFFSET('Sanitation Data'!$D$31,0,10*ROW('Sanitation Data'!D96))="","",OFFSET('Sanitation Data'!$D$31,0,10*ROW('Sanitation Data'!D96)))</f>
        <v/>
      </c>
      <c r="CO102" s="287" t="str">
        <f ca="true">+IF(OFFSET('Sanitation Data'!$D$32,0,10*ROW('Sanitation Data'!D96))="","",OFFSET('Sanitation Data'!$D$32,0,10*ROW('Sanitation Data'!D96)))</f>
        <v/>
      </c>
      <c r="CP102" s="287" t="str">
        <f ca="true">+IF(OFFSET('Sanitation Data'!$E$28,0,10*ROW('Sanitation Data'!E96))="","",OFFSET('Sanitation Data'!$E$28,0,10*ROW('Sanitation Data'!E96)))</f>
        <v/>
      </c>
      <c r="CQ102" s="287" t="str">
        <f ca="true">+IF(OFFSET('Sanitation Data'!$E$29,0,10*ROW('Sanitation Data'!E96))="","",OFFSET('Sanitation Data'!$E$29,0,10*ROW('Sanitation Data'!E96)))</f>
        <v/>
      </c>
      <c r="CR102" s="287" t="str">
        <f ca="true">+IF(OFFSET('Sanitation Data'!$E$30,0,10*ROW('Sanitation Data'!E96))="","",OFFSET('Sanitation Data'!$E$30,0,10*ROW('Sanitation Data'!E96)))</f>
        <v/>
      </c>
      <c r="CS102" s="287" t="str">
        <f ca="true">+IF(OFFSET('Sanitation Data'!$E$31,0,10*ROW('Sanitation Data'!E96))="","",OFFSET('Sanitation Data'!$E$31,0,10*ROW('Sanitation Data'!E96)))</f>
        <v/>
      </c>
      <c r="CT102" s="287" t="str">
        <f ca="true">+IF(OFFSET('Sanitation Data'!$E$32,0,10*ROW('Sanitation Data'!E96))="","",OFFSET('Sanitation Data'!$E$32,0,10*ROW('Sanitation Data'!E96)))</f>
        <v/>
      </c>
      <c r="CU102" s="287" t="str">
        <f ca="true">+IF(OFFSET('Sanitation Data'!$F$28,0,10*ROW('Sanitation Data'!F96))="","",OFFSET('Sanitation Data'!$F$28,0,10*ROW('Sanitation Data'!F96)))</f>
        <v/>
      </c>
      <c r="CV102" s="287" t="str">
        <f ca="true">+IF(OFFSET('Sanitation Data'!$F$29,0,10*ROW('Sanitation Data'!F96))="","",OFFSET('Sanitation Data'!$F$29,0,10*ROW('Sanitation Data'!F96)))</f>
        <v/>
      </c>
      <c r="CW102" s="287" t="str">
        <f ca="true">+IF(OFFSET('Sanitation Data'!$F$30,0,10*ROW('Sanitation Data'!F96))="","",OFFSET('Sanitation Data'!$F$30,0,10*ROW('Sanitation Data'!F96)))</f>
        <v/>
      </c>
      <c r="CX102" s="287" t="str">
        <f ca="true">+IF(OFFSET('Sanitation Data'!$F$31,0,10*ROW('Sanitation Data'!F96))="","",OFFSET('Sanitation Data'!$F$31,0,10*ROW('Sanitation Data'!F96)))</f>
        <v/>
      </c>
      <c r="CY102" s="287" t="str">
        <f ca="true">+IF(OFFSET('Sanitation Data'!$F$32,0,10*ROW('Sanitation Data'!F96))="","",OFFSET('Sanitation Data'!$F$32,0,10*ROW('Sanitation Data'!F96)))</f>
        <v/>
      </c>
      <c r="CZ102" s="287" t="str">
        <f ca="true">+IF(OFFSET('Sanitation Data'!$G$28,0,10*ROW('Sanitation Data'!G96))="","",OFFSET('Sanitation Data'!$G$28,0,10*ROW('Sanitation Data'!G96)))</f>
        <v/>
      </c>
      <c r="DA102" s="287" t="str">
        <f ca="true">+IF(OFFSET('Sanitation Data'!$G$29,0,10*ROW('Sanitation Data'!G96))="","",OFFSET('Sanitation Data'!$G$29,0,10*ROW('Sanitation Data'!G96)))</f>
        <v/>
      </c>
      <c r="DB102" s="287" t="str">
        <f ca="true">+IF(OFFSET('Sanitation Data'!$G$30,0,10*ROW('Sanitation Data'!G96))="","",OFFSET('Sanitation Data'!$G$30,0,10*ROW('Sanitation Data'!G96)))</f>
        <v/>
      </c>
      <c r="DC102" s="287" t="str">
        <f ca="true">+IF(OFFSET('Sanitation Data'!$G$31,0,10*ROW('Sanitation Data'!G96))="","",OFFSET('Sanitation Data'!$G$31,0,10*ROW('Sanitation Data'!G96)))</f>
        <v/>
      </c>
      <c r="DD102" s="287" t="str">
        <f ca="true">+IF(OFFSET('Sanitation Data'!$G$32,0,10*ROW('Sanitation Data'!G96))="","",OFFSET('Sanitation Data'!$G$32,0,10*ROW('Sanitation Data'!G96)))</f>
        <v/>
      </c>
      <c r="DE102" s="287" t="str">
        <f ca="true">+IF(OFFSET('Sanitation Data'!$H$28,0,10*ROW('Sanitation Data'!H96))="","",OFFSET('Sanitation Data'!$H$28,0,10*ROW('Sanitation Data'!H96)))</f>
        <v/>
      </c>
      <c r="DF102" s="287" t="str">
        <f ca="true">+IF(OFFSET('Sanitation Data'!$H$29,0,10*ROW('Sanitation Data'!H96))="","",OFFSET('Sanitation Data'!$H$29,0,10*ROW('Sanitation Data'!H96)))</f>
        <v/>
      </c>
      <c r="DG102" s="287" t="str">
        <f ca="true">+IF(OFFSET('Sanitation Data'!$H$30,0,10*ROW('Sanitation Data'!H96))="","",OFFSET('Sanitation Data'!$H$30,0,10*ROW('Sanitation Data'!H96)))</f>
        <v/>
      </c>
      <c r="DH102" s="287" t="str">
        <f ca="true">+IF(OFFSET('Sanitation Data'!$H$31,0,10*ROW('Sanitation Data'!H96))="","",OFFSET('Sanitation Data'!$H$31,0,10*ROW('Sanitation Data'!H96)))</f>
        <v/>
      </c>
      <c r="DI102" s="287" t="str">
        <f ca="true">+IF(OFFSET('Sanitation Data'!$H$32,0,10*ROW('Sanitation Data'!H96))="","",OFFSET('Sanitation Data'!$H$32,0,10*ROW('Sanitation Data'!H96)))</f>
        <v/>
      </c>
      <c r="DJ102" s="287" t="str">
        <f ca="true">+IF(OFFSET('Sanitation Data'!$I$28,0,10*ROW('Sanitation Data'!I96))="","",OFFSET('Sanitation Data'!$I$28,0,10*ROW('Sanitation Data'!I96)))</f>
        <v/>
      </c>
      <c r="DK102" s="287" t="str">
        <f ca="true">+IF(OFFSET('Sanitation Data'!$I$29,0,10*ROW('Sanitation Data'!I96))="","",OFFSET('Sanitation Data'!$I$29,0,10*ROW('Sanitation Data'!I96)))</f>
        <v/>
      </c>
      <c r="DL102" s="287" t="str">
        <f ca="true">+IF(OFFSET('Sanitation Data'!$I$30,0,10*ROW('Sanitation Data'!I96))="","",OFFSET('Sanitation Data'!$I$30,0,10*ROW('Sanitation Data'!I96)))</f>
        <v/>
      </c>
      <c r="DM102" s="287" t="str">
        <f ca="true">+IF(OFFSET('Sanitation Data'!$I$31,0,10*ROW('Sanitation Data'!I96))="","",OFFSET('Sanitation Data'!$I$31,0,10*ROW('Sanitation Data'!I96)))</f>
        <v/>
      </c>
      <c r="DN102" s="287" t="str">
        <f ca="true">+IF(OFFSET('Sanitation Data'!$I$32,0,10*ROW('Sanitation Data'!I96))="","",OFFSET('Sanitation Data'!$I$32,0,10*ROW('Sanitation Data'!I96)))</f>
        <v/>
      </c>
      <c r="DO102" s="287" t="str">
        <f ca="true">+IF(OFFSET('Hygiene Data'!$D$11,0,10*ROW('Hygiene Data'!D96))="","",OFFSET('Hygiene Data'!$D$11,0,10*ROW('Hygiene Data'!D96)))</f>
        <v/>
      </c>
      <c r="DP102" s="287" t="str">
        <f ca="true">+IF(OFFSET('Hygiene Data'!$D$12,0,10*ROW('Hygiene Data'!D96))="","",OFFSET('Hygiene Data'!$D$12,0,10*ROW('Hygiene Data'!D96)))</f>
        <v/>
      </c>
      <c r="DQ102" s="287" t="str">
        <f ca="true">+IF(OFFSET('Hygiene Data'!$D$13,0,10*ROW('Hygiene Data'!D96))="","",OFFSET('Hygiene Data'!$D$13,0,10*ROW('Hygiene Data'!D96)))</f>
        <v/>
      </c>
      <c r="DR102" s="287" t="str">
        <f ca="true">+IF(OFFSET('Hygiene Data'!$E$11,0,10*ROW('Hygiene Data'!E96))="","",OFFSET('Hygiene Data'!$E$11,0,10*ROW('Hygiene Data'!E96)))</f>
        <v/>
      </c>
      <c r="DS102" s="287" t="str">
        <f ca="true">+IF(OFFSET('Hygiene Data'!$E$12,0,10*ROW('Hygiene Data'!E96))="","",OFFSET('Hygiene Data'!$E$12,0,10*ROW('Hygiene Data'!E96)))</f>
        <v/>
      </c>
      <c r="DT102" s="287" t="str">
        <f ca="true">+IF(OFFSET('Hygiene Data'!$E$13,0,10*ROW('Hygiene Data'!E96))="","",OFFSET('Hygiene Data'!$E$13,0,10*ROW('Hygiene Data'!E96)))</f>
        <v/>
      </c>
      <c r="DU102" s="287" t="str">
        <f ca="true">+IF(OFFSET('Hygiene Data'!$F$11,0,10*ROW('Hygiene Data'!F96))="","",OFFSET('Hygiene Data'!$F$11,0,10*ROW('Hygiene Data'!F96)))</f>
        <v/>
      </c>
      <c r="DV102" s="287" t="str">
        <f ca="true">+IF(OFFSET('Hygiene Data'!$F$12,0,10*ROW('Hygiene Data'!F96))="","",OFFSET('Hygiene Data'!$F$12,0,10*ROW('Hygiene Data'!F96)))</f>
        <v/>
      </c>
      <c r="DW102" s="287" t="str">
        <f ca="true">+IF(OFFSET('Hygiene Data'!$F$13,0,10*ROW('Hygiene Data'!F96))="","",OFFSET('Hygiene Data'!$F$13,0,10*ROW('Hygiene Data'!F96)))</f>
        <v/>
      </c>
      <c r="DX102" s="287" t="str">
        <f ca="true">+IF(OFFSET('Hygiene Data'!$G$11,0,10*ROW('Hygiene Data'!G96))="","",OFFSET('Hygiene Data'!$G$11,0,10*ROW('Hygiene Data'!G96)))</f>
        <v/>
      </c>
      <c r="DY102" s="287" t="str">
        <f ca="true">+IF(OFFSET('Hygiene Data'!$G$12,0,10*ROW('Hygiene Data'!G96))="","",OFFSET('Hygiene Data'!$G$12,0,10*ROW('Hygiene Data'!G96)))</f>
        <v/>
      </c>
      <c r="DZ102" s="287" t="str">
        <f ca="true">+IF(OFFSET('Hygiene Data'!$G$13,0,10*ROW('Hygiene Data'!G96))="","",OFFSET('Hygiene Data'!$G$13,0,10*ROW('Hygiene Data'!G96)))</f>
        <v/>
      </c>
      <c r="EA102" s="287" t="str">
        <f ca="true">+IF(OFFSET('Hygiene Data'!$H$11,0,10*ROW('Hygiene Data'!H96))="","",OFFSET('Hygiene Data'!$H$11,0,10*ROW('Hygiene Data'!H96)))</f>
        <v/>
      </c>
      <c r="EB102" s="287" t="str">
        <f ca="true">+IF(OFFSET('Hygiene Data'!$H$12,0,10*ROW('Hygiene Data'!H96))="","",OFFSET('Hygiene Data'!$H$12,0,10*ROW('Hygiene Data'!H96)))</f>
        <v/>
      </c>
      <c r="EC102" s="287" t="str">
        <f ca="true">+IF(OFFSET('Hygiene Data'!$H$13,0,10*ROW('Hygiene Data'!H96))="","",OFFSET('Hygiene Data'!$H$13,0,10*ROW('Hygiene Data'!H96)))</f>
        <v/>
      </c>
      <c r="ED102" s="287" t="str">
        <f ca="true">+IF(OFFSET('Hygiene Data'!$I$11,0,10*ROW('Hygiene Data'!I96))="","",OFFSET('Hygiene Data'!$I$11,0,10*ROW('Hygiene Data'!I96)))</f>
        <v/>
      </c>
      <c r="EE102" s="287" t="str">
        <f ca="true">+IF(OFFSET('Hygiene Data'!$I$12,0,10*ROW('Hygiene Data'!I96))="","",OFFSET('Hygiene Data'!$I$12,0,10*ROW('Hygiene Data'!I96)))</f>
        <v/>
      </c>
      <c r="EF102" s="287"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43"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7"/>
      <c r="BS103" s="287" t="str">
        <f ca="true">+IF(OFFSET('Water Data'!$D$27,0,10*ROW('Water Data'!D97))="","",OFFSET('Water Data'!$D$27,0,10*ROW('Water Data'!D97)))</f>
        <v/>
      </c>
      <c r="BT103" s="287" t="str">
        <f ca="true">+IF(OFFSET('Water Data'!$D$28,0,10*ROW('Water Data'!D97))="","",OFFSET('Water Data'!$D$28,0,10*ROW('Water Data'!D97)))</f>
        <v/>
      </c>
      <c r="BU103" s="287" t="str">
        <f ca="true">+IF(OFFSET('Water Data'!$D$29,0,10*ROW('Water Data'!D97))="","",OFFSET('Water Data'!$D$29,0,10*ROW('Water Data'!D97)))</f>
        <v/>
      </c>
      <c r="BV103" s="287" t="str">
        <f ca="true">+IF(OFFSET('Water Data'!$E$27,0,10*ROW('Water Data'!E97))="","",OFFSET('Water Data'!$E$27,0,10*ROW('Water Data'!E97)))</f>
        <v/>
      </c>
      <c r="BW103" s="287" t="str">
        <f ca="true">+IF(OFFSET('Water Data'!$E$28,0,10*ROW('Water Data'!E97))="","",OFFSET('Water Data'!$E$28,0,10*ROW('Water Data'!E97)))</f>
        <v/>
      </c>
      <c r="BX103" s="287" t="str">
        <f ca="true">+IF(OFFSET('Water Data'!$E$29,0,10*ROW('Water Data'!E97))="","",OFFSET('Water Data'!$E$29,0,10*ROW('Water Data'!E97)))</f>
        <v/>
      </c>
      <c r="BY103" s="287" t="str">
        <f ca="true">+IF(OFFSET('Water Data'!$F$27,0,10*ROW('Water Data'!F97))="","",OFFSET('Water Data'!$F$27,0,10*ROW('Water Data'!F97)))</f>
        <v/>
      </c>
      <c r="BZ103" s="287" t="str">
        <f ca="true">+IF(OFFSET('Water Data'!$F$28,0,10*ROW('Water Data'!F97))="","",OFFSET('Water Data'!$F$28,0,10*ROW('Water Data'!F97)))</f>
        <v/>
      </c>
      <c r="CA103" s="287" t="str">
        <f ca="true">+IF(OFFSET('Water Data'!$F$29,0,10*ROW('Water Data'!F97))="","",OFFSET('Water Data'!$F$29,0,10*ROW('Water Data'!F97)))</f>
        <v/>
      </c>
      <c r="CB103" s="287" t="str">
        <f ca="true">+IF(OFFSET('Water Data'!$G$27,0,10*ROW('Water Data'!G97))="","",OFFSET('Water Data'!$G$27,0,10*ROW('Water Data'!G97)))</f>
        <v/>
      </c>
      <c r="CC103" s="287" t="str">
        <f ca="true">+IF(OFFSET('Water Data'!$G$28,0,10*ROW('Water Data'!G97))="","",OFFSET('Water Data'!$G$28,0,10*ROW('Water Data'!G97)))</f>
        <v/>
      </c>
      <c r="CD103" s="287" t="str">
        <f ca="true">+IF(OFFSET('Water Data'!$G$29,0,10*ROW('Water Data'!G97))="","",OFFSET('Water Data'!$G$29,0,10*ROW('Water Data'!G97)))</f>
        <v/>
      </c>
      <c r="CE103" s="287" t="str">
        <f ca="true">+IF(OFFSET('Water Data'!$H$27,0,10*ROW('Water Data'!H97))="","",OFFSET('Water Data'!$H$27,0,10*ROW('Water Data'!H97)))</f>
        <v/>
      </c>
      <c r="CF103" s="287" t="str">
        <f ca="true">+IF(OFFSET('Water Data'!$H$28,0,10*ROW('Water Data'!H97))="","",OFFSET('Water Data'!$H$28,0,10*ROW('Water Data'!H97)))</f>
        <v/>
      </c>
      <c r="CG103" s="287" t="str">
        <f ca="true">+IF(OFFSET('Water Data'!$H$29,0,10*ROW('Water Data'!H97))="","",OFFSET('Water Data'!$H$29,0,10*ROW('Water Data'!H97)))</f>
        <v/>
      </c>
      <c r="CH103" s="287" t="str">
        <f ca="true">+IF(OFFSET('Water Data'!$I$27,0,10*ROW('Water Data'!I97))="","",OFFSET('Water Data'!$I$27,0,10*ROW('Water Data'!I97)))</f>
        <v/>
      </c>
      <c r="CI103" s="287" t="str">
        <f ca="true">+IF(OFFSET('Water Data'!$I$28,0,10*ROW('Water Data'!I97))="","",OFFSET('Water Data'!$I$28,0,10*ROW('Water Data'!I97)))</f>
        <v/>
      </c>
      <c r="CJ103" s="287" t="str">
        <f ca="true">+IF(OFFSET('Water Data'!$I$29,0,10*ROW('Water Data'!I97))="","",OFFSET('Water Data'!$I$29,0,10*ROW('Water Data'!I97)))</f>
        <v/>
      </c>
      <c r="CK103" s="287" t="str">
        <f ca="true">+IF(OFFSET('Sanitation Data'!$D$28,0,10*ROW('Sanitation Data'!D97))="","",OFFSET('Sanitation Data'!$D$28,0,10*ROW('Sanitation Data'!D97)))</f>
        <v/>
      </c>
      <c r="CL103" s="287" t="str">
        <f ca="true">+IF(OFFSET('Sanitation Data'!$D$29,0,10*ROW('Sanitation Data'!D97))="","",OFFSET('Sanitation Data'!$D$29,0,10*ROW('Sanitation Data'!D97)))</f>
        <v/>
      </c>
      <c r="CM103" s="287" t="str">
        <f ca="true">+IF(OFFSET('Sanitation Data'!$D$30,0,10*ROW('Sanitation Data'!D97))="","",OFFSET('Sanitation Data'!$D$30,0,10*ROW('Sanitation Data'!D97)))</f>
        <v/>
      </c>
      <c r="CN103" s="287" t="str">
        <f ca="true">+IF(OFFSET('Sanitation Data'!$D$31,0,10*ROW('Sanitation Data'!D97))="","",OFFSET('Sanitation Data'!$D$31,0,10*ROW('Sanitation Data'!D97)))</f>
        <v/>
      </c>
      <c r="CO103" s="287" t="str">
        <f ca="true">+IF(OFFSET('Sanitation Data'!$D$32,0,10*ROW('Sanitation Data'!D97))="","",OFFSET('Sanitation Data'!$D$32,0,10*ROW('Sanitation Data'!D97)))</f>
        <v/>
      </c>
      <c r="CP103" s="287" t="str">
        <f ca="true">+IF(OFFSET('Sanitation Data'!$E$28,0,10*ROW('Sanitation Data'!E97))="","",OFFSET('Sanitation Data'!$E$28,0,10*ROW('Sanitation Data'!E97)))</f>
        <v/>
      </c>
      <c r="CQ103" s="287" t="str">
        <f ca="true">+IF(OFFSET('Sanitation Data'!$E$29,0,10*ROW('Sanitation Data'!E97))="","",OFFSET('Sanitation Data'!$E$29,0,10*ROW('Sanitation Data'!E97)))</f>
        <v/>
      </c>
      <c r="CR103" s="287" t="str">
        <f ca="true">+IF(OFFSET('Sanitation Data'!$E$30,0,10*ROW('Sanitation Data'!E97))="","",OFFSET('Sanitation Data'!$E$30,0,10*ROW('Sanitation Data'!E97)))</f>
        <v/>
      </c>
      <c r="CS103" s="287" t="str">
        <f ca="true">+IF(OFFSET('Sanitation Data'!$E$31,0,10*ROW('Sanitation Data'!E97))="","",OFFSET('Sanitation Data'!$E$31,0,10*ROW('Sanitation Data'!E97)))</f>
        <v/>
      </c>
      <c r="CT103" s="287" t="str">
        <f ca="true">+IF(OFFSET('Sanitation Data'!$E$32,0,10*ROW('Sanitation Data'!E97))="","",OFFSET('Sanitation Data'!$E$32,0,10*ROW('Sanitation Data'!E97)))</f>
        <v/>
      </c>
      <c r="CU103" s="287" t="str">
        <f ca="true">+IF(OFFSET('Sanitation Data'!$F$28,0,10*ROW('Sanitation Data'!F97))="","",OFFSET('Sanitation Data'!$F$28,0,10*ROW('Sanitation Data'!F97)))</f>
        <v/>
      </c>
      <c r="CV103" s="287" t="str">
        <f ca="true">+IF(OFFSET('Sanitation Data'!$F$29,0,10*ROW('Sanitation Data'!F97))="","",OFFSET('Sanitation Data'!$F$29,0,10*ROW('Sanitation Data'!F97)))</f>
        <v/>
      </c>
      <c r="CW103" s="287" t="str">
        <f ca="true">+IF(OFFSET('Sanitation Data'!$F$30,0,10*ROW('Sanitation Data'!F97))="","",OFFSET('Sanitation Data'!$F$30,0,10*ROW('Sanitation Data'!F97)))</f>
        <v/>
      </c>
      <c r="CX103" s="287" t="str">
        <f ca="true">+IF(OFFSET('Sanitation Data'!$F$31,0,10*ROW('Sanitation Data'!F97))="","",OFFSET('Sanitation Data'!$F$31,0,10*ROW('Sanitation Data'!F97)))</f>
        <v/>
      </c>
      <c r="CY103" s="287" t="str">
        <f ca="true">+IF(OFFSET('Sanitation Data'!$F$32,0,10*ROW('Sanitation Data'!F97))="","",OFFSET('Sanitation Data'!$F$32,0,10*ROW('Sanitation Data'!F97)))</f>
        <v/>
      </c>
      <c r="CZ103" s="287" t="str">
        <f ca="true">+IF(OFFSET('Sanitation Data'!$G$28,0,10*ROW('Sanitation Data'!G97))="","",OFFSET('Sanitation Data'!$G$28,0,10*ROW('Sanitation Data'!G97)))</f>
        <v/>
      </c>
      <c r="DA103" s="287" t="str">
        <f ca="true">+IF(OFFSET('Sanitation Data'!$G$29,0,10*ROW('Sanitation Data'!G97))="","",OFFSET('Sanitation Data'!$G$29,0,10*ROW('Sanitation Data'!G97)))</f>
        <v/>
      </c>
      <c r="DB103" s="287" t="str">
        <f ca="true">+IF(OFFSET('Sanitation Data'!$G$30,0,10*ROW('Sanitation Data'!G97))="","",OFFSET('Sanitation Data'!$G$30,0,10*ROW('Sanitation Data'!G97)))</f>
        <v/>
      </c>
      <c r="DC103" s="287" t="str">
        <f ca="true">+IF(OFFSET('Sanitation Data'!$G$31,0,10*ROW('Sanitation Data'!G97))="","",OFFSET('Sanitation Data'!$G$31,0,10*ROW('Sanitation Data'!G97)))</f>
        <v/>
      </c>
      <c r="DD103" s="287" t="str">
        <f ca="true">+IF(OFFSET('Sanitation Data'!$G$32,0,10*ROW('Sanitation Data'!G97))="","",OFFSET('Sanitation Data'!$G$32,0,10*ROW('Sanitation Data'!G97)))</f>
        <v/>
      </c>
      <c r="DE103" s="287" t="str">
        <f ca="true">+IF(OFFSET('Sanitation Data'!$H$28,0,10*ROW('Sanitation Data'!H97))="","",OFFSET('Sanitation Data'!$H$28,0,10*ROW('Sanitation Data'!H97)))</f>
        <v/>
      </c>
      <c r="DF103" s="287" t="str">
        <f ca="true">+IF(OFFSET('Sanitation Data'!$H$29,0,10*ROW('Sanitation Data'!H97))="","",OFFSET('Sanitation Data'!$H$29,0,10*ROW('Sanitation Data'!H97)))</f>
        <v/>
      </c>
      <c r="DG103" s="287" t="str">
        <f ca="true">+IF(OFFSET('Sanitation Data'!$H$30,0,10*ROW('Sanitation Data'!H97))="","",OFFSET('Sanitation Data'!$H$30,0,10*ROW('Sanitation Data'!H97)))</f>
        <v/>
      </c>
      <c r="DH103" s="287" t="str">
        <f ca="true">+IF(OFFSET('Sanitation Data'!$H$31,0,10*ROW('Sanitation Data'!H97))="","",OFFSET('Sanitation Data'!$H$31,0,10*ROW('Sanitation Data'!H97)))</f>
        <v/>
      </c>
      <c r="DI103" s="287" t="str">
        <f ca="true">+IF(OFFSET('Sanitation Data'!$H$32,0,10*ROW('Sanitation Data'!H97))="","",OFFSET('Sanitation Data'!$H$32,0,10*ROW('Sanitation Data'!H97)))</f>
        <v/>
      </c>
      <c r="DJ103" s="287" t="str">
        <f ca="true">+IF(OFFSET('Sanitation Data'!$I$28,0,10*ROW('Sanitation Data'!I97))="","",OFFSET('Sanitation Data'!$I$28,0,10*ROW('Sanitation Data'!I97)))</f>
        <v/>
      </c>
      <c r="DK103" s="287" t="str">
        <f ca="true">+IF(OFFSET('Sanitation Data'!$I$29,0,10*ROW('Sanitation Data'!I97))="","",OFFSET('Sanitation Data'!$I$29,0,10*ROW('Sanitation Data'!I97)))</f>
        <v/>
      </c>
      <c r="DL103" s="287" t="str">
        <f ca="true">+IF(OFFSET('Sanitation Data'!$I$30,0,10*ROW('Sanitation Data'!I97))="","",OFFSET('Sanitation Data'!$I$30,0,10*ROW('Sanitation Data'!I97)))</f>
        <v/>
      </c>
      <c r="DM103" s="287" t="str">
        <f ca="true">+IF(OFFSET('Sanitation Data'!$I$31,0,10*ROW('Sanitation Data'!I97))="","",OFFSET('Sanitation Data'!$I$31,0,10*ROW('Sanitation Data'!I97)))</f>
        <v/>
      </c>
      <c r="DN103" s="287" t="str">
        <f ca="true">+IF(OFFSET('Sanitation Data'!$I$32,0,10*ROW('Sanitation Data'!I97))="","",OFFSET('Sanitation Data'!$I$32,0,10*ROW('Sanitation Data'!I97)))</f>
        <v/>
      </c>
      <c r="DO103" s="287" t="str">
        <f ca="true">+IF(OFFSET('Hygiene Data'!$D$11,0,10*ROW('Hygiene Data'!D97))="","",OFFSET('Hygiene Data'!$D$11,0,10*ROW('Hygiene Data'!D97)))</f>
        <v/>
      </c>
      <c r="DP103" s="287" t="str">
        <f ca="true">+IF(OFFSET('Hygiene Data'!$D$12,0,10*ROW('Hygiene Data'!D97))="","",OFFSET('Hygiene Data'!$D$12,0,10*ROW('Hygiene Data'!D97)))</f>
        <v/>
      </c>
      <c r="DQ103" s="287" t="str">
        <f ca="true">+IF(OFFSET('Hygiene Data'!$D$13,0,10*ROW('Hygiene Data'!D97))="","",OFFSET('Hygiene Data'!$D$13,0,10*ROW('Hygiene Data'!D97)))</f>
        <v/>
      </c>
      <c r="DR103" s="287" t="str">
        <f ca="true">+IF(OFFSET('Hygiene Data'!$E$11,0,10*ROW('Hygiene Data'!E97))="","",OFFSET('Hygiene Data'!$E$11,0,10*ROW('Hygiene Data'!E97)))</f>
        <v/>
      </c>
      <c r="DS103" s="287" t="str">
        <f ca="true">+IF(OFFSET('Hygiene Data'!$E$12,0,10*ROW('Hygiene Data'!E97))="","",OFFSET('Hygiene Data'!$E$12,0,10*ROW('Hygiene Data'!E97)))</f>
        <v/>
      </c>
      <c r="DT103" s="287" t="str">
        <f ca="true">+IF(OFFSET('Hygiene Data'!$E$13,0,10*ROW('Hygiene Data'!E97))="","",OFFSET('Hygiene Data'!$E$13,0,10*ROW('Hygiene Data'!E97)))</f>
        <v/>
      </c>
      <c r="DU103" s="287" t="str">
        <f ca="true">+IF(OFFSET('Hygiene Data'!$F$11,0,10*ROW('Hygiene Data'!F97))="","",OFFSET('Hygiene Data'!$F$11,0,10*ROW('Hygiene Data'!F97)))</f>
        <v/>
      </c>
      <c r="DV103" s="287" t="str">
        <f ca="true">+IF(OFFSET('Hygiene Data'!$F$12,0,10*ROW('Hygiene Data'!F97))="","",OFFSET('Hygiene Data'!$F$12,0,10*ROW('Hygiene Data'!F97)))</f>
        <v/>
      </c>
      <c r="DW103" s="287" t="str">
        <f ca="true">+IF(OFFSET('Hygiene Data'!$F$13,0,10*ROW('Hygiene Data'!F97))="","",OFFSET('Hygiene Data'!$F$13,0,10*ROW('Hygiene Data'!F97)))</f>
        <v/>
      </c>
      <c r="DX103" s="287" t="str">
        <f ca="true">+IF(OFFSET('Hygiene Data'!$G$11,0,10*ROW('Hygiene Data'!G97))="","",OFFSET('Hygiene Data'!$G$11,0,10*ROW('Hygiene Data'!G97)))</f>
        <v/>
      </c>
      <c r="DY103" s="287" t="str">
        <f ca="true">+IF(OFFSET('Hygiene Data'!$G$12,0,10*ROW('Hygiene Data'!G97))="","",OFFSET('Hygiene Data'!$G$12,0,10*ROW('Hygiene Data'!G97)))</f>
        <v/>
      </c>
      <c r="DZ103" s="287" t="str">
        <f ca="true">+IF(OFFSET('Hygiene Data'!$G$13,0,10*ROW('Hygiene Data'!G97))="","",OFFSET('Hygiene Data'!$G$13,0,10*ROW('Hygiene Data'!G97)))</f>
        <v/>
      </c>
      <c r="EA103" s="287" t="str">
        <f ca="true">+IF(OFFSET('Hygiene Data'!$H$11,0,10*ROW('Hygiene Data'!H97))="","",OFFSET('Hygiene Data'!$H$11,0,10*ROW('Hygiene Data'!H97)))</f>
        <v/>
      </c>
      <c r="EB103" s="287" t="str">
        <f ca="true">+IF(OFFSET('Hygiene Data'!$H$12,0,10*ROW('Hygiene Data'!H97))="","",OFFSET('Hygiene Data'!$H$12,0,10*ROW('Hygiene Data'!H97)))</f>
        <v/>
      </c>
      <c r="EC103" s="287" t="str">
        <f ca="true">+IF(OFFSET('Hygiene Data'!$H$13,0,10*ROW('Hygiene Data'!H97))="","",OFFSET('Hygiene Data'!$H$13,0,10*ROW('Hygiene Data'!H97)))</f>
        <v/>
      </c>
      <c r="ED103" s="287" t="str">
        <f ca="true">+IF(OFFSET('Hygiene Data'!$I$11,0,10*ROW('Hygiene Data'!I97))="","",OFFSET('Hygiene Data'!$I$11,0,10*ROW('Hygiene Data'!I97)))</f>
        <v/>
      </c>
      <c r="EE103" s="287" t="str">
        <f ca="true">+IF(OFFSET('Hygiene Data'!$I$12,0,10*ROW('Hygiene Data'!I97))="","",OFFSET('Hygiene Data'!$I$12,0,10*ROW('Hygiene Data'!I97)))</f>
        <v/>
      </c>
      <c r="EF103" s="287"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43"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7"/>
      <c r="BS104" s="287" t="str">
        <f ca="true">+IF(OFFSET('Water Data'!$D$27,0,10*ROW('Water Data'!D98))="","",OFFSET('Water Data'!$D$27,0,10*ROW('Water Data'!D98)))</f>
        <v/>
      </c>
      <c r="BT104" s="287" t="str">
        <f ca="true">+IF(OFFSET('Water Data'!$D$28,0,10*ROW('Water Data'!D98))="","",OFFSET('Water Data'!$D$28,0,10*ROW('Water Data'!D98)))</f>
        <v/>
      </c>
      <c r="BU104" s="287" t="str">
        <f ca="true">+IF(OFFSET('Water Data'!$D$29,0,10*ROW('Water Data'!D98))="","",OFFSET('Water Data'!$D$29,0,10*ROW('Water Data'!D98)))</f>
        <v/>
      </c>
      <c r="BV104" s="287" t="str">
        <f ca="true">+IF(OFFSET('Water Data'!$E$27,0,10*ROW('Water Data'!E98))="","",OFFSET('Water Data'!$E$27,0,10*ROW('Water Data'!E98)))</f>
        <v/>
      </c>
      <c r="BW104" s="287" t="str">
        <f ca="true">+IF(OFFSET('Water Data'!$E$28,0,10*ROW('Water Data'!E98))="","",OFFSET('Water Data'!$E$28,0,10*ROW('Water Data'!E98)))</f>
        <v/>
      </c>
      <c r="BX104" s="287" t="str">
        <f ca="true">+IF(OFFSET('Water Data'!$E$29,0,10*ROW('Water Data'!E98))="","",OFFSET('Water Data'!$E$29,0,10*ROW('Water Data'!E98)))</f>
        <v/>
      </c>
      <c r="BY104" s="287" t="str">
        <f ca="true">+IF(OFFSET('Water Data'!$F$27,0,10*ROW('Water Data'!F98))="","",OFFSET('Water Data'!$F$27,0,10*ROW('Water Data'!F98)))</f>
        <v/>
      </c>
      <c r="BZ104" s="287" t="str">
        <f ca="true">+IF(OFFSET('Water Data'!$F$28,0,10*ROW('Water Data'!F98))="","",OFFSET('Water Data'!$F$28,0,10*ROW('Water Data'!F98)))</f>
        <v/>
      </c>
      <c r="CA104" s="287" t="str">
        <f ca="true">+IF(OFFSET('Water Data'!$F$29,0,10*ROW('Water Data'!F98))="","",OFFSET('Water Data'!$F$29,0,10*ROW('Water Data'!F98)))</f>
        <v/>
      </c>
      <c r="CB104" s="287" t="str">
        <f ca="true">+IF(OFFSET('Water Data'!$G$27,0,10*ROW('Water Data'!G98))="","",OFFSET('Water Data'!$G$27,0,10*ROW('Water Data'!G98)))</f>
        <v/>
      </c>
      <c r="CC104" s="287" t="str">
        <f ca="true">+IF(OFFSET('Water Data'!$G$28,0,10*ROW('Water Data'!G98))="","",OFFSET('Water Data'!$G$28,0,10*ROW('Water Data'!G98)))</f>
        <v/>
      </c>
      <c r="CD104" s="287" t="str">
        <f ca="true">+IF(OFFSET('Water Data'!$G$29,0,10*ROW('Water Data'!G98))="","",OFFSET('Water Data'!$G$29,0,10*ROW('Water Data'!G98)))</f>
        <v/>
      </c>
      <c r="CE104" s="287" t="str">
        <f ca="true">+IF(OFFSET('Water Data'!$H$27,0,10*ROW('Water Data'!H98))="","",OFFSET('Water Data'!$H$27,0,10*ROW('Water Data'!H98)))</f>
        <v/>
      </c>
      <c r="CF104" s="287" t="str">
        <f ca="true">+IF(OFFSET('Water Data'!$H$28,0,10*ROW('Water Data'!H98))="","",OFFSET('Water Data'!$H$28,0,10*ROW('Water Data'!H98)))</f>
        <v/>
      </c>
      <c r="CG104" s="287" t="str">
        <f ca="true">+IF(OFFSET('Water Data'!$H$29,0,10*ROW('Water Data'!H98))="","",OFFSET('Water Data'!$H$29,0,10*ROW('Water Data'!H98)))</f>
        <v/>
      </c>
      <c r="CH104" s="287" t="str">
        <f ca="true">+IF(OFFSET('Water Data'!$I$27,0,10*ROW('Water Data'!I98))="","",OFFSET('Water Data'!$I$27,0,10*ROW('Water Data'!I98)))</f>
        <v/>
      </c>
      <c r="CI104" s="287" t="str">
        <f ca="true">+IF(OFFSET('Water Data'!$I$28,0,10*ROW('Water Data'!I98))="","",OFFSET('Water Data'!$I$28,0,10*ROW('Water Data'!I98)))</f>
        <v/>
      </c>
      <c r="CJ104" s="287" t="str">
        <f ca="true">+IF(OFFSET('Water Data'!$I$29,0,10*ROW('Water Data'!I98))="","",OFFSET('Water Data'!$I$29,0,10*ROW('Water Data'!I98)))</f>
        <v/>
      </c>
      <c r="CK104" s="287" t="str">
        <f ca="true">+IF(OFFSET('Sanitation Data'!$D$28,0,10*ROW('Sanitation Data'!D98))="","",OFFSET('Sanitation Data'!$D$28,0,10*ROW('Sanitation Data'!D98)))</f>
        <v/>
      </c>
      <c r="CL104" s="287" t="str">
        <f ca="true">+IF(OFFSET('Sanitation Data'!$D$29,0,10*ROW('Sanitation Data'!D98))="","",OFFSET('Sanitation Data'!$D$29,0,10*ROW('Sanitation Data'!D98)))</f>
        <v/>
      </c>
      <c r="CM104" s="287" t="str">
        <f ca="true">+IF(OFFSET('Sanitation Data'!$D$30,0,10*ROW('Sanitation Data'!D98))="","",OFFSET('Sanitation Data'!$D$30,0,10*ROW('Sanitation Data'!D98)))</f>
        <v/>
      </c>
      <c r="CN104" s="287" t="str">
        <f ca="true">+IF(OFFSET('Sanitation Data'!$D$31,0,10*ROW('Sanitation Data'!D98))="","",OFFSET('Sanitation Data'!$D$31,0,10*ROW('Sanitation Data'!D98)))</f>
        <v/>
      </c>
      <c r="CO104" s="287" t="str">
        <f ca="true">+IF(OFFSET('Sanitation Data'!$D$32,0,10*ROW('Sanitation Data'!D98))="","",OFFSET('Sanitation Data'!$D$32,0,10*ROW('Sanitation Data'!D98)))</f>
        <v/>
      </c>
      <c r="CP104" s="287" t="str">
        <f ca="true">+IF(OFFSET('Sanitation Data'!$E$28,0,10*ROW('Sanitation Data'!E98))="","",OFFSET('Sanitation Data'!$E$28,0,10*ROW('Sanitation Data'!E98)))</f>
        <v/>
      </c>
      <c r="CQ104" s="287" t="str">
        <f ca="true">+IF(OFFSET('Sanitation Data'!$E$29,0,10*ROW('Sanitation Data'!E98))="","",OFFSET('Sanitation Data'!$E$29,0,10*ROW('Sanitation Data'!E98)))</f>
        <v/>
      </c>
      <c r="CR104" s="287" t="str">
        <f ca="true">+IF(OFFSET('Sanitation Data'!$E$30,0,10*ROW('Sanitation Data'!E98))="","",OFFSET('Sanitation Data'!$E$30,0,10*ROW('Sanitation Data'!E98)))</f>
        <v/>
      </c>
      <c r="CS104" s="287" t="str">
        <f ca="true">+IF(OFFSET('Sanitation Data'!$E$31,0,10*ROW('Sanitation Data'!E98))="","",OFFSET('Sanitation Data'!$E$31,0,10*ROW('Sanitation Data'!E98)))</f>
        <v/>
      </c>
      <c r="CT104" s="287" t="str">
        <f ca="true">+IF(OFFSET('Sanitation Data'!$E$32,0,10*ROW('Sanitation Data'!E98))="","",OFFSET('Sanitation Data'!$E$32,0,10*ROW('Sanitation Data'!E98)))</f>
        <v/>
      </c>
      <c r="CU104" s="287" t="str">
        <f ca="true">+IF(OFFSET('Sanitation Data'!$F$28,0,10*ROW('Sanitation Data'!F98))="","",OFFSET('Sanitation Data'!$F$28,0,10*ROW('Sanitation Data'!F98)))</f>
        <v/>
      </c>
      <c r="CV104" s="287" t="str">
        <f ca="true">+IF(OFFSET('Sanitation Data'!$F$29,0,10*ROW('Sanitation Data'!F98))="","",OFFSET('Sanitation Data'!$F$29,0,10*ROW('Sanitation Data'!F98)))</f>
        <v/>
      </c>
      <c r="CW104" s="287" t="str">
        <f ca="true">+IF(OFFSET('Sanitation Data'!$F$30,0,10*ROW('Sanitation Data'!F98))="","",OFFSET('Sanitation Data'!$F$30,0,10*ROW('Sanitation Data'!F98)))</f>
        <v/>
      </c>
      <c r="CX104" s="287" t="str">
        <f ca="true">+IF(OFFSET('Sanitation Data'!$F$31,0,10*ROW('Sanitation Data'!F98))="","",OFFSET('Sanitation Data'!$F$31,0,10*ROW('Sanitation Data'!F98)))</f>
        <v/>
      </c>
      <c r="CY104" s="287" t="str">
        <f ca="true">+IF(OFFSET('Sanitation Data'!$F$32,0,10*ROW('Sanitation Data'!F98))="","",OFFSET('Sanitation Data'!$F$32,0,10*ROW('Sanitation Data'!F98)))</f>
        <v/>
      </c>
      <c r="CZ104" s="287" t="str">
        <f ca="true">+IF(OFFSET('Sanitation Data'!$G$28,0,10*ROW('Sanitation Data'!G98))="","",OFFSET('Sanitation Data'!$G$28,0,10*ROW('Sanitation Data'!G98)))</f>
        <v/>
      </c>
      <c r="DA104" s="287" t="str">
        <f ca="true">+IF(OFFSET('Sanitation Data'!$G$29,0,10*ROW('Sanitation Data'!G98))="","",OFFSET('Sanitation Data'!$G$29,0,10*ROW('Sanitation Data'!G98)))</f>
        <v/>
      </c>
      <c r="DB104" s="287" t="str">
        <f ca="true">+IF(OFFSET('Sanitation Data'!$G$30,0,10*ROW('Sanitation Data'!G98))="","",OFFSET('Sanitation Data'!$G$30,0,10*ROW('Sanitation Data'!G98)))</f>
        <v/>
      </c>
      <c r="DC104" s="287" t="str">
        <f ca="true">+IF(OFFSET('Sanitation Data'!$G$31,0,10*ROW('Sanitation Data'!G98))="","",OFFSET('Sanitation Data'!$G$31,0,10*ROW('Sanitation Data'!G98)))</f>
        <v/>
      </c>
      <c r="DD104" s="287" t="str">
        <f ca="true">+IF(OFFSET('Sanitation Data'!$G$32,0,10*ROW('Sanitation Data'!G98))="","",OFFSET('Sanitation Data'!$G$32,0,10*ROW('Sanitation Data'!G98)))</f>
        <v/>
      </c>
      <c r="DE104" s="287" t="str">
        <f ca="true">+IF(OFFSET('Sanitation Data'!$H$28,0,10*ROW('Sanitation Data'!H98))="","",OFFSET('Sanitation Data'!$H$28,0,10*ROW('Sanitation Data'!H98)))</f>
        <v/>
      </c>
      <c r="DF104" s="287" t="str">
        <f ca="true">+IF(OFFSET('Sanitation Data'!$H$29,0,10*ROW('Sanitation Data'!H98))="","",OFFSET('Sanitation Data'!$H$29,0,10*ROW('Sanitation Data'!H98)))</f>
        <v/>
      </c>
      <c r="DG104" s="287" t="str">
        <f ca="true">+IF(OFFSET('Sanitation Data'!$H$30,0,10*ROW('Sanitation Data'!H98))="","",OFFSET('Sanitation Data'!$H$30,0,10*ROW('Sanitation Data'!H98)))</f>
        <v/>
      </c>
      <c r="DH104" s="287" t="str">
        <f ca="true">+IF(OFFSET('Sanitation Data'!$H$31,0,10*ROW('Sanitation Data'!H98))="","",OFFSET('Sanitation Data'!$H$31,0,10*ROW('Sanitation Data'!H98)))</f>
        <v/>
      </c>
      <c r="DI104" s="287" t="str">
        <f ca="true">+IF(OFFSET('Sanitation Data'!$H$32,0,10*ROW('Sanitation Data'!H98))="","",OFFSET('Sanitation Data'!$H$32,0,10*ROW('Sanitation Data'!H98)))</f>
        <v/>
      </c>
      <c r="DJ104" s="287" t="str">
        <f ca="true">+IF(OFFSET('Sanitation Data'!$I$28,0,10*ROW('Sanitation Data'!I98))="","",OFFSET('Sanitation Data'!$I$28,0,10*ROW('Sanitation Data'!I98)))</f>
        <v/>
      </c>
      <c r="DK104" s="287" t="str">
        <f ca="true">+IF(OFFSET('Sanitation Data'!$I$29,0,10*ROW('Sanitation Data'!I98))="","",OFFSET('Sanitation Data'!$I$29,0,10*ROW('Sanitation Data'!I98)))</f>
        <v/>
      </c>
      <c r="DL104" s="287" t="str">
        <f ca="true">+IF(OFFSET('Sanitation Data'!$I$30,0,10*ROW('Sanitation Data'!I98))="","",OFFSET('Sanitation Data'!$I$30,0,10*ROW('Sanitation Data'!I98)))</f>
        <v/>
      </c>
      <c r="DM104" s="287" t="str">
        <f ca="true">+IF(OFFSET('Sanitation Data'!$I$31,0,10*ROW('Sanitation Data'!I98))="","",OFFSET('Sanitation Data'!$I$31,0,10*ROW('Sanitation Data'!I98)))</f>
        <v/>
      </c>
      <c r="DN104" s="287" t="str">
        <f ca="true">+IF(OFFSET('Sanitation Data'!$I$32,0,10*ROW('Sanitation Data'!I98))="","",OFFSET('Sanitation Data'!$I$32,0,10*ROW('Sanitation Data'!I98)))</f>
        <v/>
      </c>
      <c r="DO104" s="287" t="str">
        <f ca="true">+IF(OFFSET('Hygiene Data'!$D$11,0,10*ROW('Hygiene Data'!D98))="","",OFFSET('Hygiene Data'!$D$11,0,10*ROW('Hygiene Data'!D98)))</f>
        <v/>
      </c>
      <c r="DP104" s="287" t="str">
        <f ca="true">+IF(OFFSET('Hygiene Data'!$D$12,0,10*ROW('Hygiene Data'!D98))="","",OFFSET('Hygiene Data'!$D$12,0,10*ROW('Hygiene Data'!D98)))</f>
        <v/>
      </c>
      <c r="DQ104" s="287" t="str">
        <f ca="true">+IF(OFFSET('Hygiene Data'!$D$13,0,10*ROW('Hygiene Data'!D98))="","",OFFSET('Hygiene Data'!$D$13,0,10*ROW('Hygiene Data'!D98)))</f>
        <v/>
      </c>
      <c r="DR104" s="287" t="str">
        <f ca="true">+IF(OFFSET('Hygiene Data'!$E$11,0,10*ROW('Hygiene Data'!E98))="","",OFFSET('Hygiene Data'!$E$11,0,10*ROW('Hygiene Data'!E98)))</f>
        <v/>
      </c>
      <c r="DS104" s="287" t="str">
        <f ca="true">+IF(OFFSET('Hygiene Data'!$E$12,0,10*ROW('Hygiene Data'!E98))="","",OFFSET('Hygiene Data'!$E$12,0,10*ROW('Hygiene Data'!E98)))</f>
        <v/>
      </c>
      <c r="DT104" s="287" t="str">
        <f ca="true">+IF(OFFSET('Hygiene Data'!$E$13,0,10*ROW('Hygiene Data'!E98))="","",OFFSET('Hygiene Data'!$E$13,0,10*ROW('Hygiene Data'!E98)))</f>
        <v/>
      </c>
      <c r="DU104" s="287" t="str">
        <f ca="true">+IF(OFFSET('Hygiene Data'!$F$11,0,10*ROW('Hygiene Data'!F98))="","",OFFSET('Hygiene Data'!$F$11,0,10*ROW('Hygiene Data'!F98)))</f>
        <v/>
      </c>
      <c r="DV104" s="287" t="str">
        <f ca="true">+IF(OFFSET('Hygiene Data'!$F$12,0,10*ROW('Hygiene Data'!F98))="","",OFFSET('Hygiene Data'!$F$12,0,10*ROW('Hygiene Data'!F98)))</f>
        <v/>
      </c>
      <c r="DW104" s="287" t="str">
        <f ca="true">+IF(OFFSET('Hygiene Data'!$F$13,0,10*ROW('Hygiene Data'!F98))="","",OFFSET('Hygiene Data'!$F$13,0,10*ROW('Hygiene Data'!F98)))</f>
        <v/>
      </c>
      <c r="DX104" s="287" t="str">
        <f ca="true">+IF(OFFSET('Hygiene Data'!$G$11,0,10*ROW('Hygiene Data'!G98))="","",OFFSET('Hygiene Data'!$G$11,0,10*ROW('Hygiene Data'!G98)))</f>
        <v/>
      </c>
      <c r="DY104" s="287" t="str">
        <f ca="true">+IF(OFFSET('Hygiene Data'!$G$12,0,10*ROW('Hygiene Data'!G98))="","",OFFSET('Hygiene Data'!$G$12,0,10*ROW('Hygiene Data'!G98)))</f>
        <v/>
      </c>
      <c r="DZ104" s="287" t="str">
        <f ca="true">+IF(OFFSET('Hygiene Data'!$G$13,0,10*ROW('Hygiene Data'!G98))="","",OFFSET('Hygiene Data'!$G$13,0,10*ROW('Hygiene Data'!G98)))</f>
        <v/>
      </c>
      <c r="EA104" s="287" t="str">
        <f ca="true">+IF(OFFSET('Hygiene Data'!$H$11,0,10*ROW('Hygiene Data'!H98))="","",OFFSET('Hygiene Data'!$H$11,0,10*ROW('Hygiene Data'!H98)))</f>
        <v/>
      </c>
      <c r="EB104" s="287" t="str">
        <f ca="true">+IF(OFFSET('Hygiene Data'!$H$12,0,10*ROW('Hygiene Data'!H98))="","",OFFSET('Hygiene Data'!$H$12,0,10*ROW('Hygiene Data'!H98)))</f>
        <v/>
      </c>
      <c r="EC104" s="287" t="str">
        <f ca="true">+IF(OFFSET('Hygiene Data'!$H$13,0,10*ROW('Hygiene Data'!H98))="","",OFFSET('Hygiene Data'!$H$13,0,10*ROW('Hygiene Data'!H98)))</f>
        <v/>
      </c>
      <c r="ED104" s="287" t="str">
        <f ca="true">+IF(OFFSET('Hygiene Data'!$I$11,0,10*ROW('Hygiene Data'!I98))="","",OFFSET('Hygiene Data'!$I$11,0,10*ROW('Hygiene Data'!I98)))</f>
        <v/>
      </c>
      <c r="EE104" s="287" t="str">
        <f ca="true">+IF(OFFSET('Hygiene Data'!$I$12,0,10*ROW('Hygiene Data'!I98))="","",OFFSET('Hygiene Data'!$I$12,0,10*ROW('Hygiene Data'!I98)))</f>
        <v/>
      </c>
      <c r="EF104" s="287"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43"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7"/>
      <c r="BS105" s="287" t="str">
        <f ca="true">+IF(OFFSET('Water Data'!$D$27,0,10*ROW('Water Data'!D99))="","",OFFSET('Water Data'!$D$27,0,10*ROW('Water Data'!D99)))</f>
        <v/>
      </c>
      <c r="BT105" s="287" t="str">
        <f ca="true">+IF(OFFSET('Water Data'!$D$28,0,10*ROW('Water Data'!D99))="","",OFFSET('Water Data'!$D$28,0,10*ROW('Water Data'!D99)))</f>
        <v/>
      </c>
      <c r="BU105" s="287" t="str">
        <f ca="true">+IF(OFFSET('Water Data'!$D$29,0,10*ROW('Water Data'!D99))="","",OFFSET('Water Data'!$D$29,0,10*ROW('Water Data'!D99)))</f>
        <v/>
      </c>
      <c r="BV105" s="287" t="str">
        <f ca="true">+IF(OFFSET('Water Data'!$E$27,0,10*ROW('Water Data'!E99))="","",OFFSET('Water Data'!$E$27,0,10*ROW('Water Data'!E99)))</f>
        <v/>
      </c>
      <c r="BW105" s="287" t="str">
        <f ca="true">+IF(OFFSET('Water Data'!$E$28,0,10*ROW('Water Data'!E99))="","",OFFSET('Water Data'!$E$28,0,10*ROW('Water Data'!E99)))</f>
        <v/>
      </c>
      <c r="BX105" s="287" t="str">
        <f ca="true">+IF(OFFSET('Water Data'!$E$29,0,10*ROW('Water Data'!E99))="","",OFFSET('Water Data'!$E$29,0,10*ROW('Water Data'!E99)))</f>
        <v/>
      </c>
      <c r="BY105" s="287" t="str">
        <f ca="true">+IF(OFFSET('Water Data'!$F$27,0,10*ROW('Water Data'!F99))="","",OFFSET('Water Data'!$F$27,0,10*ROW('Water Data'!F99)))</f>
        <v/>
      </c>
      <c r="BZ105" s="287" t="str">
        <f ca="true">+IF(OFFSET('Water Data'!$F$28,0,10*ROW('Water Data'!F99))="","",OFFSET('Water Data'!$F$28,0,10*ROW('Water Data'!F99)))</f>
        <v/>
      </c>
      <c r="CA105" s="287" t="str">
        <f ca="true">+IF(OFFSET('Water Data'!$F$29,0,10*ROW('Water Data'!F99))="","",OFFSET('Water Data'!$F$29,0,10*ROW('Water Data'!F99)))</f>
        <v/>
      </c>
      <c r="CB105" s="287" t="str">
        <f ca="true">+IF(OFFSET('Water Data'!$G$27,0,10*ROW('Water Data'!G99))="","",OFFSET('Water Data'!$G$27,0,10*ROW('Water Data'!G99)))</f>
        <v/>
      </c>
      <c r="CC105" s="287" t="str">
        <f ca="true">+IF(OFFSET('Water Data'!$G$28,0,10*ROW('Water Data'!G99))="","",OFFSET('Water Data'!$G$28,0,10*ROW('Water Data'!G99)))</f>
        <v/>
      </c>
      <c r="CD105" s="287" t="str">
        <f ca="true">+IF(OFFSET('Water Data'!$G$29,0,10*ROW('Water Data'!G99))="","",OFFSET('Water Data'!$G$29,0,10*ROW('Water Data'!G99)))</f>
        <v/>
      </c>
      <c r="CE105" s="287" t="str">
        <f ca="true">+IF(OFFSET('Water Data'!$H$27,0,10*ROW('Water Data'!H99))="","",OFFSET('Water Data'!$H$27,0,10*ROW('Water Data'!H99)))</f>
        <v/>
      </c>
      <c r="CF105" s="287" t="str">
        <f ca="true">+IF(OFFSET('Water Data'!$H$28,0,10*ROW('Water Data'!H99))="","",OFFSET('Water Data'!$H$28,0,10*ROW('Water Data'!H99)))</f>
        <v/>
      </c>
      <c r="CG105" s="287" t="str">
        <f ca="true">+IF(OFFSET('Water Data'!$H$29,0,10*ROW('Water Data'!H99))="","",OFFSET('Water Data'!$H$29,0,10*ROW('Water Data'!H99)))</f>
        <v/>
      </c>
      <c r="CH105" s="287" t="str">
        <f ca="true">+IF(OFFSET('Water Data'!$I$27,0,10*ROW('Water Data'!I99))="","",OFFSET('Water Data'!$I$27,0,10*ROW('Water Data'!I99)))</f>
        <v/>
      </c>
      <c r="CI105" s="287" t="str">
        <f ca="true">+IF(OFFSET('Water Data'!$I$28,0,10*ROW('Water Data'!I99))="","",OFFSET('Water Data'!$I$28,0,10*ROW('Water Data'!I99)))</f>
        <v/>
      </c>
      <c r="CJ105" s="287" t="str">
        <f ca="true">+IF(OFFSET('Water Data'!$I$29,0,10*ROW('Water Data'!I99))="","",OFFSET('Water Data'!$I$29,0,10*ROW('Water Data'!I99)))</f>
        <v/>
      </c>
      <c r="CK105" s="287" t="str">
        <f ca="true">+IF(OFFSET('Sanitation Data'!$D$28,0,10*ROW('Sanitation Data'!D99))="","",OFFSET('Sanitation Data'!$D$28,0,10*ROW('Sanitation Data'!D99)))</f>
        <v/>
      </c>
      <c r="CL105" s="287" t="str">
        <f ca="true">+IF(OFFSET('Sanitation Data'!$D$29,0,10*ROW('Sanitation Data'!D99))="","",OFFSET('Sanitation Data'!$D$29,0,10*ROW('Sanitation Data'!D99)))</f>
        <v/>
      </c>
      <c r="CM105" s="287" t="str">
        <f ca="true">+IF(OFFSET('Sanitation Data'!$D$30,0,10*ROW('Sanitation Data'!D99))="","",OFFSET('Sanitation Data'!$D$30,0,10*ROW('Sanitation Data'!D99)))</f>
        <v/>
      </c>
      <c r="CN105" s="287" t="str">
        <f ca="true">+IF(OFFSET('Sanitation Data'!$D$31,0,10*ROW('Sanitation Data'!D99))="","",OFFSET('Sanitation Data'!$D$31,0,10*ROW('Sanitation Data'!D99)))</f>
        <v/>
      </c>
      <c r="CO105" s="287" t="str">
        <f ca="true">+IF(OFFSET('Sanitation Data'!$D$32,0,10*ROW('Sanitation Data'!D99))="","",OFFSET('Sanitation Data'!$D$32,0,10*ROW('Sanitation Data'!D99)))</f>
        <v/>
      </c>
      <c r="CP105" s="287" t="str">
        <f ca="true">+IF(OFFSET('Sanitation Data'!$E$28,0,10*ROW('Sanitation Data'!E99))="","",OFFSET('Sanitation Data'!$E$28,0,10*ROW('Sanitation Data'!E99)))</f>
        <v/>
      </c>
      <c r="CQ105" s="287" t="str">
        <f ca="true">+IF(OFFSET('Sanitation Data'!$E$29,0,10*ROW('Sanitation Data'!E99))="","",OFFSET('Sanitation Data'!$E$29,0,10*ROW('Sanitation Data'!E99)))</f>
        <v/>
      </c>
      <c r="CR105" s="287" t="str">
        <f ca="true">+IF(OFFSET('Sanitation Data'!$E$30,0,10*ROW('Sanitation Data'!E99))="","",OFFSET('Sanitation Data'!$E$30,0,10*ROW('Sanitation Data'!E99)))</f>
        <v/>
      </c>
      <c r="CS105" s="287" t="str">
        <f ca="true">+IF(OFFSET('Sanitation Data'!$E$31,0,10*ROW('Sanitation Data'!E99))="","",OFFSET('Sanitation Data'!$E$31,0,10*ROW('Sanitation Data'!E99)))</f>
        <v/>
      </c>
      <c r="CT105" s="287" t="str">
        <f ca="true">+IF(OFFSET('Sanitation Data'!$E$32,0,10*ROW('Sanitation Data'!E99))="","",OFFSET('Sanitation Data'!$E$32,0,10*ROW('Sanitation Data'!E99)))</f>
        <v/>
      </c>
      <c r="CU105" s="287" t="str">
        <f ca="true">+IF(OFFSET('Sanitation Data'!$F$28,0,10*ROW('Sanitation Data'!F99))="","",OFFSET('Sanitation Data'!$F$28,0,10*ROW('Sanitation Data'!F99)))</f>
        <v/>
      </c>
      <c r="CV105" s="287" t="str">
        <f ca="true">+IF(OFFSET('Sanitation Data'!$F$29,0,10*ROW('Sanitation Data'!F99))="","",OFFSET('Sanitation Data'!$F$29,0,10*ROW('Sanitation Data'!F99)))</f>
        <v/>
      </c>
      <c r="CW105" s="287" t="str">
        <f ca="true">+IF(OFFSET('Sanitation Data'!$F$30,0,10*ROW('Sanitation Data'!F99))="","",OFFSET('Sanitation Data'!$F$30,0,10*ROW('Sanitation Data'!F99)))</f>
        <v/>
      </c>
      <c r="CX105" s="287" t="str">
        <f ca="true">+IF(OFFSET('Sanitation Data'!$F$31,0,10*ROW('Sanitation Data'!F99))="","",OFFSET('Sanitation Data'!$F$31,0,10*ROW('Sanitation Data'!F99)))</f>
        <v/>
      </c>
      <c r="CY105" s="287" t="str">
        <f ca="true">+IF(OFFSET('Sanitation Data'!$F$32,0,10*ROW('Sanitation Data'!F99))="","",OFFSET('Sanitation Data'!$F$32,0,10*ROW('Sanitation Data'!F99)))</f>
        <v/>
      </c>
      <c r="CZ105" s="287" t="str">
        <f ca="true">+IF(OFFSET('Sanitation Data'!$G$28,0,10*ROW('Sanitation Data'!G99))="","",OFFSET('Sanitation Data'!$G$28,0,10*ROW('Sanitation Data'!G99)))</f>
        <v/>
      </c>
      <c r="DA105" s="287" t="str">
        <f ca="true">+IF(OFFSET('Sanitation Data'!$G$29,0,10*ROW('Sanitation Data'!G99))="","",OFFSET('Sanitation Data'!$G$29,0,10*ROW('Sanitation Data'!G99)))</f>
        <v/>
      </c>
      <c r="DB105" s="287" t="str">
        <f ca="true">+IF(OFFSET('Sanitation Data'!$G$30,0,10*ROW('Sanitation Data'!G99))="","",OFFSET('Sanitation Data'!$G$30,0,10*ROW('Sanitation Data'!G99)))</f>
        <v/>
      </c>
      <c r="DC105" s="287" t="str">
        <f ca="true">+IF(OFFSET('Sanitation Data'!$G$31,0,10*ROW('Sanitation Data'!G99))="","",OFFSET('Sanitation Data'!$G$31,0,10*ROW('Sanitation Data'!G99)))</f>
        <v/>
      </c>
      <c r="DD105" s="287" t="str">
        <f ca="true">+IF(OFFSET('Sanitation Data'!$G$32,0,10*ROW('Sanitation Data'!G99))="","",OFFSET('Sanitation Data'!$G$32,0,10*ROW('Sanitation Data'!G99)))</f>
        <v/>
      </c>
      <c r="DE105" s="287" t="str">
        <f ca="true">+IF(OFFSET('Sanitation Data'!$H$28,0,10*ROW('Sanitation Data'!H99))="","",OFFSET('Sanitation Data'!$H$28,0,10*ROW('Sanitation Data'!H99)))</f>
        <v/>
      </c>
      <c r="DF105" s="287" t="str">
        <f ca="true">+IF(OFFSET('Sanitation Data'!$H$29,0,10*ROW('Sanitation Data'!H99))="","",OFFSET('Sanitation Data'!$H$29,0,10*ROW('Sanitation Data'!H99)))</f>
        <v/>
      </c>
      <c r="DG105" s="287" t="str">
        <f ca="true">+IF(OFFSET('Sanitation Data'!$H$30,0,10*ROW('Sanitation Data'!H99))="","",OFFSET('Sanitation Data'!$H$30,0,10*ROW('Sanitation Data'!H99)))</f>
        <v/>
      </c>
      <c r="DH105" s="287" t="str">
        <f ca="true">+IF(OFFSET('Sanitation Data'!$H$31,0,10*ROW('Sanitation Data'!H99))="","",OFFSET('Sanitation Data'!$H$31,0,10*ROW('Sanitation Data'!H99)))</f>
        <v/>
      </c>
      <c r="DI105" s="287" t="str">
        <f ca="true">+IF(OFFSET('Sanitation Data'!$H$32,0,10*ROW('Sanitation Data'!H99))="","",OFFSET('Sanitation Data'!$H$32,0,10*ROW('Sanitation Data'!H99)))</f>
        <v/>
      </c>
      <c r="DJ105" s="287" t="str">
        <f ca="true">+IF(OFFSET('Sanitation Data'!$I$28,0,10*ROW('Sanitation Data'!I99))="","",OFFSET('Sanitation Data'!$I$28,0,10*ROW('Sanitation Data'!I99)))</f>
        <v/>
      </c>
      <c r="DK105" s="287" t="str">
        <f ca="true">+IF(OFFSET('Sanitation Data'!$I$29,0,10*ROW('Sanitation Data'!I99))="","",OFFSET('Sanitation Data'!$I$29,0,10*ROW('Sanitation Data'!I99)))</f>
        <v/>
      </c>
      <c r="DL105" s="287" t="str">
        <f ca="true">+IF(OFFSET('Sanitation Data'!$I$30,0,10*ROW('Sanitation Data'!I99))="","",OFFSET('Sanitation Data'!$I$30,0,10*ROW('Sanitation Data'!I99)))</f>
        <v/>
      </c>
      <c r="DM105" s="287" t="str">
        <f ca="true">+IF(OFFSET('Sanitation Data'!$I$31,0,10*ROW('Sanitation Data'!I99))="","",OFFSET('Sanitation Data'!$I$31,0,10*ROW('Sanitation Data'!I99)))</f>
        <v/>
      </c>
      <c r="DN105" s="287" t="str">
        <f ca="true">+IF(OFFSET('Sanitation Data'!$I$32,0,10*ROW('Sanitation Data'!I99))="","",OFFSET('Sanitation Data'!$I$32,0,10*ROW('Sanitation Data'!I99)))</f>
        <v/>
      </c>
      <c r="DO105" s="287" t="str">
        <f ca="true">+IF(OFFSET('Hygiene Data'!$D$11,0,10*ROW('Hygiene Data'!D99))="","",OFFSET('Hygiene Data'!$D$11,0,10*ROW('Hygiene Data'!D99)))</f>
        <v/>
      </c>
      <c r="DP105" s="287" t="str">
        <f ca="true">+IF(OFFSET('Hygiene Data'!$D$12,0,10*ROW('Hygiene Data'!D99))="","",OFFSET('Hygiene Data'!$D$12,0,10*ROW('Hygiene Data'!D99)))</f>
        <v/>
      </c>
      <c r="DQ105" s="287" t="str">
        <f ca="true">+IF(OFFSET('Hygiene Data'!$D$13,0,10*ROW('Hygiene Data'!D99))="","",OFFSET('Hygiene Data'!$D$13,0,10*ROW('Hygiene Data'!D99)))</f>
        <v/>
      </c>
      <c r="DR105" s="287" t="str">
        <f ca="true">+IF(OFFSET('Hygiene Data'!$E$11,0,10*ROW('Hygiene Data'!E99))="","",OFFSET('Hygiene Data'!$E$11,0,10*ROW('Hygiene Data'!E99)))</f>
        <v/>
      </c>
      <c r="DS105" s="287" t="str">
        <f ca="true">+IF(OFFSET('Hygiene Data'!$E$12,0,10*ROW('Hygiene Data'!E99))="","",OFFSET('Hygiene Data'!$E$12,0,10*ROW('Hygiene Data'!E99)))</f>
        <v/>
      </c>
      <c r="DT105" s="287" t="str">
        <f ca="true">+IF(OFFSET('Hygiene Data'!$E$13,0,10*ROW('Hygiene Data'!E99))="","",OFFSET('Hygiene Data'!$E$13,0,10*ROW('Hygiene Data'!E99)))</f>
        <v/>
      </c>
      <c r="DU105" s="287" t="str">
        <f ca="true">+IF(OFFSET('Hygiene Data'!$F$11,0,10*ROW('Hygiene Data'!F99))="","",OFFSET('Hygiene Data'!$F$11,0,10*ROW('Hygiene Data'!F99)))</f>
        <v/>
      </c>
      <c r="DV105" s="287" t="str">
        <f ca="true">+IF(OFFSET('Hygiene Data'!$F$12,0,10*ROW('Hygiene Data'!F99))="","",OFFSET('Hygiene Data'!$F$12,0,10*ROW('Hygiene Data'!F99)))</f>
        <v/>
      </c>
      <c r="DW105" s="287" t="str">
        <f ca="true">+IF(OFFSET('Hygiene Data'!$F$13,0,10*ROW('Hygiene Data'!F99))="","",OFFSET('Hygiene Data'!$F$13,0,10*ROW('Hygiene Data'!F99)))</f>
        <v/>
      </c>
      <c r="DX105" s="287" t="str">
        <f ca="true">+IF(OFFSET('Hygiene Data'!$G$11,0,10*ROW('Hygiene Data'!G99))="","",OFFSET('Hygiene Data'!$G$11,0,10*ROW('Hygiene Data'!G99)))</f>
        <v/>
      </c>
      <c r="DY105" s="287" t="str">
        <f ca="true">+IF(OFFSET('Hygiene Data'!$G$12,0,10*ROW('Hygiene Data'!G99))="","",OFFSET('Hygiene Data'!$G$12,0,10*ROW('Hygiene Data'!G99)))</f>
        <v/>
      </c>
      <c r="DZ105" s="287" t="str">
        <f ca="true">+IF(OFFSET('Hygiene Data'!$G$13,0,10*ROW('Hygiene Data'!G99))="","",OFFSET('Hygiene Data'!$G$13,0,10*ROW('Hygiene Data'!G99)))</f>
        <v/>
      </c>
      <c r="EA105" s="287" t="str">
        <f ca="true">+IF(OFFSET('Hygiene Data'!$H$11,0,10*ROW('Hygiene Data'!H99))="","",OFFSET('Hygiene Data'!$H$11,0,10*ROW('Hygiene Data'!H99)))</f>
        <v/>
      </c>
      <c r="EB105" s="287" t="str">
        <f ca="true">+IF(OFFSET('Hygiene Data'!$H$12,0,10*ROW('Hygiene Data'!H99))="","",OFFSET('Hygiene Data'!$H$12,0,10*ROW('Hygiene Data'!H99)))</f>
        <v/>
      </c>
      <c r="EC105" s="287" t="str">
        <f ca="true">+IF(OFFSET('Hygiene Data'!$H$13,0,10*ROW('Hygiene Data'!H99))="","",OFFSET('Hygiene Data'!$H$13,0,10*ROW('Hygiene Data'!H99)))</f>
        <v/>
      </c>
      <c r="ED105" s="287" t="str">
        <f ca="true">+IF(OFFSET('Hygiene Data'!$I$11,0,10*ROW('Hygiene Data'!I99))="","",OFFSET('Hygiene Data'!$I$11,0,10*ROW('Hygiene Data'!I99)))</f>
        <v/>
      </c>
      <c r="EE105" s="287" t="str">
        <f ca="true">+IF(OFFSET('Hygiene Data'!$I$12,0,10*ROW('Hygiene Data'!I99))="","",OFFSET('Hygiene Data'!$I$12,0,10*ROW('Hygiene Data'!I99)))</f>
        <v/>
      </c>
      <c r="EF105" s="287"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43"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7"/>
      <c r="BS106" s="287" t="str">
        <f ca="true">+IF(OFFSET('Water Data'!$D$27,0,10*ROW('Water Data'!D100))="","",OFFSET('Water Data'!$D$27,0,10*ROW('Water Data'!D100)))</f>
        <v/>
      </c>
      <c r="BT106" s="287" t="str">
        <f ca="true">+IF(OFFSET('Water Data'!$D$28,0,10*ROW('Water Data'!D100))="","",OFFSET('Water Data'!$D$28,0,10*ROW('Water Data'!D100)))</f>
        <v/>
      </c>
      <c r="BU106" s="287" t="str">
        <f ca="true">+IF(OFFSET('Water Data'!$D$29,0,10*ROW('Water Data'!D100))="","",OFFSET('Water Data'!$D$29,0,10*ROW('Water Data'!D100)))</f>
        <v/>
      </c>
      <c r="BV106" s="287" t="str">
        <f ca="true">+IF(OFFSET('Water Data'!$E$27,0,10*ROW('Water Data'!E100))="","",OFFSET('Water Data'!$E$27,0,10*ROW('Water Data'!E100)))</f>
        <v/>
      </c>
      <c r="BW106" s="287" t="str">
        <f ca="true">+IF(OFFSET('Water Data'!$E$28,0,10*ROW('Water Data'!E100))="","",OFFSET('Water Data'!$E$28,0,10*ROW('Water Data'!E100)))</f>
        <v/>
      </c>
      <c r="BX106" s="287" t="str">
        <f ca="true">+IF(OFFSET('Water Data'!$E$29,0,10*ROW('Water Data'!E100))="","",OFFSET('Water Data'!$E$29,0,10*ROW('Water Data'!E100)))</f>
        <v/>
      </c>
      <c r="BY106" s="287" t="str">
        <f ca="true">+IF(OFFSET('Water Data'!$F$27,0,10*ROW('Water Data'!F100))="","",OFFSET('Water Data'!$F$27,0,10*ROW('Water Data'!F100)))</f>
        <v/>
      </c>
      <c r="BZ106" s="287" t="str">
        <f ca="true">+IF(OFFSET('Water Data'!$F$28,0,10*ROW('Water Data'!F100))="","",OFFSET('Water Data'!$F$28,0,10*ROW('Water Data'!F100)))</f>
        <v/>
      </c>
      <c r="CA106" s="287" t="str">
        <f ca="true">+IF(OFFSET('Water Data'!$F$29,0,10*ROW('Water Data'!F100))="","",OFFSET('Water Data'!$F$29,0,10*ROW('Water Data'!F100)))</f>
        <v/>
      </c>
      <c r="CB106" s="287" t="str">
        <f ca="true">+IF(OFFSET('Water Data'!$G$27,0,10*ROW('Water Data'!G100))="","",OFFSET('Water Data'!$G$27,0,10*ROW('Water Data'!G100)))</f>
        <v/>
      </c>
      <c r="CC106" s="287" t="str">
        <f ca="true">+IF(OFFSET('Water Data'!$G$28,0,10*ROW('Water Data'!G100))="","",OFFSET('Water Data'!$G$28,0,10*ROW('Water Data'!G100)))</f>
        <v/>
      </c>
      <c r="CD106" s="287" t="str">
        <f ca="true">+IF(OFFSET('Water Data'!$G$29,0,10*ROW('Water Data'!G100))="","",OFFSET('Water Data'!$G$29,0,10*ROW('Water Data'!G100)))</f>
        <v/>
      </c>
      <c r="CE106" s="287" t="str">
        <f ca="true">+IF(OFFSET('Water Data'!$H$27,0,10*ROW('Water Data'!H100))="","",OFFSET('Water Data'!$H$27,0,10*ROW('Water Data'!H100)))</f>
        <v/>
      </c>
      <c r="CF106" s="287" t="str">
        <f ca="true">+IF(OFFSET('Water Data'!$H$28,0,10*ROW('Water Data'!H100))="","",OFFSET('Water Data'!$H$28,0,10*ROW('Water Data'!H100)))</f>
        <v/>
      </c>
      <c r="CG106" s="287" t="str">
        <f ca="true">+IF(OFFSET('Water Data'!$H$29,0,10*ROW('Water Data'!H100))="","",OFFSET('Water Data'!$H$29,0,10*ROW('Water Data'!H100)))</f>
        <v/>
      </c>
      <c r="CH106" s="287" t="str">
        <f ca="true">+IF(OFFSET('Water Data'!$I$27,0,10*ROW('Water Data'!I100))="","",OFFSET('Water Data'!$I$27,0,10*ROW('Water Data'!I100)))</f>
        <v/>
      </c>
      <c r="CI106" s="287" t="str">
        <f ca="true">+IF(OFFSET('Water Data'!$I$28,0,10*ROW('Water Data'!I100))="","",OFFSET('Water Data'!$I$28,0,10*ROW('Water Data'!I100)))</f>
        <v/>
      </c>
      <c r="CJ106" s="287" t="str">
        <f ca="true">+IF(OFFSET('Water Data'!$I$29,0,10*ROW('Water Data'!I100))="","",OFFSET('Water Data'!$I$29,0,10*ROW('Water Data'!I100)))</f>
        <v/>
      </c>
      <c r="CK106" s="287" t="str">
        <f ca="true">+IF(OFFSET('Sanitation Data'!$D$28,0,10*ROW('Sanitation Data'!D100))="","",OFFSET('Sanitation Data'!$D$28,0,10*ROW('Sanitation Data'!D100)))</f>
        <v/>
      </c>
      <c r="CL106" s="287" t="str">
        <f ca="true">+IF(OFFSET('Sanitation Data'!$D$29,0,10*ROW('Sanitation Data'!D100))="","",OFFSET('Sanitation Data'!$D$29,0,10*ROW('Sanitation Data'!D100)))</f>
        <v/>
      </c>
      <c r="CM106" s="287" t="str">
        <f ca="true">+IF(OFFSET('Sanitation Data'!$D$30,0,10*ROW('Sanitation Data'!D100))="","",OFFSET('Sanitation Data'!$D$30,0,10*ROW('Sanitation Data'!D100)))</f>
        <v/>
      </c>
      <c r="CN106" s="287" t="str">
        <f ca="true">+IF(OFFSET('Sanitation Data'!$D$31,0,10*ROW('Sanitation Data'!D100))="","",OFFSET('Sanitation Data'!$D$31,0,10*ROW('Sanitation Data'!D100)))</f>
        <v/>
      </c>
      <c r="CO106" s="287" t="str">
        <f ca="true">+IF(OFFSET('Sanitation Data'!$D$32,0,10*ROW('Sanitation Data'!D100))="","",OFFSET('Sanitation Data'!$D$32,0,10*ROW('Sanitation Data'!D100)))</f>
        <v/>
      </c>
      <c r="CP106" s="287" t="str">
        <f ca="true">+IF(OFFSET('Sanitation Data'!$E$28,0,10*ROW('Sanitation Data'!E100))="","",OFFSET('Sanitation Data'!$E$28,0,10*ROW('Sanitation Data'!E100)))</f>
        <v/>
      </c>
      <c r="CQ106" s="287" t="str">
        <f ca="true">+IF(OFFSET('Sanitation Data'!$E$29,0,10*ROW('Sanitation Data'!E100))="","",OFFSET('Sanitation Data'!$E$29,0,10*ROW('Sanitation Data'!E100)))</f>
        <v/>
      </c>
      <c r="CR106" s="287" t="str">
        <f ca="true">+IF(OFFSET('Sanitation Data'!$E$30,0,10*ROW('Sanitation Data'!E100))="","",OFFSET('Sanitation Data'!$E$30,0,10*ROW('Sanitation Data'!E100)))</f>
        <v/>
      </c>
      <c r="CS106" s="287" t="str">
        <f ca="true">+IF(OFFSET('Sanitation Data'!$E$31,0,10*ROW('Sanitation Data'!E100))="","",OFFSET('Sanitation Data'!$E$31,0,10*ROW('Sanitation Data'!E100)))</f>
        <v/>
      </c>
      <c r="CT106" s="287" t="str">
        <f ca="true">+IF(OFFSET('Sanitation Data'!$E$32,0,10*ROW('Sanitation Data'!E100))="","",OFFSET('Sanitation Data'!$E$32,0,10*ROW('Sanitation Data'!E100)))</f>
        <v/>
      </c>
      <c r="CU106" s="287" t="str">
        <f ca="true">+IF(OFFSET('Sanitation Data'!$F$28,0,10*ROW('Sanitation Data'!F100))="","",OFFSET('Sanitation Data'!$F$28,0,10*ROW('Sanitation Data'!F100)))</f>
        <v/>
      </c>
      <c r="CV106" s="287" t="str">
        <f ca="true">+IF(OFFSET('Sanitation Data'!$F$29,0,10*ROW('Sanitation Data'!F100))="","",OFFSET('Sanitation Data'!$F$29,0,10*ROW('Sanitation Data'!F100)))</f>
        <v/>
      </c>
      <c r="CW106" s="287" t="str">
        <f ca="true">+IF(OFFSET('Sanitation Data'!$F$30,0,10*ROW('Sanitation Data'!F100))="","",OFFSET('Sanitation Data'!$F$30,0,10*ROW('Sanitation Data'!F100)))</f>
        <v/>
      </c>
      <c r="CX106" s="287" t="str">
        <f ca="true">+IF(OFFSET('Sanitation Data'!$F$31,0,10*ROW('Sanitation Data'!F100))="","",OFFSET('Sanitation Data'!$F$31,0,10*ROW('Sanitation Data'!F100)))</f>
        <v/>
      </c>
      <c r="CY106" s="287" t="str">
        <f ca="true">+IF(OFFSET('Sanitation Data'!$F$32,0,10*ROW('Sanitation Data'!F100))="","",OFFSET('Sanitation Data'!$F$32,0,10*ROW('Sanitation Data'!F100)))</f>
        <v/>
      </c>
      <c r="CZ106" s="287" t="str">
        <f ca="true">+IF(OFFSET('Sanitation Data'!$G$28,0,10*ROW('Sanitation Data'!G100))="","",OFFSET('Sanitation Data'!$G$28,0,10*ROW('Sanitation Data'!G100)))</f>
        <v/>
      </c>
      <c r="DA106" s="287" t="str">
        <f ca="true">+IF(OFFSET('Sanitation Data'!$G$29,0,10*ROW('Sanitation Data'!G100))="","",OFFSET('Sanitation Data'!$G$29,0,10*ROW('Sanitation Data'!G100)))</f>
        <v/>
      </c>
      <c r="DB106" s="287" t="str">
        <f ca="true">+IF(OFFSET('Sanitation Data'!$G$30,0,10*ROW('Sanitation Data'!G100))="","",OFFSET('Sanitation Data'!$G$30,0,10*ROW('Sanitation Data'!G100)))</f>
        <v/>
      </c>
      <c r="DC106" s="287" t="str">
        <f ca="true">+IF(OFFSET('Sanitation Data'!$G$31,0,10*ROW('Sanitation Data'!G100))="","",OFFSET('Sanitation Data'!$G$31,0,10*ROW('Sanitation Data'!G100)))</f>
        <v/>
      </c>
      <c r="DD106" s="287" t="str">
        <f ca="true">+IF(OFFSET('Sanitation Data'!$G$32,0,10*ROW('Sanitation Data'!G100))="","",OFFSET('Sanitation Data'!$G$32,0,10*ROW('Sanitation Data'!G100)))</f>
        <v/>
      </c>
      <c r="DE106" s="287" t="str">
        <f ca="true">+IF(OFFSET('Sanitation Data'!$H$28,0,10*ROW('Sanitation Data'!H100))="","",OFFSET('Sanitation Data'!$H$28,0,10*ROW('Sanitation Data'!H100)))</f>
        <v/>
      </c>
      <c r="DF106" s="287" t="str">
        <f ca="true">+IF(OFFSET('Sanitation Data'!$H$29,0,10*ROW('Sanitation Data'!H100))="","",OFFSET('Sanitation Data'!$H$29,0,10*ROW('Sanitation Data'!H100)))</f>
        <v/>
      </c>
      <c r="DG106" s="287" t="str">
        <f ca="true">+IF(OFFSET('Sanitation Data'!$H$30,0,10*ROW('Sanitation Data'!H100))="","",OFFSET('Sanitation Data'!$H$30,0,10*ROW('Sanitation Data'!H100)))</f>
        <v/>
      </c>
      <c r="DH106" s="287" t="str">
        <f ca="true">+IF(OFFSET('Sanitation Data'!$H$31,0,10*ROW('Sanitation Data'!H100))="","",OFFSET('Sanitation Data'!$H$31,0,10*ROW('Sanitation Data'!H100)))</f>
        <v/>
      </c>
      <c r="DI106" s="287" t="str">
        <f ca="true">+IF(OFFSET('Sanitation Data'!$H$32,0,10*ROW('Sanitation Data'!H100))="","",OFFSET('Sanitation Data'!$H$32,0,10*ROW('Sanitation Data'!H100)))</f>
        <v/>
      </c>
      <c r="DJ106" s="287" t="str">
        <f ca="true">+IF(OFFSET('Sanitation Data'!$I$28,0,10*ROW('Sanitation Data'!I100))="","",OFFSET('Sanitation Data'!$I$28,0,10*ROW('Sanitation Data'!I100)))</f>
        <v/>
      </c>
      <c r="DK106" s="287" t="str">
        <f ca="true">+IF(OFFSET('Sanitation Data'!$I$29,0,10*ROW('Sanitation Data'!I100))="","",OFFSET('Sanitation Data'!$I$29,0,10*ROW('Sanitation Data'!I100)))</f>
        <v/>
      </c>
      <c r="DL106" s="287" t="str">
        <f ca="true">+IF(OFFSET('Sanitation Data'!$I$30,0,10*ROW('Sanitation Data'!I100))="","",OFFSET('Sanitation Data'!$I$30,0,10*ROW('Sanitation Data'!I100)))</f>
        <v/>
      </c>
      <c r="DM106" s="287" t="str">
        <f ca="true">+IF(OFFSET('Sanitation Data'!$I$31,0,10*ROW('Sanitation Data'!I100))="","",OFFSET('Sanitation Data'!$I$31,0,10*ROW('Sanitation Data'!I100)))</f>
        <v/>
      </c>
      <c r="DN106" s="287" t="str">
        <f ca="true">+IF(OFFSET('Sanitation Data'!$I$32,0,10*ROW('Sanitation Data'!I100))="","",OFFSET('Sanitation Data'!$I$32,0,10*ROW('Sanitation Data'!I100)))</f>
        <v/>
      </c>
      <c r="DO106" s="287" t="str">
        <f ca="true">+IF(OFFSET('Hygiene Data'!$D$11,0,10*ROW('Hygiene Data'!D100))="","",OFFSET('Hygiene Data'!$D$11,0,10*ROW('Hygiene Data'!D100)))</f>
        <v/>
      </c>
      <c r="DP106" s="287" t="str">
        <f ca="true">+IF(OFFSET('Hygiene Data'!$D$12,0,10*ROW('Hygiene Data'!D100))="","",OFFSET('Hygiene Data'!$D$12,0,10*ROW('Hygiene Data'!D100)))</f>
        <v/>
      </c>
      <c r="DQ106" s="287" t="str">
        <f ca="true">+IF(OFFSET('Hygiene Data'!$D$13,0,10*ROW('Hygiene Data'!D100))="","",OFFSET('Hygiene Data'!$D$13,0,10*ROW('Hygiene Data'!D100)))</f>
        <v/>
      </c>
      <c r="DR106" s="287" t="str">
        <f ca="true">+IF(OFFSET('Hygiene Data'!$E$11,0,10*ROW('Hygiene Data'!E100))="","",OFFSET('Hygiene Data'!$E$11,0,10*ROW('Hygiene Data'!E100)))</f>
        <v/>
      </c>
      <c r="DS106" s="287" t="str">
        <f ca="true">+IF(OFFSET('Hygiene Data'!$E$12,0,10*ROW('Hygiene Data'!E100))="","",OFFSET('Hygiene Data'!$E$12,0,10*ROW('Hygiene Data'!E100)))</f>
        <v/>
      </c>
      <c r="DT106" s="287" t="str">
        <f ca="true">+IF(OFFSET('Hygiene Data'!$E$13,0,10*ROW('Hygiene Data'!E100))="","",OFFSET('Hygiene Data'!$E$13,0,10*ROW('Hygiene Data'!E100)))</f>
        <v/>
      </c>
      <c r="DU106" s="287" t="str">
        <f ca="true">+IF(OFFSET('Hygiene Data'!$F$11,0,10*ROW('Hygiene Data'!F100))="","",OFFSET('Hygiene Data'!$F$11,0,10*ROW('Hygiene Data'!F100)))</f>
        <v/>
      </c>
      <c r="DV106" s="287" t="str">
        <f ca="true">+IF(OFFSET('Hygiene Data'!$F$12,0,10*ROW('Hygiene Data'!F100))="","",OFFSET('Hygiene Data'!$F$12,0,10*ROW('Hygiene Data'!F100)))</f>
        <v/>
      </c>
      <c r="DW106" s="287" t="str">
        <f ca="true">+IF(OFFSET('Hygiene Data'!$F$13,0,10*ROW('Hygiene Data'!F100))="","",OFFSET('Hygiene Data'!$F$13,0,10*ROW('Hygiene Data'!F100)))</f>
        <v/>
      </c>
      <c r="DX106" s="287" t="str">
        <f ca="true">+IF(OFFSET('Hygiene Data'!$G$11,0,10*ROW('Hygiene Data'!G100))="","",OFFSET('Hygiene Data'!$G$11,0,10*ROW('Hygiene Data'!G100)))</f>
        <v/>
      </c>
      <c r="DY106" s="287" t="str">
        <f ca="true">+IF(OFFSET('Hygiene Data'!$G$12,0,10*ROW('Hygiene Data'!G100))="","",OFFSET('Hygiene Data'!$G$12,0,10*ROW('Hygiene Data'!G100)))</f>
        <v/>
      </c>
      <c r="DZ106" s="287" t="str">
        <f ca="true">+IF(OFFSET('Hygiene Data'!$G$13,0,10*ROW('Hygiene Data'!G100))="","",OFFSET('Hygiene Data'!$G$13,0,10*ROW('Hygiene Data'!G100)))</f>
        <v/>
      </c>
      <c r="EA106" s="287" t="str">
        <f ca="true">+IF(OFFSET('Hygiene Data'!$H$11,0,10*ROW('Hygiene Data'!H100))="","",OFFSET('Hygiene Data'!$H$11,0,10*ROW('Hygiene Data'!H100)))</f>
        <v/>
      </c>
      <c r="EB106" s="287" t="str">
        <f ca="true">+IF(OFFSET('Hygiene Data'!$H$12,0,10*ROW('Hygiene Data'!H100))="","",OFFSET('Hygiene Data'!$H$12,0,10*ROW('Hygiene Data'!H100)))</f>
        <v/>
      </c>
      <c r="EC106" s="287" t="str">
        <f ca="true">+IF(OFFSET('Hygiene Data'!$H$13,0,10*ROW('Hygiene Data'!H100))="","",OFFSET('Hygiene Data'!$H$13,0,10*ROW('Hygiene Data'!H100)))</f>
        <v/>
      </c>
      <c r="ED106" s="287" t="str">
        <f ca="true">+IF(OFFSET('Hygiene Data'!$I$11,0,10*ROW('Hygiene Data'!I100))="","",OFFSET('Hygiene Data'!$I$11,0,10*ROW('Hygiene Data'!I100)))</f>
        <v/>
      </c>
      <c r="EE106" s="287" t="str">
        <f ca="true">+IF(OFFSET('Hygiene Data'!$I$12,0,10*ROW('Hygiene Data'!I100))="","",OFFSET('Hygiene Data'!$I$12,0,10*ROW('Hygiene Data'!I100)))</f>
        <v/>
      </c>
      <c r="EF106" s="287"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43"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7"/>
      <c r="BS107" s="287" t="str">
        <f ca="true">+IF(OFFSET('Water Data'!$D$27,0,10*ROW('Water Data'!D101))="","",OFFSET('Water Data'!$D$27,0,10*ROW('Water Data'!D101)))</f>
        <v/>
      </c>
      <c r="BT107" s="287" t="str">
        <f ca="true">+IF(OFFSET('Water Data'!$D$28,0,10*ROW('Water Data'!D101))="","",OFFSET('Water Data'!$D$28,0,10*ROW('Water Data'!D101)))</f>
        <v/>
      </c>
      <c r="BU107" s="287" t="str">
        <f ca="true">+IF(OFFSET('Water Data'!$D$29,0,10*ROW('Water Data'!D101))="","",OFFSET('Water Data'!$D$29,0,10*ROW('Water Data'!D101)))</f>
        <v/>
      </c>
      <c r="BV107" s="287" t="str">
        <f ca="true">+IF(OFFSET('Water Data'!$E$27,0,10*ROW('Water Data'!E101))="","",OFFSET('Water Data'!$E$27,0,10*ROW('Water Data'!E101)))</f>
        <v/>
      </c>
      <c r="BW107" s="287" t="str">
        <f ca="true">+IF(OFFSET('Water Data'!$E$28,0,10*ROW('Water Data'!E101))="","",OFFSET('Water Data'!$E$28,0,10*ROW('Water Data'!E101)))</f>
        <v/>
      </c>
      <c r="BX107" s="287" t="str">
        <f ca="true">+IF(OFFSET('Water Data'!$E$29,0,10*ROW('Water Data'!E101))="","",OFFSET('Water Data'!$E$29,0,10*ROW('Water Data'!E101)))</f>
        <v/>
      </c>
      <c r="BY107" s="287" t="str">
        <f ca="true">+IF(OFFSET('Water Data'!$F$27,0,10*ROW('Water Data'!F101))="","",OFFSET('Water Data'!$F$27,0,10*ROW('Water Data'!F101)))</f>
        <v/>
      </c>
      <c r="BZ107" s="287" t="str">
        <f ca="true">+IF(OFFSET('Water Data'!$F$28,0,10*ROW('Water Data'!F101))="","",OFFSET('Water Data'!$F$28,0,10*ROW('Water Data'!F101)))</f>
        <v/>
      </c>
      <c r="CA107" s="287" t="str">
        <f ca="true">+IF(OFFSET('Water Data'!$F$29,0,10*ROW('Water Data'!F101))="","",OFFSET('Water Data'!$F$29,0,10*ROW('Water Data'!F101)))</f>
        <v/>
      </c>
      <c r="CB107" s="287" t="str">
        <f ca="true">+IF(OFFSET('Water Data'!$G$27,0,10*ROW('Water Data'!G101))="","",OFFSET('Water Data'!$G$27,0,10*ROW('Water Data'!G101)))</f>
        <v/>
      </c>
      <c r="CC107" s="287" t="str">
        <f ca="true">+IF(OFFSET('Water Data'!$G$28,0,10*ROW('Water Data'!G101))="","",OFFSET('Water Data'!$G$28,0,10*ROW('Water Data'!G101)))</f>
        <v/>
      </c>
      <c r="CD107" s="287" t="str">
        <f ca="true">+IF(OFFSET('Water Data'!$G$29,0,10*ROW('Water Data'!G101))="","",OFFSET('Water Data'!$G$29,0,10*ROW('Water Data'!G101)))</f>
        <v/>
      </c>
      <c r="CE107" s="287" t="str">
        <f ca="true">+IF(OFFSET('Water Data'!$H$27,0,10*ROW('Water Data'!H101))="","",OFFSET('Water Data'!$H$27,0,10*ROW('Water Data'!H101)))</f>
        <v/>
      </c>
      <c r="CF107" s="287" t="str">
        <f ca="true">+IF(OFFSET('Water Data'!$H$28,0,10*ROW('Water Data'!H101))="","",OFFSET('Water Data'!$H$28,0,10*ROW('Water Data'!H101)))</f>
        <v/>
      </c>
      <c r="CG107" s="287" t="str">
        <f ca="true">+IF(OFFSET('Water Data'!$H$29,0,10*ROW('Water Data'!H101))="","",OFFSET('Water Data'!$H$29,0,10*ROW('Water Data'!H101)))</f>
        <v/>
      </c>
      <c r="CH107" s="287" t="str">
        <f ca="true">+IF(OFFSET('Water Data'!$I$27,0,10*ROW('Water Data'!I101))="","",OFFSET('Water Data'!$I$27,0,10*ROW('Water Data'!I101)))</f>
        <v/>
      </c>
      <c r="CI107" s="287" t="str">
        <f ca="true">+IF(OFFSET('Water Data'!$I$28,0,10*ROW('Water Data'!I101))="","",OFFSET('Water Data'!$I$28,0,10*ROW('Water Data'!I101)))</f>
        <v/>
      </c>
      <c r="CJ107" s="287" t="str">
        <f ca="true">+IF(OFFSET('Water Data'!$I$29,0,10*ROW('Water Data'!I101))="","",OFFSET('Water Data'!$I$29,0,10*ROW('Water Data'!I101)))</f>
        <v/>
      </c>
      <c r="CK107" s="287" t="str">
        <f ca="true">+IF(OFFSET('Sanitation Data'!$D$28,0,10*ROW('Sanitation Data'!D101))="","",OFFSET('Sanitation Data'!$D$28,0,10*ROW('Sanitation Data'!D101)))</f>
        <v/>
      </c>
      <c r="CL107" s="287" t="str">
        <f ca="true">+IF(OFFSET('Sanitation Data'!$D$29,0,10*ROW('Sanitation Data'!D101))="","",OFFSET('Sanitation Data'!$D$29,0,10*ROW('Sanitation Data'!D101)))</f>
        <v/>
      </c>
      <c r="CM107" s="287" t="str">
        <f ca="true">+IF(OFFSET('Sanitation Data'!$D$30,0,10*ROW('Sanitation Data'!D101))="","",OFFSET('Sanitation Data'!$D$30,0,10*ROW('Sanitation Data'!D101)))</f>
        <v/>
      </c>
      <c r="CN107" s="287" t="str">
        <f ca="true">+IF(OFFSET('Sanitation Data'!$D$31,0,10*ROW('Sanitation Data'!D101))="","",OFFSET('Sanitation Data'!$D$31,0,10*ROW('Sanitation Data'!D101)))</f>
        <v/>
      </c>
      <c r="CO107" s="287" t="str">
        <f ca="true">+IF(OFFSET('Sanitation Data'!$D$32,0,10*ROW('Sanitation Data'!D101))="","",OFFSET('Sanitation Data'!$D$32,0,10*ROW('Sanitation Data'!D101)))</f>
        <v/>
      </c>
      <c r="CP107" s="287" t="str">
        <f ca="true">+IF(OFFSET('Sanitation Data'!$E$28,0,10*ROW('Sanitation Data'!E101))="","",OFFSET('Sanitation Data'!$E$28,0,10*ROW('Sanitation Data'!E101)))</f>
        <v/>
      </c>
      <c r="CQ107" s="287" t="str">
        <f ca="true">+IF(OFFSET('Sanitation Data'!$E$29,0,10*ROW('Sanitation Data'!E101))="","",OFFSET('Sanitation Data'!$E$29,0,10*ROW('Sanitation Data'!E101)))</f>
        <v/>
      </c>
      <c r="CR107" s="287" t="str">
        <f ca="true">+IF(OFFSET('Sanitation Data'!$E$30,0,10*ROW('Sanitation Data'!E101))="","",OFFSET('Sanitation Data'!$E$30,0,10*ROW('Sanitation Data'!E101)))</f>
        <v/>
      </c>
      <c r="CS107" s="287" t="str">
        <f ca="true">+IF(OFFSET('Sanitation Data'!$E$31,0,10*ROW('Sanitation Data'!E101))="","",OFFSET('Sanitation Data'!$E$31,0,10*ROW('Sanitation Data'!E101)))</f>
        <v/>
      </c>
      <c r="CT107" s="287" t="str">
        <f ca="true">+IF(OFFSET('Sanitation Data'!$E$32,0,10*ROW('Sanitation Data'!E101))="","",OFFSET('Sanitation Data'!$E$32,0,10*ROW('Sanitation Data'!E101)))</f>
        <v/>
      </c>
      <c r="CU107" s="287" t="str">
        <f ca="true">+IF(OFFSET('Sanitation Data'!$F$28,0,10*ROW('Sanitation Data'!F101))="","",OFFSET('Sanitation Data'!$F$28,0,10*ROW('Sanitation Data'!F101)))</f>
        <v/>
      </c>
      <c r="CV107" s="287" t="str">
        <f ca="true">+IF(OFFSET('Sanitation Data'!$F$29,0,10*ROW('Sanitation Data'!F101))="","",OFFSET('Sanitation Data'!$F$29,0,10*ROW('Sanitation Data'!F101)))</f>
        <v/>
      </c>
      <c r="CW107" s="287" t="str">
        <f ca="true">+IF(OFFSET('Sanitation Data'!$F$30,0,10*ROW('Sanitation Data'!F101))="","",OFFSET('Sanitation Data'!$F$30,0,10*ROW('Sanitation Data'!F101)))</f>
        <v/>
      </c>
      <c r="CX107" s="287" t="str">
        <f ca="true">+IF(OFFSET('Sanitation Data'!$F$31,0,10*ROW('Sanitation Data'!F101))="","",OFFSET('Sanitation Data'!$F$31,0,10*ROW('Sanitation Data'!F101)))</f>
        <v/>
      </c>
      <c r="CY107" s="287" t="str">
        <f ca="true">+IF(OFFSET('Sanitation Data'!$F$32,0,10*ROW('Sanitation Data'!F101))="","",OFFSET('Sanitation Data'!$F$32,0,10*ROW('Sanitation Data'!F101)))</f>
        <v/>
      </c>
      <c r="CZ107" s="287" t="str">
        <f ca="true">+IF(OFFSET('Sanitation Data'!$G$28,0,10*ROW('Sanitation Data'!G101))="","",OFFSET('Sanitation Data'!$G$28,0,10*ROW('Sanitation Data'!G101)))</f>
        <v/>
      </c>
      <c r="DA107" s="287" t="str">
        <f ca="true">+IF(OFFSET('Sanitation Data'!$G$29,0,10*ROW('Sanitation Data'!G101))="","",OFFSET('Sanitation Data'!$G$29,0,10*ROW('Sanitation Data'!G101)))</f>
        <v/>
      </c>
      <c r="DB107" s="287" t="str">
        <f ca="true">+IF(OFFSET('Sanitation Data'!$G$30,0,10*ROW('Sanitation Data'!G101))="","",OFFSET('Sanitation Data'!$G$30,0,10*ROW('Sanitation Data'!G101)))</f>
        <v/>
      </c>
      <c r="DC107" s="287" t="str">
        <f ca="true">+IF(OFFSET('Sanitation Data'!$G$31,0,10*ROW('Sanitation Data'!G101))="","",OFFSET('Sanitation Data'!$G$31,0,10*ROW('Sanitation Data'!G101)))</f>
        <v/>
      </c>
      <c r="DD107" s="287" t="str">
        <f ca="true">+IF(OFFSET('Sanitation Data'!$G$32,0,10*ROW('Sanitation Data'!G101))="","",OFFSET('Sanitation Data'!$G$32,0,10*ROW('Sanitation Data'!G101)))</f>
        <v/>
      </c>
      <c r="DE107" s="287" t="str">
        <f ca="true">+IF(OFFSET('Sanitation Data'!$H$28,0,10*ROW('Sanitation Data'!H101))="","",OFFSET('Sanitation Data'!$H$28,0,10*ROW('Sanitation Data'!H101)))</f>
        <v/>
      </c>
      <c r="DF107" s="287" t="str">
        <f ca="true">+IF(OFFSET('Sanitation Data'!$H$29,0,10*ROW('Sanitation Data'!H101))="","",OFFSET('Sanitation Data'!$H$29,0,10*ROW('Sanitation Data'!H101)))</f>
        <v/>
      </c>
      <c r="DG107" s="287" t="str">
        <f ca="true">+IF(OFFSET('Sanitation Data'!$H$30,0,10*ROW('Sanitation Data'!H101))="","",OFFSET('Sanitation Data'!$H$30,0,10*ROW('Sanitation Data'!H101)))</f>
        <v/>
      </c>
      <c r="DH107" s="287" t="str">
        <f ca="true">+IF(OFFSET('Sanitation Data'!$H$31,0,10*ROW('Sanitation Data'!H101))="","",OFFSET('Sanitation Data'!$H$31,0,10*ROW('Sanitation Data'!H101)))</f>
        <v/>
      </c>
      <c r="DI107" s="287" t="str">
        <f ca="true">+IF(OFFSET('Sanitation Data'!$H$32,0,10*ROW('Sanitation Data'!H101))="","",OFFSET('Sanitation Data'!$H$32,0,10*ROW('Sanitation Data'!H101)))</f>
        <v/>
      </c>
      <c r="DJ107" s="287" t="str">
        <f ca="true">+IF(OFFSET('Sanitation Data'!$I$28,0,10*ROW('Sanitation Data'!I101))="","",OFFSET('Sanitation Data'!$I$28,0,10*ROW('Sanitation Data'!I101)))</f>
        <v/>
      </c>
      <c r="DK107" s="287" t="str">
        <f ca="true">+IF(OFFSET('Sanitation Data'!$I$29,0,10*ROW('Sanitation Data'!I101))="","",OFFSET('Sanitation Data'!$I$29,0,10*ROW('Sanitation Data'!I101)))</f>
        <v/>
      </c>
      <c r="DL107" s="287" t="str">
        <f ca="true">+IF(OFFSET('Sanitation Data'!$I$30,0,10*ROW('Sanitation Data'!I101))="","",OFFSET('Sanitation Data'!$I$30,0,10*ROW('Sanitation Data'!I101)))</f>
        <v/>
      </c>
      <c r="DM107" s="287" t="str">
        <f ca="true">+IF(OFFSET('Sanitation Data'!$I$31,0,10*ROW('Sanitation Data'!I101))="","",OFFSET('Sanitation Data'!$I$31,0,10*ROW('Sanitation Data'!I101)))</f>
        <v/>
      </c>
      <c r="DN107" s="287" t="str">
        <f ca="true">+IF(OFFSET('Sanitation Data'!$I$32,0,10*ROW('Sanitation Data'!I101))="","",OFFSET('Sanitation Data'!$I$32,0,10*ROW('Sanitation Data'!I101)))</f>
        <v/>
      </c>
      <c r="DO107" s="287" t="str">
        <f ca="true">+IF(OFFSET('Hygiene Data'!$D$11,0,10*ROW('Hygiene Data'!D101))="","",OFFSET('Hygiene Data'!$D$11,0,10*ROW('Hygiene Data'!D101)))</f>
        <v/>
      </c>
      <c r="DP107" s="287" t="str">
        <f ca="true">+IF(OFFSET('Hygiene Data'!$D$12,0,10*ROW('Hygiene Data'!D101))="","",OFFSET('Hygiene Data'!$D$12,0,10*ROW('Hygiene Data'!D101)))</f>
        <v/>
      </c>
      <c r="DQ107" s="287" t="str">
        <f ca="true">+IF(OFFSET('Hygiene Data'!$D$13,0,10*ROW('Hygiene Data'!D101))="","",OFFSET('Hygiene Data'!$D$13,0,10*ROW('Hygiene Data'!D101)))</f>
        <v/>
      </c>
      <c r="DR107" s="287" t="str">
        <f ca="true">+IF(OFFSET('Hygiene Data'!$E$11,0,10*ROW('Hygiene Data'!E101))="","",OFFSET('Hygiene Data'!$E$11,0,10*ROW('Hygiene Data'!E101)))</f>
        <v/>
      </c>
      <c r="DS107" s="287" t="str">
        <f ca="true">+IF(OFFSET('Hygiene Data'!$E$12,0,10*ROW('Hygiene Data'!E101))="","",OFFSET('Hygiene Data'!$E$12,0,10*ROW('Hygiene Data'!E101)))</f>
        <v/>
      </c>
      <c r="DT107" s="287" t="str">
        <f ca="true">+IF(OFFSET('Hygiene Data'!$E$13,0,10*ROW('Hygiene Data'!E101))="","",OFFSET('Hygiene Data'!$E$13,0,10*ROW('Hygiene Data'!E101)))</f>
        <v/>
      </c>
      <c r="DU107" s="287" t="str">
        <f ca="true">+IF(OFFSET('Hygiene Data'!$F$11,0,10*ROW('Hygiene Data'!F101))="","",OFFSET('Hygiene Data'!$F$11,0,10*ROW('Hygiene Data'!F101)))</f>
        <v/>
      </c>
      <c r="DV107" s="287" t="str">
        <f ca="true">+IF(OFFSET('Hygiene Data'!$F$12,0,10*ROW('Hygiene Data'!F101))="","",OFFSET('Hygiene Data'!$F$12,0,10*ROW('Hygiene Data'!F101)))</f>
        <v/>
      </c>
      <c r="DW107" s="287" t="str">
        <f ca="true">+IF(OFFSET('Hygiene Data'!$F$13,0,10*ROW('Hygiene Data'!F101))="","",OFFSET('Hygiene Data'!$F$13,0,10*ROW('Hygiene Data'!F101)))</f>
        <v/>
      </c>
      <c r="DX107" s="287" t="str">
        <f ca="true">+IF(OFFSET('Hygiene Data'!$G$11,0,10*ROW('Hygiene Data'!G101))="","",OFFSET('Hygiene Data'!$G$11,0,10*ROW('Hygiene Data'!G101)))</f>
        <v/>
      </c>
      <c r="DY107" s="287" t="str">
        <f ca="true">+IF(OFFSET('Hygiene Data'!$G$12,0,10*ROW('Hygiene Data'!G101))="","",OFFSET('Hygiene Data'!$G$12,0,10*ROW('Hygiene Data'!G101)))</f>
        <v/>
      </c>
      <c r="DZ107" s="287" t="str">
        <f ca="true">+IF(OFFSET('Hygiene Data'!$G$13,0,10*ROW('Hygiene Data'!G101))="","",OFFSET('Hygiene Data'!$G$13,0,10*ROW('Hygiene Data'!G101)))</f>
        <v/>
      </c>
      <c r="EA107" s="287" t="str">
        <f ca="true">+IF(OFFSET('Hygiene Data'!$H$11,0,10*ROW('Hygiene Data'!H101))="","",OFFSET('Hygiene Data'!$H$11,0,10*ROW('Hygiene Data'!H101)))</f>
        <v/>
      </c>
      <c r="EB107" s="287" t="str">
        <f ca="true">+IF(OFFSET('Hygiene Data'!$H$12,0,10*ROW('Hygiene Data'!H101))="","",OFFSET('Hygiene Data'!$H$12,0,10*ROW('Hygiene Data'!H101)))</f>
        <v/>
      </c>
      <c r="EC107" s="287" t="str">
        <f ca="true">+IF(OFFSET('Hygiene Data'!$H$13,0,10*ROW('Hygiene Data'!H101))="","",OFFSET('Hygiene Data'!$H$13,0,10*ROW('Hygiene Data'!H101)))</f>
        <v/>
      </c>
      <c r="ED107" s="287" t="str">
        <f ca="true">+IF(OFFSET('Hygiene Data'!$I$11,0,10*ROW('Hygiene Data'!I101))="","",OFFSET('Hygiene Data'!$I$11,0,10*ROW('Hygiene Data'!I101)))</f>
        <v/>
      </c>
      <c r="EE107" s="287" t="str">
        <f ca="true">+IF(OFFSET('Hygiene Data'!$I$12,0,10*ROW('Hygiene Data'!I101))="","",OFFSET('Hygiene Data'!$I$12,0,10*ROW('Hygiene Data'!I101)))</f>
        <v/>
      </c>
      <c r="EF107" s="287"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43"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7"/>
      <c r="BS108" s="287" t="str">
        <f ca="true">+IF(OFFSET('Water Data'!$D$27,0,10*ROW('Water Data'!D102))="","",OFFSET('Water Data'!$D$27,0,10*ROW('Water Data'!D102)))</f>
        <v/>
      </c>
      <c r="BT108" s="287" t="str">
        <f ca="true">+IF(OFFSET('Water Data'!$D$28,0,10*ROW('Water Data'!D102))="","",OFFSET('Water Data'!$D$28,0,10*ROW('Water Data'!D102)))</f>
        <v/>
      </c>
      <c r="BU108" s="287" t="str">
        <f ca="true">+IF(OFFSET('Water Data'!$D$29,0,10*ROW('Water Data'!D102))="","",OFFSET('Water Data'!$D$29,0,10*ROW('Water Data'!D102)))</f>
        <v/>
      </c>
      <c r="BV108" s="287" t="str">
        <f ca="true">+IF(OFFSET('Water Data'!$E$27,0,10*ROW('Water Data'!E102))="","",OFFSET('Water Data'!$E$27,0,10*ROW('Water Data'!E102)))</f>
        <v/>
      </c>
      <c r="BW108" s="287" t="str">
        <f ca="true">+IF(OFFSET('Water Data'!$E$28,0,10*ROW('Water Data'!E102))="","",OFFSET('Water Data'!$E$28,0,10*ROW('Water Data'!E102)))</f>
        <v/>
      </c>
      <c r="BX108" s="287" t="str">
        <f ca="true">+IF(OFFSET('Water Data'!$E$29,0,10*ROW('Water Data'!E102))="","",OFFSET('Water Data'!$E$29,0,10*ROW('Water Data'!E102)))</f>
        <v/>
      </c>
      <c r="BY108" s="287" t="str">
        <f ca="true">+IF(OFFSET('Water Data'!$F$27,0,10*ROW('Water Data'!F102))="","",OFFSET('Water Data'!$F$27,0,10*ROW('Water Data'!F102)))</f>
        <v/>
      </c>
      <c r="BZ108" s="287" t="str">
        <f ca="true">+IF(OFFSET('Water Data'!$F$28,0,10*ROW('Water Data'!F102))="","",OFFSET('Water Data'!$F$28,0,10*ROW('Water Data'!F102)))</f>
        <v/>
      </c>
      <c r="CA108" s="287" t="str">
        <f ca="true">+IF(OFFSET('Water Data'!$F$29,0,10*ROW('Water Data'!F102))="","",OFFSET('Water Data'!$F$29,0,10*ROW('Water Data'!F102)))</f>
        <v/>
      </c>
      <c r="CB108" s="287" t="str">
        <f ca="true">+IF(OFFSET('Water Data'!$G$27,0,10*ROW('Water Data'!G102))="","",OFFSET('Water Data'!$G$27,0,10*ROW('Water Data'!G102)))</f>
        <v/>
      </c>
      <c r="CC108" s="287" t="str">
        <f ca="true">+IF(OFFSET('Water Data'!$G$28,0,10*ROW('Water Data'!G102))="","",OFFSET('Water Data'!$G$28,0,10*ROW('Water Data'!G102)))</f>
        <v/>
      </c>
      <c r="CD108" s="287" t="str">
        <f ca="true">+IF(OFFSET('Water Data'!$G$29,0,10*ROW('Water Data'!G102))="","",OFFSET('Water Data'!$G$29,0,10*ROW('Water Data'!G102)))</f>
        <v/>
      </c>
      <c r="CE108" s="287" t="str">
        <f ca="true">+IF(OFFSET('Water Data'!$H$27,0,10*ROW('Water Data'!H102))="","",OFFSET('Water Data'!$H$27,0,10*ROW('Water Data'!H102)))</f>
        <v/>
      </c>
      <c r="CF108" s="287" t="str">
        <f ca="true">+IF(OFFSET('Water Data'!$H$28,0,10*ROW('Water Data'!H102))="","",OFFSET('Water Data'!$H$28,0,10*ROW('Water Data'!H102)))</f>
        <v/>
      </c>
      <c r="CG108" s="287" t="str">
        <f ca="true">+IF(OFFSET('Water Data'!$H$29,0,10*ROW('Water Data'!H102))="","",OFFSET('Water Data'!$H$29,0,10*ROW('Water Data'!H102)))</f>
        <v/>
      </c>
      <c r="CH108" s="287" t="str">
        <f ca="true">+IF(OFFSET('Water Data'!$I$27,0,10*ROW('Water Data'!I102))="","",OFFSET('Water Data'!$I$27,0,10*ROW('Water Data'!I102)))</f>
        <v/>
      </c>
      <c r="CI108" s="287" t="str">
        <f ca="true">+IF(OFFSET('Water Data'!$I$28,0,10*ROW('Water Data'!I102))="","",OFFSET('Water Data'!$I$28,0,10*ROW('Water Data'!I102)))</f>
        <v/>
      </c>
      <c r="CJ108" s="287" t="str">
        <f ca="true">+IF(OFFSET('Water Data'!$I$29,0,10*ROW('Water Data'!I102))="","",OFFSET('Water Data'!$I$29,0,10*ROW('Water Data'!I102)))</f>
        <v/>
      </c>
      <c r="CK108" s="287" t="str">
        <f ca="true">+IF(OFFSET('Sanitation Data'!$D$28,0,10*ROW('Sanitation Data'!D102))="","",OFFSET('Sanitation Data'!$D$28,0,10*ROW('Sanitation Data'!D102)))</f>
        <v/>
      </c>
      <c r="CL108" s="287" t="str">
        <f ca="true">+IF(OFFSET('Sanitation Data'!$D$29,0,10*ROW('Sanitation Data'!D102))="","",OFFSET('Sanitation Data'!$D$29,0,10*ROW('Sanitation Data'!D102)))</f>
        <v/>
      </c>
      <c r="CM108" s="287" t="str">
        <f ca="true">+IF(OFFSET('Sanitation Data'!$D$30,0,10*ROW('Sanitation Data'!D102))="","",OFFSET('Sanitation Data'!$D$30,0,10*ROW('Sanitation Data'!D102)))</f>
        <v/>
      </c>
      <c r="CN108" s="287" t="str">
        <f ca="true">+IF(OFFSET('Sanitation Data'!$D$31,0,10*ROW('Sanitation Data'!D102))="","",OFFSET('Sanitation Data'!$D$31,0,10*ROW('Sanitation Data'!D102)))</f>
        <v/>
      </c>
      <c r="CO108" s="287" t="str">
        <f ca="true">+IF(OFFSET('Sanitation Data'!$D$32,0,10*ROW('Sanitation Data'!D102))="","",OFFSET('Sanitation Data'!$D$32,0,10*ROW('Sanitation Data'!D102)))</f>
        <v/>
      </c>
      <c r="CP108" s="287" t="str">
        <f ca="true">+IF(OFFSET('Sanitation Data'!$E$28,0,10*ROW('Sanitation Data'!E102))="","",OFFSET('Sanitation Data'!$E$28,0,10*ROW('Sanitation Data'!E102)))</f>
        <v/>
      </c>
      <c r="CQ108" s="287" t="str">
        <f ca="true">+IF(OFFSET('Sanitation Data'!$E$29,0,10*ROW('Sanitation Data'!E102))="","",OFFSET('Sanitation Data'!$E$29,0,10*ROW('Sanitation Data'!E102)))</f>
        <v/>
      </c>
      <c r="CR108" s="287" t="str">
        <f ca="true">+IF(OFFSET('Sanitation Data'!$E$30,0,10*ROW('Sanitation Data'!E102))="","",OFFSET('Sanitation Data'!$E$30,0,10*ROW('Sanitation Data'!E102)))</f>
        <v/>
      </c>
      <c r="CS108" s="287" t="str">
        <f ca="true">+IF(OFFSET('Sanitation Data'!$E$31,0,10*ROW('Sanitation Data'!E102))="","",OFFSET('Sanitation Data'!$E$31,0,10*ROW('Sanitation Data'!E102)))</f>
        <v/>
      </c>
      <c r="CT108" s="287" t="str">
        <f ca="true">+IF(OFFSET('Sanitation Data'!$E$32,0,10*ROW('Sanitation Data'!E102))="","",OFFSET('Sanitation Data'!$E$32,0,10*ROW('Sanitation Data'!E102)))</f>
        <v/>
      </c>
      <c r="CU108" s="287" t="str">
        <f ca="true">+IF(OFFSET('Sanitation Data'!$F$28,0,10*ROW('Sanitation Data'!F102))="","",OFFSET('Sanitation Data'!$F$28,0,10*ROW('Sanitation Data'!F102)))</f>
        <v/>
      </c>
      <c r="CV108" s="287" t="str">
        <f ca="true">+IF(OFFSET('Sanitation Data'!$F$29,0,10*ROW('Sanitation Data'!F102))="","",OFFSET('Sanitation Data'!$F$29,0,10*ROW('Sanitation Data'!F102)))</f>
        <v/>
      </c>
      <c r="CW108" s="287" t="str">
        <f ca="true">+IF(OFFSET('Sanitation Data'!$F$30,0,10*ROW('Sanitation Data'!F102))="","",OFFSET('Sanitation Data'!$F$30,0,10*ROW('Sanitation Data'!F102)))</f>
        <v/>
      </c>
      <c r="CX108" s="287" t="str">
        <f ca="true">+IF(OFFSET('Sanitation Data'!$F$31,0,10*ROW('Sanitation Data'!F102))="","",OFFSET('Sanitation Data'!$F$31,0,10*ROW('Sanitation Data'!F102)))</f>
        <v/>
      </c>
      <c r="CY108" s="287" t="str">
        <f ca="true">+IF(OFFSET('Sanitation Data'!$F$32,0,10*ROW('Sanitation Data'!F102))="","",OFFSET('Sanitation Data'!$F$32,0,10*ROW('Sanitation Data'!F102)))</f>
        <v/>
      </c>
      <c r="CZ108" s="287" t="str">
        <f ca="true">+IF(OFFSET('Sanitation Data'!$G$28,0,10*ROW('Sanitation Data'!G102))="","",OFFSET('Sanitation Data'!$G$28,0,10*ROW('Sanitation Data'!G102)))</f>
        <v/>
      </c>
      <c r="DA108" s="287" t="str">
        <f ca="true">+IF(OFFSET('Sanitation Data'!$G$29,0,10*ROW('Sanitation Data'!G102))="","",OFFSET('Sanitation Data'!$G$29,0,10*ROW('Sanitation Data'!G102)))</f>
        <v/>
      </c>
      <c r="DB108" s="287" t="str">
        <f ca="true">+IF(OFFSET('Sanitation Data'!$G$30,0,10*ROW('Sanitation Data'!G102))="","",OFFSET('Sanitation Data'!$G$30,0,10*ROW('Sanitation Data'!G102)))</f>
        <v/>
      </c>
      <c r="DC108" s="287" t="str">
        <f ca="true">+IF(OFFSET('Sanitation Data'!$G$31,0,10*ROW('Sanitation Data'!G102))="","",OFFSET('Sanitation Data'!$G$31,0,10*ROW('Sanitation Data'!G102)))</f>
        <v/>
      </c>
      <c r="DD108" s="287" t="str">
        <f ca="true">+IF(OFFSET('Sanitation Data'!$G$32,0,10*ROW('Sanitation Data'!G102))="","",OFFSET('Sanitation Data'!$G$32,0,10*ROW('Sanitation Data'!G102)))</f>
        <v/>
      </c>
      <c r="DE108" s="287" t="str">
        <f ca="true">+IF(OFFSET('Sanitation Data'!$H$28,0,10*ROW('Sanitation Data'!H102))="","",OFFSET('Sanitation Data'!$H$28,0,10*ROW('Sanitation Data'!H102)))</f>
        <v/>
      </c>
      <c r="DF108" s="287" t="str">
        <f ca="true">+IF(OFFSET('Sanitation Data'!$H$29,0,10*ROW('Sanitation Data'!H102))="","",OFFSET('Sanitation Data'!$H$29,0,10*ROW('Sanitation Data'!H102)))</f>
        <v/>
      </c>
      <c r="DG108" s="287" t="str">
        <f ca="true">+IF(OFFSET('Sanitation Data'!$H$30,0,10*ROW('Sanitation Data'!H102))="","",OFFSET('Sanitation Data'!$H$30,0,10*ROW('Sanitation Data'!H102)))</f>
        <v/>
      </c>
      <c r="DH108" s="287" t="str">
        <f ca="true">+IF(OFFSET('Sanitation Data'!$H$31,0,10*ROW('Sanitation Data'!H102))="","",OFFSET('Sanitation Data'!$H$31,0,10*ROW('Sanitation Data'!H102)))</f>
        <v/>
      </c>
      <c r="DI108" s="287" t="str">
        <f ca="true">+IF(OFFSET('Sanitation Data'!$H$32,0,10*ROW('Sanitation Data'!H102))="","",OFFSET('Sanitation Data'!$H$32,0,10*ROW('Sanitation Data'!H102)))</f>
        <v/>
      </c>
      <c r="DJ108" s="287" t="str">
        <f ca="true">+IF(OFFSET('Sanitation Data'!$I$28,0,10*ROW('Sanitation Data'!I102))="","",OFFSET('Sanitation Data'!$I$28,0,10*ROW('Sanitation Data'!I102)))</f>
        <v/>
      </c>
      <c r="DK108" s="287" t="str">
        <f ca="true">+IF(OFFSET('Sanitation Data'!$I$29,0,10*ROW('Sanitation Data'!I102))="","",OFFSET('Sanitation Data'!$I$29,0,10*ROW('Sanitation Data'!I102)))</f>
        <v/>
      </c>
      <c r="DL108" s="287" t="str">
        <f ca="true">+IF(OFFSET('Sanitation Data'!$I$30,0,10*ROW('Sanitation Data'!I102))="","",OFFSET('Sanitation Data'!$I$30,0,10*ROW('Sanitation Data'!I102)))</f>
        <v/>
      </c>
      <c r="DM108" s="287" t="str">
        <f ca="true">+IF(OFFSET('Sanitation Data'!$I$31,0,10*ROW('Sanitation Data'!I102))="","",OFFSET('Sanitation Data'!$I$31,0,10*ROW('Sanitation Data'!I102)))</f>
        <v/>
      </c>
      <c r="DN108" s="287" t="str">
        <f ca="true">+IF(OFFSET('Sanitation Data'!$I$32,0,10*ROW('Sanitation Data'!I102))="","",OFFSET('Sanitation Data'!$I$32,0,10*ROW('Sanitation Data'!I102)))</f>
        <v/>
      </c>
      <c r="DO108" s="287" t="str">
        <f ca="true">+IF(OFFSET('Hygiene Data'!$D$11,0,10*ROW('Hygiene Data'!D102))="","",OFFSET('Hygiene Data'!$D$11,0,10*ROW('Hygiene Data'!D102)))</f>
        <v/>
      </c>
      <c r="DP108" s="287" t="str">
        <f ca="true">+IF(OFFSET('Hygiene Data'!$D$12,0,10*ROW('Hygiene Data'!D102))="","",OFFSET('Hygiene Data'!$D$12,0,10*ROW('Hygiene Data'!D102)))</f>
        <v/>
      </c>
      <c r="DQ108" s="287" t="str">
        <f ca="true">+IF(OFFSET('Hygiene Data'!$D$13,0,10*ROW('Hygiene Data'!D102))="","",OFFSET('Hygiene Data'!$D$13,0,10*ROW('Hygiene Data'!D102)))</f>
        <v/>
      </c>
      <c r="DR108" s="287" t="str">
        <f ca="true">+IF(OFFSET('Hygiene Data'!$E$11,0,10*ROW('Hygiene Data'!E102))="","",OFFSET('Hygiene Data'!$E$11,0,10*ROW('Hygiene Data'!E102)))</f>
        <v/>
      </c>
      <c r="DS108" s="287" t="str">
        <f ca="true">+IF(OFFSET('Hygiene Data'!$E$12,0,10*ROW('Hygiene Data'!E102))="","",OFFSET('Hygiene Data'!$E$12,0,10*ROW('Hygiene Data'!E102)))</f>
        <v/>
      </c>
      <c r="DT108" s="287" t="str">
        <f ca="true">+IF(OFFSET('Hygiene Data'!$E$13,0,10*ROW('Hygiene Data'!E102))="","",OFFSET('Hygiene Data'!$E$13,0,10*ROW('Hygiene Data'!E102)))</f>
        <v/>
      </c>
      <c r="DU108" s="287" t="str">
        <f ca="true">+IF(OFFSET('Hygiene Data'!$F$11,0,10*ROW('Hygiene Data'!F102))="","",OFFSET('Hygiene Data'!$F$11,0,10*ROW('Hygiene Data'!F102)))</f>
        <v/>
      </c>
      <c r="DV108" s="287" t="str">
        <f ca="true">+IF(OFFSET('Hygiene Data'!$F$12,0,10*ROW('Hygiene Data'!F102))="","",OFFSET('Hygiene Data'!$F$12,0,10*ROW('Hygiene Data'!F102)))</f>
        <v/>
      </c>
      <c r="DW108" s="287" t="str">
        <f ca="true">+IF(OFFSET('Hygiene Data'!$F$13,0,10*ROW('Hygiene Data'!F102))="","",OFFSET('Hygiene Data'!$F$13,0,10*ROW('Hygiene Data'!F102)))</f>
        <v/>
      </c>
      <c r="DX108" s="287" t="str">
        <f ca="true">+IF(OFFSET('Hygiene Data'!$G$11,0,10*ROW('Hygiene Data'!G102))="","",OFFSET('Hygiene Data'!$G$11,0,10*ROW('Hygiene Data'!G102)))</f>
        <v/>
      </c>
      <c r="DY108" s="287" t="str">
        <f ca="true">+IF(OFFSET('Hygiene Data'!$G$12,0,10*ROW('Hygiene Data'!G102))="","",OFFSET('Hygiene Data'!$G$12,0,10*ROW('Hygiene Data'!G102)))</f>
        <v/>
      </c>
      <c r="DZ108" s="287" t="str">
        <f ca="true">+IF(OFFSET('Hygiene Data'!$G$13,0,10*ROW('Hygiene Data'!G102))="","",OFFSET('Hygiene Data'!$G$13,0,10*ROW('Hygiene Data'!G102)))</f>
        <v/>
      </c>
      <c r="EA108" s="287" t="str">
        <f ca="true">+IF(OFFSET('Hygiene Data'!$H$11,0,10*ROW('Hygiene Data'!H102))="","",OFFSET('Hygiene Data'!$H$11,0,10*ROW('Hygiene Data'!H102)))</f>
        <v/>
      </c>
      <c r="EB108" s="287" t="str">
        <f ca="true">+IF(OFFSET('Hygiene Data'!$H$12,0,10*ROW('Hygiene Data'!H102))="","",OFFSET('Hygiene Data'!$H$12,0,10*ROW('Hygiene Data'!H102)))</f>
        <v/>
      </c>
      <c r="EC108" s="287" t="str">
        <f ca="true">+IF(OFFSET('Hygiene Data'!$H$13,0,10*ROW('Hygiene Data'!H102))="","",OFFSET('Hygiene Data'!$H$13,0,10*ROW('Hygiene Data'!H102)))</f>
        <v/>
      </c>
      <c r="ED108" s="287" t="str">
        <f ca="true">+IF(OFFSET('Hygiene Data'!$I$11,0,10*ROW('Hygiene Data'!I102))="","",OFFSET('Hygiene Data'!$I$11,0,10*ROW('Hygiene Data'!I102)))</f>
        <v/>
      </c>
      <c r="EE108" s="287" t="str">
        <f ca="true">+IF(OFFSET('Hygiene Data'!$I$12,0,10*ROW('Hygiene Data'!I102))="","",OFFSET('Hygiene Data'!$I$12,0,10*ROW('Hygiene Data'!I102)))</f>
        <v/>
      </c>
      <c r="EF108" s="287"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43"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7"/>
      <c r="BS109" s="287" t="str">
        <f ca="true">+IF(OFFSET('Water Data'!$D$27,0,10*ROW('Water Data'!D103))="","",OFFSET('Water Data'!$D$27,0,10*ROW('Water Data'!D103)))</f>
        <v/>
      </c>
      <c r="BT109" s="287" t="str">
        <f ca="true">+IF(OFFSET('Water Data'!$D$28,0,10*ROW('Water Data'!D103))="","",OFFSET('Water Data'!$D$28,0,10*ROW('Water Data'!D103)))</f>
        <v/>
      </c>
      <c r="BU109" s="287" t="str">
        <f ca="true">+IF(OFFSET('Water Data'!$D$29,0,10*ROW('Water Data'!D103))="","",OFFSET('Water Data'!$D$29,0,10*ROW('Water Data'!D103)))</f>
        <v/>
      </c>
      <c r="BV109" s="287" t="str">
        <f ca="true">+IF(OFFSET('Water Data'!$E$27,0,10*ROW('Water Data'!E103))="","",OFFSET('Water Data'!$E$27,0,10*ROW('Water Data'!E103)))</f>
        <v/>
      </c>
      <c r="BW109" s="287" t="str">
        <f ca="true">+IF(OFFSET('Water Data'!$E$28,0,10*ROW('Water Data'!E103))="","",OFFSET('Water Data'!$E$28,0,10*ROW('Water Data'!E103)))</f>
        <v/>
      </c>
      <c r="BX109" s="287" t="str">
        <f ca="true">+IF(OFFSET('Water Data'!$E$29,0,10*ROW('Water Data'!E103))="","",OFFSET('Water Data'!$E$29,0,10*ROW('Water Data'!E103)))</f>
        <v/>
      </c>
      <c r="BY109" s="287" t="str">
        <f ca="true">+IF(OFFSET('Water Data'!$F$27,0,10*ROW('Water Data'!F103))="","",OFFSET('Water Data'!$F$27,0,10*ROW('Water Data'!F103)))</f>
        <v/>
      </c>
      <c r="BZ109" s="287" t="str">
        <f ca="true">+IF(OFFSET('Water Data'!$F$28,0,10*ROW('Water Data'!F103))="","",OFFSET('Water Data'!$F$28,0,10*ROW('Water Data'!F103)))</f>
        <v/>
      </c>
      <c r="CA109" s="287" t="str">
        <f ca="true">+IF(OFFSET('Water Data'!$F$29,0,10*ROW('Water Data'!F103))="","",OFFSET('Water Data'!$F$29,0,10*ROW('Water Data'!F103)))</f>
        <v/>
      </c>
      <c r="CB109" s="287" t="str">
        <f ca="true">+IF(OFFSET('Water Data'!$G$27,0,10*ROW('Water Data'!G103))="","",OFFSET('Water Data'!$G$27,0,10*ROW('Water Data'!G103)))</f>
        <v/>
      </c>
      <c r="CC109" s="287" t="str">
        <f ca="true">+IF(OFFSET('Water Data'!$G$28,0,10*ROW('Water Data'!G103))="","",OFFSET('Water Data'!$G$28,0,10*ROW('Water Data'!G103)))</f>
        <v/>
      </c>
      <c r="CD109" s="287" t="str">
        <f ca="true">+IF(OFFSET('Water Data'!$G$29,0,10*ROW('Water Data'!G103))="","",OFFSET('Water Data'!$G$29,0,10*ROW('Water Data'!G103)))</f>
        <v/>
      </c>
      <c r="CE109" s="287" t="str">
        <f ca="true">+IF(OFFSET('Water Data'!$H$27,0,10*ROW('Water Data'!H103))="","",OFFSET('Water Data'!$H$27,0,10*ROW('Water Data'!H103)))</f>
        <v/>
      </c>
      <c r="CF109" s="287" t="str">
        <f ca="true">+IF(OFFSET('Water Data'!$H$28,0,10*ROW('Water Data'!H103))="","",OFFSET('Water Data'!$H$28,0,10*ROW('Water Data'!H103)))</f>
        <v/>
      </c>
      <c r="CG109" s="287" t="str">
        <f ca="true">+IF(OFFSET('Water Data'!$H$29,0,10*ROW('Water Data'!H103))="","",OFFSET('Water Data'!$H$29,0,10*ROW('Water Data'!H103)))</f>
        <v/>
      </c>
      <c r="CH109" s="287" t="str">
        <f ca="true">+IF(OFFSET('Water Data'!$I$27,0,10*ROW('Water Data'!I103))="","",OFFSET('Water Data'!$I$27,0,10*ROW('Water Data'!I103)))</f>
        <v/>
      </c>
      <c r="CI109" s="287" t="str">
        <f ca="true">+IF(OFFSET('Water Data'!$I$28,0,10*ROW('Water Data'!I103))="","",OFFSET('Water Data'!$I$28,0,10*ROW('Water Data'!I103)))</f>
        <v/>
      </c>
      <c r="CJ109" s="287" t="str">
        <f ca="true">+IF(OFFSET('Water Data'!$I$29,0,10*ROW('Water Data'!I103))="","",OFFSET('Water Data'!$I$29,0,10*ROW('Water Data'!I103)))</f>
        <v/>
      </c>
      <c r="CK109" s="287" t="str">
        <f ca="true">+IF(OFFSET('Sanitation Data'!$D$28,0,10*ROW('Sanitation Data'!D103))="","",OFFSET('Sanitation Data'!$D$28,0,10*ROW('Sanitation Data'!D103)))</f>
        <v/>
      </c>
      <c r="CL109" s="287" t="str">
        <f ca="true">+IF(OFFSET('Sanitation Data'!$D$29,0,10*ROW('Sanitation Data'!D103))="","",OFFSET('Sanitation Data'!$D$29,0,10*ROW('Sanitation Data'!D103)))</f>
        <v/>
      </c>
      <c r="CM109" s="287" t="str">
        <f ca="true">+IF(OFFSET('Sanitation Data'!$D$30,0,10*ROW('Sanitation Data'!D103))="","",OFFSET('Sanitation Data'!$D$30,0,10*ROW('Sanitation Data'!D103)))</f>
        <v/>
      </c>
      <c r="CN109" s="287" t="str">
        <f ca="true">+IF(OFFSET('Sanitation Data'!$D$31,0,10*ROW('Sanitation Data'!D103))="","",OFFSET('Sanitation Data'!$D$31,0,10*ROW('Sanitation Data'!D103)))</f>
        <v/>
      </c>
      <c r="CO109" s="287" t="str">
        <f ca="true">+IF(OFFSET('Sanitation Data'!$D$32,0,10*ROW('Sanitation Data'!D103))="","",OFFSET('Sanitation Data'!$D$32,0,10*ROW('Sanitation Data'!D103)))</f>
        <v/>
      </c>
      <c r="CP109" s="287" t="str">
        <f ca="true">+IF(OFFSET('Sanitation Data'!$E$28,0,10*ROW('Sanitation Data'!E103))="","",OFFSET('Sanitation Data'!$E$28,0,10*ROW('Sanitation Data'!E103)))</f>
        <v/>
      </c>
      <c r="CQ109" s="287" t="str">
        <f ca="true">+IF(OFFSET('Sanitation Data'!$E$29,0,10*ROW('Sanitation Data'!E103))="","",OFFSET('Sanitation Data'!$E$29,0,10*ROW('Sanitation Data'!E103)))</f>
        <v/>
      </c>
      <c r="CR109" s="287" t="str">
        <f ca="true">+IF(OFFSET('Sanitation Data'!$E$30,0,10*ROW('Sanitation Data'!E103))="","",OFFSET('Sanitation Data'!$E$30,0,10*ROW('Sanitation Data'!E103)))</f>
        <v/>
      </c>
      <c r="CS109" s="287" t="str">
        <f ca="true">+IF(OFFSET('Sanitation Data'!$E$31,0,10*ROW('Sanitation Data'!E103))="","",OFFSET('Sanitation Data'!$E$31,0,10*ROW('Sanitation Data'!E103)))</f>
        <v/>
      </c>
      <c r="CT109" s="287" t="str">
        <f ca="true">+IF(OFFSET('Sanitation Data'!$E$32,0,10*ROW('Sanitation Data'!E103))="","",OFFSET('Sanitation Data'!$E$32,0,10*ROW('Sanitation Data'!E103)))</f>
        <v/>
      </c>
      <c r="CU109" s="287" t="str">
        <f ca="true">+IF(OFFSET('Sanitation Data'!$F$28,0,10*ROW('Sanitation Data'!F103))="","",OFFSET('Sanitation Data'!$F$28,0,10*ROW('Sanitation Data'!F103)))</f>
        <v/>
      </c>
      <c r="CV109" s="287" t="str">
        <f ca="true">+IF(OFFSET('Sanitation Data'!$F$29,0,10*ROW('Sanitation Data'!F103))="","",OFFSET('Sanitation Data'!$F$29,0,10*ROW('Sanitation Data'!F103)))</f>
        <v/>
      </c>
      <c r="CW109" s="287" t="str">
        <f ca="true">+IF(OFFSET('Sanitation Data'!$F$30,0,10*ROW('Sanitation Data'!F103))="","",OFFSET('Sanitation Data'!$F$30,0,10*ROW('Sanitation Data'!F103)))</f>
        <v/>
      </c>
      <c r="CX109" s="287" t="str">
        <f ca="true">+IF(OFFSET('Sanitation Data'!$F$31,0,10*ROW('Sanitation Data'!F103))="","",OFFSET('Sanitation Data'!$F$31,0,10*ROW('Sanitation Data'!F103)))</f>
        <v/>
      </c>
      <c r="CY109" s="287" t="str">
        <f ca="true">+IF(OFFSET('Sanitation Data'!$F$32,0,10*ROW('Sanitation Data'!F103))="","",OFFSET('Sanitation Data'!$F$32,0,10*ROW('Sanitation Data'!F103)))</f>
        <v/>
      </c>
      <c r="CZ109" s="287" t="str">
        <f ca="true">+IF(OFFSET('Sanitation Data'!$G$28,0,10*ROW('Sanitation Data'!G103))="","",OFFSET('Sanitation Data'!$G$28,0,10*ROW('Sanitation Data'!G103)))</f>
        <v/>
      </c>
      <c r="DA109" s="287" t="str">
        <f ca="true">+IF(OFFSET('Sanitation Data'!$G$29,0,10*ROW('Sanitation Data'!G103))="","",OFFSET('Sanitation Data'!$G$29,0,10*ROW('Sanitation Data'!G103)))</f>
        <v/>
      </c>
      <c r="DB109" s="287" t="str">
        <f ca="true">+IF(OFFSET('Sanitation Data'!$G$30,0,10*ROW('Sanitation Data'!G103))="","",OFFSET('Sanitation Data'!$G$30,0,10*ROW('Sanitation Data'!G103)))</f>
        <v/>
      </c>
      <c r="DC109" s="287" t="str">
        <f ca="true">+IF(OFFSET('Sanitation Data'!$G$31,0,10*ROW('Sanitation Data'!G103))="","",OFFSET('Sanitation Data'!$G$31,0,10*ROW('Sanitation Data'!G103)))</f>
        <v/>
      </c>
      <c r="DD109" s="287" t="str">
        <f ca="true">+IF(OFFSET('Sanitation Data'!$G$32,0,10*ROW('Sanitation Data'!G103))="","",OFFSET('Sanitation Data'!$G$32,0,10*ROW('Sanitation Data'!G103)))</f>
        <v/>
      </c>
      <c r="DE109" s="287" t="str">
        <f ca="true">+IF(OFFSET('Sanitation Data'!$H$28,0,10*ROW('Sanitation Data'!H103))="","",OFFSET('Sanitation Data'!$H$28,0,10*ROW('Sanitation Data'!H103)))</f>
        <v/>
      </c>
      <c r="DF109" s="287" t="str">
        <f ca="true">+IF(OFFSET('Sanitation Data'!$H$29,0,10*ROW('Sanitation Data'!H103))="","",OFFSET('Sanitation Data'!$H$29,0,10*ROW('Sanitation Data'!H103)))</f>
        <v/>
      </c>
      <c r="DG109" s="287" t="str">
        <f ca="true">+IF(OFFSET('Sanitation Data'!$H$30,0,10*ROW('Sanitation Data'!H103))="","",OFFSET('Sanitation Data'!$H$30,0,10*ROW('Sanitation Data'!H103)))</f>
        <v/>
      </c>
      <c r="DH109" s="287" t="str">
        <f ca="true">+IF(OFFSET('Sanitation Data'!$H$31,0,10*ROW('Sanitation Data'!H103))="","",OFFSET('Sanitation Data'!$H$31,0,10*ROW('Sanitation Data'!H103)))</f>
        <v/>
      </c>
      <c r="DI109" s="287" t="str">
        <f ca="true">+IF(OFFSET('Sanitation Data'!$H$32,0,10*ROW('Sanitation Data'!H103))="","",OFFSET('Sanitation Data'!$H$32,0,10*ROW('Sanitation Data'!H103)))</f>
        <v/>
      </c>
      <c r="DJ109" s="287" t="str">
        <f ca="true">+IF(OFFSET('Sanitation Data'!$I$28,0,10*ROW('Sanitation Data'!I103))="","",OFFSET('Sanitation Data'!$I$28,0,10*ROW('Sanitation Data'!I103)))</f>
        <v/>
      </c>
      <c r="DK109" s="287" t="str">
        <f ca="true">+IF(OFFSET('Sanitation Data'!$I$29,0,10*ROW('Sanitation Data'!I103))="","",OFFSET('Sanitation Data'!$I$29,0,10*ROW('Sanitation Data'!I103)))</f>
        <v/>
      </c>
      <c r="DL109" s="287" t="str">
        <f ca="true">+IF(OFFSET('Sanitation Data'!$I$30,0,10*ROW('Sanitation Data'!I103))="","",OFFSET('Sanitation Data'!$I$30,0,10*ROW('Sanitation Data'!I103)))</f>
        <v/>
      </c>
      <c r="DM109" s="287" t="str">
        <f ca="true">+IF(OFFSET('Sanitation Data'!$I$31,0,10*ROW('Sanitation Data'!I103))="","",OFFSET('Sanitation Data'!$I$31,0,10*ROW('Sanitation Data'!I103)))</f>
        <v/>
      </c>
      <c r="DN109" s="287" t="str">
        <f ca="true">+IF(OFFSET('Sanitation Data'!$I$32,0,10*ROW('Sanitation Data'!I103))="","",OFFSET('Sanitation Data'!$I$32,0,10*ROW('Sanitation Data'!I103)))</f>
        <v/>
      </c>
      <c r="DO109" s="287" t="str">
        <f ca="true">+IF(OFFSET('Hygiene Data'!$D$11,0,10*ROW('Hygiene Data'!D103))="","",OFFSET('Hygiene Data'!$D$11,0,10*ROW('Hygiene Data'!D103)))</f>
        <v/>
      </c>
      <c r="DP109" s="287" t="str">
        <f ca="true">+IF(OFFSET('Hygiene Data'!$D$12,0,10*ROW('Hygiene Data'!D103))="","",OFFSET('Hygiene Data'!$D$12,0,10*ROW('Hygiene Data'!D103)))</f>
        <v/>
      </c>
      <c r="DQ109" s="287" t="str">
        <f ca="true">+IF(OFFSET('Hygiene Data'!$D$13,0,10*ROW('Hygiene Data'!D103))="","",OFFSET('Hygiene Data'!$D$13,0,10*ROW('Hygiene Data'!D103)))</f>
        <v/>
      </c>
      <c r="DR109" s="287" t="str">
        <f ca="true">+IF(OFFSET('Hygiene Data'!$E$11,0,10*ROW('Hygiene Data'!E103))="","",OFFSET('Hygiene Data'!$E$11,0,10*ROW('Hygiene Data'!E103)))</f>
        <v/>
      </c>
      <c r="DS109" s="287" t="str">
        <f ca="true">+IF(OFFSET('Hygiene Data'!$E$12,0,10*ROW('Hygiene Data'!E103))="","",OFFSET('Hygiene Data'!$E$12,0,10*ROW('Hygiene Data'!E103)))</f>
        <v/>
      </c>
      <c r="DT109" s="287" t="str">
        <f ca="true">+IF(OFFSET('Hygiene Data'!$E$13,0,10*ROW('Hygiene Data'!E103))="","",OFFSET('Hygiene Data'!$E$13,0,10*ROW('Hygiene Data'!E103)))</f>
        <v/>
      </c>
      <c r="DU109" s="287" t="str">
        <f ca="true">+IF(OFFSET('Hygiene Data'!$F$11,0,10*ROW('Hygiene Data'!F103))="","",OFFSET('Hygiene Data'!$F$11,0,10*ROW('Hygiene Data'!F103)))</f>
        <v/>
      </c>
      <c r="DV109" s="287" t="str">
        <f ca="true">+IF(OFFSET('Hygiene Data'!$F$12,0,10*ROW('Hygiene Data'!F103))="","",OFFSET('Hygiene Data'!$F$12,0,10*ROW('Hygiene Data'!F103)))</f>
        <v/>
      </c>
      <c r="DW109" s="287" t="str">
        <f ca="true">+IF(OFFSET('Hygiene Data'!$F$13,0,10*ROW('Hygiene Data'!F103))="","",OFFSET('Hygiene Data'!$F$13,0,10*ROW('Hygiene Data'!F103)))</f>
        <v/>
      </c>
      <c r="DX109" s="287" t="str">
        <f ca="true">+IF(OFFSET('Hygiene Data'!$G$11,0,10*ROW('Hygiene Data'!G103))="","",OFFSET('Hygiene Data'!$G$11,0,10*ROW('Hygiene Data'!G103)))</f>
        <v/>
      </c>
      <c r="DY109" s="287" t="str">
        <f ca="true">+IF(OFFSET('Hygiene Data'!$G$12,0,10*ROW('Hygiene Data'!G103))="","",OFFSET('Hygiene Data'!$G$12,0,10*ROW('Hygiene Data'!G103)))</f>
        <v/>
      </c>
      <c r="DZ109" s="287" t="str">
        <f ca="true">+IF(OFFSET('Hygiene Data'!$G$13,0,10*ROW('Hygiene Data'!G103))="","",OFFSET('Hygiene Data'!$G$13,0,10*ROW('Hygiene Data'!G103)))</f>
        <v/>
      </c>
      <c r="EA109" s="287" t="str">
        <f ca="true">+IF(OFFSET('Hygiene Data'!$H$11,0,10*ROW('Hygiene Data'!H103))="","",OFFSET('Hygiene Data'!$H$11,0,10*ROW('Hygiene Data'!H103)))</f>
        <v/>
      </c>
      <c r="EB109" s="287" t="str">
        <f ca="true">+IF(OFFSET('Hygiene Data'!$H$12,0,10*ROW('Hygiene Data'!H103))="","",OFFSET('Hygiene Data'!$H$12,0,10*ROW('Hygiene Data'!H103)))</f>
        <v/>
      </c>
      <c r="EC109" s="287" t="str">
        <f ca="true">+IF(OFFSET('Hygiene Data'!$H$13,0,10*ROW('Hygiene Data'!H103))="","",OFFSET('Hygiene Data'!$H$13,0,10*ROW('Hygiene Data'!H103)))</f>
        <v/>
      </c>
      <c r="ED109" s="287" t="str">
        <f ca="true">+IF(OFFSET('Hygiene Data'!$I$11,0,10*ROW('Hygiene Data'!I103))="","",OFFSET('Hygiene Data'!$I$11,0,10*ROW('Hygiene Data'!I103)))</f>
        <v/>
      </c>
      <c r="EE109" s="287" t="str">
        <f ca="true">+IF(OFFSET('Hygiene Data'!$I$12,0,10*ROW('Hygiene Data'!I103))="","",OFFSET('Hygiene Data'!$I$12,0,10*ROW('Hygiene Data'!I103)))</f>
        <v/>
      </c>
      <c r="EF109" s="287"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43"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7"/>
      <c r="BS110" s="287" t="str">
        <f ca="true">+IF(OFFSET('Water Data'!$D$27,0,10*ROW('Water Data'!D104))="","",OFFSET('Water Data'!$D$27,0,10*ROW('Water Data'!D104)))</f>
        <v/>
      </c>
      <c r="BT110" s="287" t="str">
        <f ca="true">+IF(OFFSET('Water Data'!$D$28,0,10*ROW('Water Data'!D104))="","",OFFSET('Water Data'!$D$28,0,10*ROW('Water Data'!D104)))</f>
        <v/>
      </c>
      <c r="BU110" s="287" t="str">
        <f ca="true">+IF(OFFSET('Water Data'!$D$29,0,10*ROW('Water Data'!D104))="","",OFFSET('Water Data'!$D$29,0,10*ROW('Water Data'!D104)))</f>
        <v/>
      </c>
      <c r="BV110" s="287" t="str">
        <f ca="true">+IF(OFFSET('Water Data'!$E$27,0,10*ROW('Water Data'!E104))="","",OFFSET('Water Data'!$E$27,0,10*ROW('Water Data'!E104)))</f>
        <v/>
      </c>
      <c r="BW110" s="287" t="str">
        <f ca="true">+IF(OFFSET('Water Data'!$E$28,0,10*ROW('Water Data'!E104))="","",OFFSET('Water Data'!$E$28,0,10*ROW('Water Data'!E104)))</f>
        <v/>
      </c>
      <c r="BX110" s="287" t="str">
        <f ca="true">+IF(OFFSET('Water Data'!$E$29,0,10*ROW('Water Data'!E104))="","",OFFSET('Water Data'!$E$29,0,10*ROW('Water Data'!E104)))</f>
        <v/>
      </c>
      <c r="BY110" s="287" t="str">
        <f ca="true">+IF(OFFSET('Water Data'!$F$27,0,10*ROW('Water Data'!F104))="","",OFFSET('Water Data'!$F$27,0,10*ROW('Water Data'!F104)))</f>
        <v/>
      </c>
      <c r="BZ110" s="287" t="str">
        <f ca="true">+IF(OFFSET('Water Data'!$F$28,0,10*ROW('Water Data'!F104))="","",OFFSET('Water Data'!$F$28,0,10*ROW('Water Data'!F104)))</f>
        <v/>
      </c>
      <c r="CA110" s="287" t="str">
        <f ca="true">+IF(OFFSET('Water Data'!$F$29,0,10*ROW('Water Data'!F104))="","",OFFSET('Water Data'!$F$29,0,10*ROW('Water Data'!F104)))</f>
        <v/>
      </c>
      <c r="CB110" s="287" t="str">
        <f ca="true">+IF(OFFSET('Water Data'!$G$27,0,10*ROW('Water Data'!G104))="","",OFFSET('Water Data'!$G$27,0,10*ROW('Water Data'!G104)))</f>
        <v/>
      </c>
      <c r="CC110" s="287" t="str">
        <f ca="true">+IF(OFFSET('Water Data'!$G$28,0,10*ROW('Water Data'!G104))="","",OFFSET('Water Data'!$G$28,0,10*ROW('Water Data'!G104)))</f>
        <v/>
      </c>
      <c r="CD110" s="287" t="str">
        <f ca="true">+IF(OFFSET('Water Data'!$G$29,0,10*ROW('Water Data'!G104))="","",OFFSET('Water Data'!$G$29,0,10*ROW('Water Data'!G104)))</f>
        <v/>
      </c>
      <c r="CE110" s="287" t="str">
        <f ca="true">+IF(OFFSET('Water Data'!$H$27,0,10*ROW('Water Data'!H104))="","",OFFSET('Water Data'!$H$27,0,10*ROW('Water Data'!H104)))</f>
        <v/>
      </c>
      <c r="CF110" s="287" t="str">
        <f ca="true">+IF(OFFSET('Water Data'!$H$28,0,10*ROW('Water Data'!H104))="","",OFFSET('Water Data'!$H$28,0,10*ROW('Water Data'!H104)))</f>
        <v/>
      </c>
      <c r="CG110" s="287" t="str">
        <f ca="true">+IF(OFFSET('Water Data'!$H$29,0,10*ROW('Water Data'!H104))="","",OFFSET('Water Data'!$H$29,0,10*ROW('Water Data'!H104)))</f>
        <v/>
      </c>
      <c r="CH110" s="287" t="str">
        <f ca="true">+IF(OFFSET('Water Data'!$I$27,0,10*ROW('Water Data'!I104))="","",OFFSET('Water Data'!$I$27,0,10*ROW('Water Data'!I104)))</f>
        <v/>
      </c>
      <c r="CI110" s="287" t="str">
        <f ca="true">+IF(OFFSET('Water Data'!$I$28,0,10*ROW('Water Data'!I104))="","",OFFSET('Water Data'!$I$28,0,10*ROW('Water Data'!I104)))</f>
        <v/>
      </c>
      <c r="CJ110" s="287" t="str">
        <f ca="true">+IF(OFFSET('Water Data'!$I$29,0,10*ROW('Water Data'!I104))="","",OFFSET('Water Data'!$I$29,0,10*ROW('Water Data'!I104)))</f>
        <v/>
      </c>
      <c r="CK110" s="287" t="str">
        <f ca="true">+IF(OFFSET('Sanitation Data'!$D$28,0,10*ROW('Sanitation Data'!D104))="","",OFFSET('Sanitation Data'!$D$28,0,10*ROW('Sanitation Data'!D104)))</f>
        <v/>
      </c>
      <c r="CL110" s="287" t="str">
        <f ca="true">+IF(OFFSET('Sanitation Data'!$D$29,0,10*ROW('Sanitation Data'!D104))="","",OFFSET('Sanitation Data'!$D$29,0,10*ROW('Sanitation Data'!D104)))</f>
        <v/>
      </c>
      <c r="CM110" s="287" t="str">
        <f ca="true">+IF(OFFSET('Sanitation Data'!$D$30,0,10*ROW('Sanitation Data'!D104))="","",OFFSET('Sanitation Data'!$D$30,0,10*ROW('Sanitation Data'!D104)))</f>
        <v/>
      </c>
      <c r="CN110" s="287" t="str">
        <f ca="true">+IF(OFFSET('Sanitation Data'!$D$31,0,10*ROW('Sanitation Data'!D104))="","",OFFSET('Sanitation Data'!$D$31,0,10*ROW('Sanitation Data'!D104)))</f>
        <v/>
      </c>
      <c r="CO110" s="287" t="str">
        <f ca="true">+IF(OFFSET('Sanitation Data'!$D$32,0,10*ROW('Sanitation Data'!D104))="","",OFFSET('Sanitation Data'!$D$32,0,10*ROW('Sanitation Data'!D104)))</f>
        <v/>
      </c>
      <c r="CP110" s="287" t="str">
        <f ca="true">+IF(OFFSET('Sanitation Data'!$E$28,0,10*ROW('Sanitation Data'!E104))="","",OFFSET('Sanitation Data'!$E$28,0,10*ROW('Sanitation Data'!E104)))</f>
        <v/>
      </c>
      <c r="CQ110" s="287" t="str">
        <f ca="true">+IF(OFFSET('Sanitation Data'!$E$29,0,10*ROW('Sanitation Data'!E104))="","",OFFSET('Sanitation Data'!$E$29,0,10*ROW('Sanitation Data'!E104)))</f>
        <v/>
      </c>
      <c r="CR110" s="287" t="str">
        <f ca="true">+IF(OFFSET('Sanitation Data'!$E$30,0,10*ROW('Sanitation Data'!E104))="","",OFFSET('Sanitation Data'!$E$30,0,10*ROW('Sanitation Data'!E104)))</f>
        <v/>
      </c>
      <c r="CS110" s="287" t="str">
        <f ca="true">+IF(OFFSET('Sanitation Data'!$E$31,0,10*ROW('Sanitation Data'!E104))="","",OFFSET('Sanitation Data'!$E$31,0,10*ROW('Sanitation Data'!E104)))</f>
        <v/>
      </c>
      <c r="CT110" s="287" t="str">
        <f ca="true">+IF(OFFSET('Sanitation Data'!$E$32,0,10*ROW('Sanitation Data'!E104))="","",OFFSET('Sanitation Data'!$E$32,0,10*ROW('Sanitation Data'!E104)))</f>
        <v/>
      </c>
      <c r="CU110" s="287" t="str">
        <f ca="true">+IF(OFFSET('Sanitation Data'!$F$28,0,10*ROW('Sanitation Data'!F104))="","",OFFSET('Sanitation Data'!$F$28,0,10*ROW('Sanitation Data'!F104)))</f>
        <v/>
      </c>
      <c r="CV110" s="287" t="str">
        <f ca="true">+IF(OFFSET('Sanitation Data'!$F$29,0,10*ROW('Sanitation Data'!F104))="","",OFFSET('Sanitation Data'!$F$29,0,10*ROW('Sanitation Data'!F104)))</f>
        <v/>
      </c>
      <c r="CW110" s="287" t="str">
        <f ca="true">+IF(OFFSET('Sanitation Data'!$F$30,0,10*ROW('Sanitation Data'!F104))="","",OFFSET('Sanitation Data'!$F$30,0,10*ROW('Sanitation Data'!F104)))</f>
        <v/>
      </c>
      <c r="CX110" s="287" t="str">
        <f ca="true">+IF(OFFSET('Sanitation Data'!$F$31,0,10*ROW('Sanitation Data'!F104))="","",OFFSET('Sanitation Data'!$F$31,0,10*ROW('Sanitation Data'!F104)))</f>
        <v/>
      </c>
      <c r="CY110" s="287" t="str">
        <f ca="true">+IF(OFFSET('Sanitation Data'!$F$32,0,10*ROW('Sanitation Data'!F104))="","",OFFSET('Sanitation Data'!$F$32,0,10*ROW('Sanitation Data'!F104)))</f>
        <v/>
      </c>
      <c r="CZ110" s="287" t="str">
        <f ca="true">+IF(OFFSET('Sanitation Data'!$G$28,0,10*ROW('Sanitation Data'!G104))="","",OFFSET('Sanitation Data'!$G$28,0,10*ROW('Sanitation Data'!G104)))</f>
        <v/>
      </c>
      <c r="DA110" s="287" t="str">
        <f ca="true">+IF(OFFSET('Sanitation Data'!$G$29,0,10*ROW('Sanitation Data'!G104))="","",OFFSET('Sanitation Data'!$G$29,0,10*ROW('Sanitation Data'!G104)))</f>
        <v/>
      </c>
      <c r="DB110" s="287" t="str">
        <f ca="true">+IF(OFFSET('Sanitation Data'!$G$30,0,10*ROW('Sanitation Data'!G104))="","",OFFSET('Sanitation Data'!$G$30,0,10*ROW('Sanitation Data'!G104)))</f>
        <v/>
      </c>
      <c r="DC110" s="287" t="str">
        <f ca="true">+IF(OFFSET('Sanitation Data'!$G$31,0,10*ROW('Sanitation Data'!G104))="","",OFFSET('Sanitation Data'!$G$31,0,10*ROW('Sanitation Data'!G104)))</f>
        <v/>
      </c>
      <c r="DD110" s="287" t="str">
        <f ca="true">+IF(OFFSET('Sanitation Data'!$G$32,0,10*ROW('Sanitation Data'!G104))="","",OFFSET('Sanitation Data'!$G$32,0,10*ROW('Sanitation Data'!G104)))</f>
        <v/>
      </c>
      <c r="DE110" s="287" t="str">
        <f ca="true">+IF(OFFSET('Sanitation Data'!$H$28,0,10*ROW('Sanitation Data'!H104))="","",OFFSET('Sanitation Data'!$H$28,0,10*ROW('Sanitation Data'!H104)))</f>
        <v/>
      </c>
      <c r="DF110" s="287" t="str">
        <f ca="true">+IF(OFFSET('Sanitation Data'!$H$29,0,10*ROW('Sanitation Data'!H104))="","",OFFSET('Sanitation Data'!$H$29,0,10*ROW('Sanitation Data'!H104)))</f>
        <v/>
      </c>
      <c r="DG110" s="287" t="str">
        <f ca="true">+IF(OFFSET('Sanitation Data'!$H$30,0,10*ROW('Sanitation Data'!H104))="","",OFFSET('Sanitation Data'!$H$30,0,10*ROW('Sanitation Data'!H104)))</f>
        <v/>
      </c>
      <c r="DH110" s="287" t="str">
        <f ca="true">+IF(OFFSET('Sanitation Data'!$H$31,0,10*ROW('Sanitation Data'!H104))="","",OFFSET('Sanitation Data'!$H$31,0,10*ROW('Sanitation Data'!H104)))</f>
        <v/>
      </c>
      <c r="DI110" s="287" t="str">
        <f ca="true">+IF(OFFSET('Sanitation Data'!$H$32,0,10*ROW('Sanitation Data'!H104))="","",OFFSET('Sanitation Data'!$H$32,0,10*ROW('Sanitation Data'!H104)))</f>
        <v/>
      </c>
      <c r="DJ110" s="287" t="str">
        <f ca="true">+IF(OFFSET('Sanitation Data'!$I$28,0,10*ROW('Sanitation Data'!I104))="","",OFFSET('Sanitation Data'!$I$28,0,10*ROW('Sanitation Data'!I104)))</f>
        <v/>
      </c>
      <c r="DK110" s="287" t="str">
        <f ca="true">+IF(OFFSET('Sanitation Data'!$I$29,0,10*ROW('Sanitation Data'!I104))="","",OFFSET('Sanitation Data'!$I$29,0,10*ROW('Sanitation Data'!I104)))</f>
        <v/>
      </c>
      <c r="DL110" s="287" t="str">
        <f ca="true">+IF(OFFSET('Sanitation Data'!$I$30,0,10*ROW('Sanitation Data'!I104))="","",OFFSET('Sanitation Data'!$I$30,0,10*ROW('Sanitation Data'!I104)))</f>
        <v/>
      </c>
      <c r="DM110" s="287" t="str">
        <f ca="true">+IF(OFFSET('Sanitation Data'!$I$31,0,10*ROW('Sanitation Data'!I104))="","",OFFSET('Sanitation Data'!$I$31,0,10*ROW('Sanitation Data'!I104)))</f>
        <v/>
      </c>
      <c r="DN110" s="287" t="str">
        <f ca="true">+IF(OFFSET('Sanitation Data'!$I$32,0,10*ROW('Sanitation Data'!I104))="","",OFFSET('Sanitation Data'!$I$32,0,10*ROW('Sanitation Data'!I104)))</f>
        <v/>
      </c>
      <c r="DO110" s="287" t="str">
        <f ca="true">+IF(OFFSET('Hygiene Data'!$D$11,0,10*ROW('Hygiene Data'!D104))="","",OFFSET('Hygiene Data'!$D$11,0,10*ROW('Hygiene Data'!D104)))</f>
        <v/>
      </c>
      <c r="DP110" s="287" t="str">
        <f ca="true">+IF(OFFSET('Hygiene Data'!$D$12,0,10*ROW('Hygiene Data'!D104))="","",OFFSET('Hygiene Data'!$D$12,0,10*ROW('Hygiene Data'!D104)))</f>
        <v/>
      </c>
      <c r="DQ110" s="287" t="str">
        <f ca="true">+IF(OFFSET('Hygiene Data'!$D$13,0,10*ROW('Hygiene Data'!D104))="","",OFFSET('Hygiene Data'!$D$13,0,10*ROW('Hygiene Data'!D104)))</f>
        <v/>
      </c>
      <c r="DR110" s="287" t="str">
        <f ca="true">+IF(OFFSET('Hygiene Data'!$E$11,0,10*ROW('Hygiene Data'!E104))="","",OFFSET('Hygiene Data'!$E$11,0,10*ROW('Hygiene Data'!E104)))</f>
        <v/>
      </c>
      <c r="DS110" s="287" t="str">
        <f ca="true">+IF(OFFSET('Hygiene Data'!$E$12,0,10*ROW('Hygiene Data'!E104))="","",OFFSET('Hygiene Data'!$E$12,0,10*ROW('Hygiene Data'!E104)))</f>
        <v/>
      </c>
      <c r="DT110" s="287" t="str">
        <f ca="true">+IF(OFFSET('Hygiene Data'!$E$13,0,10*ROW('Hygiene Data'!E104))="","",OFFSET('Hygiene Data'!$E$13,0,10*ROW('Hygiene Data'!E104)))</f>
        <v/>
      </c>
      <c r="DU110" s="287" t="str">
        <f ca="true">+IF(OFFSET('Hygiene Data'!$F$11,0,10*ROW('Hygiene Data'!F104))="","",OFFSET('Hygiene Data'!$F$11,0,10*ROW('Hygiene Data'!F104)))</f>
        <v/>
      </c>
      <c r="DV110" s="287" t="str">
        <f ca="true">+IF(OFFSET('Hygiene Data'!$F$12,0,10*ROW('Hygiene Data'!F104))="","",OFFSET('Hygiene Data'!$F$12,0,10*ROW('Hygiene Data'!F104)))</f>
        <v/>
      </c>
      <c r="DW110" s="287" t="str">
        <f ca="true">+IF(OFFSET('Hygiene Data'!$F$13,0,10*ROW('Hygiene Data'!F104))="","",OFFSET('Hygiene Data'!$F$13,0,10*ROW('Hygiene Data'!F104)))</f>
        <v/>
      </c>
      <c r="DX110" s="287" t="str">
        <f ca="true">+IF(OFFSET('Hygiene Data'!$G$11,0,10*ROW('Hygiene Data'!G104))="","",OFFSET('Hygiene Data'!$G$11,0,10*ROW('Hygiene Data'!G104)))</f>
        <v/>
      </c>
      <c r="DY110" s="287" t="str">
        <f ca="true">+IF(OFFSET('Hygiene Data'!$G$12,0,10*ROW('Hygiene Data'!G104))="","",OFFSET('Hygiene Data'!$G$12,0,10*ROW('Hygiene Data'!G104)))</f>
        <v/>
      </c>
      <c r="DZ110" s="287" t="str">
        <f ca="true">+IF(OFFSET('Hygiene Data'!$G$13,0,10*ROW('Hygiene Data'!G104))="","",OFFSET('Hygiene Data'!$G$13,0,10*ROW('Hygiene Data'!G104)))</f>
        <v/>
      </c>
      <c r="EA110" s="287" t="str">
        <f ca="true">+IF(OFFSET('Hygiene Data'!$H$11,0,10*ROW('Hygiene Data'!H104))="","",OFFSET('Hygiene Data'!$H$11,0,10*ROW('Hygiene Data'!H104)))</f>
        <v/>
      </c>
      <c r="EB110" s="287" t="str">
        <f ca="true">+IF(OFFSET('Hygiene Data'!$H$12,0,10*ROW('Hygiene Data'!H104))="","",OFFSET('Hygiene Data'!$H$12,0,10*ROW('Hygiene Data'!H104)))</f>
        <v/>
      </c>
      <c r="EC110" s="287" t="str">
        <f ca="true">+IF(OFFSET('Hygiene Data'!$H$13,0,10*ROW('Hygiene Data'!H104))="","",OFFSET('Hygiene Data'!$H$13,0,10*ROW('Hygiene Data'!H104)))</f>
        <v/>
      </c>
      <c r="ED110" s="287" t="str">
        <f ca="true">+IF(OFFSET('Hygiene Data'!$I$11,0,10*ROW('Hygiene Data'!I104))="","",OFFSET('Hygiene Data'!$I$11,0,10*ROW('Hygiene Data'!I104)))</f>
        <v/>
      </c>
      <c r="EE110" s="287" t="str">
        <f ca="true">+IF(OFFSET('Hygiene Data'!$I$12,0,10*ROW('Hygiene Data'!I104))="","",OFFSET('Hygiene Data'!$I$12,0,10*ROW('Hygiene Data'!I104)))</f>
        <v/>
      </c>
      <c r="EF110" s="287"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43"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7"/>
      <c r="BS111" s="287" t="str">
        <f ca="true">+IF(OFFSET('Water Data'!$D$27,0,10*ROW('Water Data'!D105))="","",OFFSET('Water Data'!$D$27,0,10*ROW('Water Data'!D105)))</f>
        <v/>
      </c>
      <c r="BT111" s="287" t="str">
        <f ca="true">+IF(OFFSET('Water Data'!$D$28,0,10*ROW('Water Data'!D105))="","",OFFSET('Water Data'!$D$28,0,10*ROW('Water Data'!D105)))</f>
        <v/>
      </c>
      <c r="BU111" s="287" t="str">
        <f ca="true">+IF(OFFSET('Water Data'!$D$29,0,10*ROW('Water Data'!D105))="","",OFFSET('Water Data'!$D$29,0,10*ROW('Water Data'!D105)))</f>
        <v/>
      </c>
      <c r="BV111" s="287" t="str">
        <f ca="true">+IF(OFFSET('Water Data'!$E$27,0,10*ROW('Water Data'!E105))="","",OFFSET('Water Data'!$E$27,0,10*ROW('Water Data'!E105)))</f>
        <v/>
      </c>
      <c r="BW111" s="287" t="str">
        <f ca="true">+IF(OFFSET('Water Data'!$E$28,0,10*ROW('Water Data'!E105))="","",OFFSET('Water Data'!$E$28,0,10*ROW('Water Data'!E105)))</f>
        <v/>
      </c>
      <c r="BX111" s="287" t="str">
        <f ca="true">+IF(OFFSET('Water Data'!$E$29,0,10*ROW('Water Data'!E105))="","",OFFSET('Water Data'!$E$29,0,10*ROW('Water Data'!E105)))</f>
        <v/>
      </c>
      <c r="BY111" s="287" t="str">
        <f ca="true">+IF(OFFSET('Water Data'!$F$27,0,10*ROW('Water Data'!F105))="","",OFFSET('Water Data'!$F$27,0,10*ROW('Water Data'!F105)))</f>
        <v/>
      </c>
      <c r="BZ111" s="287" t="str">
        <f ca="true">+IF(OFFSET('Water Data'!$F$28,0,10*ROW('Water Data'!F105))="","",OFFSET('Water Data'!$F$28,0,10*ROW('Water Data'!F105)))</f>
        <v/>
      </c>
      <c r="CA111" s="287" t="str">
        <f ca="true">+IF(OFFSET('Water Data'!$F$29,0,10*ROW('Water Data'!F105))="","",OFFSET('Water Data'!$F$29,0,10*ROW('Water Data'!F105)))</f>
        <v/>
      </c>
      <c r="CB111" s="287" t="str">
        <f ca="true">+IF(OFFSET('Water Data'!$G$27,0,10*ROW('Water Data'!G105))="","",OFFSET('Water Data'!$G$27,0,10*ROW('Water Data'!G105)))</f>
        <v/>
      </c>
      <c r="CC111" s="287" t="str">
        <f ca="true">+IF(OFFSET('Water Data'!$G$28,0,10*ROW('Water Data'!G105))="","",OFFSET('Water Data'!$G$28,0,10*ROW('Water Data'!G105)))</f>
        <v/>
      </c>
      <c r="CD111" s="287" t="str">
        <f ca="true">+IF(OFFSET('Water Data'!$G$29,0,10*ROW('Water Data'!G105))="","",OFFSET('Water Data'!$G$29,0,10*ROW('Water Data'!G105)))</f>
        <v/>
      </c>
      <c r="CE111" s="287" t="str">
        <f ca="true">+IF(OFFSET('Water Data'!$H$27,0,10*ROW('Water Data'!H105))="","",OFFSET('Water Data'!$H$27,0,10*ROW('Water Data'!H105)))</f>
        <v/>
      </c>
      <c r="CF111" s="287" t="str">
        <f ca="true">+IF(OFFSET('Water Data'!$H$28,0,10*ROW('Water Data'!H105))="","",OFFSET('Water Data'!$H$28,0,10*ROW('Water Data'!H105)))</f>
        <v/>
      </c>
      <c r="CG111" s="287" t="str">
        <f ca="true">+IF(OFFSET('Water Data'!$H$29,0,10*ROW('Water Data'!H105))="","",OFFSET('Water Data'!$H$29,0,10*ROW('Water Data'!H105)))</f>
        <v/>
      </c>
      <c r="CH111" s="287" t="str">
        <f ca="true">+IF(OFFSET('Water Data'!$I$27,0,10*ROW('Water Data'!I105))="","",OFFSET('Water Data'!$I$27,0,10*ROW('Water Data'!I105)))</f>
        <v/>
      </c>
      <c r="CI111" s="287" t="str">
        <f ca="true">+IF(OFFSET('Water Data'!$I$28,0,10*ROW('Water Data'!I105))="","",OFFSET('Water Data'!$I$28,0,10*ROW('Water Data'!I105)))</f>
        <v/>
      </c>
      <c r="CJ111" s="287" t="str">
        <f ca="true">+IF(OFFSET('Water Data'!$I$29,0,10*ROW('Water Data'!I105))="","",OFFSET('Water Data'!$I$29,0,10*ROW('Water Data'!I105)))</f>
        <v/>
      </c>
      <c r="CK111" s="287" t="str">
        <f ca="true">+IF(OFFSET('Sanitation Data'!$D$28,0,10*ROW('Sanitation Data'!D105))="","",OFFSET('Sanitation Data'!$D$28,0,10*ROW('Sanitation Data'!D105)))</f>
        <v/>
      </c>
      <c r="CL111" s="287" t="str">
        <f ca="true">+IF(OFFSET('Sanitation Data'!$D$29,0,10*ROW('Sanitation Data'!D105))="","",OFFSET('Sanitation Data'!$D$29,0,10*ROW('Sanitation Data'!D105)))</f>
        <v/>
      </c>
      <c r="CM111" s="287" t="str">
        <f ca="true">+IF(OFFSET('Sanitation Data'!$D$30,0,10*ROW('Sanitation Data'!D105))="","",OFFSET('Sanitation Data'!$D$30,0,10*ROW('Sanitation Data'!D105)))</f>
        <v/>
      </c>
      <c r="CN111" s="287" t="str">
        <f ca="true">+IF(OFFSET('Sanitation Data'!$D$31,0,10*ROW('Sanitation Data'!D105))="","",OFFSET('Sanitation Data'!$D$31,0,10*ROW('Sanitation Data'!D105)))</f>
        <v/>
      </c>
      <c r="CO111" s="287" t="str">
        <f ca="true">+IF(OFFSET('Sanitation Data'!$D$32,0,10*ROW('Sanitation Data'!D105))="","",OFFSET('Sanitation Data'!$D$32,0,10*ROW('Sanitation Data'!D105)))</f>
        <v/>
      </c>
      <c r="CP111" s="287" t="str">
        <f ca="true">+IF(OFFSET('Sanitation Data'!$E$28,0,10*ROW('Sanitation Data'!E105))="","",OFFSET('Sanitation Data'!$E$28,0,10*ROW('Sanitation Data'!E105)))</f>
        <v/>
      </c>
      <c r="CQ111" s="287" t="str">
        <f ca="true">+IF(OFFSET('Sanitation Data'!$E$29,0,10*ROW('Sanitation Data'!E105))="","",OFFSET('Sanitation Data'!$E$29,0,10*ROW('Sanitation Data'!E105)))</f>
        <v/>
      </c>
      <c r="CR111" s="287" t="str">
        <f ca="true">+IF(OFFSET('Sanitation Data'!$E$30,0,10*ROW('Sanitation Data'!E105))="","",OFFSET('Sanitation Data'!$E$30,0,10*ROW('Sanitation Data'!E105)))</f>
        <v/>
      </c>
      <c r="CS111" s="287" t="str">
        <f ca="true">+IF(OFFSET('Sanitation Data'!$E$31,0,10*ROW('Sanitation Data'!E105))="","",OFFSET('Sanitation Data'!$E$31,0,10*ROW('Sanitation Data'!E105)))</f>
        <v/>
      </c>
      <c r="CT111" s="287" t="str">
        <f ca="true">+IF(OFFSET('Sanitation Data'!$E$32,0,10*ROW('Sanitation Data'!E105))="","",OFFSET('Sanitation Data'!$E$32,0,10*ROW('Sanitation Data'!E105)))</f>
        <v/>
      </c>
      <c r="CU111" s="287" t="str">
        <f ca="true">+IF(OFFSET('Sanitation Data'!$F$28,0,10*ROW('Sanitation Data'!F105))="","",OFFSET('Sanitation Data'!$F$28,0,10*ROW('Sanitation Data'!F105)))</f>
        <v/>
      </c>
      <c r="CV111" s="287" t="str">
        <f ca="true">+IF(OFFSET('Sanitation Data'!$F$29,0,10*ROW('Sanitation Data'!F105))="","",OFFSET('Sanitation Data'!$F$29,0,10*ROW('Sanitation Data'!F105)))</f>
        <v/>
      </c>
      <c r="CW111" s="287" t="str">
        <f ca="true">+IF(OFFSET('Sanitation Data'!$F$30,0,10*ROW('Sanitation Data'!F105))="","",OFFSET('Sanitation Data'!$F$30,0,10*ROW('Sanitation Data'!F105)))</f>
        <v/>
      </c>
      <c r="CX111" s="287" t="str">
        <f ca="true">+IF(OFFSET('Sanitation Data'!$F$31,0,10*ROW('Sanitation Data'!F105))="","",OFFSET('Sanitation Data'!$F$31,0,10*ROW('Sanitation Data'!F105)))</f>
        <v/>
      </c>
      <c r="CY111" s="287" t="str">
        <f ca="true">+IF(OFFSET('Sanitation Data'!$F$32,0,10*ROW('Sanitation Data'!F105))="","",OFFSET('Sanitation Data'!$F$32,0,10*ROW('Sanitation Data'!F105)))</f>
        <v/>
      </c>
      <c r="CZ111" s="287" t="str">
        <f ca="true">+IF(OFFSET('Sanitation Data'!$G$28,0,10*ROW('Sanitation Data'!G105))="","",OFFSET('Sanitation Data'!$G$28,0,10*ROW('Sanitation Data'!G105)))</f>
        <v/>
      </c>
      <c r="DA111" s="287" t="str">
        <f ca="true">+IF(OFFSET('Sanitation Data'!$G$29,0,10*ROW('Sanitation Data'!G105))="","",OFFSET('Sanitation Data'!$G$29,0,10*ROW('Sanitation Data'!G105)))</f>
        <v/>
      </c>
      <c r="DB111" s="287" t="str">
        <f ca="true">+IF(OFFSET('Sanitation Data'!$G$30,0,10*ROW('Sanitation Data'!G105))="","",OFFSET('Sanitation Data'!$G$30,0,10*ROW('Sanitation Data'!G105)))</f>
        <v/>
      </c>
      <c r="DC111" s="287" t="str">
        <f ca="true">+IF(OFFSET('Sanitation Data'!$G$31,0,10*ROW('Sanitation Data'!G105))="","",OFFSET('Sanitation Data'!$G$31,0,10*ROW('Sanitation Data'!G105)))</f>
        <v/>
      </c>
      <c r="DD111" s="287" t="str">
        <f ca="true">+IF(OFFSET('Sanitation Data'!$G$32,0,10*ROW('Sanitation Data'!G105))="","",OFFSET('Sanitation Data'!$G$32,0,10*ROW('Sanitation Data'!G105)))</f>
        <v/>
      </c>
      <c r="DE111" s="287" t="str">
        <f ca="true">+IF(OFFSET('Sanitation Data'!$H$28,0,10*ROW('Sanitation Data'!H105))="","",OFFSET('Sanitation Data'!$H$28,0,10*ROW('Sanitation Data'!H105)))</f>
        <v/>
      </c>
      <c r="DF111" s="287" t="str">
        <f ca="true">+IF(OFFSET('Sanitation Data'!$H$29,0,10*ROW('Sanitation Data'!H105))="","",OFFSET('Sanitation Data'!$H$29,0,10*ROW('Sanitation Data'!H105)))</f>
        <v/>
      </c>
      <c r="DG111" s="287" t="str">
        <f ca="true">+IF(OFFSET('Sanitation Data'!$H$30,0,10*ROW('Sanitation Data'!H105))="","",OFFSET('Sanitation Data'!$H$30,0,10*ROW('Sanitation Data'!H105)))</f>
        <v/>
      </c>
      <c r="DH111" s="287" t="str">
        <f ca="true">+IF(OFFSET('Sanitation Data'!$H$31,0,10*ROW('Sanitation Data'!H105))="","",OFFSET('Sanitation Data'!$H$31,0,10*ROW('Sanitation Data'!H105)))</f>
        <v/>
      </c>
      <c r="DI111" s="287" t="str">
        <f ca="true">+IF(OFFSET('Sanitation Data'!$H$32,0,10*ROW('Sanitation Data'!H105))="","",OFFSET('Sanitation Data'!$H$32,0,10*ROW('Sanitation Data'!H105)))</f>
        <v/>
      </c>
      <c r="DJ111" s="287" t="str">
        <f ca="true">+IF(OFFSET('Sanitation Data'!$I$28,0,10*ROW('Sanitation Data'!I105))="","",OFFSET('Sanitation Data'!$I$28,0,10*ROW('Sanitation Data'!I105)))</f>
        <v/>
      </c>
      <c r="DK111" s="287" t="str">
        <f ca="true">+IF(OFFSET('Sanitation Data'!$I$29,0,10*ROW('Sanitation Data'!I105))="","",OFFSET('Sanitation Data'!$I$29,0,10*ROW('Sanitation Data'!I105)))</f>
        <v/>
      </c>
      <c r="DL111" s="287" t="str">
        <f ca="true">+IF(OFFSET('Sanitation Data'!$I$30,0,10*ROW('Sanitation Data'!I105))="","",OFFSET('Sanitation Data'!$I$30,0,10*ROW('Sanitation Data'!I105)))</f>
        <v/>
      </c>
      <c r="DM111" s="287" t="str">
        <f ca="true">+IF(OFFSET('Sanitation Data'!$I$31,0,10*ROW('Sanitation Data'!I105))="","",OFFSET('Sanitation Data'!$I$31,0,10*ROW('Sanitation Data'!I105)))</f>
        <v/>
      </c>
      <c r="DN111" s="287" t="str">
        <f ca="true">+IF(OFFSET('Sanitation Data'!$I$32,0,10*ROW('Sanitation Data'!I105))="","",OFFSET('Sanitation Data'!$I$32,0,10*ROW('Sanitation Data'!I105)))</f>
        <v/>
      </c>
      <c r="DO111" s="287" t="str">
        <f ca="true">+IF(OFFSET('Hygiene Data'!$D$11,0,10*ROW('Hygiene Data'!D105))="","",OFFSET('Hygiene Data'!$D$11,0,10*ROW('Hygiene Data'!D105)))</f>
        <v/>
      </c>
      <c r="DP111" s="287" t="str">
        <f ca="true">+IF(OFFSET('Hygiene Data'!$D$12,0,10*ROW('Hygiene Data'!D105))="","",OFFSET('Hygiene Data'!$D$12,0,10*ROW('Hygiene Data'!D105)))</f>
        <v/>
      </c>
      <c r="DQ111" s="287" t="str">
        <f ca="true">+IF(OFFSET('Hygiene Data'!$D$13,0,10*ROW('Hygiene Data'!D105))="","",OFFSET('Hygiene Data'!$D$13,0,10*ROW('Hygiene Data'!D105)))</f>
        <v/>
      </c>
      <c r="DR111" s="287" t="str">
        <f ca="true">+IF(OFFSET('Hygiene Data'!$E$11,0,10*ROW('Hygiene Data'!E105))="","",OFFSET('Hygiene Data'!$E$11,0,10*ROW('Hygiene Data'!E105)))</f>
        <v/>
      </c>
      <c r="DS111" s="287" t="str">
        <f ca="true">+IF(OFFSET('Hygiene Data'!$E$12,0,10*ROW('Hygiene Data'!E105))="","",OFFSET('Hygiene Data'!$E$12,0,10*ROW('Hygiene Data'!E105)))</f>
        <v/>
      </c>
      <c r="DT111" s="287" t="str">
        <f ca="true">+IF(OFFSET('Hygiene Data'!$E$13,0,10*ROW('Hygiene Data'!E105))="","",OFFSET('Hygiene Data'!$E$13,0,10*ROW('Hygiene Data'!E105)))</f>
        <v/>
      </c>
      <c r="DU111" s="287" t="str">
        <f ca="true">+IF(OFFSET('Hygiene Data'!$F$11,0,10*ROW('Hygiene Data'!F105))="","",OFFSET('Hygiene Data'!$F$11,0,10*ROW('Hygiene Data'!F105)))</f>
        <v/>
      </c>
      <c r="DV111" s="287" t="str">
        <f ca="true">+IF(OFFSET('Hygiene Data'!$F$12,0,10*ROW('Hygiene Data'!F105))="","",OFFSET('Hygiene Data'!$F$12,0,10*ROW('Hygiene Data'!F105)))</f>
        <v/>
      </c>
      <c r="DW111" s="287" t="str">
        <f ca="true">+IF(OFFSET('Hygiene Data'!$F$13,0,10*ROW('Hygiene Data'!F105))="","",OFFSET('Hygiene Data'!$F$13,0,10*ROW('Hygiene Data'!F105)))</f>
        <v/>
      </c>
      <c r="DX111" s="287" t="str">
        <f ca="true">+IF(OFFSET('Hygiene Data'!$G$11,0,10*ROW('Hygiene Data'!G105))="","",OFFSET('Hygiene Data'!$G$11,0,10*ROW('Hygiene Data'!G105)))</f>
        <v/>
      </c>
      <c r="DY111" s="287" t="str">
        <f ca="true">+IF(OFFSET('Hygiene Data'!$G$12,0,10*ROW('Hygiene Data'!G105))="","",OFFSET('Hygiene Data'!$G$12,0,10*ROW('Hygiene Data'!G105)))</f>
        <v/>
      </c>
      <c r="DZ111" s="287" t="str">
        <f ca="true">+IF(OFFSET('Hygiene Data'!$G$13,0,10*ROW('Hygiene Data'!G105))="","",OFFSET('Hygiene Data'!$G$13,0,10*ROW('Hygiene Data'!G105)))</f>
        <v/>
      </c>
      <c r="EA111" s="287" t="str">
        <f ca="true">+IF(OFFSET('Hygiene Data'!$H$11,0,10*ROW('Hygiene Data'!H105))="","",OFFSET('Hygiene Data'!$H$11,0,10*ROW('Hygiene Data'!H105)))</f>
        <v/>
      </c>
      <c r="EB111" s="287" t="str">
        <f ca="true">+IF(OFFSET('Hygiene Data'!$H$12,0,10*ROW('Hygiene Data'!H105))="","",OFFSET('Hygiene Data'!$H$12,0,10*ROW('Hygiene Data'!H105)))</f>
        <v/>
      </c>
      <c r="EC111" s="287" t="str">
        <f ca="true">+IF(OFFSET('Hygiene Data'!$H$13,0,10*ROW('Hygiene Data'!H105))="","",OFFSET('Hygiene Data'!$H$13,0,10*ROW('Hygiene Data'!H105)))</f>
        <v/>
      </c>
      <c r="ED111" s="287" t="str">
        <f ca="true">+IF(OFFSET('Hygiene Data'!$I$11,0,10*ROW('Hygiene Data'!I105))="","",OFFSET('Hygiene Data'!$I$11,0,10*ROW('Hygiene Data'!I105)))</f>
        <v/>
      </c>
      <c r="EE111" s="287" t="str">
        <f ca="true">+IF(OFFSET('Hygiene Data'!$I$12,0,10*ROW('Hygiene Data'!I105))="","",OFFSET('Hygiene Data'!$I$12,0,10*ROW('Hygiene Data'!I105)))</f>
        <v/>
      </c>
      <c r="EF111" s="287"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43"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7"/>
      <c r="BS112" s="287" t="str">
        <f ca="true">+IF(OFFSET('Water Data'!$D$27,0,10*ROW('Water Data'!D106))="","",OFFSET('Water Data'!$D$27,0,10*ROW('Water Data'!D106)))</f>
        <v/>
      </c>
      <c r="BT112" s="287" t="str">
        <f ca="true">+IF(OFFSET('Water Data'!$D$28,0,10*ROW('Water Data'!D106))="","",OFFSET('Water Data'!$D$28,0,10*ROW('Water Data'!D106)))</f>
        <v/>
      </c>
      <c r="BU112" s="287" t="str">
        <f ca="true">+IF(OFFSET('Water Data'!$D$29,0,10*ROW('Water Data'!D106))="","",OFFSET('Water Data'!$D$29,0,10*ROW('Water Data'!D106)))</f>
        <v/>
      </c>
      <c r="BV112" s="287" t="str">
        <f ca="true">+IF(OFFSET('Water Data'!$E$27,0,10*ROW('Water Data'!E106))="","",OFFSET('Water Data'!$E$27,0,10*ROW('Water Data'!E106)))</f>
        <v/>
      </c>
      <c r="BW112" s="287" t="str">
        <f ca="true">+IF(OFFSET('Water Data'!$E$28,0,10*ROW('Water Data'!E106))="","",OFFSET('Water Data'!$E$28,0,10*ROW('Water Data'!E106)))</f>
        <v/>
      </c>
      <c r="BX112" s="287" t="str">
        <f ca="true">+IF(OFFSET('Water Data'!$E$29,0,10*ROW('Water Data'!E106))="","",OFFSET('Water Data'!$E$29,0,10*ROW('Water Data'!E106)))</f>
        <v/>
      </c>
      <c r="BY112" s="287" t="str">
        <f ca="true">+IF(OFFSET('Water Data'!$F$27,0,10*ROW('Water Data'!F106))="","",OFFSET('Water Data'!$F$27,0,10*ROW('Water Data'!F106)))</f>
        <v/>
      </c>
      <c r="BZ112" s="287" t="str">
        <f ca="true">+IF(OFFSET('Water Data'!$F$28,0,10*ROW('Water Data'!F106))="","",OFFSET('Water Data'!$F$28,0,10*ROW('Water Data'!F106)))</f>
        <v/>
      </c>
      <c r="CA112" s="287" t="str">
        <f ca="true">+IF(OFFSET('Water Data'!$F$29,0,10*ROW('Water Data'!F106))="","",OFFSET('Water Data'!$F$29,0,10*ROW('Water Data'!F106)))</f>
        <v/>
      </c>
      <c r="CB112" s="287" t="str">
        <f ca="true">+IF(OFFSET('Water Data'!$G$27,0,10*ROW('Water Data'!G106))="","",OFFSET('Water Data'!$G$27,0,10*ROW('Water Data'!G106)))</f>
        <v/>
      </c>
      <c r="CC112" s="287" t="str">
        <f ca="true">+IF(OFFSET('Water Data'!$G$28,0,10*ROW('Water Data'!G106))="","",OFFSET('Water Data'!$G$28,0,10*ROW('Water Data'!G106)))</f>
        <v/>
      </c>
      <c r="CD112" s="287" t="str">
        <f ca="true">+IF(OFFSET('Water Data'!$G$29,0,10*ROW('Water Data'!G106))="","",OFFSET('Water Data'!$G$29,0,10*ROW('Water Data'!G106)))</f>
        <v/>
      </c>
      <c r="CE112" s="287" t="str">
        <f ca="true">+IF(OFFSET('Water Data'!$H$27,0,10*ROW('Water Data'!H106))="","",OFFSET('Water Data'!$H$27,0,10*ROW('Water Data'!H106)))</f>
        <v/>
      </c>
      <c r="CF112" s="287" t="str">
        <f ca="true">+IF(OFFSET('Water Data'!$H$28,0,10*ROW('Water Data'!H106))="","",OFFSET('Water Data'!$H$28,0,10*ROW('Water Data'!H106)))</f>
        <v/>
      </c>
      <c r="CG112" s="287" t="str">
        <f ca="true">+IF(OFFSET('Water Data'!$H$29,0,10*ROW('Water Data'!H106))="","",OFFSET('Water Data'!$H$29,0,10*ROW('Water Data'!H106)))</f>
        <v/>
      </c>
      <c r="CH112" s="287" t="str">
        <f ca="true">+IF(OFFSET('Water Data'!$I$27,0,10*ROW('Water Data'!I106))="","",OFFSET('Water Data'!$I$27,0,10*ROW('Water Data'!I106)))</f>
        <v/>
      </c>
      <c r="CI112" s="287" t="str">
        <f ca="true">+IF(OFFSET('Water Data'!$I$28,0,10*ROW('Water Data'!I106))="","",OFFSET('Water Data'!$I$28,0,10*ROW('Water Data'!I106)))</f>
        <v/>
      </c>
      <c r="CJ112" s="287" t="str">
        <f ca="true">+IF(OFFSET('Water Data'!$I$29,0,10*ROW('Water Data'!I106))="","",OFFSET('Water Data'!$I$29,0,10*ROW('Water Data'!I106)))</f>
        <v/>
      </c>
      <c r="CK112" s="287" t="str">
        <f ca="true">+IF(OFFSET('Sanitation Data'!$D$28,0,10*ROW('Sanitation Data'!D106))="","",OFFSET('Sanitation Data'!$D$28,0,10*ROW('Sanitation Data'!D106)))</f>
        <v/>
      </c>
      <c r="CL112" s="287" t="str">
        <f ca="true">+IF(OFFSET('Sanitation Data'!$D$29,0,10*ROW('Sanitation Data'!D106))="","",OFFSET('Sanitation Data'!$D$29,0,10*ROW('Sanitation Data'!D106)))</f>
        <v/>
      </c>
      <c r="CM112" s="287" t="str">
        <f ca="true">+IF(OFFSET('Sanitation Data'!$D$30,0,10*ROW('Sanitation Data'!D106))="","",OFFSET('Sanitation Data'!$D$30,0,10*ROW('Sanitation Data'!D106)))</f>
        <v/>
      </c>
      <c r="CN112" s="287" t="str">
        <f ca="true">+IF(OFFSET('Sanitation Data'!$D$31,0,10*ROW('Sanitation Data'!D106))="","",OFFSET('Sanitation Data'!$D$31,0,10*ROW('Sanitation Data'!D106)))</f>
        <v/>
      </c>
      <c r="CO112" s="287" t="str">
        <f ca="true">+IF(OFFSET('Sanitation Data'!$D$32,0,10*ROW('Sanitation Data'!D106))="","",OFFSET('Sanitation Data'!$D$32,0,10*ROW('Sanitation Data'!D106)))</f>
        <v/>
      </c>
      <c r="CP112" s="287" t="str">
        <f ca="true">+IF(OFFSET('Sanitation Data'!$E$28,0,10*ROW('Sanitation Data'!E106))="","",OFFSET('Sanitation Data'!$E$28,0,10*ROW('Sanitation Data'!E106)))</f>
        <v/>
      </c>
      <c r="CQ112" s="287" t="str">
        <f ca="true">+IF(OFFSET('Sanitation Data'!$E$29,0,10*ROW('Sanitation Data'!E106))="","",OFFSET('Sanitation Data'!$E$29,0,10*ROW('Sanitation Data'!E106)))</f>
        <v/>
      </c>
      <c r="CR112" s="287" t="str">
        <f ca="true">+IF(OFFSET('Sanitation Data'!$E$30,0,10*ROW('Sanitation Data'!E106))="","",OFFSET('Sanitation Data'!$E$30,0,10*ROW('Sanitation Data'!E106)))</f>
        <v/>
      </c>
      <c r="CS112" s="287" t="str">
        <f ca="true">+IF(OFFSET('Sanitation Data'!$E$31,0,10*ROW('Sanitation Data'!E106))="","",OFFSET('Sanitation Data'!$E$31,0,10*ROW('Sanitation Data'!E106)))</f>
        <v/>
      </c>
      <c r="CT112" s="287" t="str">
        <f ca="true">+IF(OFFSET('Sanitation Data'!$E$32,0,10*ROW('Sanitation Data'!E106))="","",OFFSET('Sanitation Data'!$E$32,0,10*ROW('Sanitation Data'!E106)))</f>
        <v/>
      </c>
      <c r="CU112" s="287" t="str">
        <f ca="true">+IF(OFFSET('Sanitation Data'!$F$28,0,10*ROW('Sanitation Data'!F106))="","",OFFSET('Sanitation Data'!$F$28,0,10*ROW('Sanitation Data'!F106)))</f>
        <v/>
      </c>
      <c r="CV112" s="287" t="str">
        <f ca="true">+IF(OFFSET('Sanitation Data'!$F$29,0,10*ROW('Sanitation Data'!F106))="","",OFFSET('Sanitation Data'!$F$29,0,10*ROW('Sanitation Data'!F106)))</f>
        <v/>
      </c>
      <c r="CW112" s="287" t="str">
        <f ca="true">+IF(OFFSET('Sanitation Data'!$F$30,0,10*ROW('Sanitation Data'!F106))="","",OFFSET('Sanitation Data'!$F$30,0,10*ROW('Sanitation Data'!F106)))</f>
        <v/>
      </c>
      <c r="CX112" s="287" t="str">
        <f ca="true">+IF(OFFSET('Sanitation Data'!$F$31,0,10*ROW('Sanitation Data'!F106))="","",OFFSET('Sanitation Data'!$F$31,0,10*ROW('Sanitation Data'!F106)))</f>
        <v/>
      </c>
      <c r="CY112" s="287" t="str">
        <f ca="true">+IF(OFFSET('Sanitation Data'!$F$32,0,10*ROW('Sanitation Data'!F106))="","",OFFSET('Sanitation Data'!$F$32,0,10*ROW('Sanitation Data'!F106)))</f>
        <v/>
      </c>
      <c r="CZ112" s="287" t="str">
        <f ca="true">+IF(OFFSET('Sanitation Data'!$G$28,0,10*ROW('Sanitation Data'!G106))="","",OFFSET('Sanitation Data'!$G$28,0,10*ROW('Sanitation Data'!G106)))</f>
        <v/>
      </c>
      <c r="DA112" s="287" t="str">
        <f ca="true">+IF(OFFSET('Sanitation Data'!$G$29,0,10*ROW('Sanitation Data'!G106))="","",OFFSET('Sanitation Data'!$G$29,0,10*ROW('Sanitation Data'!G106)))</f>
        <v/>
      </c>
      <c r="DB112" s="287" t="str">
        <f ca="true">+IF(OFFSET('Sanitation Data'!$G$30,0,10*ROW('Sanitation Data'!G106))="","",OFFSET('Sanitation Data'!$G$30,0,10*ROW('Sanitation Data'!G106)))</f>
        <v/>
      </c>
      <c r="DC112" s="287" t="str">
        <f ca="true">+IF(OFFSET('Sanitation Data'!$G$31,0,10*ROW('Sanitation Data'!G106))="","",OFFSET('Sanitation Data'!$G$31,0,10*ROW('Sanitation Data'!G106)))</f>
        <v/>
      </c>
      <c r="DD112" s="287" t="str">
        <f ca="true">+IF(OFFSET('Sanitation Data'!$G$32,0,10*ROW('Sanitation Data'!G106))="","",OFFSET('Sanitation Data'!$G$32,0,10*ROW('Sanitation Data'!G106)))</f>
        <v/>
      </c>
      <c r="DE112" s="287" t="str">
        <f ca="true">+IF(OFFSET('Sanitation Data'!$H$28,0,10*ROW('Sanitation Data'!H106))="","",OFFSET('Sanitation Data'!$H$28,0,10*ROW('Sanitation Data'!H106)))</f>
        <v/>
      </c>
      <c r="DF112" s="287" t="str">
        <f ca="true">+IF(OFFSET('Sanitation Data'!$H$29,0,10*ROW('Sanitation Data'!H106))="","",OFFSET('Sanitation Data'!$H$29,0,10*ROW('Sanitation Data'!H106)))</f>
        <v/>
      </c>
      <c r="DG112" s="287" t="str">
        <f ca="true">+IF(OFFSET('Sanitation Data'!$H$30,0,10*ROW('Sanitation Data'!H106))="","",OFFSET('Sanitation Data'!$H$30,0,10*ROW('Sanitation Data'!H106)))</f>
        <v/>
      </c>
      <c r="DH112" s="287" t="str">
        <f ca="true">+IF(OFFSET('Sanitation Data'!$H$31,0,10*ROW('Sanitation Data'!H106))="","",OFFSET('Sanitation Data'!$H$31,0,10*ROW('Sanitation Data'!H106)))</f>
        <v/>
      </c>
      <c r="DI112" s="287" t="str">
        <f ca="true">+IF(OFFSET('Sanitation Data'!$H$32,0,10*ROW('Sanitation Data'!H106))="","",OFFSET('Sanitation Data'!$H$32,0,10*ROW('Sanitation Data'!H106)))</f>
        <v/>
      </c>
      <c r="DJ112" s="287" t="str">
        <f ca="true">+IF(OFFSET('Sanitation Data'!$I$28,0,10*ROW('Sanitation Data'!I106))="","",OFFSET('Sanitation Data'!$I$28,0,10*ROW('Sanitation Data'!I106)))</f>
        <v/>
      </c>
      <c r="DK112" s="287" t="str">
        <f ca="true">+IF(OFFSET('Sanitation Data'!$I$29,0,10*ROW('Sanitation Data'!I106))="","",OFFSET('Sanitation Data'!$I$29,0,10*ROW('Sanitation Data'!I106)))</f>
        <v/>
      </c>
      <c r="DL112" s="287" t="str">
        <f ca="true">+IF(OFFSET('Sanitation Data'!$I$30,0,10*ROW('Sanitation Data'!I106))="","",OFFSET('Sanitation Data'!$I$30,0,10*ROW('Sanitation Data'!I106)))</f>
        <v/>
      </c>
      <c r="DM112" s="287" t="str">
        <f ca="true">+IF(OFFSET('Sanitation Data'!$I$31,0,10*ROW('Sanitation Data'!I106))="","",OFFSET('Sanitation Data'!$I$31,0,10*ROW('Sanitation Data'!I106)))</f>
        <v/>
      </c>
      <c r="DN112" s="287" t="str">
        <f ca="true">+IF(OFFSET('Sanitation Data'!$I$32,0,10*ROW('Sanitation Data'!I106))="","",OFFSET('Sanitation Data'!$I$32,0,10*ROW('Sanitation Data'!I106)))</f>
        <v/>
      </c>
      <c r="DO112" s="287" t="str">
        <f ca="true">+IF(OFFSET('Hygiene Data'!$D$11,0,10*ROW('Hygiene Data'!D106))="","",OFFSET('Hygiene Data'!$D$11,0,10*ROW('Hygiene Data'!D106)))</f>
        <v/>
      </c>
      <c r="DP112" s="287" t="str">
        <f ca="true">+IF(OFFSET('Hygiene Data'!$D$12,0,10*ROW('Hygiene Data'!D106))="","",OFFSET('Hygiene Data'!$D$12,0,10*ROW('Hygiene Data'!D106)))</f>
        <v/>
      </c>
      <c r="DQ112" s="287" t="str">
        <f ca="true">+IF(OFFSET('Hygiene Data'!$D$13,0,10*ROW('Hygiene Data'!D106))="","",OFFSET('Hygiene Data'!$D$13,0,10*ROW('Hygiene Data'!D106)))</f>
        <v/>
      </c>
      <c r="DR112" s="287" t="str">
        <f ca="true">+IF(OFFSET('Hygiene Data'!$E$11,0,10*ROW('Hygiene Data'!E106))="","",OFFSET('Hygiene Data'!$E$11,0,10*ROW('Hygiene Data'!E106)))</f>
        <v/>
      </c>
      <c r="DS112" s="287" t="str">
        <f ca="true">+IF(OFFSET('Hygiene Data'!$E$12,0,10*ROW('Hygiene Data'!E106))="","",OFFSET('Hygiene Data'!$E$12,0,10*ROW('Hygiene Data'!E106)))</f>
        <v/>
      </c>
      <c r="DT112" s="287" t="str">
        <f ca="true">+IF(OFFSET('Hygiene Data'!$E$13,0,10*ROW('Hygiene Data'!E106))="","",OFFSET('Hygiene Data'!$E$13,0,10*ROW('Hygiene Data'!E106)))</f>
        <v/>
      </c>
      <c r="DU112" s="287" t="str">
        <f ca="true">+IF(OFFSET('Hygiene Data'!$F$11,0,10*ROW('Hygiene Data'!F106))="","",OFFSET('Hygiene Data'!$F$11,0,10*ROW('Hygiene Data'!F106)))</f>
        <v/>
      </c>
      <c r="DV112" s="287" t="str">
        <f ca="true">+IF(OFFSET('Hygiene Data'!$F$12,0,10*ROW('Hygiene Data'!F106))="","",OFFSET('Hygiene Data'!$F$12,0,10*ROW('Hygiene Data'!F106)))</f>
        <v/>
      </c>
      <c r="DW112" s="287" t="str">
        <f ca="true">+IF(OFFSET('Hygiene Data'!$F$13,0,10*ROW('Hygiene Data'!F106))="","",OFFSET('Hygiene Data'!$F$13,0,10*ROW('Hygiene Data'!F106)))</f>
        <v/>
      </c>
      <c r="DX112" s="287" t="str">
        <f ca="true">+IF(OFFSET('Hygiene Data'!$G$11,0,10*ROW('Hygiene Data'!G106))="","",OFFSET('Hygiene Data'!$G$11,0,10*ROW('Hygiene Data'!G106)))</f>
        <v/>
      </c>
      <c r="DY112" s="287" t="str">
        <f ca="true">+IF(OFFSET('Hygiene Data'!$G$12,0,10*ROW('Hygiene Data'!G106))="","",OFFSET('Hygiene Data'!$G$12,0,10*ROW('Hygiene Data'!G106)))</f>
        <v/>
      </c>
      <c r="DZ112" s="287" t="str">
        <f ca="true">+IF(OFFSET('Hygiene Data'!$G$13,0,10*ROW('Hygiene Data'!G106))="","",OFFSET('Hygiene Data'!$G$13,0,10*ROW('Hygiene Data'!G106)))</f>
        <v/>
      </c>
      <c r="EA112" s="287" t="str">
        <f ca="true">+IF(OFFSET('Hygiene Data'!$H$11,0,10*ROW('Hygiene Data'!H106))="","",OFFSET('Hygiene Data'!$H$11,0,10*ROW('Hygiene Data'!H106)))</f>
        <v/>
      </c>
      <c r="EB112" s="287" t="str">
        <f ca="true">+IF(OFFSET('Hygiene Data'!$H$12,0,10*ROW('Hygiene Data'!H106))="","",OFFSET('Hygiene Data'!$H$12,0,10*ROW('Hygiene Data'!H106)))</f>
        <v/>
      </c>
      <c r="EC112" s="287" t="str">
        <f ca="true">+IF(OFFSET('Hygiene Data'!$H$13,0,10*ROW('Hygiene Data'!H106))="","",OFFSET('Hygiene Data'!$H$13,0,10*ROW('Hygiene Data'!H106)))</f>
        <v/>
      </c>
      <c r="ED112" s="287" t="str">
        <f ca="true">+IF(OFFSET('Hygiene Data'!$I$11,0,10*ROW('Hygiene Data'!I106))="","",OFFSET('Hygiene Data'!$I$11,0,10*ROW('Hygiene Data'!I106)))</f>
        <v/>
      </c>
      <c r="EE112" s="287" t="str">
        <f ca="true">+IF(OFFSET('Hygiene Data'!$I$12,0,10*ROW('Hygiene Data'!I106))="","",OFFSET('Hygiene Data'!$I$12,0,10*ROW('Hygiene Data'!I106)))</f>
        <v/>
      </c>
      <c r="EF112" s="287"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43"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7"/>
      <c r="BS113" s="287" t="str">
        <f ca="true">+IF(OFFSET('Water Data'!$D$27,0,10*ROW('Water Data'!D107))="","",OFFSET('Water Data'!$D$27,0,10*ROW('Water Data'!D107)))</f>
        <v/>
      </c>
      <c r="BT113" s="287" t="str">
        <f ca="true">+IF(OFFSET('Water Data'!$D$28,0,10*ROW('Water Data'!D107))="","",OFFSET('Water Data'!$D$28,0,10*ROW('Water Data'!D107)))</f>
        <v/>
      </c>
      <c r="BU113" s="287" t="str">
        <f ca="true">+IF(OFFSET('Water Data'!$D$29,0,10*ROW('Water Data'!D107))="","",OFFSET('Water Data'!$D$29,0,10*ROW('Water Data'!D107)))</f>
        <v/>
      </c>
      <c r="BV113" s="287" t="str">
        <f ca="true">+IF(OFFSET('Water Data'!$E$27,0,10*ROW('Water Data'!E107))="","",OFFSET('Water Data'!$E$27,0,10*ROW('Water Data'!E107)))</f>
        <v/>
      </c>
      <c r="BW113" s="287" t="str">
        <f ca="true">+IF(OFFSET('Water Data'!$E$28,0,10*ROW('Water Data'!E107))="","",OFFSET('Water Data'!$E$28,0,10*ROW('Water Data'!E107)))</f>
        <v/>
      </c>
      <c r="BX113" s="287" t="str">
        <f ca="true">+IF(OFFSET('Water Data'!$E$29,0,10*ROW('Water Data'!E107))="","",OFFSET('Water Data'!$E$29,0,10*ROW('Water Data'!E107)))</f>
        <v/>
      </c>
      <c r="BY113" s="287" t="str">
        <f ca="true">+IF(OFFSET('Water Data'!$F$27,0,10*ROW('Water Data'!F107))="","",OFFSET('Water Data'!$F$27,0,10*ROW('Water Data'!F107)))</f>
        <v/>
      </c>
      <c r="BZ113" s="287" t="str">
        <f ca="true">+IF(OFFSET('Water Data'!$F$28,0,10*ROW('Water Data'!F107))="","",OFFSET('Water Data'!$F$28,0,10*ROW('Water Data'!F107)))</f>
        <v/>
      </c>
      <c r="CA113" s="287" t="str">
        <f ca="true">+IF(OFFSET('Water Data'!$F$29,0,10*ROW('Water Data'!F107))="","",OFFSET('Water Data'!$F$29,0,10*ROW('Water Data'!F107)))</f>
        <v/>
      </c>
      <c r="CB113" s="287" t="str">
        <f ca="true">+IF(OFFSET('Water Data'!$G$27,0,10*ROW('Water Data'!G107))="","",OFFSET('Water Data'!$G$27,0,10*ROW('Water Data'!G107)))</f>
        <v/>
      </c>
      <c r="CC113" s="287" t="str">
        <f ca="true">+IF(OFFSET('Water Data'!$G$28,0,10*ROW('Water Data'!G107))="","",OFFSET('Water Data'!$G$28,0,10*ROW('Water Data'!G107)))</f>
        <v/>
      </c>
      <c r="CD113" s="287" t="str">
        <f ca="true">+IF(OFFSET('Water Data'!$G$29,0,10*ROW('Water Data'!G107))="","",OFFSET('Water Data'!$G$29,0,10*ROW('Water Data'!G107)))</f>
        <v/>
      </c>
      <c r="CE113" s="287" t="str">
        <f ca="true">+IF(OFFSET('Water Data'!$H$27,0,10*ROW('Water Data'!H107))="","",OFFSET('Water Data'!$H$27,0,10*ROW('Water Data'!H107)))</f>
        <v/>
      </c>
      <c r="CF113" s="287" t="str">
        <f ca="true">+IF(OFFSET('Water Data'!$H$28,0,10*ROW('Water Data'!H107))="","",OFFSET('Water Data'!$H$28,0,10*ROW('Water Data'!H107)))</f>
        <v/>
      </c>
      <c r="CG113" s="287" t="str">
        <f ca="true">+IF(OFFSET('Water Data'!$H$29,0,10*ROW('Water Data'!H107))="","",OFFSET('Water Data'!$H$29,0,10*ROW('Water Data'!H107)))</f>
        <v/>
      </c>
      <c r="CH113" s="287" t="str">
        <f ca="true">+IF(OFFSET('Water Data'!$I$27,0,10*ROW('Water Data'!I107))="","",OFFSET('Water Data'!$I$27,0,10*ROW('Water Data'!I107)))</f>
        <v/>
      </c>
      <c r="CI113" s="287" t="str">
        <f ca="true">+IF(OFFSET('Water Data'!$I$28,0,10*ROW('Water Data'!I107))="","",OFFSET('Water Data'!$I$28,0,10*ROW('Water Data'!I107)))</f>
        <v/>
      </c>
      <c r="CJ113" s="287" t="str">
        <f ca="true">+IF(OFFSET('Water Data'!$I$29,0,10*ROW('Water Data'!I107))="","",OFFSET('Water Data'!$I$29,0,10*ROW('Water Data'!I107)))</f>
        <v/>
      </c>
      <c r="CK113" s="287" t="str">
        <f ca="true">+IF(OFFSET('Sanitation Data'!$D$28,0,10*ROW('Sanitation Data'!D107))="","",OFFSET('Sanitation Data'!$D$28,0,10*ROW('Sanitation Data'!D107)))</f>
        <v/>
      </c>
      <c r="CL113" s="287" t="str">
        <f ca="true">+IF(OFFSET('Sanitation Data'!$D$29,0,10*ROW('Sanitation Data'!D107))="","",OFFSET('Sanitation Data'!$D$29,0,10*ROW('Sanitation Data'!D107)))</f>
        <v/>
      </c>
      <c r="CM113" s="287" t="str">
        <f ca="true">+IF(OFFSET('Sanitation Data'!$D$30,0,10*ROW('Sanitation Data'!D107))="","",OFFSET('Sanitation Data'!$D$30,0,10*ROW('Sanitation Data'!D107)))</f>
        <v/>
      </c>
      <c r="CN113" s="287" t="str">
        <f ca="true">+IF(OFFSET('Sanitation Data'!$D$31,0,10*ROW('Sanitation Data'!D107))="","",OFFSET('Sanitation Data'!$D$31,0,10*ROW('Sanitation Data'!D107)))</f>
        <v/>
      </c>
      <c r="CO113" s="287" t="str">
        <f ca="true">+IF(OFFSET('Sanitation Data'!$D$32,0,10*ROW('Sanitation Data'!D107))="","",OFFSET('Sanitation Data'!$D$32,0,10*ROW('Sanitation Data'!D107)))</f>
        <v/>
      </c>
      <c r="CP113" s="287" t="str">
        <f ca="true">+IF(OFFSET('Sanitation Data'!$E$28,0,10*ROW('Sanitation Data'!E107))="","",OFFSET('Sanitation Data'!$E$28,0,10*ROW('Sanitation Data'!E107)))</f>
        <v/>
      </c>
      <c r="CQ113" s="287" t="str">
        <f ca="true">+IF(OFFSET('Sanitation Data'!$E$29,0,10*ROW('Sanitation Data'!E107))="","",OFFSET('Sanitation Data'!$E$29,0,10*ROW('Sanitation Data'!E107)))</f>
        <v/>
      </c>
      <c r="CR113" s="287" t="str">
        <f ca="true">+IF(OFFSET('Sanitation Data'!$E$30,0,10*ROW('Sanitation Data'!E107))="","",OFFSET('Sanitation Data'!$E$30,0,10*ROW('Sanitation Data'!E107)))</f>
        <v/>
      </c>
      <c r="CS113" s="287" t="str">
        <f ca="true">+IF(OFFSET('Sanitation Data'!$E$31,0,10*ROW('Sanitation Data'!E107))="","",OFFSET('Sanitation Data'!$E$31,0,10*ROW('Sanitation Data'!E107)))</f>
        <v/>
      </c>
      <c r="CT113" s="287" t="str">
        <f ca="true">+IF(OFFSET('Sanitation Data'!$E$32,0,10*ROW('Sanitation Data'!E107))="","",OFFSET('Sanitation Data'!$E$32,0,10*ROW('Sanitation Data'!E107)))</f>
        <v/>
      </c>
      <c r="CU113" s="287" t="str">
        <f ca="true">+IF(OFFSET('Sanitation Data'!$F$28,0,10*ROW('Sanitation Data'!F107))="","",OFFSET('Sanitation Data'!$F$28,0,10*ROW('Sanitation Data'!F107)))</f>
        <v/>
      </c>
      <c r="CV113" s="287" t="str">
        <f ca="true">+IF(OFFSET('Sanitation Data'!$F$29,0,10*ROW('Sanitation Data'!F107))="","",OFFSET('Sanitation Data'!$F$29,0,10*ROW('Sanitation Data'!F107)))</f>
        <v/>
      </c>
      <c r="CW113" s="287" t="str">
        <f ca="true">+IF(OFFSET('Sanitation Data'!$F$30,0,10*ROW('Sanitation Data'!F107))="","",OFFSET('Sanitation Data'!$F$30,0,10*ROW('Sanitation Data'!F107)))</f>
        <v/>
      </c>
      <c r="CX113" s="287" t="str">
        <f ca="true">+IF(OFFSET('Sanitation Data'!$F$31,0,10*ROW('Sanitation Data'!F107))="","",OFFSET('Sanitation Data'!$F$31,0,10*ROW('Sanitation Data'!F107)))</f>
        <v/>
      </c>
      <c r="CY113" s="287" t="str">
        <f ca="true">+IF(OFFSET('Sanitation Data'!$F$32,0,10*ROW('Sanitation Data'!F107))="","",OFFSET('Sanitation Data'!$F$32,0,10*ROW('Sanitation Data'!F107)))</f>
        <v/>
      </c>
      <c r="CZ113" s="287" t="str">
        <f ca="true">+IF(OFFSET('Sanitation Data'!$G$28,0,10*ROW('Sanitation Data'!G107))="","",OFFSET('Sanitation Data'!$G$28,0,10*ROW('Sanitation Data'!G107)))</f>
        <v/>
      </c>
      <c r="DA113" s="287" t="str">
        <f ca="true">+IF(OFFSET('Sanitation Data'!$G$29,0,10*ROW('Sanitation Data'!G107))="","",OFFSET('Sanitation Data'!$G$29,0,10*ROW('Sanitation Data'!G107)))</f>
        <v/>
      </c>
      <c r="DB113" s="287" t="str">
        <f ca="true">+IF(OFFSET('Sanitation Data'!$G$30,0,10*ROW('Sanitation Data'!G107))="","",OFFSET('Sanitation Data'!$G$30,0,10*ROW('Sanitation Data'!G107)))</f>
        <v/>
      </c>
      <c r="DC113" s="287" t="str">
        <f ca="true">+IF(OFFSET('Sanitation Data'!$G$31,0,10*ROW('Sanitation Data'!G107))="","",OFFSET('Sanitation Data'!$G$31,0,10*ROW('Sanitation Data'!G107)))</f>
        <v/>
      </c>
      <c r="DD113" s="287" t="str">
        <f ca="true">+IF(OFFSET('Sanitation Data'!$G$32,0,10*ROW('Sanitation Data'!G107))="","",OFFSET('Sanitation Data'!$G$32,0,10*ROW('Sanitation Data'!G107)))</f>
        <v/>
      </c>
      <c r="DE113" s="287" t="str">
        <f ca="true">+IF(OFFSET('Sanitation Data'!$H$28,0,10*ROW('Sanitation Data'!H107))="","",OFFSET('Sanitation Data'!$H$28,0,10*ROW('Sanitation Data'!H107)))</f>
        <v/>
      </c>
      <c r="DF113" s="287" t="str">
        <f ca="true">+IF(OFFSET('Sanitation Data'!$H$29,0,10*ROW('Sanitation Data'!H107))="","",OFFSET('Sanitation Data'!$H$29,0,10*ROW('Sanitation Data'!H107)))</f>
        <v/>
      </c>
      <c r="DG113" s="287" t="str">
        <f ca="true">+IF(OFFSET('Sanitation Data'!$H$30,0,10*ROW('Sanitation Data'!H107))="","",OFFSET('Sanitation Data'!$H$30,0,10*ROW('Sanitation Data'!H107)))</f>
        <v/>
      </c>
      <c r="DH113" s="287" t="str">
        <f ca="true">+IF(OFFSET('Sanitation Data'!$H$31,0,10*ROW('Sanitation Data'!H107))="","",OFFSET('Sanitation Data'!$H$31,0,10*ROW('Sanitation Data'!H107)))</f>
        <v/>
      </c>
      <c r="DI113" s="287" t="str">
        <f ca="true">+IF(OFFSET('Sanitation Data'!$H$32,0,10*ROW('Sanitation Data'!H107))="","",OFFSET('Sanitation Data'!$H$32,0,10*ROW('Sanitation Data'!H107)))</f>
        <v/>
      </c>
      <c r="DJ113" s="287" t="str">
        <f ca="true">+IF(OFFSET('Sanitation Data'!$I$28,0,10*ROW('Sanitation Data'!I107))="","",OFFSET('Sanitation Data'!$I$28,0,10*ROW('Sanitation Data'!I107)))</f>
        <v/>
      </c>
      <c r="DK113" s="287" t="str">
        <f ca="true">+IF(OFFSET('Sanitation Data'!$I$29,0,10*ROW('Sanitation Data'!I107))="","",OFFSET('Sanitation Data'!$I$29,0,10*ROW('Sanitation Data'!I107)))</f>
        <v/>
      </c>
      <c r="DL113" s="287" t="str">
        <f ca="true">+IF(OFFSET('Sanitation Data'!$I$30,0,10*ROW('Sanitation Data'!I107))="","",OFFSET('Sanitation Data'!$I$30,0,10*ROW('Sanitation Data'!I107)))</f>
        <v/>
      </c>
      <c r="DM113" s="287" t="str">
        <f ca="true">+IF(OFFSET('Sanitation Data'!$I$31,0,10*ROW('Sanitation Data'!I107))="","",OFFSET('Sanitation Data'!$I$31,0,10*ROW('Sanitation Data'!I107)))</f>
        <v/>
      </c>
      <c r="DN113" s="287" t="str">
        <f ca="true">+IF(OFFSET('Sanitation Data'!$I$32,0,10*ROW('Sanitation Data'!I107))="","",OFFSET('Sanitation Data'!$I$32,0,10*ROW('Sanitation Data'!I107)))</f>
        <v/>
      </c>
      <c r="DO113" s="287" t="str">
        <f ca="true">+IF(OFFSET('Hygiene Data'!$D$11,0,10*ROW('Hygiene Data'!D107))="","",OFFSET('Hygiene Data'!$D$11,0,10*ROW('Hygiene Data'!D107)))</f>
        <v/>
      </c>
      <c r="DP113" s="287" t="str">
        <f ca="true">+IF(OFFSET('Hygiene Data'!$D$12,0,10*ROW('Hygiene Data'!D107))="","",OFFSET('Hygiene Data'!$D$12,0,10*ROW('Hygiene Data'!D107)))</f>
        <v/>
      </c>
      <c r="DQ113" s="287" t="str">
        <f ca="true">+IF(OFFSET('Hygiene Data'!$D$13,0,10*ROW('Hygiene Data'!D107))="","",OFFSET('Hygiene Data'!$D$13,0,10*ROW('Hygiene Data'!D107)))</f>
        <v/>
      </c>
      <c r="DR113" s="287" t="str">
        <f ca="true">+IF(OFFSET('Hygiene Data'!$E$11,0,10*ROW('Hygiene Data'!E107))="","",OFFSET('Hygiene Data'!$E$11,0,10*ROW('Hygiene Data'!E107)))</f>
        <v/>
      </c>
      <c r="DS113" s="287" t="str">
        <f ca="true">+IF(OFFSET('Hygiene Data'!$E$12,0,10*ROW('Hygiene Data'!E107))="","",OFFSET('Hygiene Data'!$E$12,0,10*ROW('Hygiene Data'!E107)))</f>
        <v/>
      </c>
      <c r="DT113" s="287" t="str">
        <f ca="true">+IF(OFFSET('Hygiene Data'!$E$13,0,10*ROW('Hygiene Data'!E107))="","",OFFSET('Hygiene Data'!$E$13,0,10*ROW('Hygiene Data'!E107)))</f>
        <v/>
      </c>
      <c r="DU113" s="287" t="str">
        <f ca="true">+IF(OFFSET('Hygiene Data'!$F$11,0,10*ROW('Hygiene Data'!F107))="","",OFFSET('Hygiene Data'!$F$11,0,10*ROW('Hygiene Data'!F107)))</f>
        <v/>
      </c>
      <c r="DV113" s="287" t="str">
        <f ca="true">+IF(OFFSET('Hygiene Data'!$F$12,0,10*ROW('Hygiene Data'!F107))="","",OFFSET('Hygiene Data'!$F$12,0,10*ROW('Hygiene Data'!F107)))</f>
        <v/>
      </c>
      <c r="DW113" s="287" t="str">
        <f ca="true">+IF(OFFSET('Hygiene Data'!$F$13,0,10*ROW('Hygiene Data'!F107))="","",OFFSET('Hygiene Data'!$F$13,0,10*ROW('Hygiene Data'!F107)))</f>
        <v/>
      </c>
      <c r="DX113" s="287" t="str">
        <f ca="true">+IF(OFFSET('Hygiene Data'!$G$11,0,10*ROW('Hygiene Data'!G107))="","",OFFSET('Hygiene Data'!$G$11,0,10*ROW('Hygiene Data'!G107)))</f>
        <v/>
      </c>
      <c r="DY113" s="287" t="str">
        <f ca="true">+IF(OFFSET('Hygiene Data'!$G$12,0,10*ROW('Hygiene Data'!G107))="","",OFFSET('Hygiene Data'!$G$12,0,10*ROW('Hygiene Data'!G107)))</f>
        <v/>
      </c>
      <c r="DZ113" s="287" t="str">
        <f ca="true">+IF(OFFSET('Hygiene Data'!$G$13,0,10*ROW('Hygiene Data'!G107))="","",OFFSET('Hygiene Data'!$G$13,0,10*ROW('Hygiene Data'!G107)))</f>
        <v/>
      </c>
      <c r="EA113" s="287" t="str">
        <f ca="true">+IF(OFFSET('Hygiene Data'!$H$11,0,10*ROW('Hygiene Data'!H107))="","",OFFSET('Hygiene Data'!$H$11,0,10*ROW('Hygiene Data'!H107)))</f>
        <v/>
      </c>
      <c r="EB113" s="287" t="str">
        <f ca="true">+IF(OFFSET('Hygiene Data'!$H$12,0,10*ROW('Hygiene Data'!H107))="","",OFFSET('Hygiene Data'!$H$12,0,10*ROW('Hygiene Data'!H107)))</f>
        <v/>
      </c>
      <c r="EC113" s="287" t="str">
        <f ca="true">+IF(OFFSET('Hygiene Data'!$H$13,0,10*ROW('Hygiene Data'!H107))="","",OFFSET('Hygiene Data'!$H$13,0,10*ROW('Hygiene Data'!H107)))</f>
        <v/>
      </c>
      <c r="ED113" s="287" t="str">
        <f ca="true">+IF(OFFSET('Hygiene Data'!$I$11,0,10*ROW('Hygiene Data'!I107))="","",OFFSET('Hygiene Data'!$I$11,0,10*ROW('Hygiene Data'!I107)))</f>
        <v/>
      </c>
      <c r="EE113" s="287" t="str">
        <f ca="true">+IF(OFFSET('Hygiene Data'!$I$12,0,10*ROW('Hygiene Data'!I107))="","",OFFSET('Hygiene Data'!$I$12,0,10*ROW('Hygiene Data'!I107)))</f>
        <v/>
      </c>
      <c r="EF113" s="287"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43"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7"/>
      <c r="BS114" s="287" t="str">
        <f ca="true">+IF(OFFSET('Water Data'!$D$27,0,10*ROW('Water Data'!D108))="","",OFFSET('Water Data'!$D$27,0,10*ROW('Water Data'!D108)))</f>
        <v/>
      </c>
      <c r="BT114" s="287" t="str">
        <f ca="true">+IF(OFFSET('Water Data'!$D$28,0,10*ROW('Water Data'!D108))="","",OFFSET('Water Data'!$D$28,0,10*ROW('Water Data'!D108)))</f>
        <v/>
      </c>
      <c r="BU114" s="287" t="str">
        <f ca="true">+IF(OFFSET('Water Data'!$D$29,0,10*ROW('Water Data'!D108))="","",OFFSET('Water Data'!$D$29,0,10*ROW('Water Data'!D108)))</f>
        <v/>
      </c>
      <c r="BV114" s="287" t="str">
        <f ca="true">+IF(OFFSET('Water Data'!$E$27,0,10*ROW('Water Data'!E108))="","",OFFSET('Water Data'!$E$27,0,10*ROW('Water Data'!E108)))</f>
        <v/>
      </c>
      <c r="BW114" s="287" t="str">
        <f ca="true">+IF(OFFSET('Water Data'!$E$28,0,10*ROW('Water Data'!E108))="","",OFFSET('Water Data'!$E$28,0,10*ROW('Water Data'!E108)))</f>
        <v/>
      </c>
      <c r="BX114" s="287" t="str">
        <f ca="true">+IF(OFFSET('Water Data'!$E$29,0,10*ROW('Water Data'!E108))="","",OFFSET('Water Data'!$E$29,0,10*ROW('Water Data'!E108)))</f>
        <v/>
      </c>
      <c r="BY114" s="287" t="str">
        <f ca="true">+IF(OFFSET('Water Data'!$F$27,0,10*ROW('Water Data'!F108))="","",OFFSET('Water Data'!$F$27,0,10*ROW('Water Data'!F108)))</f>
        <v/>
      </c>
      <c r="BZ114" s="287" t="str">
        <f ca="true">+IF(OFFSET('Water Data'!$F$28,0,10*ROW('Water Data'!F108))="","",OFFSET('Water Data'!$F$28,0,10*ROW('Water Data'!F108)))</f>
        <v/>
      </c>
      <c r="CA114" s="287" t="str">
        <f ca="true">+IF(OFFSET('Water Data'!$F$29,0,10*ROW('Water Data'!F108))="","",OFFSET('Water Data'!$F$29,0,10*ROW('Water Data'!F108)))</f>
        <v/>
      </c>
      <c r="CB114" s="287" t="str">
        <f ca="true">+IF(OFFSET('Water Data'!$G$27,0,10*ROW('Water Data'!G108))="","",OFFSET('Water Data'!$G$27,0,10*ROW('Water Data'!G108)))</f>
        <v/>
      </c>
      <c r="CC114" s="287" t="str">
        <f ca="true">+IF(OFFSET('Water Data'!$G$28,0,10*ROW('Water Data'!G108))="","",OFFSET('Water Data'!$G$28,0,10*ROW('Water Data'!G108)))</f>
        <v/>
      </c>
      <c r="CD114" s="287" t="str">
        <f ca="true">+IF(OFFSET('Water Data'!$G$29,0,10*ROW('Water Data'!G108))="","",OFFSET('Water Data'!$G$29,0,10*ROW('Water Data'!G108)))</f>
        <v/>
      </c>
      <c r="CE114" s="287" t="str">
        <f ca="true">+IF(OFFSET('Water Data'!$H$27,0,10*ROW('Water Data'!H108))="","",OFFSET('Water Data'!$H$27,0,10*ROW('Water Data'!H108)))</f>
        <v/>
      </c>
      <c r="CF114" s="287" t="str">
        <f ca="true">+IF(OFFSET('Water Data'!$H$28,0,10*ROW('Water Data'!H108))="","",OFFSET('Water Data'!$H$28,0,10*ROW('Water Data'!H108)))</f>
        <v/>
      </c>
      <c r="CG114" s="287" t="str">
        <f ca="true">+IF(OFFSET('Water Data'!$H$29,0,10*ROW('Water Data'!H108))="","",OFFSET('Water Data'!$H$29,0,10*ROW('Water Data'!H108)))</f>
        <v/>
      </c>
      <c r="CH114" s="287" t="str">
        <f ca="true">+IF(OFFSET('Water Data'!$I$27,0,10*ROW('Water Data'!I108))="","",OFFSET('Water Data'!$I$27,0,10*ROW('Water Data'!I108)))</f>
        <v/>
      </c>
      <c r="CI114" s="287" t="str">
        <f ca="true">+IF(OFFSET('Water Data'!$I$28,0,10*ROW('Water Data'!I108))="","",OFFSET('Water Data'!$I$28,0,10*ROW('Water Data'!I108)))</f>
        <v/>
      </c>
      <c r="CJ114" s="287" t="str">
        <f ca="true">+IF(OFFSET('Water Data'!$I$29,0,10*ROW('Water Data'!I108))="","",OFFSET('Water Data'!$I$29,0,10*ROW('Water Data'!I108)))</f>
        <v/>
      </c>
      <c r="CK114" s="287" t="str">
        <f ca="true">+IF(OFFSET('Sanitation Data'!$D$28,0,10*ROW('Sanitation Data'!D108))="","",OFFSET('Sanitation Data'!$D$28,0,10*ROW('Sanitation Data'!D108)))</f>
        <v/>
      </c>
      <c r="CL114" s="287" t="str">
        <f ca="true">+IF(OFFSET('Sanitation Data'!$D$29,0,10*ROW('Sanitation Data'!D108))="","",OFFSET('Sanitation Data'!$D$29,0,10*ROW('Sanitation Data'!D108)))</f>
        <v/>
      </c>
      <c r="CM114" s="287" t="str">
        <f ca="true">+IF(OFFSET('Sanitation Data'!$D$30,0,10*ROW('Sanitation Data'!D108))="","",OFFSET('Sanitation Data'!$D$30,0,10*ROW('Sanitation Data'!D108)))</f>
        <v/>
      </c>
      <c r="CN114" s="287" t="str">
        <f ca="true">+IF(OFFSET('Sanitation Data'!$D$31,0,10*ROW('Sanitation Data'!D108))="","",OFFSET('Sanitation Data'!$D$31,0,10*ROW('Sanitation Data'!D108)))</f>
        <v/>
      </c>
      <c r="CO114" s="287" t="str">
        <f ca="true">+IF(OFFSET('Sanitation Data'!$D$32,0,10*ROW('Sanitation Data'!D108))="","",OFFSET('Sanitation Data'!$D$32,0,10*ROW('Sanitation Data'!D108)))</f>
        <v/>
      </c>
      <c r="CP114" s="287" t="str">
        <f ca="true">+IF(OFFSET('Sanitation Data'!$E$28,0,10*ROW('Sanitation Data'!E108))="","",OFFSET('Sanitation Data'!$E$28,0,10*ROW('Sanitation Data'!E108)))</f>
        <v/>
      </c>
      <c r="CQ114" s="287" t="str">
        <f ca="true">+IF(OFFSET('Sanitation Data'!$E$29,0,10*ROW('Sanitation Data'!E108))="","",OFFSET('Sanitation Data'!$E$29,0,10*ROW('Sanitation Data'!E108)))</f>
        <v/>
      </c>
      <c r="CR114" s="287" t="str">
        <f ca="true">+IF(OFFSET('Sanitation Data'!$E$30,0,10*ROW('Sanitation Data'!E108))="","",OFFSET('Sanitation Data'!$E$30,0,10*ROW('Sanitation Data'!E108)))</f>
        <v/>
      </c>
      <c r="CS114" s="287" t="str">
        <f ca="true">+IF(OFFSET('Sanitation Data'!$E$31,0,10*ROW('Sanitation Data'!E108))="","",OFFSET('Sanitation Data'!$E$31,0,10*ROW('Sanitation Data'!E108)))</f>
        <v/>
      </c>
      <c r="CT114" s="287" t="str">
        <f ca="true">+IF(OFFSET('Sanitation Data'!$E$32,0,10*ROW('Sanitation Data'!E108))="","",OFFSET('Sanitation Data'!$E$32,0,10*ROW('Sanitation Data'!E108)))</f>
        <v/>
      </c>
      <c r="CU114" s="287" t="str">
        <f ca="true">+IF(OFFSET('Sanitation Data'!$F$28,0,10*ROW('Sanitation Data'!F108))="","",OFFSET('Sanitation Data'!$F$28,0,10*ROW('Sanitation Data'!F108)))</f>
        <v/>
      </c>
      <c r="CV114" s="287" t="str">
        <f ca="true">+IF(OFFSET('Sanitation Data'!$F$29,0,10*ROW('Sanitation Data'!F108))="","",OFFSET('Sanitation Data'!$F$29,0,10*ROW('Sanitation Data'!F108)))</f>
        <v/>
      </c>
      <c r="CW114" s="287" t="str">
        <f ca="true">+IF(OFFSET('Sanitation Data'!$F$30,0,10*ROW('Sanitation Data'!F108))="","",OFFSET('Sanitation Data'!$F$30,0,10*ROW('Sanitation Data'!F108)))</f>
        <v/>
      </c>
      <c r="CX114" s="287" t="str">
        <f ca="true">+IF(OFFSET('Sanitation Data'!$F$31,0,10*ROW('Sanitation Data'!F108))="","",OFFSET('Sanitation Data'!$F$31,0,10*ROW('Sanitation Data'!F108)))</f>
        <v/>
      </c>
      <c r="CY114" s="287" t="str">
        <f ca="true">+IF(OFFSET('Sanitation Data'!$F$32,0,10*ROW('Sanitation Data'!F108))="","",OFFSET('Sanitation Data'!$F$32,0,10*ROW('Sanitation Data'!F108)))</f>
        <v/>
      </c>
      <c r="CZ114" s="287" t="str">
        <f ca="true">+IF(OFFSET('Sanitation Data'!$G$28,0,10*ROW('Sanitation Data'!G108))="","",OFFSET('Sanitation Data'!$G$28,0,10*ROW('Sanitation Data'!G108)))</f>
        <v/>
      </c>
      <c r="DA114" s="287" t="str">
        <f ca="true">+IF(OFFSET('Sanitation Data'!$G$29,0,10*ROW('Sanitation Data'!G108))="","",OFFSET('Sanitation Data'!$G$29,0,10*ROW('Sanitation Data'!G108)))</f>
        <v/>
      </c>
      <c r="DB114" s="287" t="str">
        <f ca="true">+IF(OFFSET('Sanitation Data'!$G$30,0,10*ROW('Sanitation Data'!G108))="","",OFFSET('Sanitation Data'!$G$30,0,10*ROW('Sanitation Data'!G108)))</f>
        <v/>
      </c>
      <c r="DC114" s="287" t="str">
        <f ca="true">+IF(OFFSET('Sanitation Data'!$G$31,0,10*ROW('Sanitation Data'!G108))="","",OFFSET('Sanitation Data'!$G$31,0,10*ROW('Sanitation Data'!G108)))</f>
        <v/>
      </c>
      <c r="DD114" s="287" t="str">
        <f ca="true">+IF(OFFSET('Sanitation Data'!$G$32,0,10*ROW('Sanitation Data'!G108))="","",OFFSET('Sanitation Data'!$G$32,0,10*ROW('Sanitation Data'!G108)))</f>
        <v/>
      </c>
      <c r="DE114" s="287" t="str">
        <f ca="true">+IF(OFFSET('Sanitation Data'!$H$28,0,10*ROW('Sanitation Data'!H108))="","",OFFSET('Sanitation Data'!$H$28,0,10*ROW('Sanitation Data'!H108)))</f>
        <v/>
      </c>
      <c r="DF114" s="287" t="str">
        <f ca="true">+IF(OFFSET('Sanitation Data'!$H$29,0,10*ROW('Sanitation Data'!H108))="","",OFFSET('Sanitation Data'!$H$29,0,10*ROW('Sanitation Data'!H108)))</f>
        <v/>
      </c>
      <c r="DG114" s="287" t="str">
        <f ca="true">+IF(OFFSET('Sanitation Data'!$H$30,0,10*ROW('Sanitation Data'!H108))="","",OFFSET('Sanitation Data'!$H$30,0,10*ROW('Sanitation Data'!H108)))</f>
        <v/>
      </c>
      <c r="DH114" s="287" t="str">
        <f ca="true">+IF(OFFSET('Sanitation Data'!$H$31,0,10*ROW('Sanitation Data'!H108))="","",OFFSET('Sanitation Data'!$H$31,0,10*ROW('Sanitation Data'!H108)))</f>
        <v/>
      </c>
      <c r="DI114" s="287" t="str">
        <f ca="true">+IF(OFFSET('Sanitation Data'!$H$32,0,10*ROW('Sanitation Data'!H108))="","",OFFSET('Sanitation Data'!$H$32,0,10*ROW('Sanitation Data'!H108)))</f>
        <v/>
      </c>
      <c r="DJ114" s="287" t="str">
        <f ca="true">+IF(OFFSET('Sanitation Data'!$I$28,0,10*ROW('Sanitation Data'!I108))="","",OFFSET('Sanitation Data'!$I$28,0,10*ROW('Sanitation Data'!I108)))</f>
        <v/>
      </c>
      <c r="DK114" s="287" t="str">
        <f ca="true">+IF(OFFSET('Sanitation Data'!$I$29,0,10*ROW('Sanitation Data'!I108))="","",OFFSET('Sanitation Data'!$I$29,0,10*ROW('Sanitation Data'!I108)))</f>
        <v/>
      </c>
      <c r="DL114" s="287" t="str">
        <f ca="true">+IF(OFFSET('Sanitation Data'!$I$30,0,10*ROW('Sanitation Data'!I108))="","",OFFSET('Sanitation Data'!$I$30,0,10*ROW('Sanitation Data'!I108)))</f>
        <v/>
      </c>
      <c r="DM114" s="287" t="str">
        <f ca="true">+IF(OFFSET('Sanitation Data'!$I$31,0,10*ROW('Sanitation Data'!I108))="","",OFFSET('Sanitation Data'!$I$31,0,10*ROW('Sanitation Data'!I108)))</f>
        <v/>
      </c>
      <c r="DN114" s="287" t="str">
        <f ca="true">+IF(OFFSET('Sanitation Data'!$I$32,0,10*ROW('Sanitation Data'!I108))="","",OFFSET('Sanitation Data'!$I$32,0,10*ROW('Sanitation Data'!I108)))</f>
        <v/>
      </c>
      <c r="DO114" s="287" t="str">
        <f ca="true">+IF(OFFSET('Hygiene Data'!$D$11,0,10*ROW('Hygiene Data'!D108))="","",OFFSET('Hygiene Data'!$D$11,0,10*ROW('Hygiene Data'!D108)))</f>
        <v/>
      </c>
      <c r="DP114" s="287" t="str">
        <f ca="true">+IF(OFFSET('Hygiene Data'!$D$12,0,10*ROW('Hygiene Data'!D108))="","",OFFSET('Hygiene Data'!$D$12,0,10*ROW('Hygiene Data'!D108)))</f>
        <v/>
      </c>
      <c r="DQ114" s="287" t="str">
        <f ca="true">+IF(OFFSET('Hygiene Data'!$D$13,0,10*ROW('Hygiene Data'!D108))="","",OFFSET('Hygiene Data'!$D$13,0,10*ROW('Hygiene Data'!D108)))</f>
        <v/>
      </c>
      <c r="DR114" s="287" t="str">
        <f ca="true">+IF(OFFSET('Hygiene Data'!$E$11,0,10*ROW('Hygiene Data'!E108))="","",OFFSET('Hygiene Data'!$E$11,0,10*ROW('Hygiene Data'!E108)))</f>
        <v/>
      </c>
      <c r="DS114" s="287" t="str">
        <f ca="true">+IF(OFFSET('Hygiene Data'!$E$12,0,10*ROW('Hygiene Data'!E108))="","",OFFSET('Hygiene Data'!$E$12,0,10*ROW('Hygiene Data'!E108)))</f>
        <v/>
      </c>
      <c r="DT114" s="287" t="str">
        <f ca="true">+IF(OFFSET('Hygiene Data'!$E$13,0,10*ROW('Hygiene Data'!E108))="","",OFFSET('Hygiene Data'!$E$13,0,10*ROW('Hygiene Data'!E108)))</f>
        <v/>
      </c>
      <c r="DU114" s="287" t="str">
        <f ca="true">+IF(OFFSET('Hygiene Data'!$F$11,0,10*ROW('Hygiene Data'!F108))="","",OFFSET('Hygiene Data'!$F$11,0,10*ROW('Hygiene Data'!F108)))</f>
        <v/>
      </c>
      <c r="DV114" s="287" t="str">
        <f ca="true">+IF(OFFSET('Hygiene Data'!$F$12,0,10*ROW('Hygiene Data'!F108))="","",OFFSET('Hygiene Data'!$F$12,0,10*ROW('Hygiene Data'!F108)))</f>
        <v/>
      </c>
      <c r="DW114" s="287" t="str">
        <f ca="true">+IF(OFFSET('Hygiene Data'!$F$13,0,10*ROW('Hygiene Data'!F108))="","",OFFSET('Hygiene Data'!$F$13,0,10*ROW('Hygiene Data'!F108)))</f>
        <v/>
      </c>
      <c r="DX114" s="287" t="str">
        <f ca="true">+IF(OFFSET('Hygiene Data'!$G$11,0,10*ROW('Hygiene Data'!G108))="","",OFFSET('Hygiene Data'!$G$11,0,10*ROW('Hygiene Data'!G108)))</f>
        <v/>
      </c>
      <c r="DY114" s="287" t="str">
        <f ca="true">+IF(OFFSET('Hygiene Data'!$G$12,0,10*ROW('Hygiene Data'!G108))="","",OFFSET('Hygiene Data'!$G$12,0,10*ROW('Hygiene Data'!G108)))</f>
        <v/>
      </c>
      <c r="DZ114" s="287" t="str">
        <f ca="true">+IF(OFFSET('Hygiene Data'!$G$13,0,10*ROW('Hygiene Data'!G108))="","",OFFSET('Hygiene Data'!$G$13,0,10*ROW('Hygiene Data'!G108)))</f>
        <v/>
      </c>
      <c r="EA114" s="287" t="str">
        <f ca="true">+IF(OFFSET('Hygiene Data'!$H$11,0,10*ROW('Hygiene Data'!H108))="","",OFFSET('Hygiene Data'!$H$11,0,10*ROW('Hygiene Data'!H108)))</f>
        <v/>
      </c>
      <c r="EB114" s="287" t="str">
        <f ca="true">+IF(OFFSET('Hygiene Data'!$H$12,0,10*ROW('Hygiene Data'!H108))="","",OFFSET('Hygiene Data'!$H$12,0,10*ROW('Hygiene Data'!H108)))</f>
        <v/>
      </c>
      <c r="EC114" s="287" t="str">
        <f ca="true">+IF(OFFSET('Hygiene Data'!$H$13,0,10*ROW('Hygiene Data'!H108))="","",OFFSET('Hygiene Data'!$H$13,0,10*ROW('Hygiene Data'!H108)))</f>
        <v/>
      </c>
      <c r="ED114" s="287" t="str">
        <f ca="true">+IF(OFFSET('Hygiene Data'!$I$11,0,10*ROW('Hygiene Data'!I108))="","",OFFSET('Hygiene Data'!$I$11,0,10*ROW('Hygiene Data'!I108)))</f>
        <v/>
      </c>
      <c r="EE114" s="287" t="str">
        <f ca="true">+IF(OFFSET('Hygiene Data'!$I$12,0,10*ROW('Hygiene Data'!I108))="","",OFFSET('Hygiene Data'!$I$12,0,10*ROW('Hygiene Data'!I108)))</f>
        <v/>
      </c>
      <c r="EF114" s="287"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43"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7"/>
      <c r="BS115" s="287" t="str">
        <f ca="true">+IF(OFFSET('Water Data'!$D$27,0,10*ROW('Water Data'!D109))="","",OFFSET('Water Data'!$D$27,0,10*ROW('Water Data'!D109)))</f>
        <v/>
      </c>
      <c r="BT115" s="287" t="str">
        <f ca="true">+IF(OFFSET('Water Data'!$D$28,0,10*ROW('Water Data'!D109))="","",OFFSET('Water Data'!$D$28,0,10*ROW('Water Data'!D109)))</f>
        <v/>
      </c>
      <c r="BU115" s="287" t="str">
        <f ca="true">+IF(OFFSET('Water Data'!$D$29,0,10*ROW('Water Data'!D109))="","",OFFSET('Water Data'!$D$29,0,10*ROW('Water Data'!D109)))</f>
        <v/>
      </c>
      <c r="BV115" s="287" t="str">
        <f ca="true">+IF(OFFSET('Water Data'!$E$27,0,10*ROW('Water Data'!E109))="","",OFFSET('Water Data'!$E$27,0,10*ROW('Water Data'!E109)))</f>
        <v/>
      </c>
      <c r="BW115" s="287" t="str">
        <f ca="true">+IF(OFFSET('Water Data'!$E$28,0,10*ROW('Water Data'!E109))="","",OFFSET('Water Data'!$E$28,0,10*ROW('Water Data'!E109)))</f>
        <v/>
      </c>
      <c r="BX115" s="287" t="str">
        <f ca="true">+IF(OFFSET('Water Data'!$E$29,0,10*ROW('Water Data'!E109))="","",OFFSET('Water Data'!$E$29,0,10*ROW('Water Data'!E109)))</f>
        <v/>
      </c>
      <c r="BY115" s="287" t="str">
        <f ca="true">+IF(OFFSET('Water Data'!$F$27,0,10*ROW('Water Data'!F109))="","",OFFSET('Water Data'!$F$27,0,10*ROW('Water Data'!F109)))</f>
        <v/>
      </c>
      <c r="BZ115" s="287" t="str">
        <f ca="true">+IF(OFFSET('Water Data'!$F$28,0,10*ROW('Water Data'!F109))="","",OFFSET('Water Data'!$F$28,0,10*ROW('Water Data'!F109)))</f>
        <v/>
      </c>
      <c r="CA115" s="287" t="str">
        <f ca="true">+IF(OFFSET('Water Data'!$F$29,0,10*ROW('Water Data'!F109))="","",OFFSET('Water Data'!$F$29,0,10*ROW('Water Data'!F109)))</f>
        <v/>
      </c>
      <c r="CB115" s="287" t="str">
        <f ca="true">+IF(OFFSET('Water Data'!$G$27,0,10*ROW('Water Data'!G109))="","",OFFSET('Water Data'!$G$27,0,10*ROW('Water Data'!G109)))</f>
        <v/>
      </c>
      <c r="CC115" s="287" t="str">
        <f ca="true">+IF(OFFSET('Water Data'!$G$28,0,10*ROW('Water Data'!G109))="","",OFFSET('Water Data'!$G$28,0,10*ROW('Water Data'!G109)))</f>
        <v/>
      </c>
      <c r="CD115" s="287" t="str">
        <f ca="true">+IF(OFFSET('Water Data'!$G$29,0,10*ROW('Water Data'!G109))="","",OFFSET('Water Data'!$G$29,0,10*ROW('Water Data'!G109)))</f>
        <v/>
      </c>
      <c r="CE115" s="287" t="str">
        <f ca="true">+IF(OFFSET('Water Data'!$H$27,0,10*ROW('Water Data'!H109))="","",OFFSET('Water Data'!$H$27,0,10*ROW('Water Data'!H109)))</f>
        <v/>
      </c>
      <c r="CF115" s="287" t="str">
        <f ca="true">+IF(OFFSET('Water Data'!$H$28,0,10*ROW('Water Data'!H109))="","",OFFSET('Water Data'!$H$28,0,10*ROW('Water Data'!H109)))</f>
        <v/>
      </c>
      <c r="CG115" s="287" t="str">
        <f ca="true">+IF(OFFSET('Water Data'!$H$29,0,10*ROW('Water Data'!H109))="","",OFFSET('Water Data'!$H$29,0,10*ROW('Water Data'!H109)))</f>
        <v/>
      </c>
      <c r="CH115" s="287" t="str">
        <f ca="true">+IF(OFFSET('Water Data'!$I$27,0,10*ROW('Water Data'!I109))="","",OFFSET('Water Data'!$I$27,0,10*ROW('Water Data'!I109)))</f>
        <v/>
      </c>
      <c r="CI115" s="287" t="str">
        <f ca="true">+IF(OFFSET('Water Data'!$I$28,0,10*ROW('Water Data'!I109))="","",OFFSET('Water Data'!$I$28,0,10*ROW('Water Data'!I109)))</f>
        <v/>
      </c>
      <c r="CJ115" s="287" t="str">
        <f ca="true">+IF(OFFSET('Water Data'!$I$29,0,10*ROW('Water Data'!I109))="","",OFFSET('Water Data'!$I$29,0,10*ROW('Water Data'!I109)))</f>
        <v/>
      </c>
      <c r="CK115" s="287" t="str">
        <f ca="true">+IF(OFFSET('Sanitation Data'!$D$28,0,10*ROW('Sanitation Data'!D109))="","",OFFSET('Sanitation Data'!$D$28,0,10*ROW('Sanitation Data'!D109)))</f>
        <v/>
      </c>
      <c r="CL115" s="287" t="str">
        <f ca="true">+IF(OFFSET('Sanitation Data'!$D$29,0,10*ROW('Sanitation Data'!D109))="","",OFFSET('Sanitation Data'!$D$29,0,10*ROW('Sanitation Data'!D109)))</f>
        <v/>
      </c>
      <c r="CM115" s="287" t="str">
        <f ca="true">+IF(OFFSET('Sanitation Data'!$D$30,0,10*ROW('Sanitation Data'!D109))="","",OFFSET('Sanitation Data'!$D$30,0,10*ROW('Sanitation Data'!D109)))</f>
        <v/>
      </c>
      <c r="CN115" s="287" t="str">
        <f ca="true">+IF(OFFSET('Sanitation Data'!$D$31,0,10*ROW('Sanitation Data'!D109))="","",OFFSET('Sanitation Data'!$D$31,0,10*ROW('Sanitation Data'!D109)))</f>
        <v/>
      </c>
      <c r="CO115" s="287" t="str">
        <f ca="true">+IF(OFFSET('Sanitation Data'!$D$32,0,10*ROW('Sanitation Data'!D109))="","",OFFSET('Sanitation Data'!$D$32,0,10*ROW('Sanitation Data'!D109)))</f>
        <v/>
      </c>
      <c r="CP115" s="287" t="str">
        <f ca="true">+IF(OFFSET('Sanitation Data'!$E$28,0,10*ROW('Sanitation Data'!E109))="","",OFFSET('Sanitation Data'!$E$28,0,10*ROW('Sanitation Data'!E109)))</f>
        <v/>
      </c>
      <c r="CQ115" s="287" t="str">
        <f ca="true">+IF(OFFSET('Sanitation Data'!$E$29,0,10*ROW('Sanitation Data'!E109))="","",OFFSET('Sanitation Data'!$E$29,0,10*ROW('Sanitation Data'!E109)))</f>
        <v/>
      </c>
      <c r="CR115" s="287" t="str">
        <f ca="true">+IF(OFFSET('Sanitation Data'!$E$30,0,10*ROW('Sanitation Data'!E109))="","",OFFSET('Sanitation Data'!$E$30,0,10*ROW('Sanitation Data'!E109)))</f>
        <v/>
      </c>
      <c r="CS115" s="287" t="str">
        <f ca="true">+IF(OFFSET('Sanitation Data'!$E$31,0,10*ROW('Sanitation Data'!E109))="","",OFFSET('Sanitation Data'!$E$31,0,10*ROW('Sanitation Data'!E109)))</f>
        <v/>
      </c>
      <c r="CT115" s="287" t="str">
        <f ca="true">+IF(OFFSET('Sanitation Data'!$E$32,0,10*ROW('Sanitation Data'!E109))="","",OFFSET('Sanitation Data'!$E$32,0,10*ROW('Sanitation Data'!E109)))</f>
        <v/>
      </c>
      <c r="CU115" s="287" t="str">
        <f ca="true">+IF(OFFSET('Sanitation Data'!$F$28,0,10*ROW('Sanitation Data'!F109))="","",OFFSET('Sanitation Data'!$F$28,0,10*ROW('Sanitation Data'!F109)))</f>
        <v/>
      </c>
      <c r="CV115" s="287" t="str">
        <f ca="true">+IF(OFFSET('Sanitation Data'!$F$29,0,10*ROW('Sanitation Data'!F109))="","",OFFSET('Sanitation Data'!$F$29,0,10*ROW('Sanitation Data'!F109)))</f>
        <v/>
      </c>
      <c r="CW115" s="287" t="str">
        <f ca="true">+IF(OFFSET('Sanitation Data'!$F$30,0,10*ROW('Sanitation Data'!F109))="","",OFFSET('Sanitation Data'!$F$30,0,10*ROW('Sanitation Data'!F109)))</f>
        <v/>
      </c>
      <c r="CX115" s="287" t="str">
        <f ca="true">+IF(OFFSET('Sanitation Data'!$F$31,0,10*ROW('Sanitation Data'!F109))="","",OFFSET('Sanitation Data'!$F$31,0,10*ROW('Sanitation Data'!F109)))</f>
        <v/>
      </c>
      <c r="CY115" s="287" t="str">
        <f ca="true">+IF(OFFSET('Sanitation Data'!$F$32,0,10*ROW('Sanitation Data'!F109))="","",OFFSET('Sanitation Data'!$F$32,0,10*ROW('Sanitation Data'!F109)))</f>
        <v/>
      </c>
      <c r="CZ115" s="287" t="str">
        <f ca="true">+IF(OFFSET('Sanitation Data'!$G$28,0,10*ROW('Sanitation Data'!G109))="","",OFFSET('Sanitation Data'!$G$28,0,10*ROW('Sanitation Data'!G109)))</f>
        <v/>
      </c>
      <c r="DA115" s="287" t="str">
        <f ca="true">+IF(OFFSET('Sanitation Data'!$G$29,0,10*ROW('Sanitation Data'!G109))="","",OFFSET('Sanitation Data'!$G$29,0,10*ROW('Sanitation Data'!G109)))</f>
        <v/>
      </c>
      <c r="DB115" s="287" t="str">
        <f ca="true">+IF(OFFSET('Sanitation Data'!$G$30,0,10*ROW('Sanitation Data'!G109))="","",OFFSET('Sanitation Data'!$G$30,0,10*ROW('Sanitation Data'!G109)))</f>
        <v/>
      </c>
      <c r="DC115" s="287" t="str">
        <f ca="true">+IF(OFFSET('Sanitation Data'!$G$31,0,10*ROW('Sanitation Data'!G109))="","",OFFSET('Sanitation Data'!$G$31,0,10*ROW('Sanitation Data'!G109)))</f>
        <v/>
      </c>
      <c r="DD115" s="287" t="str">
        <f ca="true">+IF(OFFSET('Sanitation Data'!$G$32,0,10*ROW('Sanitation Data'!G109))="","",OFFSET('Sanitation Data'!$G$32,0,10*ROW('Sanitation Data'!G109)))</f>
        <v/>
      </c>
      <c r="DE115" s="287" t="str">
        <f ca="true">+IF(OFFSET('Sanitation Data'!$H$28,0,10*ROW('Sanitation Data'!H109))="","",OFFSET('Sanitation Data'!$H$28,0,10*ROW('Sanitation Data'!H109)))</f>
        <v/>
      </c>
      <c r="DF115" s="287" t="str">
        <f ca="true">+IF(OFFSET('Sanitation Data'!$H$29,0,10*ROW('Sanitation Data'!H109))="","",OFFSET('Sanitation Data'!$H$29,0,10*ROW('Sanitation Data'!H109)))</f>
        <v/>
      </c>
      <c r="DG115" s="287" t="str">
        <f ca="true">+IF(OFFSET('Sanitation Data'!$H$30,0,10*ROW('Sanitation Data'!H109))="","",OFFSET('Sanitation Data'!$H$30,0,10*ROW('Sanitation Data'!H109)))</f>
        <v/>
      </c>
      <c r="DH115" s="287" t="str">
        <f ca="true">+IF(OFFSET('Sanitation Data'!$H$31,0,10*ROW('Sanitation Data'!H109))="","",OFFSET('Sanitation Data'!$H$31,0,10*ROW('Sanitation Data'!H109)))</f>
        <v/>
      </c>
      <c r="DI115" s="287" t="str">
        <f ca="true">+IF(OFFSET('Sanitation Data'!$H$32,0,10*ROW('Sanitation Data'!H109))="","",OFFSET('Sanitation Data'!$H$32,0,10*ROW('Sanitation Data'!H109)))</f>
        <v/>
      </c>
      <c r="DJ115" s="287" t="str">
        <f ca="true">+IF(OFFSET('Sanitation Data'!$I$28,0,10*ROW('Sanitation Data'!I109))="","",OFFSET('Sanitation Data'!$I$28,0,10*ROW('Sanitation Data'!I109)))</f>
        <v/>
      </c>
      <c r="DK115" s="287" t="str">
        <f ca="true">+IF(OFFSET('Sanitation Data'!$I$29,0,10*ROW('Sanitation Data'!I109))="","",OFFSET('Sanitation Data'!$I$29,0,10*ROW('Sanitation Data'!I109)))</f>
        <v/>
      </c>
      <c r="DL115" s="287" t="str">
        <f ca="true">+IF(OFFSET('Sanitation Data'!$I$30,0,10*ROW('Sanitation Data'!I109))="","",OFFSET('Sanitation Data'!$I$30,0,10*ROW('Sanitation Data'!I109)))</f>
        <v/>
      </c>
      <c r="DM115" s="287" t="str">
        <f ca="true">+IF(OFFSET('Sanitation Data'!$I$31,0,10*ROW('Sanitation Data'!I109))="","",OFFSET('Sanitation Data'!$I$31,0,10*ROW('Sanitation Data'!I109)))</f>
        <v/>
      </c>
      <c r="DN115" s="287" t="str">
        <f ca="true">+IF(OFFSET('Sanitation Data'!$I$32,0,10*ROW('Sanitation Data'!I109))="","",OFFSET('Sanitation Data'!$I$32,0,10*ROW('Sanitation Data'!I109)))</f>
        <v/>
      </c>
      <c r="DO115" s="287" t="str">
        <f ca="true">+IF(OFFSET('Hygiene Data'!$D$11,0,10*ROW('Hygiene Data'!D109))="","",OFFSET('Hygiene Data'!$D$11,0,10*ROW('Hygiene Data'!D109)))</f>
        <v/>
      </c>
      <c r="DP115" s="287" t="str">
        <f ca="true">+IF(OFFSET('Hygiene Data'!$D$12,0,10*ROW('Hygiene Data'!D109))="","",OFFSET('Hygiene Data'!$D$12,0,10*ROW('Hygiene Data'!D109)))</f>
        <v/>
      </c>
      <c r="DQ115" s="287" t="str">
        <f ca="true">+IF(OFFSET('Hygiene Data'!$D$13,0,10*ROW('Hygiene Data'!D109))="","",OFFSET('Hygiene Data'!$D$13,0,10*ROW('Hygiene Data'!D109)))</f>
        <v/>
      </c>
      <c r="DR115" s="287" t="str">
        <f ca="true">+IF(OFFSET('Hygiene Data'!$E$11,0,10*ROW('Hygiene Data'!E109))="","",OFFSET('Hygiene Data'!$E$11,0,10*ROW('Hygiene Data'!E109)))</f>
        <v/>
      </c>
      <c r="DS115" s="287" t="str">
        <f ca="true">+IF(OFFSET('Hygiene Data'!$E$12,0,10*ROW('Hygiene Data'!E109))="","",OFFSET('Hygiene Data'!$E$12,0,10*ROW('Hygiene Data'!E109)))</f>
        <v/>
      </c>
      <c r="DT115" s="287" t="str">
        <f ca="true">+IF(OFFSET('Hygiene Data'!$E$13,0,10*ROW('Hygiene Data'!E109))="","",OFFSET('Hygiene Data'!$E$13,0,10*ROW('Hygiene Data'!E109)))</f>
        <v/>
      </c>
      <c r="DU115" s="287" t="str">
        <f ca="true">+IF(OFFSET('Hygiene Data'!$F$11,0,10*ROW('Hygiene Data'!F109))="","",OFFSET('Hygiene Data'!$F$11,0,10*ROW('Hygiene Data'!F109)))</f>
        <v/>
      </c>
      <c r="DV115" s="287" t="str">
        <f ca="true">+IF(OFFSET('Hygiene Data'!$F$12,0,10*ROW('Hygiene Data'!F109))="","",OFFSET('Hygiene Data'!$F$12,0,10*ROW('Hygiene Data'!F109)))</f>
        <v/>
      </c>
      <c r="DW115" s="287" t="str">
        <f ca="true">+IF(OFFSET('Hygiene Data'!$F$13,0,10*ROW('Hygiene Data'!F109))="","",OFFSET('Hygiene Data'!$F$13,0,10*ROW('Hygiene Data'!F109)))</f>
        <v/>
      </c>
      <c r="DX115" s="287" t="str">
        <f ca="true">+IF(OFFSET('Hygiene Data'!$G$11,0,10*ROW('Hygiene Data'!G109))="","",OFFSET('Hygiene Data'!$G$11,0,10*ROW('Hygiene Data'!G109)))</f>
        <v/>
      </c>
      <c r="DY115" s="287" t="str">
        <f ca="true">+IF(OFFSET('Hygiene Data'!$G$12,0,10*ROW('Hygiene Data'!G109))="","",OFFSET('Hygiene Data'!$G$12,0,10*ROW('Hygiene Data'!G109)))</f>
        <v/>
      </c>
      <c r="DZ115" s="287" t="str">
        <f ca="true">+IF(OFFSET('Hygiene Data'!$G$13,0,10*ROW('Hygiene Data'!G109))="","",OFFSET('Hygiene Data'!$G$13,0,10*ROW('Hygiene Data'!G109)))</f>
        <v/>
      </c>
      <c r="EA115" s="287" t="str">
        <f ca="true">+IF(OFFSET('Hygiene Data'!$H$11,0,10*ROW('Hygiene Data'!H109))="","",OFFSET('Hygiene Data'!$H$11,0,10*ROW('Hygiene Data'!H109)))</f>
        <v/>
      </c>
      <c r="EB115" s="287" t="str">
        <f ca="true">+IF(OFFSET('Hygiene Data'!$H$12,0,10*ROW('Hygiene Data'!H109))="","",OFFSET('Hygiene Data'!$H$12,0,10*ROW('Hygiene Data'!H109)))</f>
        <v/>
      </c>
      <c r="EC115" s="287" t="str">
        <f ca="true">+IF(OFFSET('Hygiene Data'!$H$13,0,10*ROW('Hygiene Data'!H109))="","",OFFSET('Hygiene Data'!$H$13,0,10*ROW('Hygiene Data'!H109)))</f>
        <v/>
      </c>
      <c r="ED115" s="287" t="str">
        <f ca="true">+IF(OFFSET('Hygiene Data'!$I$11,0,10*ROW('Hygiene Data'!I109))="","",OFFSET('Hygiene Data'!$I$11,0,10*ROW('Hygiene Data'!I109)))</f>
        <v/>
      </c>
      <c r="EE115" s="287" t="str">
        <f ca="true">+IF(OFFSET('Hygiene Data'!$I$12,0,10*ROW('Hygiene Data'!I109))="","",OFFSET('Hygiene Data'!$I$12,0,10*ROW('Hygiene Data'!I109)))</f>
        <v/>
      </c>
      <c r="EF115" s="287"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43"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7"/>
      <c r="BS116" s="287" t="str">
        <f ca="true">+IF(OFFSET('Water Data'!$D$27,0,10*ROW('Water Data'!D110))="","",OFFSET('Water Data'!$D$27,0,10*ROW('Water Data'!D110)))</f>
        <v/>
      </c>
      <c r="BT116" s="287" t="str">
        <f ca="true">+IF(OFFSET('Water Data'!$D$28,0,10*ROW('Water Data'!D110))="","",OFFSET('Water Data'!$D$28,0,10*ROW('Water Data'!D110)))</f>
        <v/>
      </c>
      <c r="BU116" s="287" t="str">
        <f ca="true">+IF(OFFSET('Water Data'!$D$29,0,10*ROW('Water Data'!D110))="","",OFFSET('Water Data'!$D$29,0,10*ROW('Water Data'!D110)))</f>
        <v/>
      </c>
      <c r="BV116" s="287" t="str">
        <f ca="true">+IF(OFFSET('Water Data'!$E$27,0,10*ROW('Water Data'!E110))="","",OFFSET('Water Data'!$E$27,0,10*ROW('Water Data'!E110)))</f>
        <v/>
      </c>
      <c r="BW116" s="287" t="str">
        <f ca="true">+IF(OFFSET('Water Data'!$E$28,0,10*ROW('Water Data'!E110))="","",OFFSET('Water Data'!$E$28,0,10*ROW('Water Data'!E110)))</f>
        <v/>
      </c>
      <c r="BX116" s="287" t="str">
        <f ca="true">+IF(OFFSET('Water Data'!$E$29,0,10*ROW('Water Data'!E110))="","",OFFSET('Water Data'!$E$29,0,10*ROW('Water Data'!E110)))</f>
        <v/>
      </c>
      <c r="BY116" s="287" t="str">
        <f ca="true">+IF(OFFSET('Water Data'!$F$27,0,10*ROW('Water Data'!F110))="","",OFFSET('Water Data'!$F$27,0,10*ROW('Water Data'!F110)))</f>
        <v/>
      </c>
      <c r="BZ116" s="287" t="str">
        <f ca="true">+IF(OFFSET('Water Data'!$F$28,0,10*ROW('Water Data'!F110))="","",OFFSET('Water Data'!$F$28,0,10*ROW('Water Data'!F110)))</f>
        <v/>
      </c>
      <c r="CA116" s="287" t="str">
        <f ca="true">+IF(OFFSET('Water Data'!$F$29,0,10*ROW('Water Data'!F110))="","",OFFSET('Water Data'!$F$29,0,10*ROW('Water Data'!F110)))</f>
        <v/>
      </c>
      <c r="CB116" s="287" t="str">
        <f ca="true">+IF(OFFSET('Water Data'!$G$27,0,10*ROW('Water Data'!G110))="","",OFFSET('Water Data'!$G$27,0,10*ROW('Water Data'!G110)))</f>
        <v/>
      </c>
      <c r="CC116" s="287" t="str">
        <f ca="true">+IF(OFFSET('Water Data'!$G$28,0,10*ROW('Water Data'!G110))="","",OFFSET('Water Data'!$G$28,0,10*ROW('Water Data'!G110)))</f>
        <v/>
      </c>
      <c r="CD116" s="287" t="str">
        <f ca="true">+IF(OFFSET('Water Data'!$G$29,0,10*ROW('Water Data'!G110))="","",OFFSET('Water Data'!$G$29,0,10*ROW('Water Data'!G110)))</f>
        <v/>
      </c>
      <c r="CE116" s="287" t="str">
        <f ca="true">+IF(OFFSET('Water Data'!$H$27,0,10*ROW('Water Data'!H110))="","",OFFSET('Water Data'!$H$27,0,10*ROW('Water Data'!H110)))</f>
        <v/>
      </c>
      <c r="CF116" s="287" t="str">
        <f ca="true">+IF(OFFSET('Water Data'!$H$28,0,10*ROW('Water Data'!H110))="","",OFFSET('Water Data'!$H$28,0,10*ROW('Water Data'!H110)))</f>
        <v/>
      </c>
      <c r="CG116" s="287" t="str">
        <f ca="true">+IF(OFFSET('Water Data'!$H$29,0,10*ROW('Water Data'!H110))="","",OFFSET('Water Data'!$H$29,0,10*ROW('Water Data'!H110)))</f>
        <v/>
      </c>
      <c r="CH116" s="287" t="str">
        <f ca="true">+IF(OFFSET('Water Data'!$I$27,0,10*ROW('Water Data'!I110))="","",OFFSET('Water Data'!$I$27,0,10*ROW('Water Data'!I110)))</f>
        <v/>
      </c>
      <c r="CI116" s="287" t="str">
        <f ca="true">+IF(OFFSET('Water Data'!$I$28,0,10*ROW('Water Data'!I110))="","",OFFSET('Water Data'!$I$28,0,10*ROW('Water Data'!I110)))</f>
        <v/>
      </c>
      <c r="CJ116" s="287" t="str">
        <f ca="true">+IF(OFFSET('Water Data'!$I$29,0,10*ROW('Water Data'!I110))="","",OFFSET('Water Data'!$I$29,0,10*ROW('Water Data'!I110)))</f>
        <v/>
      </c>
      <c r="CK116" s="287" t="str">
        <f ca="true">+IF(OFFSET('Sanitation Data'!$D$28,0,10*ROW('Sanitation Data'!D110))="","",OFFSET('Sanitation Data'!$D$28,0,10*ROW('Sanitation Data'!D110)))</f>
        <v/>
      </c>
      <c r="CL116" s="287" t="str">
        <f ca="true">+IF(OFFSET('Sanitation Data'!$D$29,0,10*ROW('Sanitation Data'!D110))="","",OFFSET('Sanitation Data'!$D$29,0,10*ROW('Sanitation Data'!D110)))</f>
        <v/>
      </c>
      <c r="CM116" s="287" t="str">
        <f ca="true">+IF(OFFSET('Sanitation Data'!$D$30,0,10*ROW('Sanitation Data'!D110))="","",OFFSET('Sanitation Data'!$D$30,0,10*ROW('Sanitation Data'!D110)))</f>
        <v/>
      </c>
      <c r="CN116" s="287" t="str">
        <f ca="true">+IF(OFFSET('Sanitation Data'!$D$31,0,10*ROW('Sanitation Data'!D110))="","",OFFSET('Sanitation Data'!$D$31,0,10*ROW('Sanitation Data'!D110)))</f>
        <v/>
      </c>
      <c r="CO116" s="287" t="str">
        <f ca="true">+IF(OFFSET('Sanitation Data'!$D$32,0,10*ROW('Sanitation Data'!D110))="","",OFFSET('Sanitation Data'!$D$32,0,10*ROW('Sanitation Data'!D110)))</f>
        <v/>
      </c>
      <c r="CP116" s="287" t="str">
        <f ca="true">+IF(OFFSET('Sanitation Data'!$E$28,0,10*ROW('Sanitation Data'!E110))="","",OFFSET('Sanitation Data'!$E$28,0,10*ROW('Sanitation Data'!E110)))</f>
        <v/>
      </c>
      <c r="CQ116" s="287" t="str">
        <f ca="true">+IF(OFFSET('Sanitation Data'!$E$29,0,10*ROW('Sanitation Data'!E110))="","",OFFSET('Sanitation Data'!$E$29,0,10*ROW('Sanitation Data'!E110)))</f>
        <v/>
      </c>
      <c r="CR116" s="287" t="str">
        <f ca="true">+IF(OFFSET('Sanitation Data'!$E$30,0,10*ROW('Sanitation Data'!E110))="","",OFFSET('Sanitation Data'!$E$30,0,10*ROW('Sanitation Data'!E110)))</f>
        <v/>
      </c>
      <c r="CS116" s="287" t="str">
        <f ca="true">+IF(OFFSET('Sanitation Data'!$E$31,0,10*ROW('Sanitation Data'!E110))="","",OFFSET('Sanitation Data'!$E$31,0,10*ROW('Sanitation Data'!E110)))</f>
        <v/>
      </c>
      <c r="CT116" s="287" t="str">
        <f ca="true">+IF(OFFSET('Sanitation Data'!$E$32,0,10*ROW('Sanitation Data'!E110))="","",OFFSET('Sanitation Data'!$E$32,0,10*ROW('Sanitation Data'!E110)))</f>
        <v/>
      </c>
      <c r="CU116" s="287" t="str">
        <f ca="true">+IF(OFFSET('Sanitation Data'!$F$28,0,10*ROW('Sanitation Data'!F110))="","",OFFSET('Sanitation Data'!$F$28,0,10*ROW('Sanitation Data'!F110)))</f>
        <v/>
      </c>
      <c r="CV116" s="287" t="str">
        <f ca="true">+IF(OFFSET('Sanitation Data'!$F$29,0,10*ROW('Sanitation Data'!F110))="","",OFFSET('Sanitation Data'!$F$29,0,10*ROW('Sanitation Data'!F110)))</f>
        <v/>
      </c>
      <c r="CW116" s="287" t="str">
        <f ca="true">+IF(OFFSET('Sanitation Data'!$F$30,0,10*ROW('Sanitation Data'!F110))="","",OFFSET('Sanitation Data'!$F$30,0,10*ROW('Sanitation Data'!F110)))</f>
        <v/>
      </c>
      <c r="CX116" s="287" t="str">
        <f ca="true">+IF(OFFSET('Sanitation Data'!$F$31,0,10*ROW('Sanitation Data'!F110))="","",OFFSET('Sanitation Data'!$F$31,0,10*ROW('Sanitation Data'!F110)))</f>
        <v/>
      </c>
      <c r="CY116" s="287" t="str">
        <f ca="true">+IF(OFFSET('Sanitation Data'!$F$32,0,10*ROW('Sanitation Data'!F110))="","",OFFSET('Sanitation Data'!$F$32,0,10*ROW('Sanitation Data'!F110)))</f>
        <v/>
      </c>
      <c r="CZ116" s="287" t="str">
        <f ca="true">+IF(OFFSET('Sanitation Data'!$G$28,0,10*ROW('Sanitation Data'!G110))="","",OFFSET('Sanitation Data'!$G$28,0,10*ROW('Sanitation Data'!G110)))</f>
        <v/>
      </c>
      <c r="DA116" s="287" t="str">
        <f ca="true">+IF(OFFSET('Sanitation Data'!$G$29,0,10*ROW('Sanitation Data'!G110))="","",OFFSET('Sanitation Data'!$G$29,0,10*ROW('Sanitation Data'!G110)))</f>
        <v/>
      </c>
      <c r="DB116" s="287" t="str">
        <f ca="true">+IF(OFFSET('Sanitation Data'!$G$30,0,10*ROW('Sanitation Data'!G110))="","",OFFSET('Sanitation Data'!$G$30,0,10*ROW('Sanitation Data'!G110)))</f>
        <v/>
      </c>
      <c r="DC116" s="287" t="str">
        <f ca="true">+IF(OFFSET('Sanitation Data'!$G$31,0,10*ROW('Sanitation Data'!G110))="","",OFFSET('Sanitation Data'!$G$31,0,10*ROW('Sanitation Data'!G110)))</f>
        <v/>
      </c>
      <c r="DD116" s="287" t="str">
        <f ca="true">+IF(OFFSET('Sanitation Data'!$G$32,0,10*ROW('Sanitation Data'!G110))="","",OFFSET('Sanitation Data'!$G$32,0,10*ROW('Sanitation Data'!G110)))</f>
        <v/>
      </c>
      <c r="DE116" s="287" t="str">
        <f ca="true">+IF(OFFSET('Sanitation Data'!$H$28,0,10*ROW('Sanitation Data'!H110))="","",OFFSET('Sanitation Data'!$H$28,0,10*ROW('Sanitation Data'!H110)))</f>
        <v/>
      </c>
      <c r="DF116" s="287" t="str">
        <f ca="true">+IF(OFFSET('Sanitation Data'!$H$29,0,10*ROW('Sanitation Data'!H110))="","",OFFSET('Sanitation Data'!$H$29,0,10*ROW('Sanitation Data'!H110)))</f>
        <v/>
      </c>
      <c r="DG116" s="287" t="str">
        <f ca="true">+IF(OFFSET('Sanitation Data'!$H$30,0,10*ROW('Sanitation Data'!H110))="","",OFFSET('Sanitation Data'!$H$30,0,10*ROW('Sanitation Data'!H110)))</f>
        <v/>
      </c>
      <c r="DH116" s="287" t="str">
        <f ca="true">+IF(OFFSET('Sanitation Data'!$H$31,0,10*ROW('Sanitation Data'!H110))="","",OFFSET('Sanitation Data'!$H$31,0,10*ROW('Sanitation Data'!H110)))</f>
        <v/>
      </c>
      <c r="DI116" s="287" t="str">
        <f ca="true">+IF(OFFSET('Sanitation Data'!$H$32,0,10*ROW('Sanitation Data'!H110))="","",OFFSET('Sanitation Data'!$H$32,0,10*ROW('Sanitation Data'!H110)))</f>
        <v/>
      </c>
      <c r="DJ116" s="287" t="str">
        <f ca="true">+IF(OFFSET('Sanitation Data'!$I$28,0,10*ROW('Sanitation Data'!I110))="","",OFFSET('Sanitation Data'!$I$28,0,10*ROW('Sanitation Data'!I110)))</f>
        <v/>
      </c>
      <c r="DK116" s="287" t="str">
        <f ca="true">+IF(OFFSET('Sanitation Data'!$I$29,0,10*ROW('Sanitation Data'!I110))="","",OFFSET('Sanitation Data'!$I$29,0,10*ROW('Sanitation Data'!I110)))</f>
        <v/>
      </c>
      <c r="DL116" s="287" t="str">
        <f ca="true">+IF(OFFSET('Sanitation Data'!$I$30,0,10*ROW('Sanitation Data'!I110))="","",OFFSET('Sanitation Data'!$I$30,0,10*ROW('Sanitation Data'!I110)))</f>
        <v/>
      </c>
      <c r="DM116" s="287" t="str">
        <f ca="true">+IF(OFFSET('Sanitation Data'!$I$31,0,10*ROW('Sanitation Data'!I110))="","",OFFSET('Sanitation Data'!$I$31,0,10*ROW('Sanitation Data'!I110)))</f>
        <v/>
      </c>
      <c r="DN116" s="287" t="str">
        <f ca="true">+IF(OFFSET('Sanitation Data'!$I$32,0,10*ROW('Sanitation Data'!I110))="","",OFFSET('Sanitation Data'!$I$32,0,10*ROW('Sanitation Data'!I110)))</f>
        <v/>
      </c>
      <c r="DO116" s="287" t="str">
        <f ca="true">+IF(OFFSET('Hygiene Data'!$D$11,0,10*ROW('Hygiene Data'!D110))="","",OFFSET('Hygiene Data'!$D$11,0,10*ROW('Hygiene Data'!D110)))</f>
        <v/>
      </c>
      <c r="DP116" s="287" t="str">
        <f ca="true">+IF(OFFSET('Hygiene Data'!$D$12,0,10*ROW('Hygiene Data'!D110))="","",OFFSET('Hygiene Data'!$D$12,0,10*ROW('Hygiene Data'!D110)))</f>
        <v/>
      </c>
      <c r="DQ116" s="287" t="str">
        <f ca="true">+IF(OFFSET('Hygiene Data'!$D$13,0,10*ROW('Hygiene Data'!D110))="","",OFFSET('Hygiene Data'!$D$13,0,10*ROW('Hygiene Data'!D110)))</f>
        <v/>
      </c>
      <c r="DR116" s="287" t="str">
        <f ca="true">+IF(OFFSET('Hygiene Data'!$E$11,0,10*ROW('Hygiene Data'!E110))="","",OFFSET('Hygiene Data'!$E$11,0,10*ROW('Hygiene Data'!E110)))</f>
        <v/>
      </c>
      <c r="DS116" s="287" t="str">
        <f ca="true">+IF(OFFSET('Hygiene Data'!$E$12,0,10*ROW('Hygiene Data'!E110))="","",OFFSET('Hygiene Data'!$E$12,0,10*ROW('Hygiene Data'!E110)))</f>
        <v/>
      </c>
      <c r="DT116" s="287" t="str">
        <f ca="true">+IF(OFFSET('Hygiene Data'!$E$13,0,10*ROW('Hygiene Data'!E110))="","",OFFSET('Hygiene Data'!$E$13,0,10*ROW('Hygiene Data'!E110)))</f>
        <v/>
      </c>
      <c r="DU116" s="287" t="str">
        <f ca="true">+IF(OFFSET('Hygiene Data'!$F$11,0,10*ROW('Hygiene Data'!F110))="","",OFFSET('Hygiene Data'!$F$11,0,10*ROW('Hygiene Data'!F110)))</f>
        <v/>
      </c>
      <c r="DV116" s="287" t="str">
        <f ca="true">+IF(OFFSET('Hygiene Data'!$F$12,0,10*ROW('Hygiene Data'!F110))="","",OFFSET('Hygiene Data'!$F$12,0,10*ROW('Hygiene Data'!F110)))</f>
        <v/>
      </c>
      <c r="DW116" s="287" t="str">
        <f ca="true">+IF(OFFSET('Hygiene Data'!$F$13,0,10*ROW('Hygiene Data'!F110))="","",OFFSET('Hygiene Data'!$F$13,0,10*ROW('Hygiene Data'!F110)))</f>
        <v/>
      </c>
      <c r="DX116" s="287" t="str">
        <f ca="true">+IF(OFFSET('Hygiene Data'!$G$11,0,10*ROW('Hygiene Data'!G110))="","",OFFSET('Hygiene Data'!$G$11,0,10*ROW('Hygiene Data'!G110)))</f>
        <v/>
      </c>
      <c r="DY116" s="287" t="str">
        <f ca="true">+IF(OFFSET('Hygiene Data'!$G$12,0,10*ROW('Hygiene Data'!G110))="","",OFFSET('Hygiene Data'!$G$12,0,10*ROW('Hygiene Data'!G110)))</f>
        <v/>
      </c>
      <c r="DZ116" s="287" t="str">
        <f ca="true">+IF(OFFSET('Hygiene Data'!$G$13,0,10*ROW('Hygiene Data'!G110))="","",OFFSET('Hygiene Data'!$G$13,0,10*ROW('Hygiene Data'!G110)))</f>
        <v/>
      </c>
      <c r="EA116" s="287" t="str">
        <f ca="true">+IF(OFFSET('Hygiene Data'!$H$11,0,10*ROW('Hygiene Data'!H110))="","",OFFSET('Hygiene Data'!$H$11,0,10*ROW('Hygiene Data'!H110)))</f>
        <v/>
      </c>
      <c r="EB116" s="287" t="str">
        <f ca="true">+IF(OFFSET('Hygiene Data'!$H$12,0,10*ROW('Hygiene Data'!H110))="","",OFFSET('Hygiene Data'!$H$12,0,10*ROW('Hygiene Data'!H110)))</f>
        <v/>
      </c>
      <c r="EC116" s="287" t="str">
        <f ca="true">+IF(OFFSET('Hygiene Data'!$H$13,0,10*ROW('Hygiene Data'!H110))="","",OFFSET('Hygiene Data'!$H$13,0,10*ROW('Hygiene Data'!H110)))</f>
        <v/>
      </c>
      <c r="ED116" s="287" t="str">
        <f ca="true">+IF(OFFSET('Hygiene Data'!$I$11,0,10*ROW('Hygiene Data'!I110))="","",OFFSET('Hygiene Data'!$I$11,0,10*ROW('Hygiene Data'!I110)))</f>
        <v/>
      </c>
      <c r="EE116" s="287" t="str">
        <f ca="true">+IF(OFFSET('Hygiene Data'!$I$12,0,10*ROW('Hygiene Data'!I110))="","",OFFSET('Hygiene Data'!$I$12,0,10*ROW('Hygiene Data'!I110)))</f>
        <v/>
      </c>
      <c r="EF116" s="287"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43"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7"/>
      <c r="BS117" s="287" t="str">
        <f ca="true">+IF(OFFSET('Water Data'!$D$27,0,10*ROW('Water Data'!D111))="","",OFFSET('Water Data'!$D$27,0,10*ROW('Water Data'!D111)))</f>
        <v/>
      </c>
      <c r="BT117" s="287" t="str">
        <f ca="true">+IF(OFFSET('Water Data'!$D$28,0,10*ROW('Water Data'!D111))="","",OFFSET('Water Data'!$D$28,0,10*ROW('Water Data'!D111)))</f>
        <v/>
      </c>
      <c r="BU117" s="287" t="str">
        <f ca="true">+IF(OFFSET('Water Data'!$D$29,0,10*ROW('Water Data'!D111))="","",OFFSET('Water Data'!$D$29,0,10*ROW('Water Data'!D111)))</f>
        <v/>
      </c>
      <c r="BV117" s="287" t="str">
        <f ca="true">+IF(OFFSET('Water Data'!$E$27,0,10*ROW('Water Data'!E111))="","",OFFSET('Water Data'!$E$27,0,10*ROW('Water Data'!E111)))</f>
        <v/>
      </c>
      <c r="BW117" s="287" t="str">
        <f ca="true">+IF(OFFSET('Water Data'!$E$28,0,10*ROW('Water Data'!E111))="","",OFFSET('Water Data'!$E$28,0,10*ROW('Water Data'!E111)))</f>
        <v/>
      </c>
      <c r="BX117" s="287" t="str">
        <f ca="true">+IF(OFFSET('Water Data'!$E$29,0,10*ROW('Water Data'!E111))="","",OFFSET('Water Data'!$E$29,0,10*ROW('Water Data'!E111)))</f>
        <v/>
      </c>
      <c r="BY117" s="287" t="str">
        <f ca="true">+IF(OFFSET('Water Data'!$F$27,0,10*ROW('Water Data'!F111))="","",OFFSET('Water Data'!$F$27,0,10*ROW('Water Data'!F111)))</f>
        <v/>
      </c>
      <c r="BZ117" s="287" t="str">
        <f ca="true">+IF(OFFSET('Water Data'!$F$28,0,10*ROW('Water Data'!F111))="","",OFFSET('Water Data'!$F$28,0,10*ROW('Water Data'!F111)))</f>
        <v/>
      </c>
      <c r="CA117" s="287" t="str">
        <f ca="true">+IF(OFFSET('Water Data'!$F$29,0,10*ROW('Water Data'!F111))="","",OFFSET('Water Data'!$F$29,0,10*ROW('Water Data'!F111)))</f>
        <v/>
      </c>
      <c r="CB117" s="287" t="str">
        <f ca="true">+IF(OFFSET('Water Data'!$G$27,0,10*ROW('Water Data'!G111))="","",OFFSET('Water Data'!$G$27,0,10*ROW('Water Data'!G111)))</f>
        <v/>
      </c>
      <c r="CC117" s="287" t="str">
        <f ca="true">+IF(OFFSET('Water Data'!$G$28,0,10*ROW('Water Data'!G111))="","",OFFSET('Water Data'!$G$28,0,10*ROW('Water Data'!G111)))</f>
        <v/>
      </c>
      <c r="CD117" s="287" t="str">
        <f ca="true">+IF(OFFSET('Water Data'!$G$29,0,10*ROW('Water Data'!G111))="","",OFFSET('Water Data'!$G$29,0,10*ROW('Water Data'!G111)))</f>
        <v/>
      </c>
      <c r="CE117" s="287" t="str">
        <f ca="true">+IF(OFFSET('Water Data'!$H$27,0,10*ROW('Water Data'!H111))="","",OFFSET('Water Data'!$H$27,0,10*ROW('Water Data'!H111)))</f>
        <v/>
      </c>
      <c r="CF117" s="287" t="str">
        <f ca="true">+IF(OFFSET('Water Data'!$H$28,0,10*ROW('Water Data'!H111))="","",OFFSET('Water Data'!$H$28,0,10*ROW('Water Data'!H111)))</f>
        <v/>
      </c>
      <c r="CG117" s="287" t="str">
        <f ca="true">+IF(OFFSET('Water Data'!$H$29,0,10*ROW('Water Data'!H111))="","",OFFSET('Water Data'!$H$29,0,10*ROW('Water Data'!H111)))</f>
        <v/>
      </c>
      <c r="CH117" s="287" t="str">
        <f ca="true">+IF(OFFSET('Water Data'!$I$27,0,10*ROW('Water Data'!I111))="","",OFFSET('Water Data'!$I$27,0,10*ROW('Water Data'!I111)))</f>
        <v/>
      </c>
      <c r="CI117" s="287" t="str">
        <f ca="true">+IF(OFFSET('Water Data'!$I$28,0,10*ROW('Water Data'!I111))="","",OFFSET('Water Data'!$I$28,0,10*ROW('Water Data'!I111)))</f>
        <v/>
      </c>
      <c r="CJ117" s="287" t="str">
        <f ca="true">+IF(OFFSET('Water Data'!$I$29,0,10*ROW('Water Data'!I111))="","",OFFSET('Water Data'!$I$29,0,10*ROW('Water Data'!I111)))</f>
        <v/>
      </c>
      <c r="CK117" s="287" t="str">
        <f ca="true">+IF(OFFSET('Sanitation Data'!$D$28,0,10*ROW('Sanitation Data'!D111))="","",OFFSET('Sanitation Data'!$D$28,0,10*ROW('Sanitation Data'!D111)))</f>
        <v/>
      </c>
      <c r="CL117" s="287" t="str">
        <f ca="true">+IF(OFFSET('Sanitation Data'!$D$29,0,10*ROW('Sanitation Data'!D111))="","",OFFSET('Sanitation Data'!$D$29,0,10*ROW('Sanitation Data'!D111)))</f>
        <v/>
      </c>
      <c r="CM117" s="287" t="str">
        <f ca="true">+IF(OFFSET('Sanitation Data'!$D$30,0,10*ROW('Sanitation Data'!D111))="","",OFFSET('Sanitation Data'!$D$30,0,10*ROW('Sanitation Data'!D111)))</f>
        <v/>
      </c>
      <c r="CN117" s="287" t="str">
        <f ca="true">+IF(OFFSET('Sanitation Data'!$D$31,0,10*ROW('Sanitation Data'!D111))="","",OFFSET('Sanitation Data'!$D$31,0,10*ROW('Sanitation Data'!D111)))</f>
        <v/>
      </c>
      <c r="CO117" s="287" t="str">
        <f ca="true">+IF(OFFSET('Sanitation Data'!$D$32,0,10*ROW('Sanitation Data'!D111))="","",OFFSET('Sanitation Data'!$D$32,0,10*ROW('Sanitation Data'!D111)))</f>
        <v/>
      </c>
      <c r="CP117" s="287" t="str">
        <f ca="true">+IF(OFFSET('Sanitation Data'!$E$28,0,10*ROW('Sanitation Data'!E111))="","",OFFSET('Sanitation Data'!$E$28,0,10*ROW('Sanitation Data'!E111)))</f>
        <v/>
      </c>
      <c r="CQ117" s="287" t="str">
        <f ca="true">+IF(OFFSET('Sanitation Data'!$E$29,0,10*ROW('Sanitation Data'!E111))="","",OFFSET('Sanitation Data'!$E$29,0,10*ROW('Sanitation Data'!E111)))</f>
        <v/>
      </c>
      <c r="CR117" s="287" t="str">
        <f ca="true">+IF(OFFSET('Sanitation Data'!$E$30,0,10*ROW('Sanitation Data'!E111))="","",OFFSET('Sanitation Data'!$E$30,0,10*ROW('Sanitation Data'!E111)))</f>
        <v/>
      </c>
      <c r="CS117" s="287" t="str">
        <f ca="true">+IF(OFFSET('Sanitation Data'!$E$31,0,10*ROW('Sanitation Data'!E111))="","",OFFSET('Sanitation Data'!$E$31,0,10*ROW('Sanitation Data'!E111)))</f>
        <v/>
      </c>
      <c r="CT117" s="287" t="str">
        <f ca="true">+IF(OFFSET('Sanitation Data'!$E$32,0,10*ROW('Sanitation Data'!E111))="","",OFFSET('Sanitation Data'!$E$32,0,10*ROW('Sanitation Data'!E111)))</f>
        <v/>
      </c>
      <c r="CU117" s="287" t="str">
        <f ca="true">+IF(OFFSET('Sanitation Data'!$F$28,0,10*ROW('Sanitation Data'!F111))="","",OFFSET('Sanitation Data'!$F$28,0,10*ROW('Sanitation Data'!F111)))</f>
        <v/>
      </c>
      <c r="CV117" s="287" t="str">
        <f ca="true">+IF(OFFSET('Sanitation Data'!$F$29,0,10*ROW('Sanitation Data'!F111))="","",OFFSET('Sanitation Data'!$F$29,0,10*ROW('Sanitation Data'!F111)))</f>
        <v/>
      </c>
      <c r="CW117" s="287" t="str">
        <f ca="true">+IF(OFFSET('Sanitation Data'!$F$30,0,10*ROW('Sanitation Data'!F111))="","",OFFSET('Sanitation Data'!$F$30,0,10*ROW('Sanitation Data'!F111)))</f>
        <v/>
      </c>
      <c r="CX117" s="287" t="str">
        <f ca="true">+IF(OFFSET('Sanitation Data'!$F$31,0,10*ROW('Sanitation Data'!F111))="","",OFFSET('Sanitation Data'!$F$31,0,10*ROW('Sanitation Data'!F111)))</f>
        <v/>
      </c>
      <c r="CY117" s="287" t="str">
        <f ca="true">+IF(OFFSET('Sanitation Data'!$F$32,0,10*ROW('Sanitation Data'!F111))="","",OFFSET('Sanitation Data'!$F$32,0,10*ROW('Sanitation Data'!F111)))</f>
        <v/>
      </c>
      <c r="CZ117" s="287" t="str">
        <f ca="true">+IF(OFFSET('Sanitation Data'!$G$28,0,10*ROW('Sanitation Data'!G111))="","",OFFSET('Sanitation Data'!$G$28,0,10*ROW('Sanitation Data'!G111)))</f>
        <v/>
      </c>
      <c r="DA117" s="287" t="str">
        <f ca="true">+IF(OFFSET('Sanitation Data'!$G$29,0,10*ROW('Sanitation Data'!G111))="","",OFFSET('Sanitation Data'!$G$29,0,10*ROW('Sanitation Data'!G111)))</f>
        <v/>
      </c>
      <c r="DB117" s="287" t="str">
        <f ca="true">+IF(OFFSET('Sanitation Data'!$G$30,0,10*ROW('Sanitation Data'!G111))="","",OFFSET('Sanitation Data'!$G$30,0,10*ROW('Sanitation Data'!G111)))</f>
        <v/>
      </c>
      <c r="DC117" s="287" t="str">
        <f ca="true">+IF(OFFSET('Sanitation Data'!$G$31,0,10*ROW('Sanitation Data'!G111))="","",OFFSET('Sanitation Data'!$G$31,0,10*ROW('Sanitation Data'!G111)))</f>
        <v/>
      </c>
      <c r="DD117" s="287" t="str">
        <f ca="true">+IF(OFFSET('Sanitation Data'!$G$32,0,10*ROW('Sanitation Data'!G111))="","",OFFSET('Sanitation Data'!$G$32,0,10*ROW('Sanitation Data'!G111)))</f>
        <v/>
      </c>
      <c r="DE117" s="287" t="str">
        <f ca="true">+IF(OFFSET('Sanitation Data'!$H$28,0,10*ROW('Sanitation Data'!H111))="","",OFFSET('Sanitation Data'!$H$28,0,10*ROW('Sanitation Data'!H111)))</f>
        <v/>
      </c>
      <c r="DF117" s="287" t="str">
        <f ca="true">+IF(OFFSET('Sanitation Data'!$H$29,0,10*ROW('Sanitation Data'!H111))="","",OFFSET('Sanitation Data'!$H$29,0,10*ROW('Sanitation Data'!H111)))</f>
        <v/>
      </c>
      <c r="DG117" s="287" t="str">
        <f ca="true">+IF(OFFSET('Sanitation Data'!$H$30,0,10*ROW('Sanitation Data'!H111))="","",OFFSET('Sanitation Data'!$H$30,0,10*ROW('Sanitation Data'!H111)))</f>
        <v/>
      </c>
      <c r="DH117" s="287" t="str">
        <f ca="true">+IF(OFFSET('Sanitation Data'!$H$31,0,10*ROW('Sanitation Data'!H111))="","",OFFSET('Sanitation Data'!$H$31,0,10*ROW('Sanitation Data'!H111)))</f>
        <v/>
      </c>
      <c r="DI117" s="287" t="str">
        <f ca="true">+IF(OFFSET('Sanitation Data'!$H$32,0,10*ROW('Sanitation Data'!H111))="","",OFFSET('Sanitation Data'!$H$32,0,10*ROW('Sanitation Data'!H111)))</f>
        <v/>
      </c>
      <c r="DJ117" s="287" t="str">
        <f ca="true">+IF(OFFSET('Sanitation Data'!$I$28,0,10*ROW('Sanitation Data'!I111))="","",OFFSET('Sanitation Data'!$I$28,0,10*ROW('Sanitation Data'!I111)))</f>
        <v/>
      </c>
      <c r="DK117" s="287" t="str">
        <f ca="true">+IF(OFFSET('Sanitation Data'!$I$29,0,10*ROW('Sanitation Data'!I111))="","",OFFSET('Sanitation Data'!$I$29,0,10*ROW('Sanitation Data'!I111)))</f>
        <v/>
      </c>
      <c r="DL117" s="287" t="str">
        <f ca="true">+IF(OFFSET('Sanitation Data'!$I$30,0,10*ROW('Sanitation Data'!I111))="","",OFFSET('Sanitation Data'!$I$30,0,10*ROW('Sanitation Data'!I111)))</f>
        <v/>
      </c>
      <c r="DM117" s="287" t="str">
        <f ca="true">+IF(OFFSET('Sanitation Data'!$I$31,0,10*ROW('Sanitation Data'!I111))="","",OFFSET('Sanitation Data'!$I$31,0,10*ROW('Sanitation Data'!I111)))</f>
        <v/>
      </c>
      <c r="DN117" s="287" t="str">
        <f ca="true">+IF(OFFSET('Sanitation Data'!$I$32,0,10*ROW('Sanitation Data'!I111))="","",OFFSET('Sanitation Data'!$I$32,0,10*ROW('Sanitation Data'!I111)))</f>
        <v/>
      </c>
      <c r="DO117" s="287" t="str">
        <f ca="true">+IF(OFFSET('Hygiene Data'!$D$11,0,10*ROW('Hygiene Data'!D111))="","",OFFSET('Hygiene Data'!$D$11,0,10*ROW('Hygiene Data'!D111)))</f>
        <v/>
      </c>
      <c r="DP117" s="287" t="str">
        <f ca="true">+IF(OFFSET('Hygiene Data'!$D$12,0,10*ROW('Hygiene Data'!D111))="","",OFFSET('Hygiene Data'!$D$12,0,10*ROW('Hygiene Data'!D111)))</f>
        <v/>
      </c>
      <c r="DQ117" s="287" t="str">
        <f ca="true">+IF(OFFSET('Hygiene Data'!$D$13,0,10*ROW('Hygiene Data'!D111))="","",OFFSET('Hygiene Data'!$D$13,0,10*ROW('Hygiene Data'!D111)))</f>
        <v/>
      </c>
      <c r="DR117" s="287" t="str">
        <f ca="true">+IF(OFFSET('Hygiene Data'!$E$11,0,10*ROW('Hygiene Data'!E111))="","",OFFSET('Hygiene Data'!$E$11,0,10*ROW('Hygiene Data'!E111)))</f>
        <v/>
      </c>
      <c r="DS117" s="287" t="str">
        <f ca="true">+IF(OFFSET('Hygiene Data'!$E$12,0,10*ROW('Hygiene Data'!E111))="","",OFFSET('Hygiene Data'!$E$12,0,10*ROW('Hygiene Data'!E111)))</f>
        <v/>
      </c>
      <c r="DT117" s="287" t="str">
        <f ca="true">+IF(OFFSET('Hygiene Data'!$E$13,0,10*ROW('Hygiene Data'!E111))="","",OFFSET('Hygiene Data'!$E$13,0,10*ROW('Hygiene Data'!E111)))</f>
        <v/>
      </c>
      <c r="DU117" s="287" t="str">
        <f ca="true">+IF(OFFSET('Hygiene Data'!$F$11,0,10*ROW('Hygiene Data'!F111))="","",OFFSET('Hygiene Data'!$F$11,0,10*ROW('Hygiene Data'!F111)))</f>
        <v/>
      </c>
      <c r="DV117" s="287" t="str">
        <f ca="true">+IF(OFFSET('Hygiene Data'!$F$12,0,10*ROW('Hygiene Data'!F111))="","",OFFSET('Hygiene Data'!$F$12,0,10*ROW('Hygiene Data'!F111)))</f>
        <v/>
      </c>
      <c r="DW117" s="287" t="str">
        <f ca="true">+IF(OFFSET('Hygiene Data'!$F$13,0,10*ROW('Hygiene Data'!F111))="","",OFFSET('Hygiene Data'!$F$13,0,10*ROW('Hygiene Data'!F111)))</f>
        <v/>
      </c>
      <c r="DX117" s="287" t="str">
        <f ca="true">+IF(OFFSET('Hygiene Data'!$G$11,0,10*ROW('Hygiene Data'!G111))="","",OFFSET('Hygiene Data'!$G$11,0,10*ROW('Hygiene Data'!G111)))</f>
        <v/>
      </c>
      <c r="DY117" s="287" t="str">
        <f ca="true">+IF(OFFSET('Hygiene Data'!$G$12,0,10*ROW('Hygiene Data'!G111))="","",OFFSET('Hygiene Data'!$G$12,0,10*ROW('Hygiene Data'!G111)))</f>
        <v/>
      </c>
      <c r="DZ117" s="287" t="str">
        <f ca="true">+IF(OFFSET('Hygiene Data'!$G$13,0,10*ROW('Hygiene Data'!G111))="","",OFFSET('Hygiene Data'!$G$13,0,10*ROW('Hygiene Data'!G111)))</f>
        <v/>
      </c>
      <c r="EA117" s="287" t="str">
        <f ca="true">+IF(OFFSET('Hygiene Data'!$H$11,0,10*ROW('Hygiene Data'!H111))="","",OFFSET('Hygiene Data'!$H$11,0,10*ROW('Hygiene Data'!H111)))</f>
        <v/>
      </c>
      <c r="EB117" s="287" t="str">
        <f ca="true">+IF(OFFSET('Hygiene Data'!$H$12,0,10*ROW('Hygiene Data'!H111))="","",OFFSET('Hygiene Data'!$H$12,0,10*ROW('Hygiene Data'!H111)))</f>
        <v/>
      </c>
      <c r="EC117" s="287" t="str">
        <f ca="true">+IF(OFFSET('Hygiene Data'!$H$13,0,10*ROW('Hygiene Data'!H111))="","",OFFSET('Hygiene Data'!$H$13,0,10*ROW('Hygiene Data'!H111)))</f>
        <v/>
      </c>
      <c r="ED117" s="287" t="str">
        <f ca="true">+IF(OFFSET('Hygiene Data'!$I$11,0,10*ROW('Hygiene Data'!I111))="","",OFFSET('Hygiene Data'!$I$11,0,10*ROW('Hygiene Data'!I111)))</f>
        <v/>
      </c>
      <c r="EE117" s="287" t="str">
        <f ca="true">+IF(OFFSET('Hygiene Data'!$I$12,0,10*ROW('Hygiene Data'!I111))="","",OFFSET('Hygiene Data'!$I$12,0,10*ROW('Hygiene Data'!I111)))</f>
        <v/>
      </c>
      <c r="EF117" s="287"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43"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7"/>
      <c r="BS118" s="287" t="str">
        <f ca="true">+IF(OFFSET('Water Data'!$D$27,0,10*ROW('Water Data'!D112))="","",OFFSET('Water Data'!$D$27,0,10*ROW('Water Data'!D112)))</f>
        <v/>
      </c>
      <c r="BT118" s="287" t="str">
        <f ca="true">+IF(OFFSET('Water Data'!$D$28,0,10*ROW('Water Data'!D112))="","",OFFSET('Water Data'!$D$28,0,10*ROW('Water Data'!D112)))</f>
        <v/>
      </c>
      <c r="BU118" s="287" t="str">
        <f ca="true">+IF(OFFSET('Water Data'!$D$29,0,10*ROW('Water Data'!D112))="","",OFFSET('Water Data'!$D$29,0,10*ROW('Water Data'!D112)))</f>
        <v/>
      </c>
      <c r="BV118" s="287" t="str">
        <f ca="true">+IF(OFFSET('Water Data'!$E$27,0,10*ROW('Water Data'!E112))="","",OFFSET('Water Data'!$E$27,0,10*ROW('Water Data'!E112)))</f>
        <v/>
      </c>
      <c r="BW118" s="287" t="str">
        <f ca="true">+IF(OFFSET('Water Data'!$E$28,0,10*ROW('Water Data'!E112))="","",OFFSET('Water Data'!$E$28,0,10*ROW('Water Data'!E112)))</f>
        <v/>
      </c>
      <c r="BX118" s="287" t="str">
        <f ca="true">+IF(OFFSET('Water Data'!$E$29,0,10*ROW('Water Data'!E112))="","",OFFSET('Water Data'!$E$29,0,10*ROW('Water Data'!E112)))</f>
        <v/>
      </c>
      <c r="BY118" s="287" t="str">
        <f ca="true">+IF(OFFSET('Water Data'!$F$27,0,10*ROW('Water Data'!F112))="","",OFFSET('Water Data'!$F$27,0,10*ROW('Water Data'!F112)))</f>
        <v/>
      </c>
      <c r="BZ118" s="287" t="str">
        <f ca="true">+IF(OFFSET('Water Data'!$F$28,0,10*ROW('Water Data'!F112))="","",OFFSET('Water Data'!$F$28,0,10*ROW('Water Data'!F112)))</f>
        <v/>
      </c>
      <c r="CA118" s="287" t="str">
        <f ca="true">+IF(OFFSET('Water Data'!$F$29,0,10*ROW('Water Data'!F112))="","",OFFSET('Water Data'!$F$29,0,10*ROW('Water Data'!F112)))</f>
        <v/>
      </c>
      <c r="CB118" s="287" t="str">
        <f ca="true">+IF(OFFSET('Water Data'!$G$27,0,10*ROW('Water Data'!G112))="","",OFFSET('Water Data'!$G$27,0,10*ROW('Water Data'!G112)))</f>
        <v/>
      </c>
      <c r="CC118" s="287" t="str">
        <f ca="true">+IF(OFFSET('Water Data'!$G$28,0,10*ROW('Water Data'!G112))="","",OFFSET('Water Data'!$G$28,0,10*ROW('Water Data'!G112)))</f>
        <v/>
      </c>
      <c r="CD118" s="287" t="str">
        <f ca="true">+IF(OFFSET('Water Data'!$G$29,0,10*ROW('Water Data'!G112))="","",OFFSET('Water Data'!$G$29,0,10*ROW('Water Data'!G112)))</f>
        <v/>
      </c>
      <c r="CE118" s="287" t="str">
        <f ca="true">+IF(OFFSET('Water Data'!$H$27,0,10*ROW('Water Data'!H112))="","",OFFSET('Water Data'!$H$27,0,10*ROW('Water Data'!H112)))</f>
        <v/>
      </c>
      <c r="CF118" s="287" t="str">
        <f ca="true">+IF(OFFSET('Water Data'!$H$28,0,10*ROW('Water Data'!H112))="","",OFFSET('Water Data'!$H$28,0,10*ROW('Water Data'!H112)))</f>
        <v/>
      </c>
      <c r="CG118" s="287" t="str">
        <f ca="true">+IF(OFFSET('Water Data'!$H$29,0,10*ROW('Water Data'!H112))="","",OFFSET('Water Data'!$H$29,0,10*ROW('Water Data'!H112)))</f>
        <v/>
      </c>
      <c r="CH118" s="287" t="str">
        <f ca="true">+IF(OFFSET('Water Data'!$I$27,0,10*ROW('Water Data'!I112))="","",OFFSET('Water Data'!$I$27,0,10*ROW('Water Data'!I112)))</f>
        <v/>
      </c>
      <c r="CI118" s="287" t="str">
        <f ca="true">+IF(OFFSET('Water Data'!$I$28,0,10*ROW('Water Data'!I112))="","",OFFSET('Water Data'!$I$28,0,10*ROW('Water Data'!I112)))</f>
        <v/>
      </c>
      <c r="CJ118" s="287" t="str">
        <f ca="true">+IF(OFFSET('Water Data'!$I$29,0,10*ROW('Water Data'!I112))="","",OFFSET('Water Data'!$I$29,0,10*ROW('Water Data'!I112)))</f>
        <v/>
      </c>
      <c r="CK118" s="287" t="str">
        <f ca="true">+IF(OFFSET('Sanitation Data'!$D$28,0,10*ROW('Sanitation Data'!D112))="","",OFFSET('Sanitation Data'!$D$28,0,10*ROW('Sanitation Data'!D112)))</f>
        <v/>
      </c>
      <c r="CL118" s="287" t="str">
        <f ca="true">+IF(OFFSET('Sanitation Data'!$D$29,0,10*ROW('Sanitation Data'!D112))="","",OFFSET('Sanitation Data'!$D$29,0,10*ROW('Sanitation Data'!D112)))</f>
        <v/>
      </c>
      <c r="CM118" s="287" t="str">
        <f ca="true">+IF(OFFSET('Sanitation Data'!$D$30,0,10*ROW('Sanitation Data'!D112))="","",OFFSET('Sanitation Data'!$D$30,0,10*ROW('Sanitation Data'!D112)))</f>
        <v/>
      </c>
      <c r="CN118" s="287" t="str">
        <f ca="true">+IF(OFFSET('Sanitation Data'!$D$31,0,10*ROW('Sanitation Data'!D112))="","",OFFSET('Sanitation Data'!$D$31,0,10*ROW('Sanitation Data'!D112)))</f>
        <v/>
      </c>
      <c r="CO118" s="287" t="str">
        <f ca="true">+IF(OFFSET('Sanitation Data'!$D$32,0,10*ROW('Sanitation Data'!D112))="","",OFFSET('Sanitation Data'!$D$32,0,10*ROW('Sanitation Data'!D112)))</f>
        <v/>
      </c>
      <c r="CP118" s="287" t="str">
        <f ca="true">+IF(OFFSET('Sanitation Data'!$E$28,0,10*ROW('Sanitation Data'!E112))="","",OFFSET('Sanitation Data'!$E$28,0,10*ROW('Sanitation Data'!E112)))</f>
        <v/>
      </c>
      <c r="CQ118" s="287" t="str">
        <f ca="true">+IF(OFFSET('Sanitation Data'!$E$29,0,10*ROW('Sanitation Data'!E112))="","",OFFSET('Sanitation Data'!$E$29,0,10*ROW('Sanitation Data'!E112)))</f>
        <v/>
      </c>
      <c r="CR118" s="287" t="str">
        <f ca="true">+IF(OFFSET('Sanitation Data'!$E$30,0,10*ROW('Sanitation Data'!E112))="","",OFFSET('Sanitation Data'!$E$30,0,10*ROW('Sanitation Data'!E112)))</f>
        <v/>
      </c>
      <c r="CS118" s="287" t="str">
        <f ca="true">+IF(OFFSET('Sanitation Data'!$E$31,0,10*ROW('Sanitation Data'!E112))="","",OFFSET('Sanitation Data'!$E$31,0,10*ROW('Sanitation Data'!E112)))</f>
        <v/>
      </c>
      <c r="CT118" s="287" t="str">
        <f ca="true">+IF(OFFSET('Sanitation Data'!$E$32,0,10*ROW('Sanitation Data'!E112))="","",OFFSET('Sanitation Data'!$E$32,0,10*ROW('Sanitation Data'!E112)))</f>
        <v/>
      </c>
      <c r="CU118" s="287" t="str">
        <f ca="true">+IF(OFFSET('Sanitation Data'!$F$28,0,10*ROW('Sanitation Data'!F112))="","",OFFSET('Sanitation Data'!$F$28,0,10*ROW('Sanitation Data'!F112)))</f>
        <v/>
      </c>
      <c r="CV118" s="287" t="str">
        <f ca="true">+IF(OFFSET('Sanitation Data'!$F$29,0,10*ROW('Sanitation Data'!F112))="","",OFFSET('Sanitation Data'!$F$29,0,10*ROW('Sanitation Data'!F112)))</f>
        <v/>
      </c>
      <c r="CW118" s="287" t="str">
        <f ca="true">+IF(OFFSET('Sanitation Data'!$F$30,0,10*ROW('Sanitation Data'!F112))="","",OFFSET('Sanitation Data'!$F$30,0,10*ROW('Sanitation Data'!F112)))</f>
        <v/>
      </c>
      <c r="CX118" s="287" t="str">
        <f ca="true">+IF(OFFSET('Sanitation Data'!$F$31,0,10*ROW('Sanitation Data'!F112))="","",OFFSET('Sanitation Data'!$F$31,0,10*ROW('Sanitation Data'!F112)))</f>
        <v/>
      </c>
      <c r="CY118" s="287" t="str">
        <f ca="true">+IF(OFFSET('Sanitation Data'!$F$32,0,10*ROW('Sanitation Data'!F112))="","",OFFSET('Sanitation Data'!$F$32,0,10*ROW('Sanitation Data'!F112)))</f>
        <v/>
      </c>
      <c r="CZ118" s="287" t="str">
        <f ca="true">+IF(OFFSET('Sanitation Data'!$G$28,0,10*ROW('Sanitation Data'!G112))="","",OFFSET('Sanitation Data'!$G$28,0,10*ROW('Sanitation Data'!G112)))</f>
        <v/>
      </c>
      <c r="DA118" s="287" t="str">
        <f ca="true">+IF(OFFSET('Sanitation Data'!$G$29,0,10*ROW('Sanitation Data'!G112))="","",OFFSET('Sanitation Data'!$G$29,0,10*ROW('Sanitation Data'!G112)))</f>
        <v/>
      </c>
      <c r="DB118" s="287" t="str">
        <f ca="true">+IF(OFFSET('Sanitation Data'!$G$30,0,10*ROW('Sanitation Data'!G112))="","",OFFSET('Sanitation Data'!$G$30,0,10*ROW('Sanitation Data'!G112)))</f>
        <v/>
      </c>
      <c r="DC118" s="287" t="str">
        <f ca="true">+IF(OFFSET('Sanitation Data'!$G$31,0,10*ROW('Sanitation Data'!G112))="","",OFFSET('Sanitation Data'!$G$31,0,10*ROW('Sanitation Data'!G112)))</f>
        <v/>
      </c>
      <c r="DD118" s="287" t="str">
        <f ca="true">+IF(OFFSET('Sanitation Data'!$G$32,0,10*ROW('Sanitation Data'!G112))="","",OFFSET('Sanitation Data'!$G$32,0,10*ROW('Sanitation Data'!G112)))</f>
        <v/>
      </c>
      <c r="DE118" s="287" t="str">
        <f ca="true">+IF(OFFSET('Sanitation Data'!$H$28,0,10*ROW('Sanitation Data'!H112))="","",OFFSET('Sanitation Data'!$H$28,0,10*ROW('Sanitation Data'!H112)))</f>
        <v/>
      </c>
      <c r="DF118" s="287" t="str">
        <f ca="true">+IF(OFFSET('Sanitation Data'!$H$29,0,10*ROW('Sanitation Data'!H112))="","",OFFSET('Sanitation Data'!$H$29,0,10*ROW('Sanitation Data'!H112)))</f>
        <v/>
      </c>
      <c r="DG118" s="287" t="str">
        <f ca="true">+IF(OFFSET('Sanitation Data'!$H$30,0,10*ROW('Sanitation Data'!H112))="","",OFFSET('Sanitation Data'!$H$30,0,10*ROW('Sanitation Data'!H112)))</f>
        <v/>
      </c>
      <c r="DH118" s="287" t="str">
        <f ca="true">+IF(OFFSET('Sanitation Data'!$H$31,0,10*ROW('Sanitation Data'!H112))="","",OFFSET('Sanitation Data'!$H$31,0,10*ROW('Sanitation Data'!H112)))</f>
        <v/>
      </c>
      <c r="DI118" s="287" t="str">
        <f ca="true">+IF(OFFSET('Sanitation Data'!$H$32,0,10*ROW('Sanitation Data'!H112))="","",OFFSET('Sanitation Data'!$H$32,0,10*ROW('Sanitation Data'!H112)))</f>
        <v/>
      </c>
      <c r="DJ118" s="287" t="str">
        <f ca="true">+IF(OFFSET('Sanitation Data'!$I$28,0,10*ROW('Sanitation Data'!I112))="","",OFFSET('Sanitation Data'!$I$28,0,10*ROW('Sanitation Data'!I112)))</f>
        <v/>
      </c>
      <c r="DK118" s="287" t="str">
        <f ca="true">+IF(OFFSET('Sanitation Data'!$I$29,0,10*ROW('Sanitation Data'!I112))="","",OFFSET('Sanitation Data'!$I$29,0,10*ROW('Sanitation Data'!I112)))</f>
        <v/>
      </c>
      <c r="DL118" s="287" t="str">
        <f ca="true">+IF(OFFSET('Sanitation Data'!$I$30,0,10*ROW('Sanitation Data'!I112))="","",OFFSET('Sanitation Data'!$I$30,0,10*ROW('Sanitation Data'!I112)))</f>
        <v/>
      </c>
      <c r="DM118" s="287" t="str">
        <f ca="true">+IF(OFFSET('Sanitation Data'!$I$31,0,10*ROW('Sanitation Data'!I112))="","",OFFSET('Sanitation Data'!$I$31,0,10*ROW('Sanitation Data'!I112)))</f>
        <v/>
      </c>
      <c r="DN118" s="287" t="str">
        <f ca="true">+IF(OFFSET('Sanitation Data'!$I$32,0,10*ROW('Sanitation Data'!I112))="","",OFFSET('Sanitation Data'!$I$32,0,10*ROW('Sanitation Data'!I112)))</f>
        <v/>
      </c>
      <c r="DO118" s="287" t="str">
        <f ca="true">+IF(OFFSET('Hygiene Data'!$D$11,0,10*ROW('Hygiene Data'!D112))="","",OFFSET('Hygiene Data'!$D$11,0,10*ROW('Hygiene Data'!D112)))</f>
        <v/>
      </c>
      <c r="DP118" s="287" t="str">
        <f ca="true">+IF(OFFSET('Hygiene Data'!$D$12,0,10*ROW('Hygiene Data'!D112))="","",OFFSET('Hygiene Data'!$D$12,0,10*ROW('Hygiene Data'!D112)))</f>
        <v/>
      </c>
      <c r="DQ118" s="287" t="str">
        <f ca="true">+IF(OFFSET('Hygiene Data'!$D$13,0,10*ROW('Hygiene Data'!D112))="","",OFFSET('Hygiene Data'!$D$13,0,10*ROW('Hygiene Data'!D112)))</f>
        <v/>
      </c>
      <c r="DR118" s="287" t="str">
        <f ca="true">+IF(OFFSET('Hygiene Data'!$E$11,0,10*ROW('Hygiene Data'!E112))="","",OFFSET('Hygiene Data'!$E$11,0,10*ROW('Hygiene Data'!E112)))</f>
        <v/>
      </c>
      <c r="DS118" s="287" t="str">
        <f ca="true">+IF(OFFSET('Hygiene Data'!$E$12,0,10*ROW('Hygiene Data'!E112))="","",OFFSET('Hygiene Data'!$E$12,0,10*ROW('Hygiene Data'!E112)))</f>
        <v/>
      </c>
      <c r="DT118" s="287" t="str">
        <f ca="true">+IF(OFFSET('Hygiene Data'!$E$13,0,10*ROW('Hygiene Data'!E112))="","",OFFSET('Hygiene Data'!$E$13,0,10*ROW('Hygiene Data'!E112)))</f>
        <v/>
      </c>
      <c r="DU118" s="287" t="str">
        <f ca="true">+IF(OFFSET('Hygiene Data'!$F$11,0,10*ROW('Hygiene Data'!F112))="","",OFFSET('Hygiene Data'!$F$11,0,10*ROW('Hygiene Data'!F112)))</f>
        <v/>
      </c>
      <c r="DV118" s="287" t="str">
        <f ca="true">+IF(OFFSET('Hygiene Data'!$F$12,0,10*ROW('Hygiene Data'!F112))="","",OFFSET('Hygiene Data'!$F$12,0,10*ROW('Hygiene Data'!F112)))</f>
        <v/>
      </c>
      <c r="DW118" s="287" t="str">
        <f ca="true">+IF(OFFSET('Hygiene Data'!$F$13,0,10*ROW('Hygiene Data'!F112))="","",OFFSET('Hygiene Data'!$F$13,0,10*ROW('Hygiene Data'!F112)))</f>
        <v/>
      </c>
      <c r="DX118" s="287" t="str">
        <f ca="true">+IF(OFFSET('Hygiene Data'!$G$11,0,10*ROW('Hygiene Data'!G112))="","",OFFSET('Hygiene Data'!$G$11,0,10*ROW('Hygiene Data'!G112)))</f>
        <v/>
      </c>
      <c r="DY118" s="287" t="str">
        <f ca="true">+IF(OFFSET('Hygiene Data'!$G$12,0,10*ROW('Hygiene Data'!G112))="","",OFFSET('Hygiene Data'!$G$12,0,10*ROW('Hygiene Data'!G112)))</f>
        <v/>
      </c>
      <c r="DZ118" s="287" t="str">
        <f ca="true">+IF(OFFSET('Hygiene Data'!$G$13,0,10*ROW('Hygiene Data'!G112))="","",OFFSET('Hygiene Data'!$G$13,0,10*ROW('Hygiene Data'!G112)))</f>
        <v/>
      </c>
      <c r="EA118" s="287" t="str">
        <f ca="true">+IF(OFFSET('Hygiene Data'!$H$11,0,10*ROW('Hygiene Data'!H112))="","",OFFSET('Hygiene Data'!$H$11,0,10*ROW('Hygiene Data'!H112)))</f>
        <v/>
      </c>
      <c r="EB118" s="287" t="str">
        <f ca="true">+IF(OFFSET('Hygiene Data'!$H$12,0,10*ROW('Hygiene Data'!H112))="","",OFFSET('Hygiene Data'!$H$12,0,10*ROW('Hygiene Data'!H112)))</f>
        <v/>
      </c>
      <c r="EC118" s="287" t="str">
        <f ca="true">+IF(OFFSET('Hygiene Data'!$H$13,0,10*ROW('Hygiene Data'!H112))="","",OFFSET('Hygiene Data'!$H$13,0,10*ROW('Hygiene Data'!H112)))</f>
        <v/>
      </c>
      <c r="ED118" s="287" t="str">
        <f ca="true">+IF(OFFSET('Hygiene Data'!$I$11,0,10*ROW('Hygiene Data'!I112))="","",OFFSET('Hygiene Data'!$I$11,0,10*ROW('Hygiene Data'!I112)))</f>
        <v/>
      </c>
      <c r="EE118" s="287" t="str">
        <f ca="true">+IF(OFFSET('Hygiene Data'!$I$12,0,10*ROW('Hygiene Data'!I112))="","",OFFSET('Hygiene Data'!$I$12,0,10*ROW('Hygiene Data'!I112)))</f>
        <v/>
      </c>
      <c r="EF118" s="287"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43"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7"/>
      <c r="BS119" s="287" t="str">
        <f ca="true">+IF(OFFSET('Water Data'!$D$27,0,10*ROW('Water Data'!D113))="","",OFFSET('Water Data'!$D$27,0,10*ROW('Water Data'!D113)))</f>
        <v/>
      </c>
      <c r="BT119" s="287" t="str">
        <f ca="true">+IF(OFFSET('Water Data'!$D$28,0,10*ROW('Water Data'!D113))="","",OFFSET('Water Data'!$D$28,0,10*ROW('Water Data'!D113)))</f>
        <v/>
      </c>
      <c r="BU119" s="287" t="str">
        <f ca="true">+IF(OFFSET('Water Data'!$D$29,0,10*ROW('Water Data'!D113))="","",OFFSET('Water Data'!$D$29,0,10*ROW('Water Data'!D113)))</f>
        <v/>
      </c>
      <c r="BV119" s="287" t="str">
        <f ca="true">+IF(OFFSET('Water Data'!$E$27,0,10*ROW('Water Data'!E113))="","",OFFSET('Water Data'!$E$27,0,10*ROW('Water Data'!E113)))</f>
        <v/>
      </c>
      <c r="BW119" s="287" t="str">
        <f ca="true">+IF(OFFSET('Water Data'!$E$28,0,10*ROW('Water Data'!E113))="","",OFFSET('Water Data'!$E$28,0,10*ROW('Water Data'!E113)))</f>
        <v/>
      </c>
      <c r="BX119" s="287" t="str">
        <f ca="true">+IF(OFFSET('Water Data'!$E$29,0,10*ROW('Water Data'!E113))="","",OFFSET('Water Data'!$E$29,0,10*ROW('Water Data'!E113)))</f>
        <v/>
      </c>
      <c r="BY119" s="287" t="str">
        <f ca="true">+IF(OFFSET('Water Data'!$F$27,0,10*ROW('Water Data'!F113))="","",OFFSET('Water Data'!$F$27,0,10*ROW('Water Data'!F113)))</f>
        <v/>
      </c>
      <c r="BZ119" s="287" t="str">
        <f ca="true">+IF(OFFSET('Water Data'!$F$28,0,10*ROW('Water Data'!F113))="","",OFFSET('Water Data'!$F$28,0,10*ROW('Water Data'!F113)))</f>
        <v/>
      </c>
      <c r="CA119" s="287" t="str">
        <f ca="true">+IF(OFFSET('Water Data'!$F$29,0,10*ROW('Water Data'!F113))="","",OFFSET('Water Data'!$F$29,0,10*ROW('Water Data'!F113)))</f>
        <v/>
      </c>
      <c r="CB119" s="287" t="str">
        <f ca="true">+IF(OFFSET('Water Data'!$G$27,0,10*ROW('Water Data'!G113))="","",OFFSET('Water Data'!$G$27,0,10*ROW('Water Data'!G113)))</f>
        <v/>
      </c>
      <c r="CC119" s="287" t="str">
        <f ca="true">+IF(OFFSET('Water Data'!$G$28,0,10*ROW('Water Data'!G113))="","",OFFSET('Water Data'!$G$28,0,10*ROW('Water Data'!G113)))</f>
        <v/>
      </c>
      <c r="CD119" s="287" t="str">
        <f ca="true">+IF(OFFSET('Water Data'!$G$29,0,10*ROW('Water Data'!G113))="","",OFFSET('Water Data'!$G$29,0,10*ROW('Water Data'!G113)))</f>
        <v/>
      </c>
      <c r="CE119" s="287" t="str">
        <f ca="true">+IF(OFFSET('Water Data'!$H$27,0,10*ROW('Water Data'!H113))="","",OFFSET('Water Data'!$H$27,0,10*ROW('Water Data'!H113)))</f>
        <v/>
      </c>
      <c r="CF119" s="287" t="str">
        <f ca="true">+IF(OFFSET('Water Data'!$H$28,0,10*ROW('Water Data'!H113))="","",OFFSET('Water Data'!$H$28,0,10*ROW('Water Data'!H113)))</f>
        <v/>
      </c>
      <c r="CG119" s="287" t="str">
        <f ca="true">+IF(OFFSET('Water Data'!$H$29,0,10*ROW('Water Data'!H113))="","",OFFSET('Water Data'!$H$29,0,10*ROW('Water Data'!H113)))</f>
        <v/>
      </c>
      <c r="CH119" s="287" t="str">
        <f ca="true">+IF(OFFSET('Water Data'!$I$27,0,10*ROW('Water Data'!I113))="","",OFFSET('Water Data'!$I$27,0,10*ROW('Water Data'!I113)))</f>
        <v/>
      </c>
      <c r="CI119" s="287" t="str">
        <f ca="true">+IF(OFFSET('Water Data'!$I$28,0,10*ROW('Water Data'!I113))="","",OFFSET('Water Data'!$I$28,0,10*ROW('Water Data'!I113)))</f>
        <v/>
      </c>
      <c r="CJ119" s="287" t="str">
        <f ca="true">+IF(OFFSET('Water Data'!$I$29,0,10*ROW('Water Data'!I113))="","",OFFSET('Water Data'!$I$29,0,10*ROW('Water Data'!I113)))</f>
        <v/>
      </c>
      <c r="CK119" s="287" t="str">
        <f ca="true">+IF(OFFSET('Sanitation Data'!$D$28,0,10*ROW('Sanitation Data'!D113))="","",OFFSET('Sanitation Data'!$D$28,0,10*ROW('Sanitation Data'!D113)))</f>
        <v/>
      </c>
      <c r="CL119" s="287" t="str">
        <f ca="true">+IF(OFFSET('Sanitation Data'!$D$29,0,10*ROW('Sanitation Data'!D113))="","",OFFSET('Sanitation Data'!$D$29,0,10*ROW('Sanitation Data'!D113)))</f>
        <v/>
      </c>
      <c r="CM119" s="287" t="str">
        <f ca="true">+IF(OFFSET('Sanitation Data'!$D$30,0,10*ROW('Sanitation Data'!D113))="","",OFFSET('Sanitation Data'!$D$30,0,10*ROW('Sanitation Data'!D113)))</f>
        <v/>
      </c>
      <c r="CN119" s="287" t="str">
        <f ca="true">+IF(OFFSET('Sanitation Data'!$D$31,0,10*ROW('Sanitation Data'!D113))="","",OFFSET('Sanitation Data'!$D$31,0,10*ROW('Sanitation Data'!D113)))</f>
        <v/>
      </c>
      <c r="CO119" s="287" t="str">
        <f ca="true">+IF(OFFSET('Sanitation Data'!$D$32,0,10*ROW('Sanitation Data'!D113))="","",OFFSET('Sanitation Data'!$D$32,0,10*ROW('Sanitation Data'!D113)))</f>
        <v/>
      </c>
      <c r="CP119" s="287" t="str">
        <f ca="true">+IF(OFFSET('Sanitation Data'!$E$28,0,10*ROW('Sanitation Data'!E113))="","",OFFSET('Sanitation Data'!$E$28,0,10*ROW('Sanitation Data'!E113)))</f>
        <v/>
      </c>
      <c r="CQ119" s="287" t="str">
        <f ca="true">+IF(OFFSET('Sanitation Data'!$E$29,0,10*ROW('Sanitation Data'!E113))="","",OFFSET('Sanitation Data'!$E$29,0,10*ROW('Sanitation Data'!E113)))</f>
        <v/>
      </c>
      <c r="CR119" s="287" t="str">
        <f ca="true">+IF(OFFSET('Sanitation Data'!$E$30,0,10*ROW('Sanitation Data'!E113))="","",OFFSET('Sanitation Data'!$E$30,0,10*ROW('Sanitation Data'!E113)))</f>
        <v/>
      </c>
      <c r="CS119" s="287" t="str">
        <f ca="true">+IF(OFFSET('Sanitation Data'!$E$31,0,10*ROW('Sanitation Data'!E113))="","",OFFSET('Sanitation Data'!$E$31,0,10*ROW('Sanitation Data'!E113)))</f>
        <v/>
      </c>
      <c r="CT119" s="287" t="str">
        <f ca="true">+IF(OFFSET('Sanitation Data'!$E$32,0,10*ROW('Sanitation Data'!E113))="","",OFFSET('Sanitation Data'!$E$32,0,10*ROW('Sanitation Data'!E113)))</f>
        <v/>
      </c>
      <c r="CU119" s="287" t="str">
        <f ca="true">+IF(OFFSET('Sanitation Data'!$F$28,0,10*ROW('Sanitation Data'!F113))="","",OFFSET('Sanitation Data'!$F$28,0,10*ROW('Sanitation Data'!F113)))</f>
        <v/>
      </c>
      <c r="CV119" s="287" t="str">
        <f ca="true">+IF(OFFSET('Sanitation Data'!$F$29,0,10*ROW('Sanitation Data'!F113))="","",OFFSET('Sanitation Data'!$F$29,0,10*ROW('Sanitation Data'!F113)))</f>
        <v/>
      </c>
      <c r="CW119" s="287" t="str">
        <f ca="true">+IF(OFFSET('Sanitation Data'!$F$30,0,10*ROW('Sanitation Data'!F113))="","",OFFSET('Sanitation Data'!$F$30,0,10*ROW('Sanitation Data'!F113)))</f>
        <v/>
      </c>
      <c r="CX119" s="287" t="str">
        <f ca="true">+IF(OFFSET('Sanitation Data'!$F$31,0,10*ROW('Sanitation Data'!F113))="","",OFFSET('Sanitation Data'!$F$31,0,10*ROW('Sanitation Data'!F113)))</f>
        <v/>
      </c>
      <c r="CY119" s="287" t="str">
        <f ca="true">+IF(OFFSET('Sanitation Data'!$F$32,0,10*ROW('Sanitation Data'!F113))="","",OFFSET('Sanitation Data'!$F$32,0,10*ROW('Sanitation Data'!F113)))</f>
        <v/>
      </c>
      <c r="CZ119" s="287" t="str">
        <f ca="true">+IF(OFFSET('Sanitation Data'!$G$28,0,10*ROW('Sanitation Data'!G113))="","",OFFSET('Sanitation Data'!$G$28,0,10*ROW('Sanitation Data'!G113)))</f>
        <v/>
      </c>
      <c r="DA119" s="287" t="str">
        <f ca="true">+IF(OFFSET('Sanitation Data'!$G$29,0,10*ROW('Sanitation Data'!G113))="","",OFFSET('Sanitation Data'!$G$29,0,10*ROW('Sanitation Data'!G113)))</f>
        <v/>
      </c>
      <c r="DB119" s="287" t="str">
        <f ca="true">+IF(OFFSET('Sanitation Data'!$G$30,0,10*ROW('Sanitation Data'!G113))="","",OFFSET('Sanitation Data'!$G$30,0,10*ROW('Sanitation Data'!G113)))</f>
        <v/>
      </c>
      <c r="DC119" s="287" t="str">
        <f ca="true">+IF(OFFSET('Sanitation Data'!$G$31,0,10*ROW('Sanitation Data'!G113))="","",OFFSET('Sanitation Data'!$G$31,0,10*ROW('Sanitation Data'!G113)))</f>
        <v/>
      </c>
      <c r="DD119" s="287" t="str">
        <f ca="true">+IF(OFFSET('Sanitation Data'!$G$32,0,10*ROW('Sanitation Data'!G113))="","",OFFSET('Sanitation Data'!$G$32,0,10*ROW('Sanitation Data'!G113)))</f>
        <v/>
      </c>
      <c r="DE119" s="287" t="str">
        <f ca="true">+IF(OFFSET('Sanitation Data'!$H$28,0,10*ROW('Sanitation Data'!H113))="","",OFFSET('Sanitation Data'!$H$28,0,10*ROW('Sanitation Data'!H113)))</f>
        <v/>
      </c>
      <c r="DF119" s="287" t="str">
        <f ca="true">+IF(OFFSET('Sanitation Data'!$H$29,0,10*ROW('Sanitation Data'!H113))="","",OFFSET('Sanitation Data'!$H$29,0,10*ROW('Sanitation Data'!H113)))</f>
        <v/>
      </c>
      <c r="DG119" s="287" t="str">
        <f ca="true">+IF(OFFSET('Sanitation Data'!$H$30,0,10*ROW('Sanitation Data'!H113))="","",OFFSET('Sanitation Data'!$H$30,0,10*ROW('Sanitation Data'!H113)))</f>
        <v/>
      </c>
      <c r="DH119" s="287" t="str">
        <f ca="true">+IF(OFFSET('Sanitation Data'!$H$31,0,10*ROW('Sanitation Data'!H113))="","",OFFSET('Sanitation Data'!$H$31,0,10*ROW('Sanitation Data'!H113)))</f>
        <v/>
      </c>
      <c r="DI119" s="287" t="str">
        <f ca="true">+IF(OFFSET('Sanitation Data'!$H$32,0,10*ROW('Sanitation Data'!H113))="","",OFFSET('Sanitation Data'!$H$32,0,10*ROW('Sanitation Data'!H113)))</f>
        <v/>
      </c>
      <c r="DJ119" s="287" t="str">
        <f ca="true">+IF(OFFSET('Sanitation Data'!$I$28,0,10*ROW('Sanitation Data'!I113))="","",OFFSET('Sanitation Data'!$I$28,0,10*ROW('Sanitation Data'!I113)))</f>
        <v/>
      </c>
      <c r="DK119" s="287" t="str">
        <f ca="true">+IF(OFFSET('Sanitation Data'!$I$29,0,10*ROW('Sanitation Data'!I113))="","",OFFSET('Sanitation Data'!$I$29,0,10*ROW('Sanitation Data'!I113)))</f>
        <v/>
      </c>
      <c r="DL119" s="287" t="str">
        <f ca="true">+IF(OFFSET('Sanitation Data'!$I$30,0,10*ROW('Sanitation Data'!I113))="","",OFFSET('Sanitation Data'!$I$30,0,10*ROW('Sanitation Data'!I113)))</f>
        <v/>
      </c>
      <c r="DM119" s="287" t="str">
        <f ca="true">+IF(OFFSET('Sanitation Data'!$I$31,0,10*ROW('Sanitation Data'!I113))="","",OFFSET('Sanitation Data'!$I$31,0,10*ROW('Sanitation Data'!I113)))</f>
        <v/>
      </c>
      <c r="DN119" s="287" t="str">
        <f ca="true">+IF(OFFSET('Sanitation Data'!$I$32,0,10*ROW('Sanitation Data'!I113))="","",OFFSET('Sanitation Data'!$I$32,0,10*ROW('Sanitation Data'!I113)))</f>
        <v/>
      </c>
      <c r="DO119" s="287" t="str">
        <f ca="true">+IF(OFFSET('Hygiene Data'!$D$11,0,10*ROW('Hygiene Data'!D113))="","",OFFSET('Hygiene Data'!$D$11,0,10*ROW('Hygiene Data'!D113)))</f>
        <v/>
      </c>
      <c r="DP119" s="287" t="str">
        <f ca="true">+IF(OFFSET('Hygiene Data'!$D$12,0,10*ROW('Hygiene Data'!D113))="","",OFFSET('Hygiene Data'!$D$12,0,10*ROW('Hygiene Data'!D113)))</f>
        <v/>
      </c>
      <c r="DQ119" s="287" t="str">
        <f ca="true">+IF(OFFSET('Hygiene Data'!$D$13,0,10*ROW('Hygiene Data'!D113))="","",OFFSET('Hygiene Data'!$D$13,0,10*ROW('Hygiene Data'!D113)))</f>
        <v/>
      </c>
      <c r="DR119" s="287" t="str">
        <f ca="true">+IF(OFFSET('Hygiene Data'!$E$11,0,10*ROW('Hygiene Data'!E113))="","",OFFSET('Hygiene Data'!$E$11,0,10*ROW('Hygiene Data'!E113)))</f>
        <v/>
      </c>
      <c r="DS119" s="287" t="str">
        <f ca="true">+IF(OFFSET('Hygiene Data'!$E$12,0,10*ROW('Hygiene Data'!E113))="","",OFFSET('Hygiene Data'!$E$12,0,10*ROW('Hygiene Data'!E113)))</f>
        <v/>
      </c>
      <c r="DT119" s="287" t="str">
        <f ca="true">+IF(OFFSET('Hygiene Data'!$E$13,0,10*ROW('Hygiene Data'!E113))="","",OFFSET('Hygiene Data'!$E$13,0,10*ROW('Hygiene Data'!E113)))</f>
        <v/>
      </c>
      <c r="DU119" s="287" t="str">
        <f ca="true">+IF(OFFSET('Hygiene Data'!$F$11,0,10*ROW('Hygiene Data'!F113))="","",OFFSET('Hygiene Data'!$F$11,0,10*ROW('Hygiene Data'!F113)))</f>
        <v/>
      </c>
      <c r="DV119" s="287" t="str">
        <f ca="true">+IF(OFFSET('Hygiene Data'!$F$12,0,10*ROW('Hygiene Data'!F113))="","",OFFSET('Hygiene Data'!$F$12,0,10*ROW('Hygiene Data'!F113)))</f>
        <v/>
      </c>
      <c r="DW119" s="287" t="str">
        <f ca="true">+IF(OFFSET('Hygiene Data'!$F$13,0,10*ROW('Hygiene Data'!F113))="","",OFFSET('Hygiene Data'!$F$13,0,10*ROW('Hygiene Data'!F113)))</f>
        <v/>
      </c>
      <c r="DX119" s="287" t="str">
        <f ca="true">+IF(OFFSET('Hygiene Data'!$G$11,0,10*ROW('Hygiene Data'!G113))="","",OFFSET('Hygiene Data'!$G$11,0,10*ROW('Hygiene Data'!G113)))</f>
        <v/>
      </c>
      <c r="DY119" s="287" t="str">
        <f ca="true">+IF(OFFSET('Hygiene Data'!$G$12,0,10*ROW('Hygiene Data'!G113))="","",OFFSET('Hygiene Data'!$G$12,0,10*ROW('Hygiene Data'!G113)))</f>
        <v/>
      </c>
      <c r="DZ119" s="287" t="str">
        <f ca="true">+IF(OFFSET('Hygiene Data'!$G$13,0,10*ROW('Hygiene Data'!G113))="","",OFFSET('Hygiene Data'!$G$13,0,10*ROW('Hygiene Data'!G113)))</f>
        <v/>
      </c>
      <c r="EA119" s="287" t="str">
        <f ca="true">+IF(OFFSET('Hygiene Data'!$H$11,0,10*ROW('Hygiene Data'!H113))="","",OFFSET('Hygiene Data'!$H$11,0,10*ROW('Hygiene Data'!H113)))</f>
        <v/>
      </c>
      <c r="EB119" s="287" t="str">
        <f ca="true">+IF(OFFSET('Hygiene Data'!$H$12,0,10*ROW('Hygiene Data'!H113))="","",OFFSET('Hygiene Data'!$H$12,0,10*ROW('Hygiene Data'!H113)))</f>
        <v/>
      </c>
      <c r="EC119" s="287" t="str">
        <f ca="true">+IF(OFFSET('Hygiene Data'!$H$13,0,10*ROW('Hygiene Data'!H113))="","",OFFSET('Hygiene Data'!$H$13,0,10*ROW('Hygiene Data'!H113)))</f>
        <v/>
      </c>
      <c r="ED119" s="287" t="str">
        <f ca="true">+IF(OFFSET('Hygiene Data'!$I$11,0,10*ROW('Hygiene Data'!I113))="","",OFFSET('Hygiene Data'!$I$11,0,10*ROW('Hygiene Data'!I113)))</f>
        <v/>
      </c>
      <c r="EE119" s="287" t="str">
        <f ca="true">+IF(OFFSET('Hygiene Data'!$I$12,0,10*ROW('Hygiene Data'!I113))="","",OFFSET('Hygiene Data'!$I$12,0,10*ROW('Hygiene Data'!I113)))</f>
        <v/>
      </c>
      <c r="EF119" s="287"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43"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7"/>
      <c r="BS120" s="287" t="str">
        <f ca="true">+IF(OFFSET('Water Data'!$D$27,0,10*ROW('Water Data'!D114))="","",OFFSET('Water Data'!$D$27,0,10*ROW('Water Data'!D114)))</f>
        <v/>
      </c>
      <c r="BT120" s="287" t="str">
        <f ca="true">+IF(OFFSET('Water Data'!$D$28,0,10*ROW('Water Data'!D114))="","",OFFSET('Water Data'!$D$28,0,10*ROW('Water Data'!D114)))</f>
        <v/>
      </c>
      <c r="BU120" s="287" t="str">
        <f ca="true">+IF(OFFSET('Water Data'!$D$29,0,10*ROW('Water Data'!D114))="","",OFFSET('Water Data'!$D$29,0,10*ROW('Water Data'!D114)))</f>
        <v/>
      </c>
      <c r="BV120" s="287" t="str">
        <f ca="true">+IF(OFFSET('Water Data'!$E$27,0,10*ROW('Water Data'!E114))="","",OFFSET('Water Data'!$E$27,0,10*ROW('Water Data'!E114)))</f>
        <v/>
      </c>
      <c r="BW120" s="287" t="str">
        <f ca="true">+IF(OFFSET('Water Data'!$E$28,0,10*ROW('Water Data'!E114))="","",OFFSET('Water Data'!$E$28,0,10*ROW('Water Data'!E114)))</f>
        <v/>
      </c>
      <c r="BX120" s="287" t="str">
        <f ca="true">+IF(OFFSET('Water Data'!$E$29,0,10*ROW('Water Data'!E114))="","",OFFSET('Water Data'!$E$29,0,10*ROW('Water Data'!E114)))</f>
        <v/>
      </c>
      <c r="BY120" s="287" t="str">
        <f ca="true">+IF(OFFSET('Water Data'!$F$27,0,10*ROW('Water Data'!F114))="","",OFFSET('Water Data'!$F$27,0,10*ROW('Water Data'!F114)))</f>
        <v/>
      </c>
      <c r="BZ120" s="287" t="str">
        <f ca="true">+IF(OFFSET('Water Data'!$F$28,0,10*ROW('Water Data'!F114))="","",OFFSET('Water Data'!$F$28,0,10*ROW('Water Data'!F114)))</f>
        <v/>
      </c>
      <c r="CA120" s="287" t="str">
        <f ca="true">+IF(OFFSET('Water Data'!$F$29,0,10*ROW('Water Data'!F114))="","",OFFSET('Water Data'!$F$29,0,10*ROW('Water Data'!F114)))</f>
        <v/>
      </c>
      <c r="CB120" s="287" t="str">
        <f ca="true">+IF(OFFSET('Water Data'!$G$27,0,10*ROW('Water Data'!G114))="","",OFFSET('Water Data'!$G$27,0,10*ROW('Water Data'!G114)))</f>
        <v/>
      </c>
      <c r="CC120" s="287" t="str">
        <f ca="true">+IF(OFFSET('Water Data'!$G$28,0,10*ROW('Water Data'!G114))="","",OFFSET('Water Data'!$G$28,0,10*ROW('Water Data'!G114)))</f>
        <v/>
      </c>
      <c r="CD120" s="287" t="str">
        <f ca="true">+IF(OFFSET('Water Data'!$G$29,0,10*ROW('Water Data'!G114))="","",OFFSET('Water Data'!$G$29,0,10*ROW('Water Data'!G114)))</f>
        <v/>
      </c>
      <c r="CE120" s="287" t="str">
        <f ca="true">+IF(OFFSET('Water Data'!$H$27,0,10*ROW('Water Data'!H114))="","",OFFSET('Water Data'!$H$27,0,10*ROW('Water Data'!H114)))</f>
        <v/>
      </c>
      <c r="CF120" s="287" t="str">
        <f ca="true">+IF(OFFSET('Water Data'!$H$28,0,10*ROW('Water Data'!H114))="","",OFFSET('Water Data'!$H$28,0,10*ROW('Water Data'!H114)))</f>
        <v/>
      </c>
      <c r="CG120" s="287" t="str">
        <f ca="true">+IF(OFFSET('Water Data'!$H$29,0,10*ROW('Water Data'!H114))="","",OFFSET('Water Data'!$H$29,0,10*ROW('Water Data'!H114)))</f>
        <v/>
      </c>
      <c r="CH120" s="287" t="str">
        <f ca="true">+IF(OFFSET('Water Data'!$I$27,0,10*ROW('Water Data'!I114))="","",OFFSET('Water Data'!$I$27,0,10*ROW('Water Data'!I114)))</f>
        <v/>
      </c>
      <c r="CI120" s="287" t="str">
        <f ca="true">+IF(OFFSET('Water Data'!$I$28,0,10*ROW('Water Data'!I114))="","",OFFSET('Water Data'!$I$28,0,10*ROW('Water Data'!I114)))</f>
        <v/>
      </c>
      <c r="CJ120" s="287" t="str">
        <f ca="true">+IF(OFFSET('Water Data'!$I$29,0,10*ROW('Water Data'!I114))="","",OFFSET('Water Data'!$I$29,0,10*ROW('Water Data'!I114)))</f>
        <v/>
      </c>
      <c r="CK120" s="287" t="str">
        <f ca="true">+IF(OFFSET('Sanitation Data'!$D$28,0,10*ROW('Sanitation Data'!D114))="","",OFFSET('Sanitation Data'!$D$28,0,10*ROW('Sanitation Data'!D114)))</f>
        <v/>
      </c>
      <c r="CL120" s="287" t="str">
        <f ca="true">+IF(OFFSET('Sanitation Data'!$D$29,0,10*ROW('Sanitation Data'!D114))="","",OFFSET('Sanitation Data'!$D$29,0,10*ROW('Sanitation Data'!D114)))</f>
        <v/>
      </c>
      <c r="CM120" s="287" t="str">
        <f ca="true">+IF(OFFSET('Sanitation Data'!$D$30,0,10*ROW('Sanitation Data'!D114))="","",OFFSET('Sanitation Data'!$D$30,0,10*ROW('Sanitation Data'!D114)))</f>
        <v/>
      </c>
      <c r="CN120" s="287" t="str">
        <f ca="true">+IF(OFFSET('Sanitation Data'!$D$31,0,10*ROW('Sanitation Data'!D114))="","",OFFSET('Sanitation Data'!$D$31,0,10*ROW('Sanitation Data'!D114)))</f>
        <v/>
      </c>
      <c r="CO120" s="287" t="str">
        <f ca="true">+IF(OFFSET('Sanitation Data'!$D$32,0,10*ROW('Sanitation Data'!D114))="","",OFFSET('Sanitation Data'!$D$32,0,10*ROW('Sanitation Data'!D114)))</f>
        <v/>
      </c>
      <c r="CP120" s="287" t="str">
        <f ca="true">+IF(OFFSET('Sanitation Data'!$E$28,0,10*ROW('Sanitation Data'!E114))="","",OFFSET('Sanitation Data'!$E$28,0,10*ROW('Sanitation Data'!E114)))</f>
        <v/>
      </c>
      <c r="CQ120" s="287" t="str">
        <f ca="true">+IF(OFFSET('Sanitation Data'!$E$29,0,10*ROW('Sanitation Data'!E114))="","",OFFSET('Sanitation Data'!$E$29,0,10*ROW('Sanitation Data'!E114)))</f>
        <v/>
      </c>
      <c r="CR120" s="287" t="str">
        <f ca="true">+IF(OFFSET('Sanitation Data'!$E$30,0,10*ROW('Sanitation Data'!E114))="","",OFFSET('Sanitation Data'!$E$30,0,10*ROW('Sanitation Data'!E114)))</f>
        <v/>
      </c>
      <c r="CS120" s="287" t="str">
        <f ca="true">+IF(OFFSET('Sanitation Data'!$E$31,0,10*ROW('Sanitation Data'!E114))="","",OFFSET('Sanitation Data'!$E$31,0,10*ROW('Sanitation Data'!E114)))</f>
        <v/>
      </c>
      <c r="CT120" s="287" t="str">
        <f ca="true">+IF(OFFSET('Sanitation Data'!$E$32,0,10*ROW('Sanitation Data'!E114))="","",OFFSET('Sanitation Data'!$E$32,0,10*ROW('Sanitation Data'!E114)))</f>
        <v/>
      </c>
      <c r="CU120" s="287" t="str">
        <f ca="true">+IF(OFFSET('Sanitation Data'!$F$28,0,10*ROW('Sanitation Data'!F114))="","",OFFSET('Sanitation Data'!$F$28,0,10*ROW('Sanitation Data'!F114)))</f>
        <v/>
      </c>
      <c r="CV120" s="287" t="str">
        <f ca="true">+IF(OFFSET('Sanitation Data'!$F$29,0,10*ROW('Sanitation Data'!F114))="","",OFFSET('Sanitation Data'!$F$29,0,10*ROW('Sanitation Data'!F114)))</f>
        <v/>
      </c>
      <c r="CW120" s="287" t="str">
        <f ca="true">+IF(OFFSET('Sanitation Data'!$F$30,0,10*ROW('Sanitation Data'!F114))="","",OFFSET('Sanitation Data'!$F$30,0,10*ROW('Sanitation Data'!F114)))</f>
        <v/>
      </c>
      <c r="CX120" s="287" t="str">
        <f ca="true">+IF(OFFSET('Sanitation Data'!$F$31,0,10*ROW('Sanitation Data'!F114))="","",OFFSET('Sanitation Data'!$F$31,0,10*ROW('Sanitation Data'!F114)))</f>
        <v/>
      </c>
      <c r="CY120" s="287" t="str">
        <f ca="true">+IF(OFFSET('Sanitation Data'!$F$32,0,10*ROW('Sanitation Data'!F114))="","",OFFSET('Sanitation Data'!$F$32,0,10*ROW('Sanitation Data'!F114)))</f>
        <v/>
      </c>
      <c r="CZ120" s="287" t="str">
        <f ca="true">+IF(OFFSET('Sanitation Data'!$G$28,0,10*ROW('Sanitation Data'!G114))="","",OFFSET('Sanitation Data'!$G$28,0,10*ROW('Sanitation Data'!G114)))</f>
        <v/>
      </c>
      <c r="DA120" s="287" t="str">
        <f ca="true">+IF(OFFSET('Sanitation Data'!$G$29,0,10*ROW('Sanitation Data'!G114))="","",OFFSET('Sanitation Data'!$G$29,0,10*ROW('Sanitation Data'!G114)))</f>
        <v/>
      </c>
      <c r="DB120" s="287" t="str">
        <f ca="true">+IF(OFFSET('Sanitation Data'!$G$30,0,10*ROW('Sanitation Data'!G114))="","",OFFSET('Sanitation Data'!$G$30,0,10*ROW('Sanitation Data'!G114)))</f>
        <v/>
      </c>
      <c r="DC120" s="287" t="str">
        <f ca="true">+IF(OFFSET('Sanitation Data'!$G$31,0,10*ROW('Sanitation Data'!G114))="","",OFFSET('Sanitation Data'!$G$31,0,10*ROW('Sanitation Data'!G114)))</f>
        <v/>
      </c>
      <c r="DD120" s="287" t="str">
        <f ca="true">+IF(OFFSET('Sanitation Data'!$G$32,0,10*ROW('Sanitation Data'!G114))="","",OFFSET('Sanitation Data'!$G$32,0,10*ROW('Sanitation Data'!G114)))</f>
        <v/>
      </c>
      <c r="DE120" s="287" t="str">
        <f ca="true">+IF(OFFSET('Sanitation Data'!$H$28,0,10*ROW('Sanitation Data'!H114))="","",OFFSET('Sanitation Data'!$H$28,0,10*ROW('Sanitation Data'!H114)))</f>
        <v/>
      </c>
      <c r="DF120" s="287" t="str">
        <f ca="true">+IF(OFFSET('Sanitation Data'!$H$29,0,10*ROW('Sanitation Data'!H114))="","",OFFSET('Sanitation Data'!$H$29,0,10*ROW('Sanitation Data'!H114)))</f>
        <v/>
      </c>
      <c r="DG120" s="287" t="str">
        <f ca="true">+IF(OFFSET('Sanitation Data'!$H$30,0,10*ROW('Sanitation Data'!H114))="","",OFFSET('Sanitation Data'!$H$30,0,10*ROW('Sanitation Data'!H114)))</f>
        <v/>
      </c>
      <c r="DH120" s="287" t="str">
        <f ca="true">+IF(OFFSET('Sanitation Data'!$H$31,0,10*ROW('Sanitation Data'!H114))="","",OFFSET('Sanitation Data'!$H$31,0,10*ROW('Sanitation Data'!H114)))</f>
        <v/>
      </c>
      <c r="DI120" s="287" t="str">
        <f ca="true">+IF(OFFSET('Sanitation Data'!$H$32,0,10*ROW('Sanitation Data'!H114))="","",OFFSET('Sanitation Data'!$H$32,0,10*ROW('Sanitation Data'!H114)))</f>
        <v/>
      </c>
      <c r="DJ120" s="287" t="str">
        <f ca="true">+IF(OFFSET('Sanitation Data'!$I$28,0,10*ROW('Sanitation Data'!I114))="","",OFFSET('Sanitation Data'!$I$28,0,10*ROW('Sanitation Data'!I114)))</f>
        <v/>
      </c>
      <c r="DK120" s="287" t="str">
        <f ca="true">+IF(OFFSET('Sanitation Data'!$I$29,0,10*ROW('Sanitation Data'!I114))="","",OFFSET('Sanitation Data'!$I$29,0,10*ROW('Sanitation Data'!I114)))</f>
        <v/>
      </c>
      <c r="DL120" s="287" t="str">
        <f ca="true">+IF(OFFSET('Sanitation Data'!$I$30,0,10*ROW('Sanitation Data'!I114))="","",OFFSET('Sanitation Data'!$I$30,0,10*ROW('Sanitation Data'!I114)))</f>
        <v/>
      </c>
      <c r="DM120" s="287" t="str">
        <f ca="true">+IF(OFFSET('Sanitation Data'!$I$31,0,10*ROW('Sanitation Data'!I114))="","",OFFSET('Sanitation Data'!$I$31,0,10*ROW('Sanitation Data'!I114)))</f>
        <v/>
      </c>
      <c r="DN120" s="287" t="str">
        <f ca="true">+IF(OFFSET('Sanitation Data'!$I$32,0,10*ROW('Sanitation Data'!I114))="","",OFFSET('Sanitation Data'!$I$32,0,10*ROW('Sanitation Data'!I114)))</f>
        <v/>
      </c>
      <c r="DO120" s="287" t="str">
        <f ca="true">+IF(OFFSET('Hygiene Data'!$D$11,0,10*ROW('Hygiene Data'!D114))="","",OFFSET('Hygiene Data'!$D$11,0,10*ROW('Hygiene Data'!D114)))</f>
        <v/>
      </c>
      <c r="DP120" s="287" t="str">
        <f ca="true">+IF(OFFSET('Hygiene Data'!$D$12,0,10*ROW('Hygiene Data'!D114))="","",OFFSET('Hygiene Data'!$D$12,0,10*ROW('Hygiene Data'!D114)))</f>
        <v/>
      </c>
      <c r="DQ120" s="287" t="str">
        <f ca="true">+IF(OFFSET('Hygiene Data'!$D$13,0,10*ROW('Hygiene Data'!D114))="","",OFFSET('Hygiene Data'!$D$13,0,10*ROW('Hygiene Data'!D114)))</f>
        <v/>
      </c>
      <c r="DR120" s="287" t="str">
        <f ca="true">+IF(OFFSET('Hygiene Data'!$E$11,0,10*ROW('Hygiene Data'!E114))="","",OFFSET('Hygiene Data'!$E$11,0,10*ROW('Hygiene Data'!E114)))</f>
        <v/>
      </c>
      <c r="DS120" s="287" t="str">
        <f ca="true">+IF(OFFSET('Hygiene Data'!$E$12,0,10*ROW('Hygiene Data'!E114))="","",OFFSET('Hygiene Data'!$E$12,0,10*ROW('Hygiene Data'!E114)))</f>
        <v/>
      </c>
      <c r="DT120" s="287" t="str">
        <f ca="true">+IF(OFFSET('Hygiene Data'!$E$13,0,10*ROW('Hygiene Data'!E114))="","",OFFSET('Hygiene Data'!$E$13,0,10*ROW('Hygiene Data'!E114)))</f>
        <v/>
      </c>
      <c r="DU120" s="287" t="str">
        <f ca="true">+IF(OFFSET('Hygiene Data'!$F$11,0,10*ROW('Hygiene Data'!F114))="","",OFFSET('Hygiene Data'!$F$11,0,10*ROW('Hygiene Data'!F114)))</f>
        <v/>
      </c>
      <c r="DV120" s="287" t="str">
        <f ca="true">+IF(OFFSET('Hygiene Data'!$F$12,0,10*ROW('Hygiene Data'!F114))="","",OFFSET('Hygiene Data'!$F$12,0,10*ROW('Hygiene Data'!F114)))</f>
        <v/>
      </c>
      <c r="DW120" s="287" t="str">
        <f ca="true">+IF(OFFSET('Hygiene Data'!$F$13,0,10*ROW('Hygiene Data'!F114))="","",OFFSET('Hygiene Data'!$F$13,0,10*ROW('Hygiene Data'!F114)))</f>
        <v/>
      </c>
      <c r="DX120" s="287" t="str">
        <f ca="true">+IF(OFFSET('Hygiene Data'!$G$11,0,10*ROW('Hygiene Data'!G114))="","",OFFSET('Hygiene Data'!$G$11,0,10*ROW('Hygiene Data'!G114)))</f>
        <v/>
      </c>
      <c r="DY120" s="287" t="str">
        <f ca="true">+IF(OFFSET('Hygiene Data'!$G$12,0,10*ROW('Hygiene Data'!G114))="","",OFFSET('Hygiene Data'!$G$12,0,10*ROW('Hygiene Data'!G114)))</f>
        <v/>
      </c>
      <c r="DZ120" s="287" t="str">
        <f ca="true">+IF(OFFSET('Hygiene Data'!$G$13,0,10*ROW('Hygiene Data'!G114))="","",OFFSET('Hygiene Data'!$G$13,0,10*ROW('Hygiene Data'!G114)))</f>
        <v/>
      </c>
      <c r="EA120" s="287" t="str">
        <f ca="true">+IF(OFFSET('Hygiene Data'!$H$11,0,10*ROW('Hygiene Data'!H114))="","",OFFSET('Hygiene Data'!$H$11,0,10*ROW('Hygiene Data'!H114)))</f>
        <v/>
      </c>
      <c r="EB120" s="287" t="str">
        <f ca="true">+IF(OFFSET('Hygiene Data'!$H$12,0,10*ROW('Hygiene Data'!H114))="","",OFFSET('Hygiene Data'!$H$12,0,10*ROW('Hygiene Data'!H114)))</f>
        <v/>
      </c>
      <c r="EC120" s="287" t="str">
        <f ca="true">+IF(OFFSET('Hygiene Data'!$H$13,0,10*ROW('Hygiene Data'!H114))="","",OFFSET('Hygiene Data'!$H$13,0,10*ROW('Hygiene Data'!H114)))</f>
        <v/>
      </c>
      <c r="ED120" s="287" t="str">
        <f ca="true">+IF(OFFSET('Hygiene Data'!$I$11,0,10*ROW('Hygiene Data'!I114))="","",OFFSET('Hygiene Data'!$I$11,0,10*ROW('Hygiene Data'!I114)))</f>
        <v/>
      </c>
      <c r="EE120" s="287" t="str">
        <f ca="true">+IF(OFFSET('Hygiene Data'!$I$12,0,10*ROW('Hygiene Data'!I114))="","",OFFSET('Hygiene Data'!$I$12,0,10*ROW('Hygiene Data'!I114)))</f>
        <v/>
      </c>
      <c r="EF120" s="287"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43"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7"/>
      <c r="BS121" s="287" t="str">
        <f ca="true">+IF(OFFSET('Water Data'!$D$27,0,10*ROW('Water Data'!D115))="","",OFFSET('Water Data'!$D$27,0,10*ROW('Water Data'!D115)))</f>
        <v/>
      </c>
      <c r="BT121" s="287" t="str">
        <f ca="true">+IF(OFFSET('Water Data'!$D$28,0,10*ROW('Water Data'!D115))="","",OFFSET('Water Data'!$D$28,0,10*ROW('Water Data'!D115)))</f>
        <v/>
      </c>
      <c r="BU121" s="287" t="str">
        <f ca="true">+IF(OFFSET('Water Data'!$D$29,0,10*ROW('Water Data'!D115))="","",OFFSET('Water Data'!$D$29,0,10*ROW('Water Data'!D115)))</f>
        <v/>
      </c>
      <c r="BV121" s="287" t="str">
        <f ca="true">+IF(OFFSET('Water Data'!$E$27,0,10*ROW('Water Data'!E115))="","",OFFSET('Water Data'!$E$27,0,10*ROW('Water Data'!E115)))</f>
        <v/>
      </c>
      <c r="BW121" s="287" t="str">
        <f ca="true">+IF(OFFSET('Water Data'!$E$28,0,10*ROW('Water Data'!E115))="","",OFFSET('Water Data'!$E$28,0,10*ROW('Water Data'!E115)))</f>
        <v/>
      </c>
      <c r="BX121" s="287" t="str">
        <f ca="true">+IF(OFFSET('Water Data'!$E$29,0,10*ROW('Water Data'!E115))="","",OFFSET('Water Data'!$E$29,0,10*ROW('Water Data'!E115)))</f>
        <v/>
      </c>
      <c r="BY121" s="287" t="str">
        <f ca="true">+IF(OFFSET('Water Data'!$F$27,0,10*ROW('Water Data'!F115))="","",OFFSET('Water Data'!$F$27,0,10*ROW('Water Data'!F115)))</f>
        <v/>
      </c>
      <c r="BZ121" s="287" t="str">
        <f ca="true">+IF(OFFSET('Water Data'!$F$28,0,10*ROW('Water Data'!F115))="","",OFFSET('Water Data'!$F$28,0,10*ROW('Water Data'!F115)))</f>
        <v/>
      </c>
      <c r="CA121" s="287" t="str">
        <f ca="true">+IF(OFFSET('Water Data'!$F$29,0,10*ROW('Water Data'!F115))="","",OFFSET('Water Data'!$F$29,0,10*ROW('Water Data'!F115)))</f>
        <v/>
      </c>
      <c r="CB121" s="287" t="str">
        <f ca="true">+IF(OFFSET('Water Data'!$G$27,0,10*ROW('Water Data'!G115))="","",OFFSET('Water Data'!$G$27,0,10*ROW('Water Data'!G115)))</f>
        <v/>
      </c>
      <c r="CC121" s="287" t="str">
        <f ca="true">+IF(OFFSET('Water Data'!$G$28,0,10*ROW('Water Data'!G115))="","",OFFSET('Water Data'!$G$28,0,10*ROW('Water Data'!G115)))</f>
        <v/>
      </c>
      <c r="CD121" s="287" t="str">
        <f ca="true">+IF(OFFSET('Water Data'!$G$29,0,10*ROW('Water Data'!G115))="","",OFFSET('Water Data'!$G$29,0,10*ROW('Water Data'!G115)))</f>
        <v/>
      </c>
      <c r="CE121" s="287" t="str">
        <f ca="true">+IF(OFFSET('Water Data'!$H$27,0,10*ROW('Water Data'!H115))="","",OFFSET('Water Data'!$H$27,0,10*ROW('Water Data'!H115)))</f>
        <v/>
      </c>
      <c r="CF121" s="287" t="str">
        <f ca="true">+IF(OFFSET('Water Data'!$H$28,0,10*ROW('Water Data'!H115))="","",OFFSET('Water Data'!$H$28,0,10*ROW('Water Data'!H115)))</f>
        <v/>
      </c>
      <c r="CG121" s="287" t="str">
        <f ca="true">+IF(OFFSET('Water Data'!$H$29,0,10*ROW('Water Data'!H115))="","",OFFSET('Water Data'!$H$29,0,10*ROW('Water Data'!H115)))</f>
        <v/>
      </c>
      <c r="CH121" s="287" t="str">
        <f ca="true">+IF(OFFSET('Water Data'!$I$27,0,10*ROW('Water Data'!I115))="","",OFFSET('Water Data'!$I$27,0,10*ROW('Water Data'!I115)))</f>
        <v/>
      </c>
      <c r="CI121" s="287" t="str">
        <f ca="true">+IF(OFFSET('Water Data'!$I$28,0,10*ROW('Water Data'!I115))="","",OFFSET('Water Data'!$I$28,0,10*ROW('Water Data'!I115)))</f>
        <v/>
      </c>
      <c r="CJ121" s="287" t="str">
        <f ca="true">+IF(OFFSET('Water Data'!$I$29,0,10*ROW('Water Data'!I115))="","",OFFSET('Water Data'!$I$29,0,10*ROW('Water Data'!I115)))</f>
        <v/>
      </c>
      <c r="CK121" s="287" t="str">
        <f ca="true">+IF(OFFSET('Sanitation Data'!$D$28,0,10*ROW('Sanitation Data'!D115))="","",OFFSET('Sanitation Data'!$D$28,0,10*ROW('Sanitation Data'!D115)))</f>
        <v/>
      </c>
      <c r="CL121" s="287" t="str">
        <f ca="true">+IF(OFFSET('Sanitation Data'!$D$29,0,10*ROW('Sanitation Data'!D115))="","",OFFSET('Sanitation Data'!$D$29,0,10*ROW('Sanitation Data'!D115)))</f>
        <v/>
      </c>
      <c r="CM121" s="287" t="str">
        <f ca="true">+IF(OFFSET('Sanitation Data'!$D$30,0,10*ROW('Sanitation Data'!D115))="","",OFFSET('Sanitation Data'!$D$30,0,10*ROW('Sanitation Data'!D115)))</f>
        <v/>
      </c>
      <c r="CN121" s="287" t="str">
        <f ca="true">+IF(OFFSET('Sanitation Data'!$D$31,0,10*ROW('Sanitation Data'!D115))="","",OFFSET('Sanitation Data'!$D$31,0,10*ROW('Sanitation Data'!D115)))</f>
        <v/>
      </c>
      <c r="CO121" s="287" t="str">
        <f ca="true">+IF(OFFSET('Sanitation Data'!$D$32,0,10*ROW('Sanitation Data'!D115))="","",OFFSET('Sanitation Data'!$D$32,0,10*ROW('Sanitation Data'!D115)))</f>
        <v/>
      </c>
      <c r="CP121" s="287" t="str">
        <f ca="true">+IF(OFFSET('Sanitation Data'!$E$28,0,10*ROW('Sanitation Data'!E115))="","",OFFSET('Sanitation Data'!$E$28,0,10*ROW('Sanitation Data'!E115)))</f>
        <v/>
      </c>
      <c r="CQ121" s="287" t="str">
        <f ca="true">+IF(OFFSET('Sanitation Data'!$E$29,0,10*ROW('Sanitation Data'!E115))="","",OFFSET('Sanitation Data'!$E$29,0,10*ROW('Sanitation Data'!E115)))</f>
        <v/>
      </c>
      <c r="CR121" s="287" t="str">
        <f ca="true">+IF(OFFSET('Sanitation Data'!$E$30,0,10*ROW('Sanitation Data'!E115))="","",OFFSET('Sanitation Data'!$E$30,0,10*ROW('Sanitation Data'!E115)))</f>
        <v/>
      </c>
      <c r="CS121" s="287" t="str">
        <f ca="true">+IF(OFFSET('Sanitation Data'!$E$31,0,10*ROW('Sanitation Data'!E115))="","",OFFSET('Sanitation Data'!$E$31,0,10*ROW('Sanitation Data'!E115)))</f>
        <v/>
      </c>
      <c r="CT121" s="287" t="str">
        <f ca="true">+IF(OFFSET('Sanitation Data'!$E$32,0,10*ROW('Sanitation Data'!E115))="","",OFFSET('Sanitation Data'!$E$32,0,10*ROW('Sanitation Data'!E115)))</f>
        <v/>
      </c>
      <c r="CU121" s="287" t="str">
        <f ca="true">+IF(OFFSET('Sanitation Data'!$F$28,0,10*ROW('Sanitation Data'!F115))="","",OFFSET('Sanitation Data'!$F$28,0,10*ROW('Sanitation Data'!F115)))</f>
        <v/>
      </c>
      <c r="CV121" s="287" t="str">
        <f ca="true">+IF(OFFSET('Sanitation Data'!$F$29,0,10*ROW('Sanitation Data'!F115))="","",OFFSET('Sanitation Data'!$F$29,0,10*ROW('Sanitation Data'!F115)))</f>
        <v/>
      </c>
      <c r="CW121" s="287" t="str">
        <f ca="true">+IF(OFFSET('Sanitation Data'!$F$30,0,10*ROW('Sanitation Data'!F115))="","",OFFSET('Sanitation Data'!$F$30,0,10*ROW('Sanitation Data'!F115)))</f>
        <v/>
      </c>
      <c r="CX121" s="287" t="str">
        <f ca="true">+IF(OFFSET('Sanitation Data'!$F$31,0,10*ROW('Sanitation Data'!F115))="","",OFFSET('Sanitation Data'!$F$31,0,10*ROW('Sanitation Data'!F115)))</f>
        <v/>
      </c>
      <c r="CY121" s="287" t="str">
        <f ca="true">+IF(OFFSET('Sanitation Data'!$F$32,0,10*ROW('Sanitation Data'!F115))="","",OFFSET('Sanitation Data'!$F$32,0,10*ROW('Sanitation Data'!F115)))</f>
        <v/>
      </c>
      <c r="CZ121" s="287" t="str">
        <f ca="true">+IF(OFFSET('Sanitation Data'!$G$28,0,10*ROW('Sanitation Data'!G115))="","",OFFSET('Sanitation Data'!$G$28,0,10*ROW('Sanitation Data'!G115)))</f>
        <v/>
      </c>
      <c r="DA121" s="287" t="str">
        <f ca="true">+IF(OFFSET('Sanitation Data'!$G$29,0,10*ROW('Sanitation Data'!G115))="","",OFFSET('Sanitation Data'!$G$29,0,10*ROW('Sanitation Data'!G115)))</f>
        <v/>
      </c>
      <c r="DB121" s="287" t="str">
        <f ca="true">+IF(OFFSET('Sanitation Data'!$G$30,0,10*ROW('Sanitation Data'!G115))="","",OFFSET('Sanitation Data'!$G$30,0,10*ROW('Sanitation Data'!G115)))</f>
        <v/>
      </c>
      <c r="DC121" s="287" t="str">
        <f ca="true">+IF(OFFSET('Sanitation Data'!$G$31,0,10*ROW('Sanitation Data'!G115))="","",OFFSET('Sanitation Data'!$G$31,0,10*ROW('Sanitation Data'!G115)))</f>
        <v/>
      </c>
      <c r="DD121" s="287" t="str">
        <f ca="true">+IF(OFFSET('Sanitation Data'!$G$32,0,10*ROW('Sanitation Data'!G115))="","",OFFSET('Sanitation Data'!$G$32,0,10*ROW('Sanitation Data'!G115)))</f>
        <v/>
      </c>
      <c r="DE121" s="287" t="str">
        <f ca="true">+IF(OFFSET('Sanitation Data'!$H$28,0,10*ROW('Sanitation Data'!H115))="","",OFFSET('Sanitation Data'!$H$28,0,10*ROW('Sanitation Data'!H115)))</f>
        <v/>
      </c>
      <c r="DF121" s="287" t="str">
        <f ca="true">+IF(OFFSET('Sanitation Data'!$H$29,0,10*ROW('Sanitation Data'!H115))="","",OFFSET('Sanitation Data'!$H$29,0,10*ROW('Sanitation Data'!H115)))</f>
        <v/>
      </c>
      <c r="DG121" s="287" t="str">
        <f ca="true">+IF(OFFSET('Sanitation Data'!$H$30,0,10*ROW('Sanitation Data'!H115))="","",OFFSET('Sanitation Data'!$H$30,0,10*ROW('Sanitation Data'!H115)))</f>
        <v/>
      </c>
      <c r="DH121" s="287" t="str">
        <f ca="true">+IF(OFFSET('Sanitation Data'!$H$31,0,10*ROW('Sanitation Data'!H115))="","",OFFSET('Sanitation Data'!$H$31,0,10*ROW('Sanitation Data'!H115)))</f>
        <v/>
      </c>
      <c r="DI121" s="287" t="str">
        <f ca="true">+IF(OFFSET('Sanitation Data'!$H$32,0,10*ROW('Sanitation Data'!H115))="","",OFFSET('Sanitation Data'!$H$32,0,10*ROW('Sanitation Data'!H115)))</f>
        <v/>
      </c>
      <c r="DJ121" s="287" t="str">
        <f ca="true">+IF(OFFSET('Sanitation Data'!$I$28,0,10*ROW('Sanitation Data'!I115))="","",OFFSET('Sanitation Data'!$I$28,0,10*ROW('Sanitation Data'!I115)))</f>
        <v/>
      </c>
      <c r="DK121" s="287" t="str">
        <f ca="true">+IF(OFFSET('Sanitation Data'!$I$29,0,10*ROW('Sanitation Data'!I115))="","",OFFSET('Sanitation Data'!$I$29,0,10*ROW('Sanitation Data'!I115)))</f>
        <v/>
      </c>
      <c r="DL121" s="287" t="str">
        <f ca="true">+IF(OFFSET('Sanitation Data'!$I$30,0,10*ROW('Sanitation Data'!I115))="","",OFFSET('Sanitation Data'!$I$30,0,10*ROW('Sanitation Data'!I115)))</f>
        <v/>
      </c>
      <c r="DM121" s="287" t="str">
        <f ca="true">+IF(OFFSET('Sanitation Data'!$I$31,0,10*ROW('Sanitation Data'!I115))="","",OFFSET('Sanitation Data'!$I$31,0,10*ROW('Sanitation Data'!I115)))</f>
        <v/>
      </c>
      <c r="DN121" s="287" t="str">
        <f ca="true">+IF(OFFSET('Sanitation Data'!$I$32,0,10*ROW('Sanitation Data'!I115))="","",OFFSET('Sanitation Data'!$I$32,0,10*ROW('Sanitation Data'!I115)))</f>
        <v/>
      </c>
      <c r="DO121" s="287" t="str">
        <f ca="true">+IF(OFFSET('Hygiene Data'!$D$11,0,10*ROW('Hygiene Data'!D115))="","",OFFSET('Hygiene Data'!$D$11,0,10*ROW('Hygiene Data'!D115)))</f>
        <v/>
      </c>
      <c r="DP121" s="287" t="str">
        <f ca="true">+IF(OFFSET('Hygiene Data'!$D$12,0,10*ROW('Hygiene Data'!D115))="","",OFFSET('Hygiene Data'!$D$12,0,10*ROW('Hygiene Data'!D115)))</f>
        <v/>
      </c>
      <c r="DQ121" s="287" t="str">
        <f ca="true">+IF(OFFSET('Hygiene Data'!$D$13,0,10*ROW('Hygiene Data'!D115))="","",OFFSET('Hygiene Data'!$D$13,0,10*ROW('Hygiene Data'!D115)))</f>
        <v/>
      </c>
      <c r="DR121" s="287" t="str">
        <f ca="true">+IF(OFFSET('Hygiene Data'!$E$11,0,10*ROW('Hygiene Data'!E115))="","",OFFSET('Hygiene Data'!$E$11,0,10*ROW('Hygiene Data'!E115)))</f>
        <v/>
      </c>
      <c r="DS121" s="287" t="str">
        <f ca="true">+IF(OFFSET('Hygiene Data'!$E$12,0,10*ROW('Hygiene Data'!E115))="","",OFFSET('Hygiene Data'!$E$12,0,10*ROW('Hygiene Data'!E115)))</f>
        <v/>
      </c>
      <c r="DT121" s="287" t="str">
        <f ca="true">+IF(OFFSET('Hygiene Data'!$E$13,0,10*ROW('Hygiene Data'!E115))="","",OFFSET('Hygiene Data'!$E$13,0,10*ROW('Hygiene Data'!E115)))</f>
        <v/>
      </c>
      <c r="DU121" s="287" t="str">
        <f ca="true">+IF(OFFSET('Hygiene Data'!$F$11,0,10*ROW('Hygiene Data'!F115))="","",OFFSET('Hygiene Data'!$F$11,0,10*ROW('Hygiene Data'!F115)))</f>
        <v/>
      </c>
      <c r="DV121" s="287" t="str">
        <f ca="true">+IF(OFFSET('Hygiene Data'!$F$12,0,10*ROW('Hygiene Data'!F115))="","",OFFSET('Hygiene Data'!$F$12,0,10*ROW('Hygiene Data'!F115)))</f>
        <v/>
      </c>
      <c r="DW121" s="287" t="str">
        <f ca="true">+IF(OFFSET('Hygiene Data'!$F$13,0,10*ROW('Hygiene Data'!F115))="","",OFFSET('Hygiene Data'!$F$13,0,10*ROW('Hygiene Data'!F115)))</f>
        <v/>
      </c>
      <c r="DX121" s="287" t="str">
        <f ca="true">+IF(OFFSET('Hygiene Data'!$G$11,0,10*ROW('Hygiene Data'!G115))="","",OFFSET('Hygiene Data'!$G$11,0,10*ROW('Hygiene Data'!G115)))</f>
        <v/>
      </c>
      <c r="DY121" s="287" t="str">
        <f ca="true">+IF(OFFSET('Hygiene Data'!$G$12,0,10*ROW('Hygiene Data'!G115))="","",OFFSET('Hygiene Data'!$G$12,0,10*ROW('Hygiene Data'!G115)))</f>
        <v/>
      </c>
      <c r="DZ121" s="287" t="str">
        <f ca="true">+IF(OFFSET('Hygiene Data'!$G$13,0,10*ROW('Hygiene Data'!G115))="","",OFFSET('Hygiene Data'!$G$13,0,10*ROW('Hygiene Data'!G115)))</f>
        <v/>
      </c>
      <c r="EA121" s="287" t="str">
        <f ca="true">+IF(OFFSET('Hygiene Data'!$H$11,0,10*ROW('Hygiene Data'!H115))="","",OFFSET('Hygiene Data'!$H$11,0,10*ROW('Hygiene Data'!H115)))</f>
        <v/>
      </c>
      <c r="EB121" s="287" t="str">
        <f ca="true">+IF(OFFSET('Hygiene Data'!$H$12,0,10*ROW('Hygiene Data'!H115))="","",OFFSET('Hygiene Data'!$H$12,0,10*ROW('Hygiene Data'!H115)))</f>
        <v/>
      </c>
      <c r="EC121" s="287" t="str">
        <f ca="true">+IF(OFFSET('Hygiene Data'!$H$13,0,10*ROW('Hygiene Data'!H115))="","",OFFSET('Hygiene Data'!$H$13,0,10*ROW('Hygiene Data'!H115)))</f>
        <v/>
      </c>
      <c r="ED121" s="287" t="str">
        <f ca="true">+IF(OFFSET('Hygiene Data'!$I$11,0,10*ROW('Hygiene Data'!I115))="","",OFFSET('Hygiene Data'!$I$11,0,10*ROW('Hygiene Data'!I115)))</f>
        <v/>
      </c>
      <c r="EE121" s="287" t="str">
        <f ca="true">+IF(OFFSET('Hygiene Data'!$I$12,0,10*ROW('Hygiene Data'!I115))="","",OFFSET('Hygiene Data'!$I$12,0,10*ROW('Hygiene Data'!I115)))</f>
        <v/>
      </c>
      <c r="EF121" s="287"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43"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7"/>
      <c r="BS122" s="287" t="str">
        <f ca="true">+IF(OFFSET('Water Data'!$D$27,0,10*ROW('Water Data'!D116))="","",OFFSET('Water Data'!$D$27,0,10*ROW('Water Data'!D116)))</f>
        <v/>
      </c>
      <c r="BT122" s="287" t="str">
        <f ca="true">+IF(OFFSET('Water Data'!$D$28,0,10*ROW('Water Data'!D116))="","",OFFSET('Water Data'!$D$28,0,10*ROW('Water Data'!D116)))</f>
        <v/>
      </c>
      <c r="BU122" s="287" t="str">
        <f ca="true">+IF(OFFSET('Water Data'!$D$29,0,10*ROW('Water Data'!D116))="","",OFFSET('Water Data'!$D$29,0,10*ROW('Water Data'!D116)))</f>
        <v/>
      </c>
      <c r="BV122" s="287" t="str">
        <f ca="true">+IF(OFFSET('Water Data'!$E$27,0,10*ROW('Water Data'!E116))="","",OFFSET('Water Data'!$E$27,0,10*ROW('Water Data'!E116)))</f>
        <v/>
      </c>
      <c r="BW122" s="287" t="str">
        <f ca="true">+IF(OFFSET('Water Data'!$E$28,0,10*ROW('Water Data'!E116))="","",OFFSET('Water Data'!$E$28,0,10*ROW('Water Data'!E116)))</f>
        <v/>
      </c>
      <c r="BX122" s="287" t="str">
        <f ca="true">+IF(OFFSET('Water Data'!$E$29,0,10*ROW('Water Data'!E116))="","",OFFSET('Water Data'!$E$29,0,10*ROW('Water Data'!E116)))</f>
        <v/>
      </c>
      <c r="BY122" s="287" t="str">
        <f ca="true">+IF(OFFSET('Water Data'!$F$27,0,10*ROW('Water Data'!F116))="","",OFFSET('Water Data'!$F$27,0,10*ROW('Water Data'!F116)))</f>
        <v/>
      </c>
      <c r="BZ122" s="287" t="str">
        <f ca="true">+IF(OFFSET('Water Data'!$F$28,0,10*ROW('Water Data'!F116))="","",OFFSET('Water Data'!$F$28,0,10*ROW('Water Data'!F116)))</f>
        <v/>
      </c>
      <c r="CA122" s="287" t="str">
        <f ca="true">+IF(OFFSET('Water Data'!$F$29,0,10*ROW('Water Data'!F116))="","",OFFSET('Water Data'!$F$29,0,10*ROW('Water Data'!F116)))</f>
        <v/>
      </c>
      <c r="CB122" s="287" t="str">
        <f ca="true">+IF(OFFSET('Water Data'!$G$27,0,10*ROW('Water Data'!G116))="","",OFFSET('Water Data'!$G$27,0,10*ROW('Water Data'!G116)))</f>
        <v/>
      </c>
      <c r="CC122" s="287" t="str">
        <f ca="true">+IF(OFFSET('Water Data'!$G$28,0,10*ROW('Water Data'!G116))="","",OFFSET('Water Data'!$G$28,0,10*ROW('Water Data'!G116)))</f>
        <v/>
      </c>
      <c r="CD122" s="287" t="str">
        <f ca="true">+IF(OFFSET('Water Data'!$G$29,0,10*ROW('Water Data'!G116))="","",OFFSET('Water Data'!$G$29,0,10*ROW('Water Data'!G116)))</f>
        <v/>
      </c>
      <c r="CE122" s="287" t="str">
        <f ca="true">+IF(OFFSET('Water Data'!$H$27,0,10*ROW('Water Data'!H116))="","",OFFSET('Water Data'!$H$27,0,10*ROW('Water Data'!H116)))</f>
        <v/>
      </c>
      <c r="CF122" s="287" t="str">
        <f ca="true">+IF(OFFSET('Water Data'!$H$28,0,10*ROW('Water Data'!H116))="","",OFFSET('Water Data'!$H$28,0,10*ROW('Water Data'!H116)))</f>
        <v/>
      </c>
      <c r="CG122" s="287" t="str">
        <f ca="true">+IF(OFFSET('Water Data'!$H$29,0,10*ROW('Water Data'!H116))="","",OFFSET('Water Data'!$H$29,0,10*ROW('Water Data'!H116)))</f>
        <v/>
      </c>
      <c r="CH122" s="287" t="str">
        <f ca="true">+IF(OFFSET('Water Data'!$I$27,0,10*ROW('Water Data'!I116))="","",OFFSET('Water Data'!$I$27,0,10*ROW('Water Data'!I116)))</f>
        <v/>
      </c>
      <c r="CI122" s="287" t="str">
        <f ca="true">+IF(OFFSET('Water Data'!$I$28,0,10*ROW('Water Data'!I116))="","",OFFSET('Water Data'!$I$28,0,10*ROW('Water Data'!I116)))</f>
        <v/>
      </c>
      <c r="CJ122" s="287" t="str">
        <f ca="true">+IF(OFFSET('Water Data'!$I$29,0,10*ROW('Water Data'!I116))="","",OFFSET('Water Data'!$I$29,0,10*ROW('Water Data'!I116)))</f>
        <v/>
      </c>
      <c r="CK122" s="287" t="str">
        <f ca="true">+IF(OFFSET('Sanitation Data'!$D$28,0,10*ROW('Sanitation Data'!D116))="","",OFFSET('Sanitation Data'!$D$28,0,10*ROW('Sanitation Data'!D116)))</f>
        <v/>
      </c>
      <c r="CL122" s="287" t="str">
        <f ca="true">+IF(OFFSET('Sanitation Data'!$D$29,0,10*ROW('Sanitation Data'!D116))="","",OFFSET('Sanitation Data'!$D$29,0,10*ROW('Sanitation Data'!D116)))</f>
        <v/>
      </c>
      <c r="CM122" s="287" t="str">
        <f ca="true">+IF(OFFSET('Sanitation Data'!$D$30,0,10*ROW('Sanitation Data'!D116))="","",OFFSET('Sanitation Data'!$D$30,0,10*ROW('Sanitation Data'!D116)))</f>
        <v/>
      </c>
      <c r="CN122" s="287" t="str">
        <f ca="true">+IF(OFFSET('Sanitation Data'!$D$31,0,10*ROW('Sanitation Data'!D116))="","",OFFSET('Sanitation Data'!$D$31,0,10*ROW('Sanitation Data'!D116)))</f>
        <v/>
      </c>
      <c r="CO122" s="287" t="str">
        <f ca="true">+IF(OFFSET('Sanitation Data'!$D$32,0,10*ROW('Sanitation Data'!D116))="","",OFFSET('Sanitation Data'!$D$32,0,10*ROW('Sanitation Data'!D116)))</f>
        <v/>
      </c>
      <c r="CP122" s="287" t="str">
        <f ca="true">+IF(OFFSET('Sanitation Data'!$E$28,0,10*ROW('Sanitation Data'!E116))="","",OFFSET('Sanitation Data'!$E$28,0,10*ROW('Sanitation Data'!E116)))</f>
        <v/>
      </c>
      <c r="CQ122" s="287" t="str">
        <f ca="true">+IF(OFFSET('Sanitation Data'!$E$29,0,10*ROW('Sanitation Data'!E116))="","",OFFSET('Sanitation Data'!$E$29,0,10*ROW('Sanitation Data'!E116)))</f>
        <v/>
      </c>
      <c r="CR122" s="287" t="str">
        <f ca="true">+IF(OFFSET('Sanitation Data'!$E$30,0,10*ROW('Sanitation Data'!E116))="","",OFFSET('Sanitation Data'!$E$30,0,10*ROW('Sanitation Data'!E116)))</f>
        <v/>
      </c>
      <c r="CS122" s="287" t="str">
        <f ca="true">+IF(OFFSET('Sanitation Data'!$E$31,0,10*ROW('Sanitation Data'!E116))="","",OFFSET('Sanitation Data'!$E$31,0,10*ROW('Sanitation Data'!E116)))</f>
        <v/>
      </c>
      <c r="CT122" s="287" t="str">
        <f ca="true">+IF(OFFSET('Sanitation Data'!$E$32,0,10*ROW('Sanitation Data'!E116))="","",OFFSET('Sanitation Data'!$E$32,0,10*ROW('Sanitation Data'!E116)))</f>
        <v/>
      </c>
      <c r="CU122" s="287" t="str">
        <f ca="true">+IF(OFFSET('Sanitation Data'!$F$28,0,10*ROW('Sanitation Data'!F116))="","",OFFSET('Sanitation Data'!$F$28,0,10*ROW('Sanitation Data'!F116)))</f>
        <v/>
      </c>
      <c r="CV122" s="287" t="str">
        <f ca="true">+IF(OFFSET('Sanitation Data'!$F$29,0,10*ROW('Sanitation Data'!F116))="","",OFFSET('Sanitation Data'!$F$29,0,10*ROW('Sanitation Data'!F116)))</f>
        <v/>
      </c>
      <c r="CW122" s="287" t="str">
        <f ca="true">+IF(OFFSET('Sanitation Data'!$F$30,0,10*ROW('Sanitation Data'!F116))="","",OFFSET('Sanitation Data'!$F$30,0,10*ROW('Sanitation Data'!F116)))</f>
        <v/>
      </c>
      <c r="CX122" s="287" t="str">
        <f ca="true">+IF(OFFSET('Sanitation Data'!$F$31,0,10*ROW('Sanitation Data'!F116))="","",OFFSET('Sanitation Data'!$F$31,0,10*ROW('Sanitation Data'!F116)))</f>
        <v/>
      </c>
      <c r="CY122" s="287" t="str">
        <f ca="true">+IF(OFFSET('Sanitation Data'!$F$32,0,10*ROW('Sanitation Data'!F116))="","",OFFSET('Sanitation Data'!$F$32,0,10*ROW('Sanitation Data'!F116)))</f>
        <v/>
      </c>
      <c r="CZ122" s="287" t="str">
        <f ca="true">+IF(OFFSET('Sanitation Data'!$G$28,0,10*ROW('Sanitation Data'!G116))="","",OFFSET('Sanitation Data'!$G$28,0,10*ROW('Sanitation Data'!G116)))</f>
        <v/>
      </c>
      <c r="DA122" s="287" t="str">
        <f ca="true">+IF(OFFSET('Sanitation Data'!$G$29,0,10*ROW('Sanitation Data'!G116))="","",OFFSET('Sanitation Data'!$G$29,0,10*ROW('Sanitation Data'!G116)))</f>
        <v/>
      </c>
      <c r="DB122" s="287" t="str">
        <f ca="true">+IF(OFFSET('Sanitation Data'!$G$30,0,10*ROW('Sanitation Data'!G116))="","",OFFSET('Sanitation Data'!$G$30,0,10*ROW('Sanitation Data'!G116)))</f>
        <v/>
      </c>
      <c r="DC122" s="287" t="str">
        <f ca="true">+IF(OFFSET('Sanitation Data'!$G$31,0,10*ROW('Sanitation Data'!G116))="","",OFFSET('Sanitation Data'!$G$31,0,10*ROW('Sanitation Data'!G116)))</f>
        <v/>
      </c>
      <c r="DD122" s="287" t="str">
        <f ca="true">+IF(OFFSET('Sanitation Data'!$G$32,0,10*ROW('Sanitation Data'!G116))="","",OFFSET('Sanitation Data'!$G$32,0,10*ROW('Sanitation Data'!G116)))</f>
        <v/>
      </c>
      <c r="DE122" s="287" t="str">
        <f ca="true">+IF(OFFSET('Sanitation Data'!$H$28,0,10*ROW('Sanitation Data'!H116))="","",OFFSET('Sanitation Data'!$H$28,0,10*ROW('Sanitation Data'!H116)))</f>
        <v/>
      </c>
      <c r="DF122" s="287" t="str">
        <f ca="true">+IF(OFFSET('Sanitation Data'!$H$29,0,10*ROW('Sanitation Data'!H116))="","",OFFSET('Sanitation Data'!$H$29,0,10*ROW('Sanitation Data'!H116)))</f>
        <v/>
      </c>
      <c r="DG122" s="287" t="str">
        <f ca="true">+IF(OFFSET('Sanitation Data'!$H$30,0,10*ROW('Sanitation Data'!H116))="","",OFFSET('Sanitation Data'!$H$30,0,10*ROW('Sanitation Data'!H116)))</f>
        <v/>
      </c>
      <c r="DH122" s="287" t="str">
        <f ca="true">+IF(OFFSET('Sanitation Data'!$H$31,0,10*ROW('Sanitation Data'!H116))="","",OFFSET('Sanitation Data'!$H$31,0,10*ROW('Sanitation Data'!H116)))</f>
        <v/>
      </c>
      <c r="DI122" s="287" t="str">
        <f ca="true">+IF(OFFSET('Sanitation Data'!$H$32,0,10*ROW('Sanitation Data'!H116))="","",OFFSET('Sanitation Data'!$H$32,0,10*ROW('Sanitation Data'!H116)))</f>
        <v/>
      </c>
      <c r="DJ122" s="287" t="str">
        <f ca="true">+IF(OFFSET('Sanitation Data'!$I$28,0,10*ROW('Sanitation Data'!I116))="","",OFFSET('Sanitation Data'!$I$28,0,10*ROW('Sanitation Data'!I116)))</f>
        <v/>
      </c>
      <c r="DK122" s="287" t="str">
        <f ca="true">+IF(OFFSET('Sanitation Data'!$I$29,0,10*ROW('Sanitation Data'!I116))="","",OFFSET('Sanitation Data'!$I$29,0,10*ROW('Sanitation Data'!I116)))</f>
        <v/>
      </c>
      <c r="DL122" s="287" t="str">
        <f ca="true">+IF(OFFSET('Sanitation Data'!$I$30,0,10*ROW('Sanitation Data'!I116))="","",OFFSET('Sanitation Data'!$I$30,0,10*ROW('Sanitation Data'!I116)))</f>
        <v/>
      </c>
      <c r="DM122" s="287" t="str">
        <f ca="true">+IF(OFFSET('Sanitation Data'!$I$31,0,10*ROW('Sanitation Data'!I116))="","",OFFSET('Sanitation Data'!$I$31,0,10*ROW('Sanitation Data'!I116)))</f>
        <v/>
      </c>
      <c r="DN122" s="287" t="str">
        <f ca="true">+IF(OFFSET('Sanitation Data'!$I$32,0,10*ROW('Sanitation Data'!I116))="","",OFFSET('Sanitation Data'!$I$32,0,10*ROW('Sanitation Data'!I116)))</f>
        <v/>
      </c>
      <c r="DO122" s="287" t="str">
        <f ca="true">+IF(OFFSET('Hygiene Data'!$D$11,0,10*ROW('Hygiene Data'!D116))="","",OFFSET('Hygiene Data'!$D$11,0,10*ROW('Hygiene Data'!D116)))</f>
        <v/>
      </c>
      <c r="DP122" s="287" t="str">
        <f ca="true">+IF(OFFSET('Hygiene Data'!$D$12,0,10*ROW('Hygiene Data'!D116))="","",OFFSET('Hygiene Data'!$D$12,0,10*ROW('Hygiene Data'!D116)))</f>
        <v/>
      </c>
      <c r="DQ122" s="287" t="str">
        <f ca="true">+IF(OFFSET('Hygiene Data'!$D$13,0,10*ROW('Hygiene Data'!D116))="","",OFFSET('Hygiene Data'!$D$13,0,10*ROW('Hygiene Data'!D116)))</f>
        <v/>
      </c>
      <c r="DR122" s="287" t="str">
        <f ca="true">+IF(OFFSET('Hygiene Data'!$E$11,0,10*ROW('Hygiene Data'!E116))="","",OFFSET('Hygiene Data'!$E$11,0,10*ROW('Hygiene Data'!E116)))</f>
        <v/>
      </c>
      <c r="DS122" s="287" t="str">
        <f ca="true">+IF(OFFSET('Hygiene Data'!$E$12,0,10*ROW('Hygiene Data'!E116))="","",OFFSET('Hygiene Data'!$E$12,0,10*ROW('Hygiene Data'!E116)))</f>
        <v/>
      </c>
      <c r="DT122" s="287" t="str">
        <f ca="true">+IF(OFFSET('Hygiene Data'!$E$13,0,10*ROW('Hygiene Data'!E116))="","",OFFSET('Hygiene Data'!$E$13,0,10*ROW('Hygiene Data'!E116)))</f>
        <v/>
      </c>
      <c r="DU122" s="287" t="str">
        <f ca="true">+IF(OFFSET('Hygiene Data'!$F$11,0,10*ROW('Hygiene Data'!F116))="","",OFFSET('Hygiene Data'!$F$11,0,10*ROW('Hygiene Data'!F116)))</f>
        <v/>
      </c>
      <c r="DV122" s="287" t="str">
        <f ca="true">+IF(OFFSET('Hygiene Data'!$F$12,0,10*ROW('Hygiene Data'!F116))="","",OFFSET('Hygiene Data'!$F$12,0,10*ROW('Hygiene Data'!F116)))</f>
        <v/>
      </c>
      <c r="DW122" s="287" t="str">
        <f ca="true">+IF(OFFSET('Hygiene Data'!$F$13,0,10*ROW('Hygiene Data'!F116))="","",OFFSET('Hygiene Data'!$F$13,0,10*ROW('Hygiene Data'!F116)))</f>
        <v/>
      </c>
      <c r="DX122" s="287" t="str">
        <f ca="true">+IF(OFFSET('Hygiene Data'!$G$11,0,10*ROW('Hygiene Data'!G116))="","",OFFSET('Hygiene Data'!$G$11,0,10*ROW('Hygiene Data'!G116)))</f>
        <v/>
      </c>
      <c r="DY122" s="287" t="str">
        <f ca="true">+IF(OFFSET('Hygiene Data'!$G$12,0,10*ROW('Hygiene Data'!G116))="","",OFFSET('Hygiene Data'!$G$12,0,10*ROW('Hygiene Data'!G116)))</f>
        <v/>
      </c>
      <c r="DZ122" s="287" t="str">
        <f ca="true">+IF(OFFSET('Hygiene Data'!$G$13,0,10*ROW('Hygiene Data'!G116))="","",OFFSET('Hygiene Data'!$G$13,0,10*ROW('Hygiene Data'!G116)))</f>
        <v/>
      </c>
      <c r="EA122" s="287" t="str">
        <f ca="true">+IF(OFFSET('Hygiene Data'!$H$11,0,10*ROW('Hygiene Data'!H116))="","",OFFSET('Hygiene Data'!$H$11,0,10*ROW('Hygiene Data'!H116)))</f>
        <v/>
      </c>
      <c r="EB122" s="287" t="str">
        <f ca="true">+IF(OFFSET('Hygiene Data'!$H$12,0,10*ROW('Hygiene Data'!H116))="","",OFFSET('Hygiene Data'!$H$12,0,10*ROW('Hygiene Data'!H116)))</f>
        <v/>
      </c>
      <c r="EC122" s="287" t="str">
        <f ca="true">+IF(OFFSET('Hygiene Data'!$H$13,0,10*ROW('Hygiene Data'!H116))="","",OFFSET('Hygiene Data'!$H$13,0,10*ROW('Hygiene Data'!H116)))</f>
        <v/>
      </c>
      <c r="ED122" s="287" t="str">
        <f ca="true">+IF(OFFSET('Hygiene Data'!$I$11,0,10*ROW('Hygiene Data'!I116))="","",OFFSET('Hygiene Data'!$I$11,0,10*ROW('Hygiene Data'!I116)))</f>
        <v/>
      </c>
      <c r="EE122" s="287" t="str">
        <f ca="true">+IF(OFFSET('Hygiene Data'!$I$12,0,10*ROW('Hygiene Data'!I116))="","",OFFSET('Hygiene Data'!$I$12,0,10*ROW('Hygiene Data'!I116)))</f>
        <v/>
      </c>
      <c r="EF122" s="287"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43"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7"/>
      <c r="BS123" s="287" t="str">
        <f ca="true">+IF(OFFSET('Water Data'!$D$27,0,10*ROW('Water Data'!D117))="","",OFFSET('Water Data'!$D$27,0,10*ROW('Water Data'!D117)))</f>
        <v/>
      </c>
      <c r="BT123" s="287" t="str">
        <f ca="true">+IF(OFFSET('Water Data'!$D$28,0,10*ROW('Water Data'!D117))="","",OFFSET('Water Data'!$D$28,0,10*ROW('Water Data'!D117)))</f>
        <v/>
      </c>
      <c r="BU123" s="287" t="str">
        <f ca="true">+IF(OFFSET('Water Data'!$D$29,0,10*ROW('Water Data'!D117))="","",OFFSET('Water Data'!$D$29,0,10*ROW('Water Data'!D117)))</f>
        <v/>
      </c>
      <c r="BV123" s="287" t="str">
        <f ca="true">+IF(OFFSET('Water Data'!$E$27,0,10*ROW('Water Data'!E117))="","",OFFSET('Water Data'!$E$27,0,10*ROW('Water Data'!E117)))</f>
        <v/>
      </c>
      <c r="BW123" s="287" t="str">
        <f ca="true">+IF(OFFSET('Water Data'!$E$28,0,10*ROW('Water Data'!E117))="","",OFFSET('Water Data'!$E$28,0,10*ROW('Water Data'!E117)))</f>
        <v/>
      </c>
      <c r="BX123" s="287" t="str">
        <f ca="true">+IF(OFFSET('Water Data'!$E$29,0,10*ROW('Water Data'!E117))="","",OFFSET('Water Data'!$E$29,0,10*ROW('Water Data'!E117)))</f>
        <v/>
      </c>
      <c r="BY123" s="287" t="str">
        <f ca="true">+IF(OFFSET('Water Data'!$F$27,0,10*ROW('Water Data'!F117))="","",OFFSET('Water Data'!$F$27,0,10*ROW('Water Data'!F117)))</f>
        <v/>
      </c>
      <c r="BZ123" s="287" t="str">
        <f ca="true">+IF(OFFSET('Water Data'!$F$28,0,10*ROW('Water Data'!F117))="","",OFFSET('Water Data'!$F$28,0,10*ROW('Water Data'!F117)))</f>
        <v/>
      </c>
      <c r="CA123" s="287" t="str">
        <f ca="true">+IF(OFFSET('Water Data'!$F$29,0,10*ROW('Water Data'!F117))="","",OFFSET('Water Data'!$F$29,0,10*ROW('Water Data'!F117)))</f>
        <v/>
      </c>
      <c r="CB123" s="287" t="str">
        <f ca="true">+IF(OFFSET('Water Data'!$G$27,0,10*ROW('Water Data'!G117))="","",OFFSET('Water Data'!$G$27,0,10*ROW('Water Data'!G117)))</f>
        <v/>
      </c>
      <c r="CC123" s="287" t="str">
        <f ca="true">+IF(OFFSET('Water Data'!$G$28,0,10*ROW('Water Data'!G117))="","",OFFSET('Water Data'!$G$28,0,10*ROW('Water Data'!G117)))</f>
        <v/>
      </c>
      <c r="CD123" s="287" t="str">
        <f ca="true">+IF(OFFSET('Water Data'!$G$29,0,10*ROW('Water Data'!G117))="","",OFFSET('Water Data'!$G$29,0,10*ROW('Water Data'!G117)))</f>
        <v/>
      </c>
      <c r="CE123" s="287" t="str">
        <f ca="true">+IF(OFFSET('Water Data'!$H$27,0,10*ROW('Water Data'!H117))="","",OFFSET('Water Data'!$H$27,0,10*ROW('Water Data'!H117)))</f>
        <v/>
      </c>
      <c r="CF123" s="287" t="str">
        <f ca="true">+IF(OFFSET('Water Data'!$H$28,0,10*ROW('Water Data'!H117))="","",OFFSET('Water Data'!$H$28,0,10*ROW('Water Data'!H117)))</f>
        <v/>
      </c>
      <c r="CG123" s="287" t="str">
        <f ca="true">+IF(OFFSET('Water Data'!$H$29,0,10*ROW('Water Data'!H117))="","",OFFSET('Water Data'!$H$29,0,10*ROW('Water Data'!H117)))</f>
        <v/>
      </c>
      <c r="CH123" s="287" t="str">
        <f ca="true">+IF(OFFSET('Water Data'!$I$27,0,10*ROW('Water Data'!I117))="","",OFFSET('Water Data'!$I$27,0,10*ROW('Water Data'!I117)))</f>
        <v/>
      </c>
      <c r="CI123" s="287" t="str">
        <f ca="true">+IF(OFFSET('Water Data'!$I$28,0,10*ROW('Water Data'!I117))="","",OFFSET('Water Data'!$I$28,0,10*ROW('Water Data'!I117)))</f>
        <v/>
      </c>
      <c r="CJ123" s="287" t="str">
        <f ca="true">+IF(OFFSET('Water Data'!$I$29,0,10*ROW('Water Data'!I117))="","",OFFSET('Water Data'!$I$29,0,10*ROW('Water Data'!I117)))</f>
        <v/>
      </c>
      <c r="CK123" s="287" t="str">
        <f ca="true">+IF(OFFSET('Sanitation Data'!$D$28,0,10*ROW('Sanitation Data'!D117))="","",OFFSET('Sanitation Data'!$D$28,0,10*ROW('Sanitation Data'!D117)))</f>
        <v/>
      </c>
      <c r="CL123" s="287" t="str">
        <f ca="true">+IF(OFFSET('Sanitation Data'!$D$29,0,10*ROW('Sanitation Data'!D117))="","",OFFSET('Sanitation Data'!$D$29,0,10*ROW('Sanitation Data'!D117)))</f>
        <v/>
      </c>
      <c r="CM123" s="287" t="str">
        <f ca="true">+IF(OFFSET('Sanitation Data'!$D$30,0,10*ROW('Sanitation Data'!D117))="","",OFFSET('Sanitation Data'!$D$30,0,10*ROW('Sanitation Data'!D117)))</f>
        <v/>
      </c>
      <c r="CN123" s="287" t="str">
        <f ca="true">+IF(OFFSET('Sanitation Data'!$D$31,0,10*ROW('Sanitation Data'!D117))="","",OFFSET('Sanitation Data'!$D$31,0,10*ROW('Sanitation Data'!D117)))</f>
        <v/>
      </c>
      <c r="CO123" s="287" t="str">
        <f ca="true">+IF(OFFSET('Sanitation Data'!$D$32,0,10*ROW('Sanitation Data'!D117))="","",OFFSET('Sanitation Data'!$D$32,0,10*ROW('Sanitation Data'!D117)))</f>
        <v/>
      </c>
      <c r="CP123" s="287" t="str">
        <f ca="true">+IF(OFFSET('Sanitation Data'!$E$28,0,10*ROW('Sanitation Data'!E117))="","",OFFSET('Sanitation Data'!$E$28,0,10*ROW('Sanitation Data'!E117)))</f>
        <v/>
      </c>
      <c r="CQ123" s="287" t="str">
        <f ca="true">+IF(OFFSET('Sanitation Data'!$E$29,0,10*ROW('Sanitation Data'!E117))="","",OFFSET('Sanitation Data'!$E$29,0,10*ROW('Sanitation Data'!E117)))</f>
        <v/>
      </c>
      <c r="CR123" s="287" t="str">
        <f ca="true">+IF(OFFSET('Sanitation Data'!$E$30,0,10*ROW('Sanitation Data'!E117))="","",OFFSET('Sanitation Data'!$E$30,0,10*ROW('Sanitation Data'!E117)))</f>
        <v/>
      </c>
      <c r="CS123" s="287" t="str">
        <f ca="true">+IF(OFFSET('Sanitation Data'!$E$31,0,10*ROW('Sanitation Data'!E117))="","",OFFSET('Sanitation Data'!$E$31,0,10*ROW('Sanitation Data'!E117)))</f>
        <v/>
      </c>
      <c r="CT123" s="287" t="str">
        <f ca="true">+IF(OFFSET('Sanitation Data'!$E$32,0,10*ROW('Sanitation Data'!E117))="","",OFFSET('Sanitation Data'!$E$32,0,10*ROW('Sanitation Data'!E117)))</f>
        <v/>
      </c>
      <c r="CU123" s="287" t="str">
        <f ca="true">+IF(OFFSET('Sanitation Data'!$F$28,0,10*ROW('Sanitation Data'!F117))="","",OFFSET('Sanitation Data'!$F$28,0,10*ROW('Sanitation Data'!F117)))</f>
        <v/>
      </c>
      <c r="CV123" s="287" t="str">
        <f ca="true">+IF(OFFSET('Sanitation Data'!$F$29,0,10*ROW('Sanitation Data'!F117))="","",OFFSET('Sanitation Data'!$F$29,0,10*ROW('Sanitation Data'!F117)))</f>
        <v/>
      </c>
      <c r="CW123" s="287" t="str">
        <f ca="true">+IF(OFFSET('Sanitation Data'!$F$30,0,10*ROW('Sanitation Data'!F117))="","",OFFSET('Sanitation Data'!$F$30,0,10*ROW('Sanitation Data'!F117)))</f>
        <v/>
      </c>
      <c r="CX123" s="287" t="str">
        <f ca="true">+IF(OFFSET('Sanitation Data'!$F$31,0,10*ROW('Sanitation Data'!F117))="","",OFFSET('Sanitation Data'!$F$31,0,10*ROW('Sanitation Data'!F117)))</f>
        <v/>
      </c>
      <c r="CY123" s="287" t="str">
        <f ca="true">+IF(OFFSET('Sanitation Data'!$F$32,0,10*ROW('Sanitation Data'!F117))="","",OFFSET('Sanitation Data'!$F$32,0,10*ROW('Sanitation Data'!F117)))</f>
        <v/>
      </c>
      <c r="CZ123" s="287" t="str">
        <f ca="true">+IF(OFFSET('Sanitation Data'!$G$28,0,10*ROW('Sanitation Data'!G117))="","",OFFSET('Sanitation Data'!$G$28,0,10*ROW('Sanitation Data'!G117)))</f>
        <v/>
      </c>
      <c r="DA123" s="287" t="str">
        <f ca="true">+IF(OFFSET('Sanitation Data'!$G$29,0,10*ROW('Sanitation Data'!G117))="","",OFFSET('Sanitation Data'!$G$29,0,10*ROW('Sanitation Data'!G117)))</f>
        <v/>
      </c>
      <c r="DB123" s="287" t="str">
        <f ca="true">+IF(OFFSET('Sanitation Data'!$G$30,0,10*ROW('Sanitation Data'!G117))="","",OFFSET('Sanitation Data'!$G$30,0,10*ROW('Sanitation Data'!G117)))</f>
        <v/>
      </c>
      <c r="DC123" s="287" t="str">
        <f ca="true">+IF(OFFSET('Sanitation Data'!$G$31,0,10*ROW('Sanitation Data'!G117))="","",OFFSET('Sanitation Data'!$G$31,0,10*ROW('Sanitation Data'!G117)))</f>
        <v/>
      </c>
      <c r="DD123" s="287" t="str">
        <f ca="true">+IF(OFFSET('Sanitation Data'!$G$32,0,10*ROW('Sanitation Data'!G117))="","",OFFSET('Sanitation Data'!$G$32,0,10*ROW('Sanitation Data'!G117)))</f>
        <v/>
      </c>
      <c r="DE123" s="287" t="str">
        <f ca="true">+IF(OFFSET('Sanitation Data'!$H$28,0,10*ROW('Sanitation Data'!H117))="","",OFFSET('Sanitation Data'!$H$28,0,10*ROW('Sanitation Data'!H117)))</f>
        <v/>
      </c>
      <c r="DF123" s="287" t="str">
        <f ca="true">+IF(OFFSET('Sanitation Data'!$H$29,0,10*ROW('Sanitation Data'!H117))="","",OFFSET('Sanitation Data'!$H$29,0,10*ROW('Sanitation Data'!H117)))</f>
        <v/>
      </c>
      <c r="DG123" s="287" t="str">
        <f ca="true">+IF(OFFSET('Sanitation Data'!$H$30,0,10*ROW('Sanitation Data'!H117))="","",OFFSET('Sanitation Data'!$H$30,0,10*ROW('Sanitation Data'!H117)))</f>
        <v/>
      </c>
      <c r="DH123" s="287" t="str">
        <f ca="true">+IF(OFFSET('Sanitation Data'!$H$31,0,10*ROW('Sanitation Data'!H117))="","",OFFSET('Sanitation Data'!$H$31,0,10*ROW('Sanitation Data'!H117)))</f>
        <v/>
      </c>
      <c r="DI123" s="287" t="str">
        <f ca="true">+IF(OFFSET('Sanitation Data'!$H$32,0,10*ROW('Sanitation Data'!H117))="","",OFFSET('Sanitation Data'!$H$32,0,10*ROW('Sanitation Data'!H117)))</f>
        <v/>
      </c>
      <c r="DJ123" s="287" t="str">
        <f ca="true">+IF(OFFSET('Sanitation Data'!$I$28,0,10*ROW('Sanitation Data'!I117))="","",OFFSET('Sanitation Data'!$I$28,0,10*ROW('Sanitation Data'!I117)))</f>
        <v/>
      </c>
      <c r="DK123" s="287" t="str">
        <f ca="true">+IF(OFFSET('Sanitation Data'!$I$29,0,10*ROW('Sanitation Data'!I117))="","",OFFSET('Sanitation Data'!$I$29,0,10*ROW('Sanitation Data'!I117)))</f>
        <v/>
      </c>
      <c r="DL123" s="287" t="str">
        <f ca="true">+IF(OFFSET('Sanitation Data'!$I$30,0,10*ROW('Sanitation Data'!I117))="","",OFFSET('Sanitation Data'!$I$30,0,10*ROW('Sanitation Data'!I117)))</f>
        <v/>
      </c>
      <c r="DM123" s="287" t="str">
        <f ca="true">+IF(OFFSET('Sanitation Data'!$I$31,0,10*ROW('Sanitation Data'!I117))="","",OFFSET('Sanitation Data'!$I$31,0,10*ROW('Sanitation Data'!I117)))</f>
        <v/>
      </c>
      <c r="DN123" s="287" t="str">
        <f ca="true">+IF(OFFSET('Sanitation Data'!$I$32,0,10*ROW('Sanitation Data'!I117))="","",OFFSET('Sanitation Data'!$I$32,0,10*ROW('Sanitation Data'!I117)))</f>
        <v/>
      </c>
      <c r="DO123" s="287" t="str">
        <f ca="true">+IF(OFFSET('Hygiene Data'!$D$11,0,10*ROW('Hygiene Data'!D117))="","",OFFSET('Hygiene Data'!$D$11,0,10*ROW('Hygiene Data'!D117)))</f>
        <v/>
      </c>
      <c r="DP123" s="287" t="str">
        <f ca="true">+IF(OFFSET('Hygiene Data'!$D$12,0,10*ROW('Hygiene Data'!D117))="","",OFFSET('Hygiene Data'!$D$12,0,10*ROW('Hygiene Data'!D117)))</f>
        <v/>
      </c>
      <c r="DQ123" s="287" t="str">
        <f ca="true">+IF(OFFSET('Hygiene Data'!$D$13,0,10*ROW('Hygiene Data'!D117))="","",OFFSET('Hygiene Data'!$D$13,0,10*ROW('Hygiene Data'!D117)))</f>
        <v/>
      </c>
      <c r="DR123" s="287" t="str">
        <f ca="true">+IF(OFFSET('Hygiene Data'!$E$11,0,10*ROW('Hygiene Data'!E117))="","",OFFSET('Hygiene Data'!$E$11,0,10*ROW('Hygiene Data'!E117)))</f>
        <v/>
      </c>
      <c r="DS123" s="287" t="str">
        <f ca="true">+IF(OFFSET('Hygiene Data'!$E$12,0,10*ROW('Hygiene Data'!E117))="","",OFFSET('Hygiene Data'!$E$12,0,10*ROW('Hygiene Data'!E117)))</f>
        <v/>
      </c>
      <c r="DT123" s="287" t="str">
        <f ca="true">+IF(OFFSET('Hygiene Data'!$E$13,0,10*ROW('Hygiene Data'!E117))="","",OFFSET('Hygiene Data'!$E$13,0,10*ROW('Hygiene Data'!E117)))</f>
        <v/>
      </c>
      <c r="DU123" s="287" t="str">
        <f ca="true">+IF(OFFSET('Hygiene Data'!$F$11,0,10*ROW('Hygiene Data'!F117))="","",OFFSET('Hygiene Data'!$F$11,0,10*ROW('Hygiene Data'!F117)))</f>
        <v/>
      </c>
      <c r="DV123" s="287" t="str">
        <f ca="true">+IF(OFFSET('Hygiene Data'!$F$12,0,10*ROW('Hygiene Data'!F117))="","",OFFSET('Hygiene Data'!$F$12,0,10*ROW('Hygiene Data'!F117)))</f>
        <v/>
      </c>
      <c r="DW123" s="287" t="str">
        <f ca="true">+IF(OFFSET('Hygiene Data'!$F$13,0,10*ROW('Hygiene Data'!F117))="","",OFFSET('Hygiene Data'!$F$13,0,10*ROW('Hygiene Data'!F117)))</f>
        <v/>
      </c>
      <c r="DX123" s="287" t="str">
        <f ca="true">+IF(OFFSET('Hygiene Data'!$G$11,0,10*ROW('Hygiene Data'!G117))="","",OFFSET('Hygiene Data'!$G$11,0,10*ROW('Hygiene Data'!G117)))</f>
        <v/>
      </c>
      <c r="DY123" s="287" t="str">
        <f ca="true">+IF(OFFSET('Hygiene Data'!$G$12,0,10*ROW('Hygiene Data'!G117))="","",OFFSET('Hygiene Data'!$G$12,0,10*ROW('Hygiene Data'!G117)))</f>
        <v/>
      </c>
      <c r="DZ123" s="287" t="str">
        <f ca="true">+IF(OFFSET('Hygiene Data'!$G$13,0,10*ROW('Hygiene Data'!G117))="","",OFFSET('Hygiene Data'!$G$13,0,10*ROW('Hygiene Data'!G117)))</f>
        <v/>
      </c>
      <c r="EA123" s="287" t="str">
        <f ca="true">+IF(OFFSET('Hygiene Data'!$H$11,0,10*ROW('Hygiene Data'!H117))="","",OFFSET('Hygiene Data'!$H$11,0,10*ROW('Hygiene Data'!H117)))</f>
        <v/>
      </c>
      <c r="EB123" s="287" t="str">
        <f ca="true">+IF(OFFSET('Hygiene Data'!$H$12,0,10*ROW('Hygiene Data'!H117))="","",OFFSET('Hygiene Data'!$H$12,0,10*ROW('Hygiene Data'!H117)))</f>
        <v/>
      </c>
      <c r="EC123" s="287" t="str">
        <f ca="true">+IF(OFFSET('Hygiene Data'!$H$13,0,10*ROW('Hygiene Data'!H117))="","",OFFSET('Hygiene Data'!$H$13,0,10*ROW('Hygiene Data'!H117)))</f>
        <v/>
      </c>
      <c r="ED123" s="287" t="str">
        <f ca="true">+IF(OFFSET('Hygiene Data'!$I$11,0,10*ROW('Hygiene Data'!I117))="","",OFFSET('Hygiene Data'!$I$11,0,10*ROW('Hygiene Data'!I117)))</f>
        <v/>
      </c>
      <c r="EE123" s="287" t="str">
        <f ca="true">+IF(OFFSET('Hygiene Data'!$I$12,0,10*ROW('Hygiene Data'!I117))="","",OFFSET('Hygiene Data'!$I$12,0,10*ROW('Hygiene Data'!I117)))</f>
        <v/>
      </c>
      <c r="EF123" s="287"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43"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7"/>
      <c r="BS124" s="287" t="str">
        <f ca="true">+IF(OFFSET('Water Data'!$D$27,0,10*ROW('Water Data'!D118))="","",OFFSET('Water Data'!$D$27,0,10*ROW('Water Data'!D118)))</f>
        <v/>
      </c>
      <c r="BT124" s="287" t="str">
        <f ca="true">+IF(OFFSET('Water Data'!$D$28,0,10*ROW('Water Data'!D118))="","",OFFSET('Water Data'!$D$28,0,10*ROW('Water Data'!D118)))</f>
        <v/>
      </c>
      <c r="BU124" s="287" t="str">
        <f ca="true">+IF(OFFSET('Water Data'!$D$29,0,10*ROW('Water Data'!D118))="","",OFFSET('Water Data'!$D$29,0,10*ROW('Water Data'!D118)))</f>
        <v/>
      </c>
      <c r="BV124" s="287" t="str">
        <f ca="true">+IF(OFFSET('Water Data'!$E$27,0,10*ROW('Water Data'!E118))="","",OFFSET('Water Data'!$E$27,0,10*ROW('Water Data'!E118)))</f>
        <v/>
      </c>
      <c r="BW124" s="287" t="str">
        <f ca="true">+IF(OFFSET('Water Data'!$E$28,0,10*ROW('Water Data'!E118))="","",OFFSET('Water Data'!$E$28,0,10*ROW('Water Data'!E118)))</f>
        <v/>
      </c>
      <c r="BX124" s="287" t="str">
        <f ca="true">+IF(OFFSET('Water Data'!$E$29,0,10*ROW('Water Data'!E118))="","",OFFSET('Water Data'!$E$29,0,10*ROW('Water Data'!E118)))</f>
        <v/>
      </c>
      <c r="BY124" s="287" t="str">
        <f ca="true">+IF(OFFSET('Water Data'!$F$27,0,10*ROW('Water Data'!F118))="","",OFFSET('Water Data'!$F$27,0,10*ROW('Water Data'!F118)))</f>
        <v/>
      </c>
      <c r="BZ124" s="287" t="str">
        <f ca="true">+IF(OFFSET('Water Data'!$F$28,0,10*ROW('Water Data'!F118))="","",OFFSET('Water Data'!$F$28,0,10*ROW('Water Data'!F118)))</f>
        <v/>
      </c>
      <c r="CA124" s="287" t="str">
        <f ca="true">+IF(OFFSET('Water Data'!$F$29,0,10*ROW('Water Data'!F118))="","",OFFSET('Water Data'!$F$29,0,10*ROW('Water Data'!F118)))</f>
        <v/>
      </c>
      <c r="CB124" s="287" t="str">
        <f ca="true">+IF(OFFSET('Water Data'!$G$27,0,10*ROW('Water Data'!G118))="","",OFFSET('Water Data'!$G$27,0,10*ROW('Water Data'!G118)))</f>
        <v/>
      </c>
      <c r="CC124" s="287" t="str">
        <f ca="true">+IF(OFFSET('Water Data'!$G$28,0,10*ROW('Water Data'!G118))="","",OFFSET('Water Data'!$G$28,0,10*ROW('Water Data'!G118)))</f>
        <v/>
      </c>
      <c r="CD124" s="287" t="str">
        <f ca="true">+IF(OFFSET('Water Data'!$G$29,0,10*ROW('Water Data'!G118))="","",OFFSET('Water Data'!$G$29,0,10*ROW('Water Data'!G118)))</f>
        <v/>
      </c>
      <c r="CE124" s="287" t="str">
        <f ca="true">+IF(OFFSET('Water Data'!$H$27,0,10*ROW('Water Data'!H118))="","",OFFSET('Water Data'!$H$27,0,10*ROW('Water Data'!H118)))</f>
        <v/>
      </c>
      <c r="CF124" s="287" t="str">
        <f ca="true">+IF(OFFSET('Water Data'!$H$28,0,10*ROW('Water Data'!H118))="","",OFFSET('Water Data'!$H$28,0,10*ROW('Water Data'!H118)))</f>
        <v/>
      </c>
      <c r="CG124" s="287" t="str">
        <f ca="true">+IF(OFFSET('Water Data'!$H$29,0,10*ROW('Water Data'!H118))="","",OFFSET('Water Data'!$H$29,0,10*ROW('Water Data'!H118)))</f>
        <v/>
      </c>
      <c r="CH124" s="287" t="str">
        <f ca="true">+IF(OFFSET('Water Data'!$I$27,0,10*ROW('Water Data'!I118))="","",OFFSET('Water Data'!$I$27,0,10*ROW('Water Data'!I118)))</f>
        <v/>
      </c>
      <c r="CI124" s="287" t="str">
        <f ca="true">+IF(OFFSET('Water Data'!$I$28,0,10*ROW('Water Data'!I118))="","",OFFSET('Water Data'!$I$28,0,10*ROW('Water Data'!I118)))</f>
        <v/>
      </c>
      <c r="CJ124" s="287" t="str">
        <f ca="true">+IF(OFFSET('Water Data'!$I$29,0,10*ROW('Water Data'!I118))="","",OFFSET('Water Data'!$I$29,0,10*ROW('Water Data'!I118)))</f>
        <v/>
      </c>
      <c r="CK124" s="287" t="str">
        <f ca="true">+IF(OFFSET('Sanitation Data'!$D$28,0,10*ROW('Sanitation Data'!D118))="","",OFFSET('Sanitation Data'!$D$28,0,10*ROW('Sanitation Data'!D118)))</f>
        <v/>
      </c>
      <c r="CL124" s="287" t="str">
        <f ca="true">+IF(OFFSET('Sanitation Data'!$D$29,0,10*ROW('Sanitation Data'!D118))="","",OFFSET('Sanitation Data'!$D$29,0,10*ROW('Sanitation Data'!D118)))</f>
        <v/>
      </c>
      <c r="CM124" s="287" t="str">
        <f ca="true">+IF(OFFSET('Sanitation Data'!$D$30,0,10*ROW('Sanitation Data'!D118))="","",OFFSET('Sanitation Data'!$D$30,0,10*ROW('Sanitation Data'!D118)))</f>
        <v/>
      </c>
      <c r="CN124" s="287" t="str">
        <f ca="true">+IF(OFFSET('Sanitation Data'!$D$31,0,10*ROW('Sanitation Data'!D118))="","",OFFSET('Sanitation Data'!$D$31,0,10*ROW('Sanitation Data'!D118)))</f>
        <v/>
      </c>
      <c r="CO124" s="287" t="str">
        <f ca="true">+IF(OFFSET('Sanitation Data'!$D$32,0,10*ROW('Sanitation Data'!D118))="","",OFFSET('Sanitation Data'!$D$32,0,10*ROW('Sanitation Data'!D118)))</f>
        <v/>
      </c>
      <c r="CP124" s="287" t="str">
        <f ca="true">+IF(OFFSET('Sanitation Data'!$E$28,0,10*ROW('Sanitation Data'!E118))="","",OFFSET('Sanitation Data'!$E$28,0,10*ROW('Sanitation Data'!E118)))</f>
        <v/>
      </c>
      <c r="CQ124" s="287" t="str">
        <f ca="true">+IF(OFFSET('Sanitation Data'!$E$29,0,10*ROW('Sanitation Data'!E118))="","",OFFSET('Sanitation Data'!$E$29,0,10*ROW('Sanitation Data'!E118)))</f>
        <v/>
      </c>
      <c r="CR124" s="287" t="str">
        <f ca="true">+IF(OFFSET('Sanitation Data'!$E$30,0,10*ROW('Sanitation Data'!E118))="","",OFFSET('Sanitation Data'!$E$30,0,10*ROW('Sanitation Data'!E118)))</f>
        <v/>
      </c>
      <c r="CS124" s="287" t="str">
        <f ca="true">+IF(OFFSET('Sanitation Data'!$E$31,0,10*ROW('Sanitation Data'!E118))="","",OFFSET('Sanitation Data'!$E$31,0,10*ROW('Sanitation Data'!E118)))</f>
        <v/>
      </c>
      <c r="CT124" s="287" t="str">
        <f ca="true">+IF(OFFSET('Sanitation Data'!$E$32,0,10*ROW('Sanitation Data'!E118))="","",OFFSET('Sanitation Data'!$E$32,0,10*ROW('Sanitation Data'!E118)))</f>
        <v/>
      </c>
      <c r="CU124" s="287" t="str">
        <f ca="true">+IF(OFFSET('Sanitation Data'!$F$28,0,10*ROW('Sanitation Data'!F118))="","",OFFSET('Sanitation Data'!$F$28,0,10*ROW('Sanitation Data'!F118)))</f>
        <v/>
      </c>
      <c r="CV124" s="287" t="str">
        <f ca="true">+IF(OFFSET('Sanitation Data'!$F$29,0,10*ROW('Sanitation Data'!F118))="","",OFFSET('Sanitation Data'!$F$29,0,10*ROW('Sanitation Data'!F118)))</f>
        <v/>
      </c>
      <c r="CW124" s="287" t="str">
        <f ca="true">+IF(OFFSET('Sanitation Data'!$F$30,0,10*ROW('Sanitation Data'!F118))="","",OFFSET('Sanitation Data'!$F$30,0,10*ROW('Sanitation Data'!F118)))</f>
        <v/>
      </c>
      <c r="CX124" s="287" t="str">
        <f ca="true">+IF(OFFSET('Sanitation Data'!$F$31,0,10*ROW('Sanitation Data'!F118))="","",OFFSET('Sanitation Data'!$F$31,0,10*ROW('Sanitation Data'!F118)))</f>
        <v/>
      </c>
      <c r="CY124" s="287" t="str">
        <f ca="true">+IF(OFFSET('Sanitation Data'!$F$32,0,10*ROW('Sanitation Data'!F118))="","",OFFSET('Sanitation Data'!$F$32,0,10*ROW('Sanitation Data'!F118)))</f>
        <v/>
      </c>
      <c r="CZ124" s="287" t="str">
        <f ca="true">+IF(OFFSET('Sanitation Data'!$G$28,0,10*ROW('Sanitation Data'!G118))="","",OFFSET('Sanitation Data'!$G$28,0,10*ROW('Sanitation Data'!G118)))</f>
        <v/>
      </c>
      <c r="DA124" s="287" t="str">
        <f ca="true">+IF(OFFSET('Sanitation Data'!$G$29,0,10*ROW('Sanitation Data'!G118))="","",OFFSET('Sanitation Data'!$G$29,0,10*ROW('Sanitation Data'!G118)))</f>
        <v/>
      </c>
      <c r="DB124" s="287" t="str">
        <f ca="true">+IF(OFFSET('Sanitation Data'!$G$30,0,10*ROW('Sanitation Data'!G118))="","",OFFSET('Sanitation Data'!$G$30,0,10*ROW('Sanitation Data'!G118)))</f>
        <v/>
      </c>
      <c r="DC124" s="287" t="str">
        <f ca="true">+IF(OFFSET('Sanitation Data'!$G$31,0,10*ROW('Sanitation Data'!G118))="","",OFFSET('Sanitation Data'!$G$31,0,10*ROW('Sanitation Data'!G118)))</f>
        <v/>
      </c>
      <c r="DD124" s="287" t="str">
        <f ca="true">+IF(OFFSET('Sanitation Data'!$G$32,0,10*ROW('Sanitation Data'!G118))="","",OFFSET('Sanitation Data'!$G$32,0,10*ROW('Sanitation Data'!G118)))</f>
        <v/>
      </c>
      <c r="DE124" s="287" t="str">
        <f ca="true">+IF(OFFSET('Sanitation Data'!$H$28,0,10*ROW('Sanitation Data'!H118))="","",OFFSET('Sanitation Data'!$H$28,0,10*ROW('Sanitation Data'!H118)))</f>
        <v/>
      </c>
      <c r="DF124" s="287" t="str">
        <f ca="true">+IF(OFFSET('Sanitation Data'!$H$29,0,10*ROW('Sanitation Data'!H118))="","",OFFSET('Sanitation Data'!$H$29,0,10*ROW('Sanitation Data'!H118)))</f>
        <v/>
      </c>
      <c r="DG124" s="287" t="str">
        <f ca="true">+IF(OFFSET('Sanitation Data'!$H$30,0,10*ROW('Sanitation Data'!H118))="","",OFFSET('Sanitation Data'!$H$30,0,10*ROW('Sanitation Data'!H118)))</f>
        <v/>
      </c>
      <c r="DH124" s="287" t="str">
        <f ca="true">+IF(OFFSET('Sanitation Data'!$H$31,0,10*ROW('Sanitation Data'!H118))="","",OFFSET('Sanitation Data'!$H$31,0,10*ROW('Sanitation Data'!H118)))</f>
        <v/>
      </c>
      <c r="DI124" s="287" t="str">
        <f ca="true">+IF(OFFSET('Sanitation Data'!$H$32,0,10*ROW('Sanitation Data'!H118))="","",OFFSET('Sanitation Data'!$H$32,0,10*ROW('Sanitation Data'!H118)))</f>
        <v/>
      </c>
      <c r="DJ124" s="287" t="str">
        <f ca="true">+IF(OFFSET('Sanitation Data'!$I$28,0,10*ROW('Sanitation Data'!I118))="","",OFFSET('Sanitation Data'!$I$28,0,10*ROW('Sanitation Data'!I118)))</f>
        <v/>
      </c>
      <c r="DK124" s="287" t="str">
        <f ca="true">+IF(OFFSET('Sanitation Data'!$I$29,0,10*ROW('Sanitation Data'!I118))="","",OFFSET('Sanitation Data'!$I$29,0,10*ROW('Sanitation Data'!I118)))</f>
        <v/>
      </c>
      <c r="DL124" s="287" t="str">
        <f ca="true">+IF(OFFSET('Sanitation Data'!$I$30,0,10*ROW('Sanitation Data'!I118))="","",OFFSET('Sanitation Data'!$I$30,0,10*ROW('Sanitation Data'!I118)))</f>
        <v/>
      </c>
      <c r="DM124" s="287" t="str">
        <f ca="true">+IF(OFFSET('Sanitation Data'!$I$31,0,10*ROW('Sanitation Data'!I118))="","",OFFSET('Sanitation Data'!$I$31,0,10*ROW('Sanitation Data'!I118)))</f>
        <v/>
      </c>
      <c r="DN124" s="287" t="str">
        <f ca="true">+IF(OFFSET('Sanitation Data'!$I$32,0,10*ROW('Sanitation Data'!I118))="","",OFFSET('Sanitation Data'!$I$32,0,10*ROW('Sanitation Data'!I118)))</f>
        <v/>
      </c>
      <c r="DO124" s="287" t="str">
        <f ca="true">+IF(OFFSET('Hygiene Data'!$D$11,0,10*ROW('Hygiene Data'!D118))="","",OFFSET('Hygiene Data'!$D$11,0,10*ROW('Hygiene Data'!D118)))</f>
        <v/>
      </c>
      <c r="DP124" s="287" t="str">
        <f ca="true">+IF(OFFSET('Hygiene Data'!$D$12,0,10*ROW('Hygiene Data'!D118))="","",OFFSET('Hygiene Data'!$D$12,0,10*ROW('Hygiene Data'!D118)))</f>
        <v/>
      </c>
      <c r="DQ124" s="287" t="str">
        <f ca="true">+IF(OFFSET('Hygiene Data'!$D$13,0,10*ROW('Hygiene Data'!D118))="","",OFFSET('Hygiene Data'!$D$13,0,10*ROW('Hygiene Data'!D118)))</f>
        <v/>
      </c>
      <c r="DR124" s="287" t="str">
        <f ca="true">+IF(OFFSET('Hygiene Data'!$E$11,0,10*ROW('Hygiene Data'!E118))="","",OFFSET('Hygiene Data'!$E$11,0,10*ROW('Hygiene Data'!E118)))</f>
        <v/>
      </c>
      <c r="DS124" s="287" t="str">
        <f ca="true">+IF(OFFSET('Hygiene Data'!$E$12,0,10*ROW('Hygiene Data'!E118))="","",OFFSET('Hygiene Data'!$E$12,0,10*ROW('Hygiene Data'!E118)))</f>
        <v/>
      </c>
      <c r="DT124" s="287" t="str">
        <f ca="true">+IF(OFFSET('Hygiene Data'!$E$13,0,10*ROW('Hygiene Data'!E118))="","",OFFSET('Hygiene Data'!$E$13,0,10*ROW('Hygiene Data'!E118)))</f>
        <v/>
      </c>
      <c r="DU124" s="287" t="str">
        <f ca="true">+IF(OFFSET('Hygiene Data'!$F$11,0,10*ROW('Hygiene Data'!F118))="","",OFFSET('Hygiene Data'!$F$11,0,10*ROW('Hygiene Data'!F118)))</f>
        <v/>
      </c>
      <c r="DV124" s="287" t="str">
        <f ca="true">+IF(OFFSET('Hygiene Data'!$F$12,0,10*ROW('Hygiene Data'!F118))="","",OFFSET('Hygiene Data'!$F$12,0,10*ROW('Hygiene Data'!F118)))</f>
        <v/>
      </c>
      <c r="DW124" s="287" t="str">
        <f ca="true">+IF(OFFSET('Hygiene Data'!$F$13,0,10*ROW('Hygiene Data'!F118))="","",OFFSET('Hygiene Data'!$F$13,0,10*ROW('Hygiene Data'!F118)))</f>
        <v/>
      </c>
      <c r="DX124" s="287" t="str">
        <f ca="true">+IF(OFFSET('Hygiene Data'!$G$11,0,10*ROW('Hygiene Data'!G118))="","",OFFSET('Hygiene Data'!$G$11,0,10*ROW('Hygiene Data'!G118)))</f>
        <v/>
      </c>
      <c r="DY124" s="287" t="str">
        <f ca="true">+IF(OFFSET('Hygiene Data'!$G$12,0,10*ROW('Hygiene Data'!G118))="","",OFFSET('Hygiene Data'!$G$12,0,10*ROW('Hygiene Data'!G118)))</f>
        <v/>
      </c>
      <c r="DZ124" s="287" t="str">
        <f ca="true">+IF(OFFSET('Hygiene Data'!$G$13,0,10*ROW('Hygiene Data'!G118))="","",OFFSET('Hygiene Data'!$G$13,0,10*ROW('Hygiene Data'!G118)))</f>
        <v/>
      </c>
      <c r="EA124" s="287" t="str">
        <f ca="true">+IF(OFFSET('Hygiene Data'!$H$11,0,10*ROW('Hygiene Data'!H118))="","",OFFSET('Hygiene Data'!$H$11,0,10*ROW('Hygiene Data'!H118)))</f>
        <v/>
      </c>
      <c r="EB124" s="287" t="str">
        <f ca="true">+IF(OFFSET('Hygiene Data'!$H$12,0,10*ROW('Hygiene Data'!H118))="","",OFFSET('Hygiene Data'!$H$12,0,10*ROW('Hygiene Data'!H118)))</f>
        <v/>
      </c>
      <c r="EC124" s="287" t="str">
        <f ca="true">+IF(OFFSET('Hygiene Data'!$H$13,0,10*ROW('Hygiene Data'!H118))="","",OFFSET('Hygiene Data'!$H$13,0,10*ROW('Hygiene Data'!H118)))</f>
        <v/>
      </c>
      <c r="ED124" s="287" t="str">
        <f ca="true">+IF(OFFSET('Hygiene Data'!$I$11,0,10*ROW('Hygiene Data'!I118))="","",OFFSET('Hygiene Data'!$I$11,0,10*ROW('Hygiene Data'!I118)))</f>
        <v/>
      </c>
      <c r="EE124" s="287" t="str">
        <f ca="true">+IF(OFFSET('Hygiene Data'!$I$12,0,10*ROW('Hygiene Data'!I118))="","",OFFSET('Hygiene Data'!$I$12,0,10*ROW('Hygiene Data'!I118)))</f>
        <v/>
      </c>
      <c r="EF124" s="287"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43"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7"/>
      <c r="BS125" s="287" t="str">
        <f ca="true">+IF(OFFSET('Water Data'!$D$27,0,10*ROW('Water Data'!D119))="","",OFFSET('Water Data'!$D$27,0,10*ROW('Water Data'!D119)))</f>
        <v/>
      </c>
      <c r="BT125" s="287" t="str">
        <f ca="true">+IF(OFFSET('Water Data'!$D$28,0,10*ROW('Water Data'!D119))="","",OFFSET('Water Data'!$D$28,0,10*ROW('Water Data'!D119)))</f>
        <v/>
      </c>
      <c r="BU125" s="287" t="str">
        <f ca="true">+IF(OFFSET('Water Data'!$D$29,0,10*ROW('Water Data'!D119))="","",OFFSET('Water Data'!$D$29,0,10*ROW('Water Data'!D119)))</f>
        <v/>
      </c>
      <c r="BV125" s="287" t="str">
        <f ca="true">+IF(OFFSET('Water Data'!$E$27,0,10*ROW('Water Data'!E119))="","",OFFSET('Water Data'!$E$27,0,10*ROW('Water Data'!E119)))</f>
        <v/>
      </c>
      <c r="BW125" s="287" t="str">
        <f ca="true">+IF(OFFSET('Water Data'!$E$28,0,10*ROW('Water Data'!E119))="","",OFFSET('Water Data'!$E$28,0,10*ROW('Water Data'!E119)))</f>
        <v/>
      </c>
      <c r="BX125" s="287" t="str">
        <f ca="true">+IF(OFFSET('Water Data'!$E$29,0,10*ROW('Water Data'!E119))="","",OFFSET('Water Data'!$E$29,0,10*ROW('Water Data'!E119)))</f>
        <v/>
      </c>
      <c r="BY125" s="287" t="str">
        <f ca="true">+IF(OFFSET('Water Data'!$F$27,0,10*ROW('Water Data'!F119))="","",OFFSET('Water Data'!$F$27,0,10*ROW('Water Data'!F119)))</f>
        <v/>
      </c>
      <c r="BZ125" s="287" t="str">
        <f ca="true">+IF(OFFSET('Water Data'!$F$28,0,10*ROW('Water Data'!F119))="","",OFFSET('Water Data'!$F$28,0,10*ROW('Water Data'!F119)))</f>
        <v/>
      </c>
      <c r="CA125" s="287" t="str">
        <f ca="true">+IF(OFFSET('Water Data'!$F$29,0,10*ROW('Water Data'!F119))="","",OFFSET('Water Data'!$F$29,0,10*ROW('Water Data'!F119)))</f>
        <v/>
      </c>
      <c r="CB125" s="287" t="str">
        <f ca="true">+IF(OFFSET('Water Data'!$G$27,0,10*ROW('Water Data'!G119))="","",OFFSET('Water Data'!$G$27,0,10*ROW('Water Data'!G119)))</f>
        <v/>
      </c>
      <c r="CC125" s="287" t="str">
        <f ca="true">+IF(OFFSET('Water Data'!$G$28,0,10*ROW('Water Data'!G119))="","",OFFSET('Water Data'!$G$28,0,10*ROW('Water Data'!G119)))</f>
        <v/>
      </c>
      <c r="CD125" s="287" t="str">
        <f ca="true">+IF(OFFSET('Water Data'!$G$29,0,10*ROW('Water Data'!G119))="","",OFFSET('Water Data'!$G$29,0,10*ROW('Water Data'!G119)))</f>
        <v/>
      </c>
      <c r="CE125" s="287" t="str">
        <f ca="true">+IF(OFFSET('Water Data'!$H$27,0,10*ROW('Water Data'!H119))="","",OFFSET('Water Data'!$H$27,0,10*ROW('Water Data'!H119)))</f>
        <v/>
      </c>
      <c r="CF125" s="287" t="str">
        <f ca="true">+IF(OFFSET('Water Data'!$H$28,0,10*ROW('Water Data'!H119))="","",OFFSET('Water Data'!$H$28,0,10*ROW('Water Data'!H119)))</f>
        <v/>
      </c>
      <c r="CG125" s="287" t="str">
        <f ca="true">+IF(OFFSET('Water Data'!$H$29,0,10*ROW('Water Data'!H119))="","",OFFSET('Water Data'!$H$29,0,10*ROW('Water Data'!H119)))</f>
        <v/>
      </c>
      <c r="CH125" s="287" t="str">
        <f ca="true">+IF(OFFSET('Water Data'!$I$27,0,10*ROW('Water Data'!I119))="","",OFFSET('Water Data'!$I$27,0,10*ROW('Water Data'!I119)))</f>
        <v/>
      </c>
      <c r="CI125" s="287" t="str">
        <f ca="true">+IF(OFFSET('Water Data'!$I$28,0,10*ROW('Water Data'!I119))="","",OFFSET('Water Data'!$I$28,0,10*ROW('Water Data'!I119)))</f>
        <v/>
      </c>
      <c r="CJ125" s="287" t="str">
        <f ca="true">+IF(OFFSET('Water Data'!$I$29,0,10*ROW('Water Data'!I119))="","",OFFSET('Water Data'!$I$29,0,10*ROW('Water Data'!I119)))</f>
        <v/>
      </c>
      <c r="CK125" s="287" t="str">
        <f ca="true">+IF(OFFSET('Sanitation Data'!$D$28,0,10*ROW('Sanitation Data'!D119))="","",OFFSET('Sanitation Data'!$D$28,0,10*ROW('Sanitation Data'!D119)))</f>
        <v/>
      </c>
      <c r="CL125" s="287" t="str">
        <f ca="true">+IF(OFFSET('Sanitation Data'!$D$29,0,10*ROW('Sanitation Data'!D119))="","",OFFSET('Sanitation Data'!$D$29,0,10*ROW('Sanitation Data'!D119)))</f>
        <v/>
      </c>
      <c r="CM125" s="287" t="str">
        <f ca="true">+IF(OFFSET('Sanitation Data'!$D$30,0,10*ROW('Sanitation Data'!D119))="","",OFFSET('Sanitation Data'!$D$30,0,10*ROW('Sanitation Data'!D119)))</f>
        <v/>
      </c>
      <c r="CN125" s="287" t="str">
        <f ca="true">+IF(OFFSET('Sanitation Data'!$D$31,0,10*ROW('Sanitation Data'!D119))="","",OFFSET('Sanitation Data'!$D$31,0,10*ROW('Sanitation Data'!D119)))</f>
        <v/>
      </c>
      <c r="CO125" s="287" t="str">
        <f ca="true">+IF(OFFSET('Sanitation Data'!$D$32,0,10*ROW('Sanitation Data'!D119))="","",OFFSET('Sanitation Data'!$D$32,0,10*ROW('Sanitation Data'!D119)))</f>
        <v/>
      </c>
      <c r="CP125" s="287" t="str">
        <f ca="true">+IF(OFFSET('Sanitation Data'!$E$28,0,10*ROW('Sanitation Data'!E119))="","",OFFSET('Sanitation Data'!$E$28,0,10*ROW('Sanitation Data'!E119)))</f>
        <v/>
      </c>
      <c r="CQ125" s="287" t="str">
        <f ca="true">+IF(OFFSET('Sanitation Data'!$E$29,0,10*ROW('Sanitation Data'!E119))="","",OFFSET('Sanitation Data'!$E$29,0,10*ROW('Sanitation Data'!E119)))</f>
        <v/>
      </c>
      <c r="CR125" s="287" t="str">
        <f ca="true">+IF(OFFSET('Sanitation Data'!$E$30,0,10*ROW('Sanitation Data'!E119))="","",OFFSET('Sanitation Data'!$E$30,0,10*ROW('Sanitation Data'!E119)))</f>
        <v/>
      </c>
      <c r="CS125" s="287" t="str">
        <f ca="true">+IF(OFFSET('Sanitation Data'!$E$31,0,10*ROW('Sanitation Data'!E119))="","",OFFSET('Sanitation Data'!$E$31,0,10*ROW('Sanitation Data'!E119)))</f>
        <v/>
      </c>
      <c r="CT125" s="287" t="str">
        <f ca="true">+IF(OFFSET('Sanitation Data'!$E$32,0,10*ROW('Sanitation Data'!E119))="","",OFFSET('Sanitation Data'!$E$32,0,10*ROW('Sanitation Data'!E119)))</f>
        <v/>
      </c>
      <c r="CU125" s="287" t="str">
        <f ca="true">+IF(OFFSET('Sanitation Data'!$F$28,0,10*ROW('Sanitation Data'!F119))="","",OFFSET('Sanitation Data'!$F$28,0,10*ROW('Sanitation Data'!F119)))</f>
        <v/>
      </c>
      <c r="CV125" s="287" t="str">
        <f ca="true">+IF(OFFSET('Sanitation Data'!$F$29,0,10*ROW('Sanitation Data'!F119))="","",OFFSET('Sanitation Data'!$F$29,0,10*ROW('Sanitation Data'!F119)))</f>
        <v/>
      </c>
      <c r="CW125" s="287" t="str">
        <f ca="true">+IF(OFFSET('Sanitation Data'!$F$30,0,10*ROW('Sanitation Data'!F119))="","",OFFSET('Sanitation Data'!$F$30,0,10*ROW('Sanitation Data'!F119)))</f>
        <v/>
      </c>
      <c r="CX125" s="287" t="str">
        <f ca="true">+IF(OFFSET('Sanitation Data'!$F$31,0,10*ROW('Sanitation Data'!F119))="","",OFFSET('Sanitation Data'!$F$31,0,10*ROW('Sanitation Data'!F119)))</f>
        <v/>
      </c>
      <c r="CY125" s="287" t="str">
        <f ca="true">+IF(OFFSET('Sanitation Data'!$F$32,0,10*ROW('Sanitation Data'!F119))="","",OFFSET('Sanitation Data'!$F$32,0,10*ROW('Sanitation Data'!F119)))</f>
        <v/>
      </c>
      <c r="CZ125" s="287" t="str">
        <f ca="true">+IF(OFFSET('Sanitation Data'!$G$28,0,10*ROW('Sanitation Data'!G119))="","",OFFSET('Sanitation Data'!$G$28,0,10*ROW('Sanitation Data'!G119)))</f>
        <v/>
      </c>
      <c r="DA125" s="287" t="str">
        <f ca="true">+IF(OFFSET('Sanitation Data'!$G$29,0,10*ROW('Sanitation Data'!G119))="","",OFFSET('Sanitation Data'!$G$29,0,10*ROW('Sanitation Data'!G119)))</f>
        <v/>
      </c>
      <c r="DB125" s="287" t="str">
        <f ca="true">+IF(OFFSET('Sanitation Data'!$G$30,0,10*ROW('Sanitation Data'!G119))="","",OFFSET('Sanitation Data'!$G$30,0,10*ROW('Sanitation Data'!G119)))</f>
        <v/>
      </c>
      <c r="DC125" s="287" t="str">
        <f ca="true">+IF(OFFSET('Sanitation Data'!$G$31,0,10*ROW('Sanitation Data'!G119))="","",OFFSET('Sanitation Data'!$G$31,0,10*ROW('Sanitation Data'!G119)))</f>
        <v/>
      </c>
      <c r="DD125" s="287" t="str">
        <f ca="true">+IF(OFFSET('Sanitation Data'!$G$32,0,10*ROW('Sanitation Data'!G119))="","",OFFSET('Sanitation Data'!$G$32,0,10*ROW('Sanitation Data'!G119)))</f>
        <v/>
      </c>
      <c r="DE125" s="287" t="str">
        <f ca="true">+IF(OFFSET('Sanitation Data'!$H$28,0,10*ROW('Sanitation Data'!H119))="","",OFFSET('Sanitation Data'!$H$28,0,10*ROW('Sanitation Data'!H119)))</f>
        <v/>
      </c>
      <c r="DF125" s="287" t="str">
        <f ca="true">+IF(OFFSET('Sanitation Data'!$H$29,0,10*ROW('Sanitation Data'!H119))="","",OFFSET('Sanitation Data'!$H$29,0,10*ROW('Sanitation Data'!H119)))</f>
        <v/>
      </c>
      <c r="DG125" s="287" t="str">
        <f ca="true">+IF(OFFSET('Sanitation Data'!$H$30,0,10*ROW('Sanitation Data'!H119))="","",OFFSET('Sanitation Data'!$H$30,0,10*ROW('Sanitation Data'!H119)))</f>
        <v/>
      </c>
      <c r="DH125" s="287" t="str">
        <f ca="true">+IF(OFFSET('Sanitation Data'!$H$31,0,10*ROW('Sanitation Data'!H119))="","",OFFSET('Sanitation Data'!$H$31,0,10*ROW('Sanitation Data'!H119)))</f>
        <v/>
      </c>
      <c r="DI125" s="287" t="str">
        <f ca="true">+IF(OFFSET('Sanitation Data'!$H$32,0,10*ROW('Sanitation Data'!H119))="","",OFFSET('Sanitation Data'!$H$32,0,10*ROW('Sanitation Data'!H119)))</f>
        <v/>
      </c>
      <c r="DJ125" s="287" t="str">
        <f ca="true">+IF(OFFSET('Sanitation Data'!$I$28,0,10*ROW('Sanitation Data'!I119))="","",OFFSET('Sanitation Data'!$I$28,0,10*ROW('Sanitation Data'!I119)))</f>
        <v/>
      </c>
      <c r="DK125" s="287" t="str">
        <f ca="true">+IF(OFFSET('Sanitation Data'!$I$29,0,10*ROW('Sanitation Data'!I119))="","",OFFSET('Sanitation Data'!$I$29,0,10*ROW('Sanitation Data'!I119)))</f>
        <v/>
      </c>
      <c r="DL125" s="287" t="str">
        <f ca="true">+IF(OFFSET('Sanitation Data'!$I$30,0,10*ROW('Sanitation Data'!I119))="","",OFFSET('Sanitation Data'!$I$30,0,10*ROW('Sanitation Data'!I119)))</f>
        <v/>
      </c>
      <c r="DM125" s="287" t="str">
        <f ca="true">+IF(OFFSET('Sanitation Data'!$I$31,0,10*ROW('Sanitation Data'!I119))="","",OFFSET('Sanitation Data'!$I$31,0,10*ROW('Sanitation Data'!I119)))</f>
        <v/>
      </c>
      <c r="DN125" s="287" t="str">
        <f ca="true">+IF(OFFSET('Sanitation Data'!$I$32,0,10*ROW('Sanitation Data'!I119))="","",OFFSET('Sanitation Data'!$I$32,0,10*ROW('Sanitation Data'!I119)))</f>
        <v/>
      </c>
      <c r="DO125" s="287" t="str">
        <f ca="true">+IF(OFFSET('Hygiene Data'!$D$11,0,10*ROW('Hygiene Data'!D119))="","",OFFSET('Hygiene Data'!$D$11,0,10*ROW('Hygiene Data'!D119)))</f>
        <v/>
      </c>
      <c r="DP125" s="287" t="str">
        <f ca="true">+IF(OFFSET('Hygiene Data'!$D$12,0,10*ROW('Hygiene Data'!D119))="","",OFFSET('Hygiene Data'!$D$12,0,10*ROW('Hygiene Data'!D119)))</f>
        <v/>
      </c>
      <c r="DQ125" s="287" t="str">
        <f ca="true">+IF(OFFSET('Hygiene Data'!$D$13,0,10*ROW('Hygiene Data'!D119))="","",OFFSET('Hygiene Data'!$D$13,0,10*ROW('Hygiene Data'!D119)))</f>
        <v/>
      </c>
      <c r="DR125" s="287" t="str">
        <f ca="true">+IF(OFFSET('Hygiene Data'!$E$11,0,10*ROW('Hygiene Data'!E119))="","",OFFSET('Hygiene Data'!$E$11,0,10*ROW('Hygiene Data'!E119)))</f>
        <v/>
      </c>
      <c r="DS125" s="287" t="str">
        <f ca="true">+IF(OFFSET('Hygiene Data'!$E$12,0,10*ROW('Hygiene Data'!E119))="","",OFFSET('Hygiene Data'!$E$12,0,10*ROW('Hygiene Data'!E119)))</f>
        <v/>
      </c>
      <c r="DT125" s="287" t="str">
        <f ca="true">+IF(OFFSET('Hygiene Data'!$E$13,0,10*ROW('Hygiene Data'!E119))="","",OFFSET('Hygiene Data'!$E$13,0,10*ROW('Hygiene Data'!E119)))</f>
        <v/>
      </c>
      <c r="DU125" s="287" t="str">
        <f ca="true">+IF(OFFSET('Hygiene Data'!$F$11,0,10*ROW('Hygiene Data'!F119))="","",OFFSET('Hygiene Data'!$F$11,0,10*ROW('Hygiene Data'!F119)))</f>
        <v/>
      </c>
      <c r="DV125" s="287" t="str">
        <f ca="true">+IF(OFFSET('Hygiene Data'!$F$12,0,10*ROW('Hygiene Data'!F119))="","",OFFSET('Hygiene Data'!$F$12,0,10*ROW('Hygiene Data'!F119)))</f>
        <v/>
      </c>
      <c r="DW125" s="287" t="str">
        <f ca="true">+IF(OFFSET('Hygiene Data'!$F$13,0,10*ROW('Hygiene Data'!F119))="","",OFFSET('Hygiene Data'!$F$13,0,10*ROW('Hygiene Data'!F119)))</f>
        <v/>
      </c>
      <c r="DX125" s="287" t="str">
        <f ca="true">+IF(OFFSET('Hygiene Data'!$G$11,0,10*ROW('Hygiene Data'!G119))="","",OFFSET('Hygiene Data'!$G$11,0,10*ROW('Hygiene Data'!G119)))</f>
        <v/>
      </c>
      <c r="DY125" s="287" t="str">
        <f ca="true">+IF(OFFSET('Hygiene Data'!$G$12,0,10*ROW('Hygiene Data'!G119))="","",OFFSET('Hygiene Data'!$G$12,0,10*ROW('Hygiene Data'!G119)))</f>
        <v/>
      </c>
      <c r="DZ125" s="287" t="str">
        <f ca="true">+IF(OFFSET('Hygiene Data'!$G$13,0,10*ROW('Hygiene Data'!G119))="","",OFFSET('Hygiene Data'!$G$13,0,10*ROW('Hygiene Data'!G119)))</f>
        <v/>
      </c>
      <c r="EA125" s="287" t="str">
        <f ca="true">+IF(OFFSET('Hygiene Data'!$H$11,0,10*ROW('Hygiene Data'!H119))="","",OFFSET('Hygiene Data'!$H$11,0,10*ROW('Hygiene Data'!H119)))</f>
        <v/>
      </c>
      <c r="EB125" s="287" t="str">
        <f ca="true">+IF(OFFSET('Hygiene Data'!$H$12,0,10*ROW('Hygiene Data'!H119))="","",OFFSET('Hygiene Data'!$H$12,0,10*ROW('Hygiene Data'!H119)))</f>
        <v/>
      </c>
      <c r="EC125" s="287" t="str">
        <f ca="true">+IF(OFFSET('Hygiene Data'!$H$13,0,10*ROW('Hygiene Data'!H119))="","",OFFSET('Hygiene Data'!$H$13,0,10*ROW('Hygiene Data'!H119)))</f>
        <v/>
      </c>
      <c r="ED125" s="287" t="str">
        <f ca="true">+IF(OFFSET('Hygiene Data'!$I$11,0,10*ROW('Hygiene Data'!I119))="","",OFFSET('Hygiene Data'!$I$11,0,10*ROW('Hygiene Data'!I119)))</f>
        <v/>
      </c>
      <c r="EE125" s="287" t="str">
        <f ca="true">+IF(OFFSET('Hygiene Data'!$I$12,0,10*ROW('Hygiene Data'!I119))="","",OFFSET('Hygiene Data'!$I$12,0,10*ROW('Hygiene Data'!I119)))</f>
        <v/>
      </c>
      <c r="EF125" s="287"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43"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7"/>
      <c r="BS126" s="287" t="str">
        <f ca="true">+IF(OFFSET('Water Data'!$D$27,0,10*ROW('Water Data'!D120))="","",OFFSET('Water Data'!$D$27,0,10*ROW('Water Data'!D120)))</f>
        <v/>
      </c>
      <c r="BT126" s="287" t="str">
        <f ca="true">+IF(OFFSET('Water Data'!$D$28,0,10*ROW('Water Data'!D120))="","",OFFSET('Water Data'!$D$28,0,10*ROW('Water Data'!D120)))</f>
        <v/>
      </c>
      <c r="BU126" s="287" t="str">
        <f ca="true">+IF(OFFSET('Water Data'!$D$29,0,10*ROW('Water Data'!D120))="","",OFFSET('Water Data'!$D$29,0,10*ROW('Water Data'!D120)))</f>
        <v/>
      </c>
      <c r="BV126" s="287" t="str">
        <f ca="true">+IF(OFFSET('Water Data'!$E$27,0,10*ROW('Water Data'!E120))="","",OFFSET('Water Data'!$E$27,0,10*ROW('Water Data'!E120)))</f>
        <v/>
      </c>
      <c r="BW126" s="287" t="str">
        <f ca="true">+IF(OFFSET('Water Data'!$E$28,0,10*ROW('Water Data'!E120))="","",OFFSET('Water Data'!$E$28,0,10*ROW('Water Data'!E120)))</f>
        <v/>
      </c>
      <c r="BX126" s="287" t="str">
        <f ca="true">+IF(OFFSET('Water Data'!$E$29,0,10*ROW('Water Data'!E120))="","",OFFSET('Water Data'!$E$29,0,10*ROW('Water Data'!E120)))</f>
        <v/>
      </c>
      <c r="BY126" s="287" t="str">
        <f ca="true">+IF(OFFSET('Water Data'!$F$27,0,10*ROW('Water Data'!F120))="","",OFFSET('Water Data'!$F$27,0,10*ROW('Water Data'!F120)))</f>
        <v/>
      </c>
      <c r="BZ126" s="287" t="str">
        <f ca="true">+IF(OFFSET('Water Data'!$F$28,0,10*ROW('Water Data'!F120))="","",OFFSET('Water Data'!$F$28,0,10*ROW('Water Data'!F120)))</f>
        <v/>
      </c>
      <c r="CA126" s="287" t="str">
        <f ca="true">+IF(OFFSET('Water Data'!$F$29,0,10*ROW('Water Data'!F120))="","",OFFSET('Water Data'!$F$29,0,10*ROW('Water Data'!F120)))</f>
        <v/>
      </c>
      <c r="CB126" s="287" t="str">
        <f ca="true">+IF(OFFSET('Water Data'!$G$27,0,10*ROW('Water Data'!G120))="","",OFFSET('Water Data'!$G$27,0,10*ROW('Water Data'!G120)))</f>
        <v/>
      </c>
      <c r="CC126" s="287" t="str">
        <f ca="true">+IF(OFFSET('Water Data'!$G$28,0,10*ROW('Water Data'!G120))="","",OFFSET('Water Data'!$G$28,0,10*ROW('Water Data'!G120)))</f>
        <v/>
      </c>
      <c r="CD126" s="287" t="str">
        <f ca="true">+IF(OFFSET('Water Data'!$G$29,0,10*ROW('Water Data'!G120))="","",OFFSET('Water Data'!$G$29,0,10*ROW('Water Data'!G120)))</f>
        <v/>
      </c>
      <c r="CE126" s="287" t="str">
        <f ca="true">+IF(OFFSET('Water Data'!$H$27,0,10*ROW('Water Data'!H120))="","",OFFSET('Water Data'!$H$27,0,10*ROW('Water Data'!H120)))</f>
        <v/>
      </c>
      <c r="CF126" s="287" t="str">
        <f ca="true">+IF(OFFSET('Water Data'!$H$28,0,10*ROW('Water Data'!H120))="","",OFFSET('Water Data'!$H$28,0,10*ROW('Water Data'!H120)))</f>
        <v/>
      </c>
      <c r="CG126" s="287" t="str">
        <f ca="true">+IF(OFFSET('Water Data'!$H$29,0,10*ROW('Water Data'!H120))="","",OFFSET('Water Data'!$H$29,0,10*ROW('Water Data'!H120)))</f>
        <v/>
      </c>
      <c r="CH126" s="287" t="str">
        <f ca="true">+IF(OFFSET('Water Data'!$I$27,0,10*ROW('Water Data'!I120))="","",OFFSET('Water Data'!$I$27,0,10*ROW('Water Data'!I120)))</f>
        <v/>
      </c>
      <c r="CI126" s="287" t="str">
        <f ca="true">+IF(OFFSET('Water Data'!$I$28,0,10*ROW('Water Data'!I120))="","",OFFSET('Water Data'!$I$28,0,10*ROW('Water Data'!I120)))</f>
        <v/>
      </c>
      <c r="CJ126" s="287" t="str">
        <f ca="true">+IF(OFFSET('Water Data'!$I$29,0,10*ROW('Water Data'!I120))="","",OFFSET('Water Data'!$I$29,0,10*ROW('Water Data'!I120)))</f>
        <v/>
      </c>
      <c r="CK126" s="287" t="str">
        <f ca="true">+IF(OFFSET('Sanitation Data'!$D$28,0,10*ROW('Sanitation Data'!D120))="","",OFFSET('Sanitation Data'!$D$28,0,10*ROW('Sanitation Data'!D120)))</f>
        <v/>
      </c>
      <c r="CL126" s="287" t="str">
        <f ca="true">+IF(OFFSET('Sanitation Data'!$D$29,0,10*ROW('Sanitation Data'!D120))="","",OFFSET('Sanitation Data'!$D$29,0,10*ROW('Sanitation Data'!D120)))</f>
        <v/>
      </c>
      <c r="CM126" s="287" t="str">
        <f ca="true">+IF(OFFSET('Sanitation Data'!$D$30,0,10*ROW('Sanitation Data'!D120))="","",OFFSET('Sanitation Data'!$D$30,0,10*ROW('Sanitation Data'!D120)))</f>
        <v/>
      </c>
      <c r="CN126" s="287" t="str">
        <f ca="true">+IF(OFFSET('Sanitation Data'!$D$31,0,10*ROW('Sanitation Data'!D120))="","",OFFSET('Sanitation Data'!$D$31,0,10*ROW('Sanitation Data'!D120)))</f>
        <v/>
      </c>
      <c r="CO126" s="287" t="str">
        <f ca="true">+IF(OFFSET('Sanitation Data'!$D$32,0,10*ROW('Sanitation Data'!D120))="","",OFFSET('Sanitation Data'!$D$32,0,10*ROW('Sanitation Data'!D120)))</f>
        <v/>
      </c>
      <c r="CP126" s="287" t="str">
        <f ca="true">+IF(OFFSET('Sanitation Data'!$E$28,0,10*ROW('Sanitation Data'!E120))="","",OFFSET('Sanitation Data'!$E$28,0,10*ROW('Sanitation Data'!E120)))</f>
        <v/>
      </c>
      <c r="CQ126" s="287" t="str">
        <f ca="true">+IF(OFFSET('Sanitation Data'!$E$29,0,10*ROW('Sanitation Data'!E120))="","",OFFSET('Sanitation Data'!$E$29,0,10*ROW('Sanitation Data'!E120)))</f>
        <v/>
      </c>
      <c r="CR126" s="287" t="str">
        <f ca="true">+IF(OFFSET('Sanitation Data'!$E$30,0,10*ROW('Sanitation Data'!E120))="","",OFFSET('Sanitation Data'!$E$30,0,10*ROW('Sanitation Data'!E120)))</f>
        <v/>
      </c>
      <c r="CS126" s="287" t="str">
        <f ca="true">+IF(OFFSET('Sanitation Data'!$E$31,0,10*ROW('Sanitation Data'!E120))="","",OFFSET('Sanitation Data'!$E$31,0,10*ROW('Sanitation Data'!E120)))</f>
        <v/>
      </c>
      <c r="CT126" s="287" t="str">
        <f ca="true">+IF(OFFSET('Sanitation Data'!$E$32,0,10*ROW('Sanitation Data'!E120))="","",OFFSET('Sanitation Data'!$E$32,0,10*ROW('Sanitation Data'!E120)))</f>
        <v/>
      </c>
      <c r="CU126" s="287" t="str">
        <f ca="true">+IF(OFFSET('Sanitation Data'!$F$28,0,10*ROW('Sanitation Data'!F120))="","",OFFSET('Sanitation Data'!$F$28,0,10*ROW('Sanitation Data'!F120)))</f>
        <v/>
      </c>
      <c r="CV126" s="287" t="str">
        <f ca="true">+IF(OFFSET('Sanitation Data'!$F$29,0,10*ROW('Sanitation Data'!F120))="","",OFFSET('Sanitation Data'!$F$29,0,10*ROW('Sanitation Data'!F120)))</f>
        <v/>
      </c>
      <c r="CW126" s="287" t="str">
        <f ca="true">+IF(OFFSET('Sanitation Data'!$F$30,0,10*ROW('Sanitation Data'!F120))="","",OFFSET('Sanitation Data'!$F$30,0,10*ROW('Sanitation Data'!F120)))</f>
        <v/>
      </c>
      <c r="CX126" s="287" t="str">
        <f ca="true">+IF(OFFSET('Sanitation Data'!$F$31,0,10*ROW('Sanitation Data'!F120))="","",OFFSET('Sanitation Data'!$F$31,0,10*ROW('Sanitation Data'!F120)))</f>
        <v/>
      </c>
      <c r="CY126" s="287" t="str">
        <f ca="true">+IF(OFFSET('Sanitation Data'!$F$32,0,10*ROW('Sanitation Data'!F120))="","",OFFSET('Sanitation Data'!$F$32,0,10*ROW('Sanitation Data'!F120)))</f>
        <v/>
      </c>
      <c r="CZ126" s="287" t="str">
        <f ca="true">+IF(OFFSET('Sanitation Data'!$G$28,0,10*ROW('Sanitation Data'!G120))="","",OFFSET('Sanitation Data'!$G$28,0,10*ROW('Sanitation Data'!G120)))</f>
        <v/>
      </c>
      <c r="DA126" s="287" t="str">
        <f ca="true">+IF(OFFSET('Sanitation Data'!$G$29,0,10*ROW('Sanitation Data'!G120))="","",OFFSET('Sanitation Data'!$G$29,0,10*ROW('Sanitation Data'!G120)))</f>
        <v/>
      </c>
      <c r="DB126" s="287" t="str">
        <f ca="true">+IF(OFFSET('Sanitation Data'!$G$30,0,10*ROW('Sanitation Data'!G120))="","",OFFSET('Sanitation Data'!$G$30,0,10*ROW('Sanitation Data'!G120)))</f>
        <v/>
      </c>
      <c r="DC126" s="287" t="str">
        <f ca="true">+IF(OFFSET('Sanitation Data'!$G$31,0,10*ROW('Sanitation Data'!G120))="","",OFFSET('Sanitation Data'!$G$31,0,10*ROW('Sanitation Data'!G120)))</f>
        <v/>
      </c>
      <c r="DD126" s="287" t="str">
        <f ca="true">+IF(OFFSET('Sanitation Data'!$G$32,0,10*ROW('Sanitation Data'!G120))="","",OFFSET('Sanitation Data'!$G$32,0,10*ROW('Sanitation Data'!G120)))</f>
        <v/>
      </c>
      <c r="DE126" s="287" t="str">
        <f ca="true">+IF(OFFSET('Sanitation Data'!$H$28,0,10*ROW('Sanitation Data'!H120))="","",OFFSET('Sanitation Data'!$H$28,0,10*ROW('Sanitation Data'!H120)))</f>
        <v/>
      </c>
      <c r="DF126" s="287" t="str">
        <f ca="true">+IF(OFFSET('Sanitation Data'!$H$29,0,10*ROW('Sanitation Data'!H120))="","",OFFSET('Sanitation Data'!$H$29,0,10*ROW('Sanitation Data'!H120)))</f>
        <v/>
      </c>
      <c r="DG126" s="287" t="str">
        <f ca="true">+IF(OFFSET('Sanitation Data'!$H$30,0,10*ROW('Sanitation Data'!H120))="","",OFFSET('Sanitation Data'!$H$30,0,10*ROW('Sanitation Data'!H120)))</f>
        <v/>
      </c>
      <c r="DH126" s="287" t="str">
        <f ca="true">+IF(OFFSET('Sanitation Data'!$H$31,0,10*ROW('Sanitation Data'!H120))="","",OFFSET('Sanitation Data'!$H$31,0,10*ROW('Sanitation Data'!H120)))</f>
        <v/>
      </c>
      <c r="DI126" s="287" t="str">
        <f ca="true">+IF(OFFSET('Sanitation Data'!$H$32,0,10*ROW('Sanitation Data'!H120))="","",OFFSET('Sanitation Data'!$H$32,0,10*ROW('Sanitation Data'!H120)))</f>
        <v/>
      </c>
      <c r="DJ126" s="287" t="str">
        <f ca="true">+IF(OFFSET('Sanitation Data'!$I$28,0,10*ROW('Sanitation Data'!I120))="","",OFFSET('Sanitation Data'!$I$28,0,10*ROW('Sanitation Data'!I120)))</f>
        <v/>
      </c>
      <c r="DK126" s="287" t="str">
        <f ca="true">+IF(OFFSET('Sanitation Data'!$I$29,0,10*ROW('Sanitation Data'!I120))="","",OFFSET('Sanitation Data'!$I$29,0,10*ROW('Sanitation Data'!I120)))</f>
        <v/>
      </c>
      <c r="DL126" s="287" t="str">
        <f ca="true">+IF(OFFSET('Sanitation Data'!$I$30,0,10*ROW('Sanitation Data'!I120))="","",OFFSET('Sanitation Data'!$I$30,0,10*ROW('Sanitation Data'!I120)))</f>
        <v/>
      </c>
      <c r="DM126" s="287" t="str">
        <f ca="true">+IF(OFFSET('Sanitation Data'!$I$31,0,10*ROW('Sanitation Data'!I120))="","",OFFSET('Sanitation Data'!$I$31,0,10*ROW('Sanitation Data'!I120)))</f>
        <v/>
      </c>
      <c r="DN126" s="287" t="str">
        <f ca="true">+IF(OFFSET('Sanitation Data'!$I$32,0,10*ROW('Sanitation Data'!I120))="","",OFFSET('Sanitation Data'!$I$32,0,10*ROW('Sanitation Data'!I120)))</f>
        <v/>
      </c>
      <c r="DO126" s="287" t="str">
        <f ca="true">+IF(OFFSET('Hygiene Data'!$D$11,0,10*ROW('Hygiene Data'!D120))="","",OFFSET('Hygiene Data'!$D$11,0,10*ROW('Hygiene Data'!D120)))</f>
        <v/>
      </c>
      <c r="DP126" s="287" t="str">
        <f ca="true">+IF(OFFSET('Hygiene Data'!$D$12,0,10*ROW('Hygiene Data'!D120))="","",OFFSET('Hygiene Data'!$D$12,0,10*ROW('Hygiene Data'!D120)))</f>
        <v/>
      </c>
      <c r="DQ126" s="287" t="str">
        <f ca="true">+IF(OFFSET('Hygiene Data'!$D$13,0,10*ROW('Hygiene Data'!D120))="","",OFFSET('Hygiene Data'!$D$13,0,10*ROW('Hygiene Data'!D120)))</f>
        <v/>
      </c>
      <c r="DR126" s="287" t="str">
        <f ca="true">+IF(OFFSET('Hygiene Data'!$E$11,0,10*ROW('Hygiene Data'!E120))="","",OFFSET('Hygiene Data'!$E$11,0,10*ROW('Hygiene Data'!E120)))</f>
        <v/>
      </c>
      <c r="DS126" s="287" t="str">
        <f ca="true">+IF(OFFSET('Hygiene Data'!$E$12,0,10*ROW('Hygiene Data'!E120))="","",OFFSET('Hygiene Data'!$E$12,0,10*ROW('Hygiene Data'!E120)))</f>
        <v/>
      </c>
      <c r="DT126" s="287" t="str">
        <f ca="true">+IF(OFFSET('Hygiene Data'!$E$13,0,10*ROW('Hygiene Data'!E120))="","",OFFSET('Hygiene Data'!$E$13,0,10*ROW('Hygiene Data'!E120)))</f>
        <v/>
      </c>
      <c r="DU126" s="287" t="str">
        <f ca="true">+IF(OFFSET('Hygiene Data'!$F$11,0,10*ROW('Hygiene Data'!F120))="","",OFFSET('Hygiene Data'!$F$11,0,10*ROW('Hygiene Data'!F120)))</f>
        <v/>
      </c>
      <c r="DV126" s="287" t="str">
        <f ca="true">+IF(OFFSET('Hygiene Data'!$F$12,0,10*ROW('Hygiene Data'!F120))="","",OFFSET('Hygiene Data'!$F$12,0,10*ROW('Hygiene Data'!F120)))</f>
        <v/>
      </c>
      <c r="DW126" s="287" t="str">
        <f ca="true">+IF(OFFSET('Hygiene Data'!$F$13,0,10*ROW('Hygiene Data'!F120))="","",OFFSET('Hygiene Data'!$F$13,0,10*ROW('Hygiene Data'!F120)))</f>
        <v/>
      </c>
      <c r="DX126" s="287" t="str">
        <f ca="true">+IF(OFFSET('Hygiene Data'!$G$11,0,10*ROW('Hygiene Data'!G120))="","",OFFSET('Hygiene Data'!$G$11,0,10*ROW('Hygiene Data'!G120)))</f>
        <v/>
      </c>
      <c r="DY126" s="287" t="str">
        <f ca="true">+IF(OFFSET('Hygiene Data'!$G$12,0,10*ROW('Hygiene Data'!G120))="","",OFFSET('Hygiene Data'!$G$12,0,10*ROW('Hygiene Data'!G120)))</f>
        <v/>
      </c>
      <c r="DZ126" s="287" t="str">
        <f ca="true">+IF(OFFSET('Hygiene Data'!$G$13,0,10*ROW('Hygiene Data'!G120))="","",OFFSET('Hygiene Data'!$G$13,0,10*ROW('Hygiene Data'!G120)))</f>
        <v/>
      </c>
      <c r="EA126" s="287" t="str">
        <f ca="true">+IF(OFFSET('Hygiene Data'!$H$11,0,10*ROW('Hygiene Data'!H120))="","",OFFSET('Hygiene Data'!$H$11,0,10*ROW('Hygiene Data'!H120)))</f>
        <v/>
      </c>
      <c r="EB126" s="287" t="str">
        <f ca="true">+IF(OFFSET('Hygiene Data'!$H$12,0,10*ROW('Hygiene Data'!H120))="","",OFFSET('Hygiene Data'!$H$12,0,10*ROW('Hygiene Data'!H120)))</f>
        <v/>
      </c>
      <c r="EC126" s="287" t="str">
        <f ca="true">+IF(OFFSET('Hygiene Data'!$H$13,0,10*ROW('Hygiene Data'!H120))="","",OFFSET('Hygiene Data'!$H$13,0,10*ROW('Hygiene Data'!H120)))</f>
        <v/>
      </c>
      <c r="ED126" s="287" t="str">
        <f ca="true">+IF(OFFSET('Hygiene Data'!$I$11,0,10*ROW('Hygiene Data'!I120))="","",OFFSET('Hygiene Data'!$I$11,0,10*ROW('Hygiene Data'!I120)))</f>
        <v/>
      </c>
      <c r="EE126" s="287" t="str">
        <f ca="true">+IF(OFFSET('Hygiene Data'!$I$12,0,10*ROW('Hygiene Data'!I120))="","",OFFSET('Hygiene Data'!$I$12,0,10*ROW('Hygiene Data'!I120)))</f>
        <v/>
      </c>
      <c r="EF126" s="287"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43"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7"/>
      <c r="BS127" s="287" t="str">
        <f ca="true">+IF(OFFSET('Water Data'!$D$27,0,10*ROW('Water Data'!D121))="","",OFFSET('Water Data'!$D$27,0,10*ROW('Water Data'!D121)))</f>
        <v/>
      </c>
      <c r="BT127" s="287" t="str">
        <f ca="true">+IF(OFFSET('Water Data'!$D$28,0,10*ROW('Water Data'!D121))="","",OFFSET('Water Data'!$D$28,0,10*ROW('Water Data'!D121)))</f>
        <v/>
      </c>
      <c r="BU127" s="287" t="str">
        <f ca="true">+IF(OFFSET('Water Data'!$D$29,0,10*ROW('Water Data'!D121))="","",OFFSET('Water Data'!$D$29,0,10*ROW('Water Data'!D121)))</f>
        <v/>
      </c>
      <c r="BV127" s="287" t="str">
        <f ca="true">+IF(OFFSET('Water Data'!$E$27,0,10*ROW('Water Data'!E121))="","",OFFSET('Water Data'!$E$27,0,10*ROW('Water Data'!E121)))</f>
        <v/>
      </c>
      <c r="BW127" s="287" t="str">
        <f ca="true">+IF(OFFSET('Water Data'!$E$28,0,10*ROW('Water Data'!E121))="","",OFFSET('Water Data'!$E$28,0,10*ROW('Water Data'!E121)))</f>
        <v/>
      </c>
      <c r="BX127" s="287" t="str">
        <f ca="true">+IF(OFFSET('Water Data'!$E$29,0,10*ROW('Water Data'!E121))="","",OFFSET('Water Data'!$E$29,0,10*ROW('Water Data'!E121)))</f>
        <v/>
      </c>
      <c r="BY127" s="287" t="str">
        <f ca="true">+IF(OFFSET('Water Data'!$F$27,0,10*ROW('Water Data'!F121))="","",OFFSET('Water Data'!$F$27,0,10*ROW('Water Data'!F121)))</f>
        <v/>
      </c>
      <c r="BZ127" s="287" t="str">
        <f ca="true">+IF(OFFSET('Water Data'!$F$28,0,10*ROW('Water Data'!F121))="","",OFFSET('Water Data'!$F$28,0,10*ROW('Water Data'!F121)))</f>
        <v/>
      </c>
      <c r="CA127" s="287" t="str">
        <f ca="true">+IF(OFFSET('Water Data'!$F$29,0,10*ROW('Water Data'!F121))="","",OFFSET('Water Data'!$F$29,0,10*ROW('Water Data'!F121)))</f>
        <v/>
      </c>
      <c r="CB127" s="287" t="str">
        <f ca="true">+IF(OFFSET('Water Data'!$G$27,0,10*ROW('Water Data'!G121))="","",OFFSET('Water Data'!$G$27,0,10*ROW('Water Data'!G121)))</f>
        <v/>
      </c>
      <c r="CC127" s="287" t="str">
        <f ca="true">+IF(OFFSET('Water Data'!$G$28,0,10*ROW('Water Data'!G121))="","",OFFSET('Water Data'!$G$28,0,10*ROW('Water Data'!G121)))</f>
        <v/>
      </c>
      <c r="CD127" s="287" t="str">
        <f ca="true">+IF(OFFSET('Water Data'!$G$29,0,10*ROW('Water Data'!G121))="","",OFFSET('Water Data'!$G$29,0,10*ROW('Water Data'!G121)))</f>
        <v/>
      </c>
      <c r="CE127" s="287" t="str">
        <f ca="true">+IF(OFFSET('Water Data'!$H$27,0,10*ROW('Water Data'!H121))="","",OFFSET('Water Data'!$H$27,0,10*ROW('Water Data'!H121)))</f>
        <v/>
      </c>
      <c r="CF127" s="287" t="str">
        <f ca="true">+IF(OFFSET('Water Data'!$H$28,0,10*ROW('Water Data'!H121))="","",OFFSET('Water Data'!$H$28,0,10*ROW('Water Data'!H121)))</f>
        <v/>
      </c>
      <c r="CG127" s="287" t="str">
        <f ca="true">+IF(OFFSET('Water Data'!$H$29,0,10*ROW('Water Data'!H121))="","",OFFSET('Water Data'!$H$29,0,10*ROW('Water Data'!H121)))</f>
        <v/>
      </c>
      <c r="CH127" s="287" t="str">
        <f ca="true">+IF(OFFSET('Water Data'!$I$27,0,10*ROW('Water Data'!I121))="","",OFFSET('Water Data'!$I$27,0,10*ROW('Water Data'!I121)))</f>
        <v/>
      </c>
      <c r="CI127" s="287" t="str">
        <f ca="true">+IF(OFFSET('Water Data'!$I$28,0,10*ROW('Water Data'!I121))="","",OFFSET('Water Data'!$I$28,0,10*ROW('Water Data'!I121)))</f>
        <v/>
      </c>
      <c r="CJ127" s="287" t="str">
        <f ca="true">+IF(OFFSET('Water Data'!$I$29,0,10*ROW('Water Data'!I121))="","",OFFSET('Water Data'!$I$29,0,10*ROW('Water Data'!I121)))</f>
        <v/>
      </c>
      <c r="CK127" s="287" t="str">
        <f ca="true">+IF(OFFSET('Sanitation Data'!$D$28,0,10*ROW('Sanitation Data'!D121))="","",OFFSET('Sanitation Data'!$D$28,0,10*ROW('Sanitation Data'!D121)))</f>
        <v/>
      </c>
      <c r="CL127" s="287" t="str">
        <f ca="true">+IF(OFFSET('Sanitation Data'!$D$29,0,10*ROW('Sanitation Data'!D121))="","",OFFSET('Sanitation Data'!$D$29,0,10*ROW('Sanitation Data'!D121)))</f>
        <v/>
      </c>
      <c r="CM127" s="287" t="str">
        <f ca="true">+IF(OFFSET('Sanitation Data'!$D$30,0,10*ROW('Sanitation Data'!D121))="","",OFFSET('Sanitation Data'!$D$30,0,10*ROW('Sanitation Data'!D121)))</f>
        <v/>
      </c>
      <c r="CN127" s="287" t="str">
        <f ca="true">+IF(OFFSET('Sanitation Data'!$D$31,0,10*ROW('Sanitation Data'!D121))="","",OFFSET('Sanitation Data'!$D$31,0,10*ROW('Sanitation Data'!D121)))</f>
        <v/>
      </c>
      <c r="CO127" s="287" t="str">
        <f ca="true">+IF(OFFSET('Sanitation Data'!$D$32,0,10*ROW('Sanitation Data'!D121))="","",OFFSET('Sanitation Data'!$D$32,0,10*ROW('Sanitation Data'!D121)))</f>
        <v/>
      </c>
      <c r="CP127" s="287" t="str">
        <f ca="true">+IF(OFFSET('Sanitation Data'!$E$28,0,10*ROW('Sanitation Data'!E121))="","",OFFSET('Sanitation Data'!$E$28,0,10*ROW('Sanitation Data'!E121)))</f>
        <v/>
      </c>
      <c r="CQ127" s="287" t="str">
        <f ca="true">+IF(OFFSET('Sanitation Data'!$E$29,0,10*ROW('Sanitation Data'!E121))="","",OFFSET('Sanitation Data'!$E$29,0,10*ROW('Sanitation Data'!E121)))</f>
        <v/>
      </c>
      <c r="CR127" s="287" t="str">
        <f ca="true">+IF(OFFSET('Sanitation Data'!$E$30,0,10*ROW('Sanitation Data'!E121))="","",OFFSET('Sanitation Data'!$E$30,0,10*ROW('Sanitation Data'!E121)))</f>
        <v/>
      </c>
      <c r="CS127" s="287" t="str">
        <f ca="true">+IF(OFFSET('Sanitation Data'!$E$31,0,10*ROW('Sanitation Data'!E121))="","",OFFSET('Sanitation Data'!$E$31,0,10*ROW('Sanitation Data'!E121)))</f>
        <v/>
      </c>
      <c r="CT127" s="287" t="str">
        <f ca="true">+IF(OFFSET('Sanitation Data'!$E$32,0,10*ROW('Sanitation Data'!E121))="","",OFFSET('Sanitation Data'!$E$32,0,10*ROW('Sanitation Data'!E121)))</f>
        <v/>
      </c>
      <c r="CU127" s="287" t="str">
        <f ca="true">+IF(OFFSET('Sanitation Data'!$F$28,0,10*ROW('Sanitation Data'!F121))="","",OFFSET('Sanitation Data'!$F$28,0,10*ROW('Sanitation Data'!F121)))</f>
        <v/>
      </c>
      <c r="CV127" s="287" t="str">
        <f ca="true">+IF(OFFSET('Sanitation Data'!$F$29,0,10*ROW('Sanitation Data'!F121))="","",OFFSET('Sanitation Data'!$F$29,0,10*ROW('Sanitation Data'!F121)))</f>
        <v/>
      </c>
      <c r="CW127" s="287" t="str">
        <f ca="true">+IF(OFFSET('Sanitation Data'!$F$30,0,10*ROW('Sanitation Data'!F121))="","",OFFSET('Sanitation Data'!$F$30,0,10*ROW('Sanitation Data'!F121)))</f>
        <v/>
      </c>
      <c r="CX127" s="287" t="str">
        <f ca="true">+IF(OFFSET('Sanitation Data'!$F$31,0,10*ROW('Sanitation Data'!F121))="","",OFFSET('Sanitation Data'!$F$31,0,10*ROW('Sanitation Data'!F121)))</f>
        <v/>
      </c>
      <c r="CY127" s="287" t="str">
        <f ca="true">+IF(OFFSET('Sanitation Data'!$F$32,0,10*ROW('Sanitation Data'!F121))="","",OFFSET('Sanitation Data'!$F$32,0,10*ROW('Sanitation Data'!F121)))</f>
        <v/>
      </c>
      <c r="CZ127" s="287" t="str">
        <f ca="true">+IF(OFFSET('Sanitation Data'!$G$28,0,10*ROW('Sanitation Data'!G121))="","",OFFSET('Sanitation Data'!$G$28,0,10*ROW('Sanitation Data'!G121)))</f>
        <v/>
      </c>
      <c r="DA127" s="287" t="str">
        <f ca="true">+IF(OFFSET('Sanitation Data'!$G$29,0,10*ROW('Sanitation Data'!G121))="","",OFFSET('Sanitation Data'!$G$29,0,10*ROW('Sanitation Data'!G121)))</f>
        <v/>
      </c>
      <c r="DB127" s="287" t="str">
        <f ca="true">+IF(OFFSET('Sanitation Data'!$G$30,0,10*ROW('Sanitation Data'!G121))="","",OFFSET('Sanitation Data'!$G$30,0,10*ROW('Sanitation Data'!G121)))</f>
        <v/>
      </c>
      <c r="DC127" s="287" t="str">
        <f ca="true">+IF(OFFSET('Sanitation Data'!$G$31,0,10*ROW('Sanitation Data'!G121))="","",OFFSET('Sanitation Data'!$G$31,0,10*ROW('Sanitation Data'!G121)))</f>
        <v/>
      </c>
      <c r="DD127" s="287" t="str">
        <f ca="true">+IF(OFFSET('Sanitation Data'!$G$32,0,10*ROW('Sanitation Data'!G121))="","",OFFSET('Sanitation Data'!$G$32,0,10*ROW('Sanitation Data'!G121)))</f>
        <v/>
      </c>
      <c r="DE127" s="287" t="str">
        <f ca="true">+IF(OFFSET('Sanitation Data'!$H$28,0,10*ROW('Sanitation Data'!H121))="","",OFFSET('Sanitation Data'!$H$28,0,10*ROW('Sanitation Data'!H121)))</f>
        <v/>
      </c>
      <c r="DF127" s="287" t="str">
        <f ca="true">+IF(OFFSET('Sanitation Data'!$H$29,0,10*ROW('Sanitation Data'!H121))="","",OFFSET('Sanitation Data'!$H$29,0,10*ROW('Sanitation Data'!H121)))</f>
        <v/>
      </c>
      <c r="DG127" s="287" t="str">
        <f ca="true">+IF(OFFSET('Sanitation Data'!$H$30,0,10*ROW('Sanitation Data'!H121))="","",OFFSET('Sanitation Data'!$H$30,0,10*ROW('Sanitation Data'!H121)))</f>
        <v/>
      </c>
      <c r="DH127" s="287" t="str">
        <f ca="true">+IF(OFFSET('Sanitation Data'!$H$31,0,10*ROW('Sanitation Data'!H121))="","",OFFSET('Sanitation Data'!$H$31,0,10*ROW('Sanitation Data'!H121)))</f>
        <v/>
      </c>
      <c r="DI127" s="287" t="str">
        <f ca="true">+IF(OFFSET('Sanitation Data'!$H$32,0,10*ROW('Sanitation Data'!H121))="","",OFFSET('Sanitation Data'!$H$32,0,10*ROW('Sanitation Data'!H121)))</f>
        <v/>
      </c>
      <c r="DJ127" s="287" t="str">
        <f ca="true">+IF(OFFSET('Sanitation Data'!$I$28,0,10*ROW('Sanitation Data'!I121))="","",OFFSET('Sanitation Data'!$I$28,0,10*ROW('Sanitation Data'!I121)))</f>
        <v/>
      </c>
      <c r="DK127" s="287" t="str">
        <f ca="true">+IF(OFFSET('Sanitation Data'!$I$29,0,10*ROW('Sanitation Data'!I121))="","",OFFSET('Sanitation Data'!$I$29,0,10*ROW('Sanitation Data'!I121)))</f>
        <v/>
      </c>
      <c r="DL127" s="287" t="str">
        <f ca="true">+IF(OFFSET('Sanitation Data'!$I$30,0,10*ROW('Sanitation Data'!I121))="","",OFFSET('Sanitation Data'!$I$30,0,10*ROW('Sanitation Data'!I121)))</f>
        <v/>
      </c>
      <c r="DM127" s="287" t="str">
        <f ca="true">+IF(OFFSET('Sanitation Data'!$I$31,0,10*ROW('Sanitation Data'!I121))="","",OFFSET('Sanitation Data'!$I$31,0,10*ROW('Sanitation Data'!I121)))</f>
        <v/>
      </c>
      <c r="DN127" s="287" t="str">
        <f ca="true">+IF(OFFSET('Sanitation Data'!$I$32,0,10*ROW('Sanitation Data'!I121))="","",OFFSET('Sanitation Data'!$I$32,0,10*ROW('Sanitation Data'!I121)))</f>
        <v/>
      </c>
      <c r="DO127" s="287" t="str">
        <f ca="true">+IF(OFFSET('Hygiene Data'!$D$11,0,10*ROW('Hygiene Data'!D121))="","",OFFSET('Hygiene Data'!$D$11,0,10*ROW('Hygiene Data'!D121)))</f>
        <v/>
      </c>
      <c r="DP127" s="287" t="str">
        <f ca="true">+IF(OFFSET('Hygiene Data'!$D$12,0,10*ROW('Hygiene Data'!D121))="","",OFFSET('Hygiene Data'!$D$12,0,10*ROW('Hygiene Data'!D121)))</f>
        <v/>
      </c>
      <c r="DQ127" s="287" t="str">
        <f ca="true">+IF(OFFSET('Hygiene Data'!$D$13,0,10*ROW('Hygiene Data'!D121))="","",OFFSET('Hygiene Data'!$D$13,0,10*ROW('Hygiene Data'!D121)))</f>
        <v/>
      </c>
      <c r="DR127" s="287" t="str">
        <f ca="true">+IF(OFFSET('Hygiene Data'!$E$11,0,10*ROW('Hygiene Data'!E121))="","",OFFSET('Hygiene Data'!$E$11,0,10*ROW('Hygiene Data'!E121)))</f>
        <v/>
      </c>
      <c r="DS127" s="287" t="str">
        <f ca="true">+IF(OFFSET('Hygiene Data'!$E$12,0,10*ROW('Hygiene Data'!E121))="","",OFFSET('Hygiene Data'!$E$12,0,10*ROW('Hygiene Data'!E121)))</f>
        <v/>
      </c>
      <c r="DT127" s="287" t="str">
        <f ca="true">+IF(OFFSET('Hygiene Data'!$E$13,0,10*ROW('Hygiene Data'!E121))="","",OFFSET('Hygiene Data'!$E$13,0,10*ROW('Hygiene Data'!E121)))</f>
        <v/>
      </c>
      <c r="DU127" s="287" t="str">
        <f ca="true">+IF(OFFSET('Hygiene Data'!$F$11,0,10*ROW('Hygiene Data'!F121))="","",OFFSET('Hygiene Data'!$F$11,0,10*ROW('Hygiene Data'!F121)))</f>
        <v/>
      </c>
      <c r="DV127" s="287" t="str">
        <f ca="true">+IF(OFFSET('Hygiene Data'!$F$12,0,10*ROW('Hygiene Data'!F121))="","",OFFSET('Hygiene Data'!$F$12,0,10*ROW('Hygiene Data'!F121)))</f>
        <v/>
      </c>
      <c r="DW127" s="287" t="str">
        <f ca="true">+IF(OFFSET('Hygiene Data'!$F$13,0,10*ROW('Hygiene Data'!F121))="","",OFFSET('Hygiene Data'!$F$13,0,10*ROW('Hygiene Data'!F121)))</f>
        <v/>
      </c>
      <c r="DX127" s="287" t="str">
        <f ca="true">+IF(OFFSET('Hygiene Data'!$G$11,0,10*ROW('Hygiene Data'!G121))="","",OFFSET('Hygiene Data'!$G$11,0,10*ROW('Hygiene Data'!G121)))</f>
        <v/>
      </c>
      <c r="DY127" s="287" t="str">
        <f ca="true">+IF(OFFSET('Hygiene Data'!$G$12,0,10*ROW('Hygiene Data'!G121))="","",OFFSET('Hygiene Data'!$G$12,0,10*ROW('Hygiene Data'!G121)))</f>
        <v/>
      </c>
      <c r="DZ127" s="287" t="str">
        <f ca="true">+IF(OFFSET('Hygiene Data'!$G$13,0,10*ROW('Hygiene Data'!G121))="","",OFFSET('Hygiene Data'!$G$13,0,10*ROW('Hygiene Data'!G121)))</f>
        <v/>
      </c>
      <c r="EA127" s="287" t="str">
        <f ca="true">+IF(OFFSET('Hygiene Data'!$H$11,0,10*ROW('Hygiene Data'!H121))="","",OFFSET('Hygiene Data'!$H$11,0,10*ROW('Hygiene Data'!H121)))</f>
        <v/>
      </c>
      <c r="EB127" s="287" t="str">
        <f ca="true">+IF(OFFSET('Hygiene Data'!$H$12,0,10*ROW('Hygiene Data'!H121))="","",OFFSET('Hygiene Data'!$H$12,0,10*ROW('Hygiene Data'!H121)))</f>
        <v/>
      </c>
      <c r="EC127" s="287" t="str">
        <f ca="true">+IF(OFFSET('Hygiene Data'!$H$13,0,10*ROW('Hygiene Data'!H121))="","",OFFSET('Hygiene Data'!$H$13,0,10*ROW('Hygiene Data'!H121)))</f>
        <v/>
      </c>
      <c r="ED127" s="287" t="str">
        <f ca="true">+IF(OFFSET('Hygiene Data'!$I$11,0,10*ROW('Hygiene Data'!I121))="","",OFFSET('Hygiene Data'!$I$11,0,10*ROW('Hygiene Data'!I121)))</f>
        <v/>
      </c>
      <c r="EE127" s="287" t="str">
        <f ca="true">+IF(OFFSET('Hygiene Data'!$I$12,0,10*ROW('Hygiene Data'!I121))="","",OFFSET('Hygiene Data'!$I$12,0,10*ROW('Hygiene Data'!I121)))</f>
        <v/>
      </c>
      <c r="EF127" s="287"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43"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7"/>
      <c r="BS128" s="287" t="str">
        <f ca="true">+IF(OFFSET('Water Data'!$D$27,0,10*ROW('Water Data'!D122))="","",OFFSET('Water Data'!$D$27,0,10*ROW('Water Data'!D122)))</f>
        <v/>
      </c>
      <c r="BT128" s="287" t="str">
        <f ca="true">+IF(OFFSET('Water Data'!$D$28,0,10*ROW('Water Data'!D122))="","",OFFSET('Water Data'!$D$28,0,10*ROW('Water Data'!D122)))</f>
        <v/>
      </c>
      <c r="BU128" s="287" t="str">
        <f ca="true">+IF(OFFSET('Water Data'!$D$29,0,10*ROW('Water Data'!D122))="","",OFFSET('Water Data'!$D$29,0,10*ROW('Water Data'!D122)))</f>
        <v/>
      </c>
      <c r="BV128" s="287" t="str">
        <f ca="true">+IF(OFFSET('Water Data'!$E$27,0,10*ROW('Water Data'!E122))="","",OFFSET('Water Data'!$E$27,0,10*ROW('Water Data'!E122)))</f>
        <v/>
      </c>
      <c r="BW128" s="287" t="str">
        <f ca="true">+IF(OFFSET('Water Data'!$E$28,0,10*ROW('Water Data'!E122))="","",OFFSET('Water Data'!$E$28,0,10*ROW('Water Data'!E122)))</f>
        <v/>
      </c>
      <c r="BX128" s="287" t="str">
        <f ca="true">+IF(OFFSET('Water Data'!$E$29,0,10*ROW('Water Data'!E122))="","",OFFSET('Water Data'!$E$29,0,10*ROW('Water Data'!E122)))</f>
        <v/>
      </c>
      <c r="BY128" s="287" t="str">
        <f ca="true">+IF(OFFSET('Water Data'!$F$27,0,10*ROW('Water Data'!F122))="","",OFFSET('Water Data'!$F$27,0,10*ROW('Water Data'!F122)))</f>
        <v/>
      </c>
      <c r="BZ128" s="287" t="str">
        <f ca="true">+IF(OFFSET('Water Data'!$F$28,0,10*ROW('Water Data'!F122))="","",OFFSET('Water Data'!$F$28,0,10*ROW('Water Data'!F122)))</f>
        <v/>
      </c>
      <c r="CA128" s="287" t="str">
        <f ca="true">+IF(OFFSET('Water Data'!$F$29,0,10*ROW('Water Data'!F122))="","",OFFSET('Water Data'!$F$29,0,10*ROW('Water Data'!F122)))</f>
        <v/>
      </c>
      <c r="CB128" s="287" t="str">
        <f ca="true">+IF(OFFSET('Water Data'!$G$27,0,10*ROW('Water Data'!G122))="","",OFFSET('Water Data'!$G$27,0,10*ROW('Water Data'!G122)))</f>
        <v/>
      </c>
      <c r="CC128" s="287" t="str">
        <f ca="true">+IF(OFFSET('Water Data'!$G$28,0,10*ROW('Water Data'!G122))="","",OFFSET('Water Data'!$G$28,0,10*ROW('Water Data'!G122)))</f>
        <v/>
      </c>
      <c r="CD128" s="287" t="str">
        <f ca="true">+IF(OFFSET('Water Data'!$G$29,0,10*ROW('Water Data'!G122))="","",OFFSET('Water Data'!$G$29,0,10*ROW('Water Data'!G122)))</f>
        <v/>
      </c>
      <c r="CE128" s="287" t="str">
        <f ca="true">+IF(OFFSET('Water Data'!$H$27,0,10*ROW('Water Data'!H122))="","",OFFSET('Water Data'!$H$27,0,10*ROW('Water Data'!H122)))</f>
        <v/>
      </c>
      <c r="CF128" s="287" t="str">
        <f ca="true">+IF(OFFSET('Water Data'!$H$28,0,10*ROW('Water Data'!H122))="","",OFFSET('Water Data'!$H$28,0,10*ROW('Water Data'!H122)))</f>
        <v/>
      </c>
      <c r="CG128" s="287" t="str">
        <f ca="true">+IF(OFFSET('Water Data'!$H$29,0,10*ROW('Water Data'!H122))="","",OFFSET('Water Data'!$H$29,0,10*ROW('Water Data'!H122)))</f>
        <v/>
      </c>
      <c r="CH128" s="287" t="str">
        <f ca="true">+IF(OFFSET('Water Data'!$I$27,0,10*ROW('Water Data'!I122))="","",OFFSET('Water Data'!$I$27,0,10*ROW('Water Data'!I122)))</f>
        <v/>
      </c>
      <c r="CI128" s="287" t="str">
        <f ca="true">+IF(OFFSET('Water Data'!$I$28,0,10*ROW('Water Data'!I122))="","",OFFSET('Water Data'!$I$28,0,10*ROW('Water Data'!I122)))</f>
        <v/>
      </c>
      <c r="CJ128" s="287" t="str">
        <f ca="true">+IF(OFFSET('Water Data'!$I$29,0,10*ROW('Water Data'!I122))="","",OFFSET('Water Data'!$I$29,0,10*ROW('Water Data'!I122)))</f>
        <v/>
      </c>
      <c r="CK128" s="287" t="str">
        <f ca="true">+IF(OFFSET('Sanitation Data'!$D$28,0,10*ROW('Sanitation Data'!D122))="","",OFFSET('Sanitation Data'!$D$28,0,10*ROW('Sanitation Data'!D122)))</f>
        <v/>
      </c>
      <c r="CL128" s="287" t="str">
        <f ca="true">+IF(OFFSET('Sanitation Data'!$D$29,0,10*ROW('Sanitation Data'!D122))="","",OFFSET('Sanitation Data'!$D$29,0,10*ROW('Sanitation Data'!D122)))</f>
        <v/>
      </c>
      <c r="CM128" s="287" t="str">
        <f ca="true">+IF(OFFSET('Sanitation Data'!$D$30,0,10*ROW('Sanitation Data'!D122))="","",OFFSET('Sanitation Data'!$D$30,0,10*ROW('Sanitation Data'!D122)))</f>
        <v/>
      </c>
      <c r="CN128" s="287" t="str">
        <f ca="true">+IF(OFFSET('Sanitation Data'!$D$31,0,10*ROW('Sanitation Data'!D122))="","",OFFSET('Sanitation Data'!$D$31,0,10*ROW('Sanitation Data'!D122)))</f>
        <v/>
      </c>
      <c r="CO128" s="287" t="str">
        <f ca="true">+IF(OFFSET('Sanitation Data'!$D$32,0,10*ROW('Sanitation Data'!D122))="","",OFFSET('Sanitation Data'!$D$32,0,10*ROW('Sanitation Data'!D122)))</f>
        <v/>
      </c>
      <c r="CP128" s="287" t="str">
        <f ca="true">+IF(OFFSET('Sanitation Data'!$E$28,0,10*ROW('Sanitation Data'!E122))="","",OFFSET('Sanitation Data'!$E$28,0,10*ROW('Sanitation Data'!E122)))</f>
        <v/>
      </c>
      <c r="CQ128" s="287" t="str">
        <f ca="true">+IF(OFFSET('Sanitation Data'!$E$29,0,10*ROW('Sanitation Data'!E122))="","",OFFSET('Sanitation Data'!$E$29,0,10*ROW('Sanitation Data'!E122)))</f>
        <v/>
      </c>
      <c r="CR128" s="287" t="str">
        <f ca="true">+IF(OFFSET('Sanitation Data'!$E$30,0,10*ROW('Sanitation Data'!E122))="","",OFFSET('Sanitation Data'!$E$30,0,10*ROW('Sanitation Data'!E122)))</f>
        <v/>
      </c>
      <c r="CS128" s="287" t="str">
        <f ca="true">+IF(OFFSET('Sanitation Data'!$E$31,0,10*ROW('Sanitation Data'!E122))="","",OFFSET('Sanitation Data'!$E$31,0,10*ROW('Sanitation Data'!E122)))</f>
        <v/>
      </c>
      <c r="CT128" s="287" t="str">
        <f ca="true">+IF(OFFSET('Sanitation Data'!$E$32,0,10*ROW('Sanitation Data'!E122))="","",OFFSET('Sanitation Data'!$E$32,0,10*ROW('Sanitation Data'!E122)))</f>
        <v/>
      </c>
      <c r="CU128" s="287" t="str">
        <f ca="true">+IF(OFFSET('Sanitation Data'!$F$28,0,10*ROW('Sanitation Data'!F122))="","",OFFSET('Sanitation Data'!$F$28,0,10*ROW('Sanitation Data'!F122)))</f>
        <v/>
      </c>
      <c r="CV128" s="287" t="str">
        <f ca="true">+IF(OFFSET('Sanitation Data'!$F$29,0,10*ROW('Sanitation Data'!F122))="","",OFFSET('Sanitation Data'!$F$29,0,10*ROW('Sanitation Data'!F122)))</f>
        <v/>
      </c>
      <c r="CW128" s="287" t="str">
        <f ca="true">+IF(OFFSET('Sanitation Data'!$F$30,0,10*ROW('Sanitation Data'!F122))="","",OFFSET('Sanitation Data'!$F$30,0,10*ROW('Sanitation Data'!F122)))</f>
        <v/>
      </c>
      <c r="CX128" s="287" t="str">
        <f ca="true">+IF(OFFSET('Sanitation Data'!$F$31,0,10*ROW('Sanitation Data'!F122))="","",OFFSET('Sanitation Data'!$F$31,0,10*ROW('Sanitation Data'!F122)))</f>
        <v/>
      </c>
      <c r="CY128" s="287" t="str">
        <f ca="true">+IF(OFFSET('Sanitation Data'!$F$32,0,10*ROW('Sanitation Data'!F122))="","",OFFSET('Sanitation Data'!$F$32,0,10*ROW('Sanitation Data'!F122)))</f>
        <v/>
      </c>
      <c r="CZ128" s="287" t="str">
        <f ca="true">+IF(OFFSET('Sanitation Data'!$G$28,0,10*ROW('Sanitation Data'!G122))="","",OFFSET('Sanitation Data'!$G$28,0,10*ROW('Sanitation Data'!G122)))</f>
        <v/>
      </c>
      <c r="DA128" s="287" t="str">
        <f ca="true">+IF(OFFSET('Sanitation Data'!$G$29,0,10*ROW('Sanitation Data'!G122))="","",OFFSET('Sanitation Data'!$G$29,0,10*ROW('Sanitation Data'!G122)))</f>
        <v/>
      </c>
      <c r="DB128" s="287" t="str">
        <f ca="true">+IF(OFFSET('Sanitation Data'!$G$30,0,10*ROW('Sanitation Data'!G122))="","",OFFSET('Sanitation Data'!$G$30,0,10*ROW('Sanitation Data'!G122)))</f>
        <v/>
      </c>
      <c r="DC128" s="287" t="str">
        <f ca="true">+IF(OFFSET('Sanitation Data'!$G$31,0,10*ROW('Sanitation Data'!G122))="","",OFFSET('Sanitation Data'!$G$31,0,10*ROW('Sanitation Data'!G122)))</f>
        <v/>
      </c>
      <c r="DD128" s="287" t="str">
        <f ca="true">+IF(OFFSET('Sanitation Data'!$G$32,0,10*ROW('Sanitation Data'!G122))="","",OFFSET('Sanitation Data'!$G$32,0,10*ROW('Sanitation Data'!G122)))</f>
        <v/>
      </c>
      <c r="DE128" s="287" t="str">
        <f ca="true">+IF(OFFSET('Sanitation Data'!$H$28,0,10*ROW('Sanitation Data'!H122))="","",OFFSET('Sanitation Data'!$H$28,0,10*ROW('Sanitation Data'!H122)))</f>
        <v/>
      </c>
      <c r="DF128" s="287" t="str">
        <f ca="true">+IF(OFFSET('Sanitation Data'!$H$29,0,10*ROW('Sanitation Data'!H122))="","",OFFSET('Sanitation Data'!$H$29,0,10*ROW('Sanitation Data'!H122)))</f>
        <v/>
      </c>
      <c r="DG128" s="287" t="str">
        <f ca="true">+IF(OFFSET('Sanitation Data'!$H$30,0,10*ROW('Sanitation Data'!H122))="","",OFFSET('Sanitation Data'!$H$30,0,10*ROW('Sanitation Data'!H122)))</f>
        <v/>
      </c>
      <c r="DH128" s="287" t="str">
        <f ca="true">+IF(OFFSET('Sanitation Data'!$H$31,0,10*ROW('Sanitation Data'!H122))="","",OFFSET('Sanitation Data'!$H$31,0,10*ROW('Sanitation Data'!H122)))</f>
        <v/>
      </c>
      <c r="DI128" s="287" t="str">
        <f ca="true">+IF(OFFSET('Sanitation Data'!$H$32,0,10*ROW('Sanitation Data'!H122))="","",OFFSET('Sanitation Data'!$H$32,0,10*ROW('Sanitation Data'!H122)))</f>
        <v/>
      </c>
      <c r="DJ128" s="287" t="str">
        <f ca="true">+IF(OFFSET('Sanitation Data'!$I$28,0,10*ROW('Sanitation Data'!I122))="","",OFFSET('Sanitation Data'!$I$28,0,10*ROW('Sanitation Data'!I122)))</f>
        <v/>
      </c>
      <c r="DK128" s="287" t="str">
        <f ca="true">+IF(OFFSET('Sanitation Data'!$I$29,0,10*ROW('Sanitation Data'!I122))="","",OFFSET('Sanitation Data'!$I$29,0,10*ROW('Sanitation Data'!I122)))</f>
        <v/>
      </c>
      <c r="DL128" s="287" t="str">
        <f ca="true">+IF(OFFSET('Sanitation Data'!$I$30,0,10*ROW('Sanitation Data'!I122))="","",OFFSET('Sanitation Data'!$I$30,0,10*ROW('Sanitation Data'!I122)))</f>
        <v/>
      </c>
      <c r="DM128" s="287" t="str">
        <f ca="true">+IF(OFFSET('Sanitation Data'!$I$31,0,10*ROW('Sanitation Data'!I122))="","",OFFSET('Sanitation Data'!$I$31,0,10*ROW('Sanitation Data'!I122)))</f>
        <v/>
      </c>
      <c r="DN128" s="287" t="str">
        <f ca="true">+IF(OFFSET('Sanitation Data'!$I$32,0,10*ROW('Sanitation Data'!I122))="","",OFFSET('Sanitation Data'!$I$32,0,10*ROW('Sanitation Data'!I122)))</f>
        <v/>
      </c>
      <c r="DO128" s="287" t="str">
        <f ca="true">+IF(OFFSET('Hygiene Data'!$D$11,0,10*ROW('Hygiene Data'!D122))="","",OFFSET('Hygiene Data'!$D$11,0,10*ROW('Hygiene Data'!D122)))</f>
        <v/>
      </c>
      <c r="DP128" s="287" t="str">
        <f ca="true">+IF(OFFSET('Hygiene Data'!$D$12,0,10*ROW('Hygiene Data'!D122))="","",OFFSET('Hygiene Data'!$D$12,0,10*ROW('Hygiene Data'!D122)))</f>
        <v/>
      </c>
      <c r="DQ128" s="287" t="str">
        <f ca="true">+IF(OFFSET('Hygiene Data'!$D$13,0,10*ROW('Hygiene Data'!D122))="","",OFFSET('Hygiene Data'!$D$13,0,10*ROW('Hygiene Data'!D122)))</f>
        <v/>
      </c>
      <c r="DR128" s="287" t="str">
        <f ca="true">+IF(OFFSET('Hygiene Data'!$E$11,0,10*ROW('Hygiene Data'!E122))="","",OFFSET('Hygiene Data'!$E$11,0,10*ROW('Hygiene Data'!E122)))</f>
        <v/>
      </c>
      <c r="DS128" s="287" t="str">
        <f ca="true">+IF(OFFSET('Hygiene Data'!$E$12,0,10*ROW('Hygiene Data'!E122))="","",OFFSET('Hygiene Data'!$E$12,0,10*ROW('Hygiene Data'!E122)))</f>
        <v/>
      </c>
      <c r="DT128" s="287" t="str">
        <f ca="true">+IF(OFFSET('Hygiene Data'!$E$13,0,10*ROW('Hygiene Data'!E122))="","",OFFSET('Hygiene Data'!$E$13,0,10*ROW('Hygiene Data'!E122)))</f>
        <v/>
      </c>
      <c r="DU128" s="287" t="str">
        <f ca="true">+IF(OFFSET('Hygiene Data'!$F$11,0,10*ROW('Hygiene Data'!F122))="","",OFFSET('Hygiene Data'!$F$11,0,10*ROW('Hygiene Data'!F122)))</f>
        <v/>
      </c>
      <c r="DV128" s="287" t="str">
        <f ca="true">+IF(OFFSET('Hygiene Data'!$F$12,0,10*ROW('Hygiene Data'!F122))="","",OFFSET('Hygiene Data'!$F$12,0,10*ROW('Hygiene Data'!F122)))</f>
        <v/>
      </c>
      <c r="DW128" s="287" t="str">
        <f ca="true">+IF(OFFSET('Hygiene Data'!$F$13,0,10*ROW('Hygiene Data'!F122))="","",OFFSET('Hygiene Data'!$F$13,0,10*ROW('Hygiene Data'!F122)))</f>
        <v/>
      </c>
      <c r="DX128" s="287" t="str">
        <f ca="true">+IF(OFFSET('Hygiene Data'!$G$11,0,10*ROW('Hygiene Data'!G122))="","",OFFSET('Hygiene Data'!$G$11,0,10*ROW('Hygiene Data'!G122)))</f>
        <v/>
      </c>
      <c r="DY128" s="287" t="str">
        <f ca="true">+IF(OFFSET('Hygiene Data'!$G$12,0,10*ROW('Hygiene Data'!G122))="","",OFFSET('Hygiene Data'!$G$12,0,10*ROW('Hygiene Data'!G122)))</f>
        <v/>
      </c>
      <c r="DZ128" s="287" t="str">
        <f ca="true">+IF(OFFSET('Hygiene Data'!$G$13,0,10*ROW('Hygiene Data'!G122))="","",OFFSET('Hygiene Data'!$G$13,0,10*ROW('Hygiene Data'!G122)))</f>
        <v/>
      </c>
      <c r="EA128" s="287" t="str">
        <f ca="true">+IF(OFFSET('Hygiene Data'!$H$11,0,10*ROW('Hygiene Data'!H122))="","",OFFSET('Hygiene Data'!$H$11,0,10*ROW('Hygiene Data'!H122)))</f>
        <v/>
      </c>
      <c r="EB128" s="287" t="str">
        <f ca="true">+IF(OFFSET('Hygiene Data'!$H$12,0,10*ROW('Hygiene Data'!H122))="","",OFFSET('Hygiene Data'!$H$12,0,10*ROW('Hygiene Data'!H122)))</f>
        <v/>
      </c>
      <c r="EC128" s="287" t="str">
        <f ca="true">+IF(OFFSET('Hygiene Data'!$H$13,0,10*ROW('Hygiene Data'!H122))="","",OFFSET('Hygiene Data'!$H$13,0,10*ROW('Hygiene Data'!H122)))</f>
        <v/>
      </c>
      <c r="ED128" s="287" t="str">
        <f ca="true">+IF(OFFSET('Hygiene Data'!$I$11,0,10*ROW('Hygiene Data'!I122))="","",OFFSET('Hygiene Data'!$I$11,0,10*ROW('Hygiene Data'!I122)))</f>
        <v/>
      </c>
      <c r="EE128" s="287" t="str">
        <f ca="true">+IF(OFFSET('Hygiene Data'!$I$12,0,10*ROW('Hygiene Data'!I122))="","",OFFSET('Hygiene Data'!$I$12,0,10*ROW('Hygiene Data'!I122)))</f>
        <v/>
      </c>
      <c r="EF128" s="287"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43"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7"/>
      <c r="BS129" s="287" t="str">
        <f ca="true">+IF(OFFSET('Water Data'!$D$27,0,10*ROW('Water Data'!D123))="","",OFFSET('Water Data'!$D$27,0,10*ROW('Water Data'!D123)))</f>
        <v/>
      </c>
      <c r="BT129" s="287" t="str">
        <f ca="true">+IF(OFFSET('Water Data'!$D$28,0,10*ROW('Water Data'!D123))="","",OFFSET('Water Data'!$D$28,0,10*ROW('Water Data'!D123)))</f>
        <v/>
      </c>
      <c r="BU129" s="287" t="str">
        <f ca="true">+IF(OFFSET('Water Data'!$D$29,0,10*ROW('Water Data'!D123))="","",OFFSET('Water Data'!$D$29,0,10*ROW('Water Data'!D123)))</f>
        <v/>
      </c>
      <c r="BV129" s="287" t="str">
        <f ca="true">+IF(OFFSET('Water Data'!$E$27,0,10*ROW('Water Data'!E123))="","",OFFSET('Water Data'!$E$27,0,10*ROW('Water Data'!E123)))</f>
        <v/>
      </c>
      <c r="BW129" s="287" t="str">
        <f ca="true">+IF(OFFSET('Water Data'!$E$28,0,10*ROW('Water Data'!E123))="","",OFFSET('Water Data'!$E$28,0,10*ROW('Water Data'!E123)))</f>
        <v/>
      </c>
      <c r="BX129" s="287" t="str">
        <f ca="true">+IF(OFFSET('Water Data'!$E$29,0,10*ROW('Water Data'!E123))="","",OFFSET('Water Data'!$E$29,0,10*ROW('Water Data'!E123)))</f>
        <v/>
      </c>
      <c r="BY129" s="287" t="str">
        <f ca="true">+IF(OFFSET('Water Data'!$F$27,0,10*ROW('Water Data'!F123))="","",OFFSET('Water Data'!$F$27,0,10*ROW('Water Data'!F123)))</f>
        <v/>
      </c>
      <c r="BZ129" s="287" t="str">
        <f ca="true">+IF(OFFSET('Water Data'!$F$28,0,10*ROW('Water Data'!F123))="","",OFFSET('Water Data'!$F$28,0,10*ROW('Water Data'!F123)))</f>
        <v/>
      </c>
      <c r="CA129" s="287" t="str">
        <f ca="true">+IF(OFFSET('Water Data'!$F$29,0,10*ROW('Water Data'!F123))="","",OFFSET('Water Data'!$F$29,0,10*ROW('Water Data'!F123)))</f>
        <v/>
      </c>
      <c r="CB129" s="287" t="str">
        <f ca="true">+IF(OFFSET('Water Data'!$G$27,0,10*ROW('Water Data'!G123))="","",OFFSET('Water Data'!$G$27,0,10*ROW('Water Data'!G123)))</f>
        <v/>
      </c>
      <c r="CC129" s="287" t="str">
        <f ca="true">+IF(OFFSET('Water Data'!$G$28,0,10*ROW('Water Data'!G123))="","",OFFSET('Water Data'!$G$28,0,10*ROW('Water Data'!G123)))</f>
        <v/>
      </c>
      <c r="CD129" s="287" t="str">
        <f ca="true">+IF(OFFSET('Water Data'!$G$29,0,10*ROW('Water Data'!G123))="","",OFFSET('Water Data'!$G$29,0,10*ROW('Water Data'!G123)))</f>
        <v/>
      </c>
      <c r="CE129" s="287" t="str">
        <f ca="true">+IF(OFFSET('Water Data'!$H$27,0,10*ROW('Water Data'!H123))="","",OFFSET('Water Data'!$H$27,0,10*ROW('Water Data'!H123)))</f>
        <v/>
      </c>
      <c r="CF129" s="287" t="str">
        <f ca="true">+IF(OFFSET('Water Data'!$H$28,0,10*ROW('Water Data'!H123))="","",OFFSET('Water Data'!$H$28,0,10*ROW('Water Data'!H123)))</f>
        <v/>
      </c>
      <c r="CG129" s="287" t="str">
        <f ca="true">+IF(OFFSET('Water Data'!$H$29,0,10*ROW('Water Data'!H123))="","",OFFSET('Water Data'!$H$29,0,10*ROW('Water Data'!H123)))</f>
        <v/>
      </c>
      <c r="CH129" s="287" t="str">
        <f ca="true">+IF(OFFSET('Water Data'!$I$27,0,10*ROW('Water Data'!I123))="","",OFFSET('Water Data'!$I$27,0,10*ROW('Water Data'!I123)))</f>
        <v/>
      </c>
      <c r="CI129" s="287" t="str">
        <f ca="true">+IF(OFFSET('Water Data'!$I$28,0,10*ROW('Water Data'!I123))="","",OFFSET('Water Data'!$I$28,0,10*ROW('Water Data'!I123)))</f>
        <v/>
      </c>
      <c r="CJ129" s="287" t="str">
        <f ca="true">+IF(OFFSET('Water Data'!$I$29,0,10*ROW('Water Data'!I123))="","",OFFSET('Water Data'!$I$29,0,10*ROW('Water Data'!I123)))</f>
        <v/>
      </c>
      <c r="CK129" s="287" t="str">
        <f ca="true">+IF(OFFSET('Sanitation Data'!$D$28,0,10*ROW('Sanitation Data'!D123))="","",OFFSET('Sanitation Data'!$D$28,0,10*ROW('Sanitation Data'!D123)))</f>
        <v/>
      </c>
      <c r="CL129" s="287" t="str">
        <f ca="true">+IF(OFFSET('Sanitation Data'!$D$29,0,10*ROW('Sanitation Data'!D123))="","",OFFSET('Sanitation Data'!$D$29,0,10*ROW('Sanitation Data'!D123)))</f>
        <v/>
      </c>
      <c r="CM129" s="287" t="str">
        <f ca="true">+IF(OFFSET('Sanitation Data'!$D$30,0,10*ROW('Sanitation Data'!D123))="","",OFFSET('Sanitation Data'!$D$30,0,10*ROW('Sanitation Data'!D123)))</f>
        <v/>
      </c>
      <c r="CN129" s="287" t="str">
        <f ca="true">+IF(OFFSET('Sanitation Data'!$D$31,0,10*ROW('Sanitation Data'!D123))="","",OFFSET('Sanitation Data'!$D$31,0,10*ROW('Sanitation Data'!D123)))</f>
        <v/>
      </c>
      <c r="CO129" s="287" t="str">
        <f ca="true">+IF(OFFSET('Sanitation Data'!$D$32,0,10*ROW('Sanitation Data'!D123))="","",OFFSET('Sanitation Data'!$D$32,0,10*ROW('Sanitation Data'!D123)))</f>
        <v/>
      </c>
      <c r="CP129" s="287" t="str">
        <f ca="true">+IF(OFFSET('Sanitation Data'!$E$28,0,10*ROW('Sanitation Data'!E123))="","",OFFSET('Sanitation Data'!$E$28,0,10*ROW('Sanitation Data'!E123)))</f>
        <v/>
      </c>
      <c r="CQ129" s="287" t="str">
        <f ca="true">+IF(OFFSET('Sanitation Data'!$E$29,0,10*ROW('Sanitation Data'!E123))="","",OFFSET('Sanitation Data'!$E$29,0,10*ROW('Sanitation Data'!E123)))</f>
        <v/>
      </c>
      <c r="CR129" s="287" t="str">
        <f ca="true">+IF(OFFSET('Sanitation Data'!$E$30,0,10*ROW('Sanitation Data'!E123))="","",OFFSET('Sanitation Data'!$E$30,0,10*ROW('Sanitation Data'!E123)))</f>
        <v/>
      </c>
      <c r="CS129" s="287" t="str">
        <f ca="true">+IF(OFFSET('Sanitation Data'!$E$31,0,10*ROW('Sanitation Data'!E123))="","",OFFSET('Sanitation Data'!$E$31,0,10*ROW('Sanitation Data'!E123)))</f>
        <v/>
      </c>
      <c r="CT129" s="287" t="str">
        <f ca="true">+IF(OFFSET('Sanitation Data'!$E$32,0,10*ROW('Sanitation Data'!E123))="","",OFFSET('Sanitation Data'!$E$32,0,10*ROW('Sanitation Data'!E123)))</f>
        <v/>
      </c>
      <c r="CU129" s="287" t="str">
        <f ca="true">+IF(OFFSET('Sanitation Data'!$F$28,0,10*ROW('Sanitation Data'!F123))="","",OFFSET('Sanitation Data'!$F$28,0,10*ROW('Sanitation Data'!F123)))</f>
        <v/>
      </c>
      <c r="CV129" s="287" t="str">
        <f ca="true">+IF(OFFSET('Sanitation Data'!$F$29,0,10*ROW('Sanitation Data'!F123))="","",OFFSET('Sanitation Data'!$F$29,0,10*ROW('Sanitation Data'!F123)))</f>
        <v/>
      </c>
      <c r="CW129" s="287" t="str">
        <f ca="true">+IF(OFFSET('Sanitation Data'!$F$30,0,10*ROW('Sanitation Data'!F123))="","",OFFSET('Sanitation Data'!$F$30,0,10*ROW('Sanitation Data'!F123)))</f>
        <v/>
      </c>
      <c r="CX129" s="287" t="str">
        <f ca="true">+IF(OFFSET('Sanitation Data'!$F$31,0,10*ROW('Sanitation Data'!F123))="","",OFFSET('Sanitation Data'!$F$31,0,10*ROW('Sanitation Data'!F123)))</f>
        <v/>
      </c>
      <c r="CY129" s="287" t="str">
        <f ca="true">+IF(OFFSET('Sanitation Data'!$F$32,0,10*ROW('Sanitation Data'!F123))="","",OFFSET('Sanitation Data'!$F$32,0,10*ROW('Sanitation Data'!F123)))</f>
        <v/>
      </c>
      <c r="CZ129" s="287" t="str">
        <f ca="true">+IF(OFFSET('Sanitation Data'!$G$28,0,10*ROW('Sanitation Data'!G123))="","",OFFSET('Sanitation Data'!$G$28,0,10*ROW('Sanitation Data'!G123)))</f>
        <v/>
      </c>
      <c r="DA129" s="287" t="str">
        <f ca="true">+IF(OFFSET('Sanitation Data'!$G$29,0,10*ROW('Sanitation Data'!G123))="","",OFFSET('Sanitation Data'!$G$29,0,10*ROW('Sanitation Data'!G123)))</f>
        <v/>
      </c>
      <c r="DB129" s="287" t="str">
        <f ca="true">+IF(OFFSET('Sanitation Data'!$G$30,0,10*ROW('Sanitation Data'!G123))="","",OFFSET('Sanitation Data'!$G$30,0,10*ROW('Sanitation Data'!G123)))</f>
        <v/>
      </c>
      <c r="DC129" s="287" t="str">
        <f ca="true">+IF(OFFSET('Sanitation Data'!$G$31,0,10*ROW('Sanitation Data'!G123))="","",OFFSET('Sanitation Data'!$G$31,0,10*ROW('Sanitation Data'!G123)))</f>
        <v/>
      </c>
      <c r="DD129" s="287" t="str">
        <f ca="true">+IF(OFFSET('Sanitation Data'!$G$32,0,10*ROW('Sanitation Data'!G123))="","",OFFSET('Sanitation Data'!$G$32,0,10*ROW('Sanitation Data'!G123)))</f>
        <v/>
      </c>
      <c r="DE129" s="287" t="str">
        <f ca="true">+IF(OFFSET('Sanitation Data'!$H$28,0,10*ROW('Sanitation Data'!H123))="","",OFFSET('Sanitation Data'!$H$28,0,10*ROW('Sanitation Data'!H123)))</f>
        <v/>
      </c>
      <c r="DF129" s="287" t="str">
        <f ca="true">+IF(OFFSET('Sanitation Data'!$H$29,0,10*ROW('Sanitation Data'!H123))="","",OFFSET('Sanitation Data'!$H$29,0,10*ROW('Sanitation Data'!H123)))</f>
        <v/>
      </c>
      <c r="DG129" s="287" t="str">
        <f ca="true">+IF(OFFSET('Sanitation Data'!$H$30,0,10*ROW('Sanitation Data'!H123))="","",OFFSET('Sanitation Data'!$H$30,0,10*ROW('Sanitation Data'!H123)))</f>
        <v/>
      </c>
      <c r="DH129" s="287" t="str">
        <f ca="true">+IF(OFFSET('Sanitation Data'!$H$31,0,10*ROW('Sanitation Data'!H123))="","",OFFSET('Sanitation Data'!$H$31,0,10*ROW('Sanitation Data'!H123)))</f>
        <v/>
      </c>
      <c r="DI129" s="287" t="str">
        <f ca="true">+IF(OFFSET('Sanitation Data'!$H$32,0,10*ROW('Sanitation Data'!H123))="","",OFFSET('Sanitation Data'!$H$32,0,10*ROW('Sanitation Data'!H123)))</f>
        <v/>
      </c>
      <c r="DJ129" s="287" t="str">
        <f ca="true">+IF(OFFSET('Sanitation Data'!$I$28,0,10*ROW('Sanitation Data'!I123))="","",OFFSET('Sanitation Data'!$I$28,0,10*ROW('Sanitation Data'!I123)))</f>
        <v/>
      </c>
      <c r="DK129" s="287" t="str">
        <f ca="true">+IF(OFFSET('Sanitation Data'!$I$29,0,10*ROW('Sanitation Data'!I123))="","",OFFSET('Sanitation Data'!$I$29,0,10*ROW('Sanitation Data'!I123)))</f>
        <v/>
      </c>
      <c r="DL129" s="287" t="str">
        <f ca="true">+IF(OFFSET('Sanitation Data'!$I$30,0,10*ROW('Sanitation Data'!I123))="","",OFFSET('Sanitation Data'!$I$30,0,10*ROW('Sanitation Data'!I123)))</f>
        <v/>
      </c>
      <c r="DM129" s="287" t="str">
        <f ca="true">+IF(OFFSET('Sanitation Data'!$I$31,0,10*ROW('Sanitation Data'!I123))="","",OFFSET('Sanitation Data'!$I$31,0,10*ROW('Sanitation Data'!I123)))</f>
        <v/>
      </c>
      <c r="DN129" s="287" t="str">
        <f ca="true">+IF(OFFSET('Sanitation Data'!$I$32,0,10*ROW('Sanitation Data'!I123))="","",OFFSET('Sanitation Data'!$I$32,0,10*ROW('Sanitation Data'!I123)))</f>
        <v/>
      </c>
      <c r="DO129" s="287" t="str">
        <f ca="true">+IF(OFFSET('Hygiene Data'!$D$11,0,10*ROW('Hygiene Data'!D123))="","",OFFSET('Hygiene Data'!$D$11,0,10*ROW('Hygiene Data'!D123)))</f>
        <v/>
      </c>
      <c r="DP129" s="287" t="str">
        <f ca="true">+IF(OFFSET('Hygiene Data'!$D$12,0,10*ROW('Hygiene Data'!D123))="","",OFFSET('Hygiene Data'!$D$12,0,10*ROW('Hygiene Data'!D123)))</f>
        <v/>
      </c>
      <c r="DQ129" s="287" t="str">
        <f ca="true">+IF(OFFSET('Hygiene Data'!$D$13,0,10*ROW('Hygiene Data'!D123))="","",OFFSET('Hygiene Data'!$D$13,0,10*ROW('Hygiene Data'!D123)))</f>
        <v/>
      </c>
      <c r="DR129" s="287" t="str">
        <f ca="true">+IF(OFFSET('Hygiene Data'!$E$11,0,10*ROW('Hygiene Data'!E123))="","",OFFSET('Hygiene Data'!$E$11,0,10*ROW('Hygiene Data'!E123)))</f>
        <v/>
      </c>
      <c r="DS129" s="287" t="str">
        <f ca="true">+IF(OFFSET('Hygiene Data'!$E$12,0,10*ROW('Hygiene Data'!E123))="","",OFFSET('Hygiene Data'!$E$12,0,10*ROW('Hygiene Data'!E123)))</f>
        <v/>
      </c>
      <c r="DT129" s="287" t="str">
        <f ca="true">+IF(OFFSET('Hygiene Data'!$E$13,0,10*ROW('Hygiene Data'!E123))="","",OFFSET('Hygiene Data'!$E$13,0,10*ROW('Hygiene Data'!E123)))</f>
        <v/>
      </c>
      <c r="DU129" s="287" t="str">
        <f ca="true">+IF(OFFSET('Hygiene Data'!$F$11,0,10*ROW('Hygiene Data'!F123))="","",OFFSET('Hygiene Data'!$F$11,0,10*ROW('Hygiene Data'!F123)))</f>
        <v/>
      </c>
      <c r="DV129" s="287" t="str">
        <f ca="true">+IF(OFFSET('Hygiene Data'!$F$12,0,10*ROW('Hygiene Data'!F123))="","",OFFSET('Hygiene Data'!$F$12,0,10*ROW('Hygiene Data'!F123)))</f>
        <v/>
      </c>
      <c r="DW129" s="287" t="str">
        <f ca="true">+IF(OFFSET('Hygiene Data'!$F$13,0,10*ROW('Hygiene Data'!F123))="","",OFFSET('Hygiene Data'!$F$13,0,10*ROW('Hygiene Data'!F123)))</f>
        <v/>
      </c>
      <c r="DX129" s="287" t="str">
        <f ca="true">+IF(OFFSET('Hygiene Data'!$G$11,0,10*ROW('Hygiene Data'!G123))="","",OFFSET('Hygiene Data'!$G$11,0,10*ROW('Hygiene Data'!G123)))</f>
        <v/>
      </c>
      <c r="DY129" s="287" t="str">
        <f ca="true">+IF(OFFSET('Hygiene Data'!$G$12,0,10*ROW('Hygiene Data'!G123))="","",OFFSET('Hygiene Data'!$G$12,0,10*ROW('Hygiene Data'!G123)))</f>
        <v/>
      </c>
      <c r="DZ129" s="287" t="str">
        <f ca="true">+IF(OFFSET('Hygiene Data'!$G$13,0,10*ROW('Hygiene Data'!G123))="","",OFFSET('Hygiene Data'!$G$13,0,10*ROW('Hygiene Data'!G123)))</f>
        <v/>
      </c>
      <c r="EA129" s="287" t="str">
        <f ca="true">+IF(OFFSET('Hygiene Data'!$H$11,0,10*ROW('Hygiene Data'!H123))="","",OFFSET('Hygiene Data'!$H$11,0,10*ROW('Hygiene Data'!H123)))</f>
        <v/>
      </c>
      <c r="EB129" s="287" t="str">
        <f ca="true">+IF(OFFSET('Hygiene Data'!$H$12,0,10*ROW('Hygiene Data'!H123))="","",OFFSET('Hygiene Data'!$H$12,0,10*ROW('Hygiene Data'!H123)))</f>
        <v/>
      </c>
      <c r="EC129" s="287" t="str">
        <f ca="true">+IF(OFFSET('Hygiene Data'!$H$13,0,10*ROW('Hygiene Data'!H123))="","",OFFSET('Hygiene Data'!$H$13,0,10*ROW('Hygiene Data'!H123)))</f>
        <v/>
      </c>
      <c r="ED129" s="287" t="str">
        <f ca="true">+IF(OFFSET('Hygiene Data'!$I$11,0,10*ROW('Hygiene Data'!I123))="","",OFFSET('Hygiene Data'!$I$11,0,10*ROW('Hygiene Data'!I123)))</f>
        <v/>
      </c>
      <c r="EE129" s="287" t="str">
        <f ca="true">+IF(OFFSET('Hygiene Data'!$I$12,0,10*ROW('Hygiene Data'!I123))="","",OFFSET('Hygiene Data'!$I$12,0,10*ROW('Hygiene Data'!I123)))</f>
        <v/>
      </c>
      <c r="EF129" s="287"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43"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7"/>
      <c r="BS130" s="287" t="str">
        <f ca="true">+IF(OFFSET('Water Data'!$D$27,0,10*ROW('Water Data'!D124))="","",OFFSET('Water Data'!$D$27,0,10*ROW('Water Data'!D124)))</f>
        <v/>
      </c>
      <c r="BT130" s="287" t="str">
        <f ca="true">+IF(OFFSET('Water Data'!$D$28,0,10*ROW('Water Data'!D124))="","",OFFSET('Water Data'!$D$28,0,10*ROW('Water Data'!D124)))</f>
        <v/>
      </c>
      <c r="BU130" s="287" t="str">
        <f ca="true">+IF(OFFSET('Water Data'!$D$29,0,10*ROW('Water Data'!D124))="","",OFFSET('Water Data'!$D$29,0,10*ROW('Water Data'!D124)))</f>
        <v/>
      </c>
      <c r="BV130" s="287" t="str">
        <f ca="true">+IF(OFFSET('Water Data'!$E$27,0,10*ROW('Water Data'!E124))="","",OFFSET('Water Data'!$E$27,0,10*ROW('Water Data'!E124)))</f>
        <v/>
      </c>
      <c r="BW130" s="287" t="str">
        <f ca="true">+IF(OFFSET('Water Data'!$E$28,0,10*ROW('Water Data'!E124))="","",OFFSET('Water Data'!$E$28,0,10*ROW('Water Data'!E124)))</f>
        <v/>
      </c>
      <c r="BX130" s="287" t="str">
        <f ca="true">+IF(OFFSET('Water Data'!$E$29,0,10*ROW('Water Data'!E124))="","",OFFSET('Water Data'!$E$29,0,10*ROW('Water Data'!E124)))</f>
        <v/>
      </c>
      <c r="BY130" s="287" t="str">
        <f ca="true">+IF(OFFSET('Water Data'!$F$27,0,10*ROW('Water Data'!F124))="","",OFFSET('Water Data'!$F$27,0,10*ROW('Water Data'!F124)))</f>
        <v/>
      </c>
      <c r="BZ130" s="287" t="str">
        <f ca="true">+IF(OFFSET('Water Data'!$F$28,0,10*ROW('Water Data'!F124))="","",OFFSET('Water Data'!$F$28,0,10*ROW('Water Data'!F124)))</f>
        <v/>
      </c>
      <c r="CA130" s="287" t="str">
        <f ca="true">+IF(OFFSET('Water Data'!$F$29,0,10*ROW('Water Data'!F124))="","",OFFSET('Water Data'!$F$29,0,10*ROW('Water Data'!F124)))</f>
        <v/>
      </c>
      <c r="CB130" s="287" t="str">
        <f ca="true">+IF(OFFSET('Water Data'!$G$27,0,10*ROW('Water Data'!G124))="","",OFFSET('Water Data'!$G$27,0,10*ROW('Water Data'!G124)))</f>
        <v/>
      </c>
      <c r="CC130" s="287" t="str">
        <f ca="true">+IF(OFFSET('Water Data'!$G$28,0,10*ROW('Water Data'!G124))="","",OFFSET('Water Data'!$G$28,0,10*ROW('Water Data'!G124)))</f>
        <v/>
      </c>
      <c r="CD130" s="287" t="str">
        <f ca="true">+IF(OFFSET('Water Data'!$G$29,0,10*ROW('Water Data'!G124))="","",OFFSET('Water Data'!$G$29,0,10*ROW('Water Data'!G124)))</f>
        <v/>
      </c>
      <c r="CE130" s="287" t="str">
        <f ca="true">+IF(OFFSET('Water Data'!$H$27,0,10*ROW('Water Data'!H124))="","",OFFSET('Water Data'!$H$27,0,10*ROW('Water Data'!H124)))</f>
        <v/>
      </c>
      <c r="CF130" s="287" t="str">
        <f ca="true">+IF(OFFSET('Water Data'!$H$28,0,10*ROW('Water Data'!H124))="","",OFFSET('Water Data'!$H$28,0,10*ROW('Water Data'!H124)))</f>
        <v/>
      </c>
      <c r="CG130" s="287" t="str">
        <f ca="true">+IF(OFFSET('Water Data'!$H$29,0,10*ROW('Water Data'!H124))="","",OFFSET('Water Data'!$H$29,0,10*ROW('Water Data'!H124)))</f>
        <v/>
      </c>
      <c r="CH130" s="287" t="str">
        <f ca="true">+IF(OFFSET('Water Data'!$I$27,0,10*ROW('Water Data'!I124))="","",OFFSET('Water Data'!$I$27,0,10*ROW('Water Data'!I124)))</f>
        <v/>
      </c>
      <c r="CI130" s="287" t="str">
        <f ca="true">+IF(OFFSET('Water Data'!$I$28,0,10*ROW('Water Data'!I124))="","",OFFSET('Water Data'!$I$28,0,10*ROW('Water Data'!I124)))</f>
        <v/>
      </c>
      <c r="CJ130" s="287" t="str">
        <f ca="true">+IF(OFFSET('Water Data'!$I$29,0,10*ROW('Water Data'!I124))="","",OFFSET('Water Data'!$I$29,0,10*ROW('Water Data'!I124)))</f>
        <v/>
      </c>
      <c r="CK130" s="287" t="str">
        <f ca="true">+IF(OFFSET('Sanitation Data'!$D$28,0,10*ROW('Sanitation Data'!D124))="","",OFFSET('Sanitation Data'!$D$28,0,10*ROW('Sanitation Data'!D124)))</f>
        <v/>
      </c>
      <c r="CL130" s="287" t="str">
        <f ca="true">+IF(OFFSET('Sanitation Data'!$D$29,0,10*ROW('Sanitation Data'!D124))="","",OFFSET('Sanitation Data'!$D$29,0,10*ROW('Sanitation Data'!D124)))</f>
        <v/>
      </c>
      <c r="CM130" s="287" t="str">
        <f ca="true">+IF(OFFSET('Sanitation Data'!$D$30,0,10*ROW('Sanitation Data'!D124))="","",OFFSET('Sanitation Data'!$D$30,0,10*ROW('Sanitation Data'!D124)))</f>
        <v/>
      </c>
      <c r="CN130" s="287" t="str">
        <f ca="true">+IF(OFFSET('Sanitation Data'!$D$31,0,10*ROW('Sanitation Data'!D124))="","",OFFSET('Sanitation Data'!$D$31,0,10*ROW('Sanitation Data'!D124)))</f>
        <v/>
      </c>
      <c r="CO130" s="287" t="str">
        <f ca="true">+IF(OFFSET('Sanitation Data'!$D$32,0,10*ROW('Sanitation Data'!D124))="","",OFFSET('Sanitation Data'!$D$32,0,10*ROW('Sanitation Data'!D124)))</f>
        <v/>
      </c>
      <c r="CP130" s="287" t="str">
        <f ca="true">+IF(OFFSET('Sanitation Data'!$E$28,0,10*ROW('Sanitation Data'!E124))="","",OFFSET('Sanitation Data'!$E$28,0,10*ROW('Sanitation Data'!E124)))</f>
        <v/>
      </c>
      <c r="CQ130" s="287" t="str">
        <f ca="true">+IF(OFFSET('Sanitation Data'!$E$29,0,10*ROW('Sanitation Data'!E124))="","",OFFSET('Sanitation Data'!$E$29,0,10*ROW('Sanitation Data'!E124)))</f>
        <v/>
      </c>
      <c r="CR130" s="287" t="str">
        <f ca="true">+IF(OFFSET('Sanitation Data'!$E$30,0,10*ROW('Sanitation Data'!E124))="","",OFFSET('Sanitation Data'!$E$30,0,10*ROW('Sanitation Data'!E124)))</f>
        <v/>
      </c>
      <c r="CS130" s="287" t="str">
        <f ca="true">+IF(OFFSET('Sanitation Data'!$E$31,0,10*ROW('Sanitation Data'!E124))="","",OFFSET('Sanitation Data'!$E$31,0,10*ROW('Sanitation Data'!E124)))</f>
        <v/>
      </c>
      <c r="CT130" s="287" t="str">
        <f ca="true">+IF(OFFSET('Sanitation Data'!$E$32,0,10*ROW('Sanitation Data'!E124))="","",OFFSET('Sanitation Data'!$E$32,0,10*ROW('Sanitation Data'!E124)))</f>
        <v/>
      </c>
      <c r="CU130" s="287" t="str">
        <f ca="true">+IF(OFFSET('Sanitation Data'!$F$28,0,10*ROW('Sanitation Data'!F124))="","",OFFSET('Sanitation Data'!$F$28,0,10*ROW('Sanitation Data'!F124)))</f>
        <v/>
      </c>
      <c r="CV130" s="287" t="str">
        <f ca="true">+IF(OFFSET('Sanitation Data'!$F$29,0,10*ROW('Sanitation Data'!F124))="","",OFFSET('Sanitation Data'!$F$29,0,10*ROW('Sanitation Data'!F124)))</f>
        <v/>
      </c>
      <c r="CW130" s="287" t="str">
        <f ca="true">+IF(OFFSET('Sanitation Data'!$F$30,0,10*ROW('Sanitation Data'!F124))="","",OFFSET('Sanitation Data'!$F$30,0,10*ROW('Sanitation Data'!F124)))</f>
        <v/>
      </c>
      <c r="CX130" s="287" t="str">
        <f ca="true">+IF(OFFSET('Sanitation Data'!$F$31,0,10*ROW('Sanitation Data'!F124))="","",OFFSET('Sanitation Data'!$F$31,0,10*ROW('Sanitation Data'!F124)))</f>
        <v/>
      </c>
      <c r="CY130" s="287" t="str">
        <f ca="true">+IF(OFFSET('Sanitation Data'!$F$32,0,10*ROW('Sanitation Data'!F124))="","",OFFSET('Sanitation Data'!$F$32,0,10*ROW('Sanitation Data'!F124)))</f>
        <v/>
      </c>
      <c r="CZ130" s="287" t="str">
        <f ca="true">+IF(OFFSET('Sanitation Data'!$G$28,0,10*ROW('Sanitation Data'!G124))="","",OFFSET('Sanitation Data'!$G$28,0,10*ROW('Sanitation Data'!G124)))</f>
        <v/>
      </c>
      <c r="DA130" s="287" t="str">
        <f ca="true">+IF(OFFSET('Sanitation Data'!$G$29,0,10*ROW('Sanitation Data'!G124))="","",OFFSET('Sanitation Data'!$G$29,0,10*ROW('Sanitation Data'!G124)))</f>
        <v/>
      </c>
      <c r="DB130" s="287" t="str">
        <f ca="true">+IF(OFFSET('Sanitation Data'!$G$30,0,10*ROW('Sanitation Data'!G124))="","",OFFSET('Sanitation Data'!$G$30,0,10*ROW('Sanitation Data'!G124)))</f>
        <v/>
      </c>
      <c r="DC130" s="287" t="str">
        <f ca="true">+IF(OFFSET('Sanitation Data'!$G$31,0,10*ROW('Sanitation Data'!G124))="","",OFFSET('Sanitation Data'!$G$31,0,10*ROW('Sanitation Data'!G124)))</f>
        <v/>
      </c>
      <c r="DD130" s="287" t="str">
        <f ca="true">+IF(OFFSET('Sanitation Data'!$G$32,0,10*ROW('Sanitation Data'!G124))="","",OFFSET('Sanitation Data'!$G$32,0,10*ROW('Sanitation Data'!G124)))</f>
        <v/>
      </c>
      <c r="DE130" s="287" t="str">
        <f ca="true">+IF(OFFSET('Sanitation Data'!$H$28,0,10*ROW('Sanitation Data'!H124))="","",OFFSET('Sanitation Data'!$H$28,0,10*ROW('Sanitation Data'!H124)))</f>
        <v/>
      </c>
      <c r="DF130" s="287" t="str">
        <f ca="true">+IF(OFFSET('Sanitation Data'!$H$29,0,10*ROW('Sanitation Data'!H124))="","",OFFSET('Sanitation Data'!$H$29,0,10*ROW('Sanitation Data'!H124)))</f>
        <v/>
      </c>
      <c r="DG130" s="287" t="str">
        <f ca="true">+IF(OFFSET('Sanitation Data'!$H$30,0,10*ROW('Sanitation Data'!H124))="","",OFFSET('Sanitation Data'!$H$30,0,10*ROW('Sanitation Data'!H124)))</f>
        <v/>
      </c>
      <c r="DH130" s="287" t="str">
        <f ca="true">+IF(OFFSET('Sanitation Data'!$H$31,0,10*ROW('Sanitation Data'!H124))="","",OFFSET('Sanitation Data'!$H$31,0,10*ROW('Sanitation Data'!H124)))</f>
        <v/>
      </c>
      <c r="DI130" s="287" t="str">
        <f ca="true">+IF(OFFSET('Sanitation Data'!$H$32,0,10*ROW('Sanitation Data'!H124))="","",OFFSET('Sanitation Data'!$H$32,0,10*ROW('Sanitation Data'!H124)))</f>
        <v/>
      </c>
      <c r="DJ130" s="287" t="str">
        <f ca="true">+IF(OFFSET('Sanitation Data'!$I$28,0,10*ROW('Sanitation Data'!I124))="","",OFFSET('Sanitation Data'!$I$28,0,10*ROW('Sanitation Data'!I124)))</f>
        <v/>
      </c>
      <c r="DK130" s="287" t="str">
        <f ca="true">+IF(OFFSET('Sanitation Data'!$I$29,0,10*ROW('Sanitation Data'!I124))="","",OFFSET('Sanitation Data'!$I$29,0,10*ROW('Sanitation Data'!I124)))</f>
        <v/>
      </c>
      <c r="DL130" s="287" t="str">
        <f ca="true">+IF(OFFSET('Sanitation Data'!$I$30,0,10*ROW('Sanitation Data'!I124))="","",OFFSET('Sanitation Data'!$I$30,0,10*ROW('Sanitation Data'!I124)))</f>
        <v/>
      </c>
      <c r="DM130" s="287" t="str">
        <f ca="true">+IF(OFFSET('Sanitation Data'!$I$31,0,10*ROW('Sanitation Data'!I124))="","",OFFSET('Sanitation Data'!$I$31,0,10*ROW('Sanitation Data'!I124)))</f>
        <v/>
      </c>
      <c r="DN130" s="287" t="str">
        <f ca="true">+IF(OFFSET('Sanitation Data'!$I$32,0,10*ROW('Sanitation Data'!I124))="","",OFFSET('Sanitation Data'!$I$32,0,10*ROW('Sanitation Data'!I124)))</f>
        <v/>
      </c>
      <c r="DO130" s="287" t="str">
        <f ca="true">+IF(OFFSET('Hygiene Data'!$D$11,0,10*ROW('Hygiene Data'!D124))="","",OFFSET('Hygiene Data'!$D$11,0,10*ROW('Hygiene Data'!D124)))</f>
        <v/>
      </c>
      <c r="DP130" s="287" t="str">
        <f ca="true">+IF(OFFSET('Hygiene Data'!$D$12,0,10*ROW('Hygiene Data'!D124))="","",OFFSET('Hygiene Data'!$D$12,0,10*ROW('Hygiene Data'!D124)))</f>
        <v/>
      </c>
      <c r="DQ130" s="287" t="str">
        <f ca="true">+IF(OFFSET('Hygiene Data'!$D$13,0,10*ROW('Hygiene Data'!D124))="","",OFFSET('Hygiene Data'!$D$13,0,10*ROW('Hygiene Data'!D124)))</f>
        <v/>
      </c>
      <c r="DR130" s="287" t="str">
        <f ca="true">+IF(OFFSET('Hygiene Data'!$E$11,0,10*ROW('Hygiene Data'!E124))="","",OFFSET('Hygiene Data'!$E$11,0,10*ROW('Hygiene Data'!E124)))</f>
        <v/>
      </c>
      <c r="DS130" s="287" t="str">
        <f ca="true">+IF(OFFSET('Hygiene Data'!$E$12,0,10*ROW('Hygiene Data'!E124))="","",OFFSET('Hygiene Data'!$E$12,0,10*ROW('Hygiene Data'!E124)))</f>
        <v/>
      </c>
      <c r="DT130" s="287" t="str">
        <f ca="true">+IF(OFFSET('Hygiene Data'!$E$13,0,10*ROW('Hygiene Data'!E124))="","",OFFSET('Hygiene Data'!$E$13,0,10*ROW('Hygiene Data'!E124)))</f>
        <v/>
      </c>
      <c r="DU130" s="287" t="str">
        <f ca="true">+IF(OFFSET('Hygiene Data'!$F$11,0,10*ROW('Hygiene Data'!F124))="","",OFFSET('Hygiene Data'!$F$11,0,10*ROW('Hygiene Data'!F124)))</f>
        <v/>
      </c>
      <c r="DV130" s="287" t="str">
        <f ca="true">+IF(OFFSET('Hygiene Data'!$F$12,0,10*ROW('Hygiene Data'!F124))="","",OFFSET('Hygiene Data'!$F$12,0,10*ROW('Hygiene Data'!F124)))</f>
        <v/>
      </c>
      <c r="DW130" s="287" t="str">
        <f ca="true">+IF(OFFSET('Hygiene Data'!$F$13,0,10*ROW('Hygiene Data'!F124))="","",OFFSET('Hygiene Data'!$F$13,0,10*ROW('Hygiene Data'!F124)))</f>
        <v/>
      </c>
      <c r="DX130" s="287" t="str">
        <f ca="true">+IF(OFFSET('Hygiene Data'!$G$11,0,10*ROW('Hygiene Data'!G124))="","",OFFSET('Hygiene Data'!$G$11,0,10*ROW('Hygiene Data'!G124)))</f>
        <v/>
      </c>
      <c r="DY130" s="287" t="str">
        <f ca="true">+IF(OFFSET('Hygiene Data'!$G$12,0,10*ROW('Hygiene Data'!G124))="","",OFFSET('Hygiene Data'!$G$12,0,10*ROW('Hygiene Data'!G124)))</f>
        <v/>
      </c>
      <c r="DZ130" s="287" t="str">
        <f ca="true">+IF(OFFSET('Hygiene Data'!$G$13,0,10*ROW('Hygiene Data'!G124))="","",OFFSET('Hygiene Data'!$G$13,0,10*ROW('Hygiene Data'!G124)))</f>
        <v/>
      </c>
      <c r="EA130" s="287" t="str">
        <f ca="true">+IF(OFFSET('Hygiene Data'!$H$11,0,10*ROW('Hygiene Data'!H124))="","",OFFSET('Hygiene Data'!$H$11,0,10*ROW('Hygiene Data'!H124)))</f>
        <v/>
      </c>
      <c r="EB130" s="287" t="str">
        <f ca="true">+IF(OFFSET('Hygiene Data'!$H$12,0,10*ROW('Hygiene Data'!H124))="","",OFFSET('Hygiene Data'!$H$12,0,10*ROW('Hygiene Data'!H124)))</f>
        <v/>
      </c>
      <c r="EC130" s="287" t="str">
        <f ca="true">+IF(OFFSET('Hygiene Data'!$H$13,0,10*ROW('Hygiene Data'!H124))="","",OFFSET('Hygiene Data'!$H$13,0,10*ROW('Hygiene Data'!H124)))</f>
        <v/>
      </c>
      <c r="ED130" s="287" t="str">
        <f ca="true">+IF(OFFSET('Hygiene Data'!$I$11,0,10*ROW('Hygiene Data'!I124))="","",OFFSET('Hygiene Data'!$I$11,0,10*ROW('Hygiene Data'!I124)))</f>
        <v/>
      </c>
      <c r="EE130" s="287" t="str">
        <f ca="true">+IF(OFFSET('Hygiene Data'!$I$12,0,10*ROW('Hygiene Data'!I124))="","",OFFSET('Hygiene Data'!$I$12,0,10*ROW('Hygiene Data'!I124)))</f>
        <v/>
      </c>
      <c r="EF130" s="287"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43"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7"/>
      <c r="BS131" s="287" t="str">
        <f ca="true">+IF(OFFSET('Water Data'!$D$27,0,10*ROW('Water Data'!D125))="","",OFFSET('Water Data'!$D$27,0,10*ROW('Water Data'!D125)))</f>
        <v/>
      </c>
      <c r="BT131" s="287" t="str">
        <f ca="true">+IF(OFFSET('Water Data'!$D$28,0,10*ROW('Water Data'!D125))="","",OFFSET('Water Data'!$D$28,0,10*ROW('Water Data'!D125)))</f>
        <v/>
      </c>
      <c r="BU131" s="287" t="str">
        <f ca="true">+IF(OFFSET('Water Data'!$D$29,0,10*ROW('Water Data'!D125))="","",OFFSET('Water Data'!$D$29,0,10*ROW('Water Data'!D125)))</f>
        <v/>
      </c>
      <c r="BV131" s="287" t="str">
        <f ca="true">+IF(OFFSET('Water Data'!$E$27,0,10*ROW('Water Data'!E125))="","",OFFSET('Water Data'!$E$27,0,10*ROW('Water Data'!E125)))</f>
        <v/>
      </c>
      <c r="BW131" s="287" t="str">
        <f ca="true">+IF(OFFSET('Water Data'!$E$28,0,10*ROW('Water Data'!E125))="","",OFFSET('Water Data'!$E$28,0,10*ROW('Water Data'!E125)))</f>
        <v/>
      </c>
      <c r="BX131" s="287" t="str">
        <f ca="true">+IF(OFFSET('Water Data'!$E$29,0,10*ROW('Water Data'!E125))="","",OFFSET('Water Data'!$E$29,0,10*ROW('Water Data'!E125)))</f>
        <v/>
      </c>
      <c r="BY131" s="287" t="str">
        <f ca="true">+IF(OFFSET('Water Data'!$F$27,0,10*ROW('Water Data'!F125))="","",OFFSET('Water Data'!$F$27,0,10*ROW('Water Data'!F125)))</f>
        <v/>
      </c>
      <c r="BZ131" s="287" t="str">
        <f ca="true">+IF(OFFSET('Water Data'!$F$28,0,10*ROW('Water Data'!F125))="","",OFFSET('Water Data'!$F$28,0,10*ROW('Water Data'!F125)))</f>
        <v/>
      </c>
      <c r="CA131" s="287" t="str">
        <f ca="true">+IF(OFFSET('Water Data'!$F$29,0,10*ROW('Water Data'!F125))="","",OFFSET('Water Data'!$F$29,0,10*ROW('Water Data'!F125)))</f>
        <v/>
      </c>
      <c r="CB131" s="287" t="str">
        <f ca="true">+IF(OFFSET('Water Data'!$G$27,0,10*ROW('Water Data'!G125))="","",OFFSET('Water Data'!$G$27,0,10*ROW('Water Data'!G125)))</f>
        <v/>
      </c>
      <c r="CC131" s="287" t="str">
        <f ca="true">+IF(OFFSET('Water Data'!$G$28,0,10*ROW('Water Data'!G125))="","",OFFSET('Water Data'!$G$28,0,10*ROW('Water Data'!G125)))</f>
        <v/>
      </c>
      <c r="CD131" s="287" t="str">
        <f ca="true">+IF(OFFSET('Water Data'!$G$29,0,10*ROW('Water Data'!G125))="","",OFFSET('Water Data'!$G$29,0,10*ROW('Water Data'!G125)))</f>
        <v/>
      </c>
      <c r="CE131" s="287" t="str">
        <f ca="true">+IF(OFFSET('Water Data'!$H$27,0,10*ROW('Water Data'!H125))="","",OFFSET('Water Data'!$H$27,0,10*ROW('Water Data'!H125)))</f>
        <v/>
      </c>
      <c r="CF131" s="287" t="str">
        <f ca="true">+IF(OFFSET('Water Data'!$H$28,0,10*ROW('Water Data'!H125))="","",OFFSET('Water Data'!$H$28,0,10*ROW('Water Data'!H125)))</f>
        <v/>
      </c>
      <c r="CG131" s="287" t="str">
        <f ca="true">+IF(OFFSET('Water Data'!$H$29,0,10*ROW('Water Data'!H125))="","",OFFSET('Water Data'!$H$29,0,10*ROW('Water Data'!H125)))</f>
        <v/>
      </c>
      <c r="CH131" s="287" t="str">
        <f ca="true">+IF(OFFSET('Water Data'!$I$27,0,10*ROW('Water Data'!I125))="","",OFFSET('Water Data'!$I$27,0,10*ROW('Water Data'!I125)))</f>
        <v/>
      </c>
      <c r="CI131" s="287" t="str">
        <f ca="true">+IF(OFFSET('Water Data'!$I$28,0,10*ROW('Water Data'!I125))="","",OFFSET('Water Data'!$I$28,0,10*ROW('Water Data'!I125)))</f>
        <v/>
      </c>
      <c r="CJ131" s="287" t="str">
        <f ca="true">+IF(OFFSET('Water Data'!$I$29,0,10*ROW('Water Data'!I125))="","",OFFSET('Water Data'!$I$29,0,10*ROW('Water Data'!I125)))</f>
        <v/>
      </c>
      <c r="CK131" s="287" t="str">
        <f ca="true">+IF(OFFSET('Sanitation Data'!$D$28,0,10*ROW('Sanitation Data'!D125))="","",OFFSET('Sanitation Data'!$D$28,0,10*ROW('Sanitation Data'!D125)))</f>
        <v/>
      </c>
      <c r="CL131" s="287" t="str">
        <f ca="true">+IF(OFFSET('Sanitation Data'!$D$29,0,10*ROW('Sanitation Data'!D125))="","",OFFSET('Sanitation Data'!$D$29,0,10*ROW('Sanitation Data'!D125)))</f>
        <v/>
      </c>
      <c r="CM131" s="287" t="str">
        <f ca="true">+IF(OFFSET('Sanitation Data'!$D$30,0,10*ROW('Sanitation Data'!D125))="","",OFFSET('Sanitation Data'!$D$30,0,10*ROW('Sanitation Data'!D125)))</f>
        <v/>
      </c>
      <c r="CN131" s="287" t="str">
        <f ca="true">+IF(OFFSET('Sanitation Data'!$D$31,0,10*ROW('Sanitation Data'!D125))="","",OFFSET('Sanitation Data'!$D$31,0,10*ROW('Sanitation Data'!D125)))</f>
        <v/>
      </c>
      <c r="CO131" s="287" t="str">
        <f ca="true">+IF(OFFSET('Sanitation Data'!$D$32,0,10*ROW('Sanitation Data'!D125))="","",OFFSET('Sanitation Data'!$D$32,0,10*ROW('Sanitation Data'!D125)))</f>
        <v/>
      </c>
      <c r="CP131" s="287" t="str">
        <f ca="true">+IF(OFFSET('Sanitation Data'!$E$28,0,10*ROW('Sanitation Data'!E125))="","",OFFSET('Sanitation Data'!$E$28,0,10*ROW('Sanitation Data'!E125)))</f>
        <v/>
      </c>
      <c r="CQ131" s="287" t="str">
        <f ca="true">+IF(OFFSET('Sanitation Data'!$E$29,0,10*ROW('Sanitation Data'!E125))="","",OFFSET('Sanitation Data'!$E$29,0,10*ROW('Sanitation Data'!E125)))</f>
        <v/>
      </c>
      <c r="CR131" s="287" t="str">
        <f ca="true">+IF(OFFSET('Sanitation Data'!$E$30,0,10*ROW('Sanitation Data'!E125))="","",OFFSET('Sanitation Data'!$E$30,0,10*ROW('Sanitation Data'!E125)))</f>
        <v/>
      </c>
      <c r="CS131" s="287" t="str">
        <f ca="true">+IF(OFFSET('Sanitation Data'!$E$31,0,10*ROW('Sanitation Data'!E125))="","",OFFSET('Sanitation Data'!$E$31,0,10*ROW('Sanitation Data'!E125)))</f>
        <v/>
      </c>
      <c r="CT131" s="287" t="str">
        <f ca="true">+IF(OFFSET('Sanitation Data'!$E$32,0,10*ROW('Sanitation Data'!E125))="","",OFFSET('Sanitation Data'!$E$32,0,10*ROW('Sanitation Data'!E125)))</f>
        <v/>
      </c>
      <c r="CU131" s="287" t="str">
        <f ca="true">+IF(OFFSET('Sanitation Data'!$F$28,0,10*ROW('Sanitation Data'!F125))="","",OFFSET('Sanitation Data'!$F$28,0,10*ROW('Sanitation Data'!F125)))</f>
        <v/>
      </c>
      <c r="CV131" s="287" t="str">
        <f ca="true">+IF(OFFSET('Sanitation Data'!$F$29,0,10*ROW('Sanitation Data'!F125))="","",OFFSET('Sanitation Data'!$F$29,0,10*ROW('Sanitation Data'!F125)))</f>
        <v/>
      </c>
      <c r="CW131" s="287" t="str">
        <f ca="true">+IF(OFFSET('Sanitation Data'!$F$30,0,10*ROW('Sanitation Data'!F125))="","",OFFSET('Sanitation Data'!$F$30,0,10*ROW('Sanitation Data'!F125)))</f>
        <v/>
      </c>
      <c r="CX131" s="287" t="str">
        <f ca="true">+IF(OFFSET('Sanitation Data'!$F$31,0,10*ROW('Sanitation Data'!F125))="","",OFFSET('Sanitation Data'!$F$31,0,10*ROW('Sanitation Data'!F125)))</f>
        <v/>
      </c>
      <c r="CY131" s="287" t="str">
        <f ca="true">+IF(OFFSET('Sanitation Data'!$F$32,0,10*ROW('Sanitation Data'!F125))="","",OFFSET('Sanitation Data'!$F$32,0,10*ROW('Sanitation Data'!F125)))</f>
        <v/>
      </c>
      <c r="CZ131" s="287" t="str">
        <f ca="true">+IF(OFFSET('Sanitation Data'!$G$28,0,10*ROW('Sanitation Data'!G125))="","",OFFSET('Sanitation Data'!$G$28,0,10*ROW('Sanitation Data'!G125)))</f>
        <v/>
      </c>
      <c r="DA131" s="287" t="str">
        <f ca="true">+IF(OFFSET('Sanitation Data'!$G$29,0,10*ROW('Sanitation Data'!G125))="","",OFFSET('Sanitation Data'!$G$29,0,10*ROW('Sanitation Data'!G125)))</f>
        <v/>
      </c>
      <c r="DB131" s="287" t="str">
        <f ca="true">+IF(OFFSET('Sanitation Data'!$G$30,0,10*ROW('Sanitation Data'!G125))="","",OFFSET('Sanitation Data'!$G$30,0,10*ROW('Sanitation Data'!G125)))</f>
        <v/>
      </c>
      <c r="DC131" s="287" t="str">
        <f ca="true">+IF(OFFSET('Sanitation Data'!$G$31,0,10*ROW('Sanitation Data'!G125))="","",OFFSET('Sanitation Data'!$G$31,0,10*ROW('Sanitation Data'!G125)))</f>
        <v/>
      </c>
      <c r="DD131" s="287" t="str">
        <f ca="true">+IF(OFFSET('Sanitation Data'!$G$32,0,10*ROW('Sanitation Data'!G125))="","",OFFSET('Sanitation Data'!$G$32,0,10*ROW('Sanitation Data'!G125)))</f>
        <v/>
      </c>
      <c r="DE131" s="287" t="str">
        <f ca="true">+IF(OFFSET('Sanitation Data'!$H$28,0,10*ROW('Sanitation Data'!H125))="","",OFFSET('Sanitation Data'!$H$28,0,10*ROW('Sanitation Data'!H125)))</f>
        <v/>
      </c>
      <c r="DF131" s="287" t="str">
        <f ca="true">+IF(OFFSET('Sanitation Data'!$H$29,0,10*ROW('Sanitation Data'!H125))="","",OFFSET('Sanitation Data'!$H$29,0,10*ROW('Sanitation Data'!H125)))</f>
        <v/>
      </c>
      <c r="DG131" s="287" t="str">
        <f ca="true">+IF(OFFSET('Sanitation Data'!$H$30,0,10*ROW('Sanitation Data'!H125))="","",OFFSET('Sanitation Data'!$H$30,0,10*ROW('Sanitation Data'!H125)))</f>
        <v/>
      </c>
      <c r="DH131" s="287" t="str">
        <f ca="true">+IF(OFFSET('Sanitation Data'!$H$31,0,10*ROW('Sanitation Data'!H125))="","",OFFSET('Sanitation Data'!$H$31,0,10*ROW('Sanitation Data'!H125)))</f>
        <v/>
      </c>
      <c r="DI131" s="287" t="str">
        <f ca="true">+IF(OFFSET('Sanitation Data'!$H$32,0,10*ROW('Sanitation Data'!H125))="","",OFFSET('Sanitation Data'!$H$32,0,10*ROW('Sanitation Data'!H125)))</f>
        <v/>
      </c>
      <c r="DJ131" s="287" t="str">
        <f ca="true">+IF(OFFSET('Sanitation Data'!$I$28,0,10*ROW('Sanitation Data'!I125))="","",OFFSET('Sanitation Data'!$I$28,0,10*ROW('Sanitation Data'!I125)))</f>
        <v/>
      </c>
      <c r="DK131" s="287" t="str">
        <f ca="true">+IF(OFFSET('Sanitation Data'!$I$29,0,10*ROW('Sanitation Data'!I125))="","",OFFSET('Sanitation Data'!$I$29,0,10*ROW('Sanitation Data'!I125)))</f>
        <v/>
      </c>
      <c r="DL131" s="287" t="str">
        <f ca="true">+IF(OFFSET('Sanitation Data'!$I$30,0,10*ROW('Sanitation Data'!I125))="","",OFFSET('Sanitation Data'!$I$30,0,10*ROW('Sanitation Data'!I125)))</f>
        <v/>
      </c>
      <c r="DM131" s="287" t="str">
        <f ca="true">+IF(OFFSET('Sanitation Data'!$I$31,0,10*ROW('Sanitation Data'!I125))="","",OFFSET('Sanitation Data'!$I$31,0,10*ROW('Sanitation Data'!I125)))</f>
        <v/>
      </c>
      <c r="DN131" s="287" t="str">
        <f ca="true">+IF(OFFSET('Sanitation Data'!$I$32,0,10*ROW('Sanitation Data'!I125))="","",OFFSET('Sanitation Data'!$I$32,0,10*ROW('Sanitation Data'!I125)))</f>
        <v/>
      </c>
      <c r="DO131" s="287" t="str">
        <f ca="true">+IF(OFFSET('Hygiene Data'!$D$11,0,10*ROW('Hygiene Data'!D125))="","",OFFSET('Hygiene Data'!$D$11,0,10*ROW('Hygiene Data'!D125)))</f>
        <v/>
      </c>
      <c r="DP131" s="287" t="str">
        <f ca="true">+IF(OFFSET('Hygiene Data'!$D$12,0,10*ROW('Hygiene Data'!D125))="","",OFFSET('Hygiene Data'!$D$12,0,10*ROW('Hygiene Data'!D125)))</f>
        <v/>
      </c>
      <c r="DQ131" s="287" t="str">
        <f ca="true">+IF(OFFSET('Hygiene Data'!$D$13,0,10*ROW('Hygiene Data'!D125))="","",OFFSET('Hygiene Data'!$D$13,0,10*ROW('Hygiene Data'!D125)))</f>
        <v/>
      </c>
      <c r="DR131" s="287" t="str">
        <f ca="true">+IF(OFFSET('Hygiene Data'!$E$11,0,10*ROW('Hygiene Data'!E125))="","",OFFSET('Hygiene Data'!$E$11,0,10*ROW('Hygiene Data'!E125)))</f>
        <v/>
      </c>
      <c r="DS131" s="287" t="str">
        <f ca="true">+IF(OFFSET('Hygiene Data'!$E$12,0,10*ROW('Hygiene Data'!E125))="","",OFFSET('Hygiene Data'!$E$12,0,10*ROW('Hygiene Data'!E125)))</f>
        <v/>
      </c>
      <c r="DT131" s="287" t="str">
        <f ca="true">+IF(OFFSET('Hygiene Data'!$E$13,0,10*ROW('Hygiene Data'!E125))="","",OFFSET('Hygiene Data'!$E$13,0,10*ROW('Hygiene Data'!E125)))</f>
        <v/>
      </c>
      <c r="DU131" s="287" t="str">
        <f ca="true">+IF(OFFSET('Hygiene Data'!$F$11,0,10*ROW('Hygiene Data'!F125))="","",OFFSET('Hygiene Data'!$F$11,0,10*ROW('Hygiene Data'!F125)))</f>
        <v/>
      </c>
      <c r="DV131" s="287" t="str">
        <f ca="true">+IF(OFFSET('Hygiene Data'!$F$12,0,10*ROW('Hygiene Data'!F125))="","",OFFSET('Hygiene Data'!$F$12,0,10*ROW('Hygiene Data'!F125)))</f>
        <v/>
      </c>
      <c r="DW131" s="287" t="str">
        <f ca="true">+IF(OFFSET('Hygiene Data'!$F$13,0,10*ROW('Hygiene Data'!F125))="","",OFFSET('Hygiene Data'!$F$13,0,10*ROW('Hygiene Data'!F125)))</f>
        <v/>
      </c>
      <c r="DX131" s="287" t="str">
        <f ca="true">+IF(OFFSET('Hygiene Data'!$G$11,0,10*ROW('Hygiene Data'!G125))="","",OFFSET('Hygiene Data'!$G$11,0,10*ROW('Hygiene Data'!G125)))</f>
        <v/>
      </c>
      <c r="DY131" s="287" t="str">
        <f ca="true">+IF(OFFSET('Hygiene Data'!$G$12,0,10*ROW('Hygiene Data'!G125))="","",OFFSET('Hygiene Data'!$G$12,0,10*ROW('Hygiene Data'!G125)))</f>
        <v/>
      </c>
      <c r="DZ131" s="287" t="str">
        <f ca="true">+IF(OFFSET('Hygiene Data'!$G$13,0,10*ROW('Hygiene Data'!G125))="","",OFFSET('Hygiene Data'!$G$13,0,10*ROW('Hygiene Data'!G125)))</f>
        <v/>
      </c>
      <c r="EA131" s="287" t="str">
        <f ca="true">+IF(OFFSET('Hygiene Data'!$H$11,0,10*ROW('Hygiene Data'!H125))="","",OFFSET('Hygiene Data'!$H$11,0,10*ROW('Hygiene Data'!H125)))</f>
        <v/>
      </c>
      <c r="EB131" s="287" t="str">
        <f ca="true">+IF(OFFSET('Hygiene Data'!$H$12,0,10*ROW('Hygiene Data'!H125))="","",OFFSET('Hygiene Data'!$H$12,0,10*ROW('Hygiene Data'!H125)))</f>
        <v/>
      </c>
      <c r="EC131" s="287" t="str">
        <f ca="true">+IF(OFFSET('Hygiene Data'!$H$13,0,10*ROW('Hygiene Data'!H125))="","",OFFSET('Hygiene Data'!$H$13,0,10*ROW('Hygiene Data'!H125)))</f>
        <v/>
      </c>
      <c r="ED131" s="287" t="str">
        <f ca="true">+IF(OFFSET('Hygiene Data'!$I$11,0,10*ROW('Hygiene Data'!I125))="","",OFFSET('Hygiene Data'!$I$11,0,10*ROW('Hygiene Data'!I125)))</f>
        <v/>
      </c>
      <c r="EE131" s="287" t="str">
        <f ca="true">+IF(OFFSET('Hygiene Data'!$I$12,0,10*ROW('Hygiene Data'!I125))="","",OFFSET('Hygiene Data'!$I$12,0,10*ROW('Hygiene Data'!I125)))</f>
        <v/>
      </c>
      <c r="EF131" s="287"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43"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7"/>
      <c r="BS132" s="287" t="str">
        <f ca="true">+IF(OFFSET('Water Data'!$D$27,0,10*ROW('Water Data'!D126))="","",OFFSET('Water Data'!$D$27,0,10*ROW('Water Data'!D126)))</f>
        <v/>
      </c>
      <c r="BT132" s="287" t="str">
        <f ca="true">+IF(OFFSET('Water Data'!$D$28,0,10*ROW('Water Data'!D126))="","",OFFSET('Water Data'!$D$28,0,10*ROW('Water Data'!D126)))</f>
        <v/>
      </c>
      <c r="BU132" s="287" t="str">
        <f ca="true">+IF(OFFSET('Water Data'!$D$29,0,10*ROW('Water Data'!D126))="","",OFFSET('Water Data'!$D$29,0,10*ROW('Water Data'!D126)))</f>
        <v/>
      </c>
      <c r="BV132" s="287" t="str">
        <f ca="true">+IF(OFFSET('Water Data'!$E$27,0,10*ROW('Water Data'!E126))="","",OFFSET('Water Data'!$E$27,0,10*ROW('Water Data'!E126)))</f>
        <v/>
      </c>
      <c r="BW132" s="287" t="str">
        <f ca="true">+IF(OFFSET('Water Data'!$E$28,0,10*ROW('Water Data'!E126))="","",OFFSET('Water Data'!$E$28,0,10*ROW('Water Data'!E126)))</f>
        <v/>
      </c>
      <c r="BX132" s="287" t="str">
        <f ca="true">+IF(OFFSET('Water Data'!$E$29,0,10*ROW('Water Data'!E126))="","",OFFSET('Water Data'!$E$29,0,10*ROW('Water Data'!E126)))</f>
        <v/>
      </c>
      <c r="BY132" s="287" t="str">
        <f ca="true">+IF(OFFSET('Water Data'!$F$27,0,10*ROW('Water Data'!F126))="","",OFFSET('Water Data'!$F$27,0,10*ROW('Water Data'!F126)))</f>
        <v/>
      </c>
      <c r="BZ132" s="287" t="str">
        <f ca="true">+IF(OFFSET('Water Data'!$F$28,0,10*ROW('Water Data'!F126))="","",OFFSET('Water Data'!$F$28,0,10*ROW('Water Data'!F126)))</f>
        <v/>
      </c>
      <c r="CA132" s="287" t="str">
        <f ca="true">+IF(OFFSET('Water Data'!$F$29,0,10*ROW('Water Data'!F126))="","",OFFSET('Water Data'!$F$29,0,10*ROW('Water Data'!F126)))</f>
        <v/>
      </c>
      <c r="CB132" s="287" t="str">
        <f ca="true">+IF(OFFSET('Water Data'!$G$27,0,10*ROW('Water Data'!G126))="","",OFFSET('Water Data'!$G$27,0,10*ROW('Water Data'!G126)))</f>
        <v/>
      </c>
      <c r="CC132" s="287" t="str">
        <f ca="true">+IF(OFFSET('Water Data'!$G$28,0,10*ROW('Water Data'!G126))="","",OFFSET('Water Data'!$G$28,0,10*ROW('Water Data'!G126)))</f>
        <v/>
      </c>
      <c r="CD132" s="287" t="str">
        <f ca="true">+IF(OFFSET('Water Data'!$G$29,0,10*ROW('Water Data'!G126))="","",OFFSET('Water Data'!$G$29,0,10*ROW('Water Data'!G126)))</f>
        <v/>
      </c>
      <c r="CE132" s="287" t="str">
        <f ca="true">+IF(OFFSET('Water Data'!$H$27,0,10*ROW('Water Data'!H126))="","",OFFSET('Water Data'!$H$27,0,10*ROW('Water Data'!H126)))</f>
        <v/>
      </c>
      <c r="CF132" s="287" t="str">
        <f ca="true">+IF(OFFSET('Water Data'!$H$28,0,10*ROW('Water Data'!H126))="","",OFFSET('Water Data'!$H$28,0,10*ROW('Water Data'!H126)))</f>
        <v/>
      </c>
      <c r="CG132" s="287" t="str">
        <f ca="true">+IF(OFFSET('Water Data'!$H$29,0,10*ROW('Water Data'!H126))="","",OFFSET('Water Data'!$H$29,0,10*ROW('Water Data'!H126)))</f>
        <v/>
      </c>
      <c r="CH132" s="287" t="str">
        <f ca="true">+IF(OFFSET('Water Data'!$I$27,0,10*ROW('Water Data'!I126))="","",OFFSET('Water Data'!$I$27,0,10*ROW('Water Data'!I126)))</f>
        <v/>
      </c>
      <c r="CI132" s="287" t="str">
        <f ca="true">+IF(OFFSET('Water Data'!$I$28,0,10*ROW('Water Data'!I126))="","",OFFSET('Water Data'!$I$28,0,10*ROW('Water Data'!I126)))</f>
        <v/>
      </c>
      <c r="CJ132" s="287" t="str">
        <f ca="true">+IF(OFFSET('Water Data'!$I$29,0,10*ROW('Water Data'!I126))="","",OFFSET('Water Data'!$I$29,0,10*ROW('Water Data'!I126)))</f>
        <v/>
      </c>
      <c r="CK132" s="287" t="str">
        <f ca="true">+IF(OFFSET('Sanitation Data'!$D$28,0,10*ROW('Sanitation Data'!D126))="","",OFFSET('Sanitation Data'!$D$28,0,10*ROW('Sanitation Data'!D126)))</f>
        <v/>
      </c>
      <c r="CL132" s="287" t="str">
        <f ca="true">+IF(OFFSET('Sanitation Data'!$D$29,0,10*ROW('Sanitation Data'!D126))="","",OFFSET('Sanitation Data'!$D$29,0,10*ROW('Sanitation Data'!D126)))</f>
        <v/>
      </c>
      <c r="CM132" s="287" t="str">
        <f ca="true">+IF(OFFSET('Sanitation Data'!$D$30,0,10*ROW('Sanitation Data'!D126))="","",OFFSET('Sanitation Data'!$D$30,0,10*ROW('Sanitation Data'!D126)))</f>
        <v/>
      </c>
      <c r="CN132" s="287" t="str">
        <f ca="true">+IF(OFFSET('Sanitation Data'!$D$31,0,10*ROW('Sanitation Data'!D126))="","",OFFSET('Sanitation Data'!$D$31,0,10*ROW('Sanitation Data'!D126)))</f>
        <v/>
      </c>
      <c r="CO132" s="287" t="str">
        <f ca="true">+IF(OFFSET('Sanitation Data'!$D$32,0,10*ROW('Sanitation Data'!D126))="","",OFFSET('Sanitation Data'!$D$32,0,10*ROW('Sanitation Data'!D126)))</f>
        <v/>
      </c>
      <c r="CP132" s="287" t="str">
        <f ca="true">+IF(OFFSET('Sanitation Data'!$E$28,0,10*ROW('Sanitation Data'!E126))="","",OFFSET('Sanitation Data'!$E$28,0,10*ROW('Sanitation Data'!E126)))</f>
        <v/>
      </c>
      <c r="CQ132" s="287" t="str">
        <f ca="true">+IF(OFFSET('Sanitation Data'!$E$29,0,10*ROW('Sanitation Data'!E126))="","",OFFSET('Sanitation Data'!$E$29,0,10*ROW('Sanitation Data'!E126)))</f>
        <v/>
      </c>
      <c r="CR132" s="287" t="str">
        <f ca="true">+IF(OFFSET('Sanitation Data'!$E$30,0,10*ROW('Sanitation Data'!E126))="","",OFFSET('Sanitation Data'!$E$30,0,10*ROW('Sanitation Data'!E126)))</f>
        <v/>
      </c>
      <c r="CS132" s="287" t="str">
        <f ca="true">+IF(OFFSET('Sanitation Data'!$E$31,0,10*ROW('Sanitation Data'!E126))="","",OFFSET('Sanitation Data'!$E$31,0,10*ROW('Sanitation Data'!E126)))</f>
        <v/>
      </c>
      <c r="CT132" s="287" t="str">
        <f ca="true">+IF(OFFSET('Sanitation Data'!$E$32,0,10*ROW('Sanitation Data'!E126))="","",OFFSET('Sanitation Data'!$E$32,0,10*ROW('Sanitation Data'!E126)))</f>
        <v/>
      </c>
      <c r="CU132" s="287" t="str">
        <f ca="true">+IF(OFFSET('Sanitation Data'!$F$28,0,10*ROW('Sanitation Data'!F126))="","",OFFSET('Sanitation Data'!$F$28,0,10*ROW('Sanitation Data'!F126)))</f>
        <v/>
      </c>
      <c r="CV132" s="287" t="str">
        <f ca="true">+IF(OFFSET('Sanitation Data'!$F$29,0,10*ROW('Sanitation Data'!F126))="","",OFFSET('Sanitation Data'!$F$29,0,10*ROW('Sanitation Data'!F126)))</f>
        <v/>
      </c>
      <c r="CW132" s="287" t="str">
        <f ca="true">+IF(OFFSET('Sanitation Data'!$F$30,0,10*ROW('Sanitation Data'!F126))="","",OFFSET('Sanitation Data'!$F$30,0,10*ROW('Sanitation Data'!F126)))</f>
        <v/>
      </c>
      <c r="CX132" s="287" t="str">
        <f ca="true">+IF(OFFSET('Sanitation Data'!$F$31,0,10*ROW('Sanitation Data'!F126))="","",OFFSET('Sanitation Data'!$F$31,0,10*ROW('Sanitation Data'!F126)))</f>
        <v/>
      </c>
      <c r="CY132" s="287" t="str">
        <f ca="true">+IF(OFFSET('Sanitation Data'!$F$32,0,10*ROW('Sanitation Data'!F126))="","",OFFSET('Sanitation Data'!$F$32,0,10*ROW('Sanitation Data'!F126)))</f>
        <v/>
      </c>
      <c r="CZ132" s="287" t="str">
        <f ca="true">+IF(OFFSET('Sanitation Data'!$G$28,0,10*ROW('Sanitation Data'!G126))="","",OFFSET('Sanitation Data'!$G$28,0,10*ROW('Sanitation Data'!G126)))</f>
        <v/>
      </c>
      <c r="DA132" s="287" t="str">
        <f ca="true">+IF(OFFSET('Sanitation Data'!$G$29,0,10*ROW('Sanitation Data'!G126))="","",OFFSET('Sanitation Data'!$G$29,0,10*ROW('Sanitation Data'!G126)))</f>
        <v/>
      </c>
      <c r="DB132" s="287" t="str">
        <f ca="true">+IF(OFFSET('Sanitation Data'!$G$30,0,10*ROW('Sanitation Data'!G126))="","",OFFSET('Sanitation Data'!$G$30,0,10*ROW('Sanitation Data'!G126)))</f>
        <v/>
      </c>
      <c r="DC132" s="287" t="str">
        <f ca="true">+IF(OFFSET('Sanitation Data'!$G$31,0,10*ROW('Sanitation Data'!G126))="","",OFFSET('Sanitation Data'!$G$31,0,10*ROW('Sanitation Data'!G126)))</f>
        <v/>
      </c>
      <c r="DD132" s="287" t="str">
        <f ca="true">+IF(OFFSET('Sanitation Data'!$G$32,0,10*ROW('Sanitation Data'!G126))="","",OFFSET('Sanitation Data'!$G$32,0,10*ROW('Sanitation Data'!G126)))</f>
        <v/>
      </c>
      <c r="DE132" s="287" t="str">
        <f ca="true">+IF(OFFSET('Sanitation Data'!$H$28,0,10*ROW('Sanitation Data'!H126))="","",OFFSET('Sanitation Data'!$H$28,0,10*ROW('Sanitation Data'!H126)))</f>
        <v/>
      </c>
      <c r="DF132" s="287" t="str">
        <f ca="true">+IF(OFFSET('Sanitation Data'!$H$29,0,10*ROW('Sanitation Data'!H126))="","",OFFSET('Sanitation Data'!$H$29,0,10*ROW('Sanitation Data'!H126)))</f>
        <v/>
      </c>
      <c r="DG132" s="287" t="str">
        <f ca="true">+IF(OFFSET('Sanitation Data'!$H$30,0,10*ROW('Sanitation Data'!H126))="","",OFFSET('Sanitation Data'!$H$30,0,10*ROW('Sanitation Data'!H126)))</f>
        <v/>
      </c>
      <c r="DH132" s="287" t="str">
        <f ca="true">+IF(OFFSET('Sanitation Data'!$H$31,0,10*ROW('Sanitation Data'!H126))="","",OFFSET('Sanitation Data'!$H$31,0,10*ROW('Sanitation Data'!H126)))</f>
        <v/>
      </c>
      <c r="DI132" s="287" t="str">
        <f ca="true">+IF(OFFSET('Sanitation Data'!$H$32,0,10*ROW('Sanitation Data'!H126))="","",OFFSET('Sanitation Data'!$H$32,0,10*ROW('Sanitation Data'!H126)))</f>
        <v/>
      </c>
      <c r="DJ132" s="287" t="str">
        <f ca="true">+IF(OFFSET('Sanitation Data'!$I$28,0,10*ROW('Sanitation Data'!I126))="","",OFFSET('Sanitation Data'!$I$28,0,10*ROW('Sanitation Data'!I126)))</f>
        <v/>
      </c>
      <c r="DK132" s="287" t="str">
        <f ca="true">+IF(OFFSET('Sanitation Data'!$I$29,0,10*ROW('Sanitation Data'!I126))="","",OFFSET('Sanitation Data'!$I$29,0,10*ROW('Sanitation Data'!I126)))</f>
        <v/>
      </c>
      <c r="DL132" s="287" t="str">
        <f ca="true">+IF(OFFSET('Sanitation Data'!$I$30,0,10*ROW('Sanitation Data'!I126))="","",OFFSET('Sanitation Data'!$I$30,0,10*ROW('Sanitation Data'!I126)))</f>
        <v/>
      </c>
      <c r="DM132" s="287" t="str">
        <f ca="true">+IF(OFFSET('Sanitation Data'!$I$31,0,10*ROW('Sanitation Data'!I126))="","",OFFSET('Sanitation Data'!$I$31,0,10*ROW('Sanitation Data'!I126)))</f>
        <v/>
      </c>
      <c r="DN132" s="287" t="str">
        <f ca="true">+IF(OFFSET('Sanitation Data'!$I$32,0,10*ROW('Sanitation Data'!I126))="","",OFFSET('Sanitation Data'!$I$32,0,10*ROW('Sanitation Data'!I126)))</f>
        <v/>
      </c>
      <c r="DO132" s="287" t="str">
        <f ca="true">+IF(OFFSET('Hygiene Data'!$D$11,0,10*ROW('Hygiene Data'!D126))="","",OFFSET('Hygiene Data'!$D$11,0,10*ROW('Hygiene Data'!D126)))</f>
        <v/>
      </c>
      <c r="DP132" s="287" t="str">
        <f ca="true">+IF(OFFSET('Hygiene Data'!$D$12,0,10*ROW('Hygiene Data'!D126))="","",OFFSET('Hygiene Data'!$D$12,0,10*ROW('Hygiene Data'!D126)))</f>
        <v/>
      </c>
      <c r="DQ132" s="287" t="str">
        <f ca="true">+IF(OFFSET('Hygiene Data'!$D$13,0,10*ROW('Hygiene Data'!D126))="","",OFFSET('Hygiene Data'!$D$13,0,10*ROW('Hygiene Data'!D126)))</f>
        <v/>
      </c>
      <c r="DR132" s="287" t="str">
        <f ca="true">+IF(OFFSET('Hygiene Data'!$E$11,0,10*ROW('Hygiene Data'!E126))="","",OFFSET('Hygiene Data'!$E$11,0,10*ROW('Hygiene Data'!E126)))</f>
        <v/>
      </c>
      <c r="DS132" s="287" t="str">
        <f ca="true">+IF(OFFSET('Hygiene Data'!$E$12,0,10*ROW('Hygiene Data'!E126))="","",OFFSET('Hygiene Data'!$E$12,0,10*ROW('Hygiene Data'!E126)))</f>
        <v/>
      </c>
      <c r="DT132" s="287" t="str">
        <f ca="true">+IF(OFFSET('Hygiene Data'!$E$13,0,10*ROW('Hygiene Data'!E126))="","",OFFSET('Hygiene Data'!$E$13,0,10*ROW('Hygiene Data'!E126)))</f>
        <v/>
      </c>
      <c r="DU132" s="287" t="str">
        <f ca="true">+IF(OFFSET('Hygiene Data'!$F$11,0,10*ROW('Hygiene Data'!F126))="","",OFFSET('Hygiene Data'!$F$11,0,10*ROW('Hygiene Data'!F126)))</f>
        <v/>
      </c>
      <c r="DV132" s="287" t="str">
        <f ca="true">+IF(OFFSET('Hygiene Data'!$F$12,0,10*ROW('Hygiene Data'!F126))="","",OFFSET('Hygiene Data'!$F$12,0,10*ROW('Hygiene Data'!F126)))</f>
        <v/>
      </c>
      <c r="DW132" s="287" t="str">
        <f ca="true">+IF(OFFSET('Hygiene Data'!$F$13,0,10*ROW('Hygiene Data'!F126))="","",OFFSET('Hygiene Data'!$F$13,0,10*ROW('Hygiene Data'!F126)))</f>
        <v/>
      </c>
      <c r="DX132" s="287" t="str">
        <f ca="true">+IF(OFFSET('Hygiene Data'!$G$11,0,10*ROW('Hygiene Data'!G126))="","",OFFSET('Hygiene Data'!$G$11,0,10*ROW('Hygiene Data'!G126)))</f>
        <v/>
      </c>
      <c r="DY132" s="287" t="str">
        <f ca="true">+IF(OFFSET('Hygiene Data'!$G$12,0,10*ROW('Hygiene Data'!G126))="","",OFFSET('Hygiene Data'!$G$12,0,10*ROW('Hygiene Data'!G126)))</f>
        <v/>
      </c>
      <c r="DZ132" s="287" t="str">
        <f ca="true">+IF(OFFSET('Hygiene Data'!$G$13,0,10*ROW('Hygiene Data'!G126))="","",OFFSET('Hygiene Data'!$G$13,0,10*ROW('Hygiene Data'!G126)))</f>
        <v/>
      </c>
      <c r="EA132" s="287" t="str">
        <f ca="true">+IF(OFFSET('Hygiene Data'!$H$11,0,10*ROW('Hygiene Data'!H126))="","",OFFSET('Hygiene Data'!$H$11,0,10*ROW('Hygiene Data'!H126)))</f>
        <v/>
      </c>
      <c r="EB132" s="287" t="str">
        <f ca="true">+IF(OFFSET('Hygiene Data'!$H$12,0,10*ROW('Hygiene Data'!H126))="","",OFFSET('Hygiene Data'!$H$12,0,10*ROW('Hygiene Data'!H126)))</f>
        <v/>
      </c>
      <c r="EC132" s="287" t="str">
        <f ca="true">+IF(OFFSET('Hygiene Data'!$H$13,0,10*ROW('Hygiene Data'!H126))="","",OFFSET('Hygiene Data'!$H$13,0,10*ROW('Hygiene Data'!H126)))</f>
        <v/>
      </c>
      <c r="ED132" s="287" t="str">
        <f ca="true">+IF(OFFSET('Hygiene Data'!$I$11,0,10*ROW('Hygiene Data'!I126))="","",OFFSET('Hygiene Data'!$I$11,0,10*ROW('Hygiene Data'!I126)))</f>
        <v/>
      </c>
      <c r="EE132" s="287" t="str">
        <f ca="true">+IF(OFFSET('Hygiene Data'!$I$12,0,10*ROW('Hygiene Data'!I126))="","",OFFSET('Hygiene Data'!$I$12,0,10*ROW('Hygiene Data'!I126)))</f>
        <v/>
      </c>
      <c r="EF132" s="287"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43"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7"/>
      <c r="BS133" s="287" t="str">
        <f ca="true">+IF(OFFSET('Water Data'!$D$27,0,10*ROW('Water Data'!D127))="","",OFFSET('Water Data'!$D$27,0,10*ROW('Water Data'!D127)))</f>
        <v/>
      </c>
      <c r="BT133" s="287" t="str">
        <f ca="true">+IF(OFFSET('Water Data'!$D$28,0,10*ROW('Water Data'!D127))="","",OFFSET('Water Data'!$D$28,0,10*ROW('Water Data'!D127)))</f>
        <v/>
      </c>
      <c r="BU133" s="287" t="str">
        <f ca="true">+IF(OFFSET('Water Data'!$D$29,0,10*ROW('Water Data'!D127))="","",OFFSET('Water Data'!$D$29,0,10*ROW('Water Data'!D127)))</f>
        <v/>
      </c>
      <c r="BV133" s="287" t="str">
        <f ca="true">+IF(OFFSET('Water Data'!$E$27,0,10*ROW('Water Data'!E127))="","",OFFSET('Water Data'!$E$27,0,10*ROW('Water Data'!E127)))</f>
        <v/>
      </c>
      <c r="BW133" s="287" t="str">
        <f ca="true">+IF(OFFSET('Water Data'!$E$28,0,10*ROW('Water Data'!E127))="","",OFFSET('Water Data'!$E$28,0,10*ROW('Water Data'!E127)))</f>
        <v/>
      </c>
      <c r="BX133" s="287" t="str">
        <f ca="true">+IF(OFFSET('Water Data'!$E$29,0,10*ROW('Water Data'!E127))="","",OFFSET('Water Data'!$E$29,0,10*ROW('Water Data'!E127)))</f>
        <v/>
      </c>
      <c r="BY133" s="287" t="str">
        <f ca="true">+IF(OFFSET('Water Data'!$F$27,0,10*ROW('Water Data'!F127))="","",OFFSET('Water Data'!$F$27,0,10*ROW('Water Data'!F127)))</f>
        <v/>
      </c>
      <c r="BZ133" s="287" t="str">
        <f ca="true">+IF(OFFSET('Water Data'!$F$28,0,10*ROW('Water Data'!F127))="","",OFFSET('Water Data'!$F$28,0,10*ROW('Water Data'!F127)))</f>
        <v/>
      </c>
      <c r="CA133" s="287" t="str">
        <f ca="true">+IF(OFFSET('Water Data'!$F$29,0,10*ROW('Water Data'!F127))="","",OFFSET('Water Data'!$F$29,0,10*ROW('Water Data'!F127)))</f>
        <v/>
      </c>
      <c r="CB133" s="287" t="str">
        <f ca="true">+IF(OFFSET('Water Data'!$G$27,0,10*ROW('Water Data'!G127))="","",OFFSET('Water Data'!$G$27,0,10*ROW('Water Data'!G127)))</f>
        <v/>
      </c>
      <c r="CC133" s="287" t="str">
        <f ca="true">+IF(OFFSET('Water Data'!$G$28,0,10*ROW('Water Data'!G127))="","",OFFSET('Water Data'!$G$28,0,10*ROW('Water Data'!G127)))</f>
        <v/>
      </c>
      <c r="CD133" s="287" t="str">
        <f ca="true">+IF(OFFSET('Water Data'!$G$29,0,10*ROW('Water Data'!G127))="","",OFFSET('Water Data'!$G$29,0,10*ROW('Water Data'!G127)))</f>
        <v/>
      </c>
      <c r="CE133" s="287" t="str">
        <f ca="true">+IF(OFFSET('Water Data'!$H$27,0,10*ROW('Water Data'!H127))="","",OFFSET('Water Data'!$H$27,0,10*ROW('Water Data'!H127)))</f>
        <v/>
      </c>
      <c r="CF133" s="287" t="str">
        <f ca="true">+IF(OFFSET('Water Data'!$H$28,0,10*ROW('Water Data'!H127))="","",OFFSET('Water Data'!$H$28,0,10*ROW('Water Data'!H127)))</f>
        <v/>
      </c>
      <c r="CG133" s="287" t="str">
        <f ca="true">+IF(OFFSET('Water Data'!$H$29,0,10*ROW('Water Data'!H127))="","",OFFSET('Water Data'!$H$29,0,10*ROW('Water Data'!H127)))</f>
        <v/>
      </c>
      <c r="CH133" s="287" t="str">
        <f ca="true">+IF(OFFSET('Water Data'!$I$27,0,10*ROW('Water Data'!I127))="","",OFFSET('Water Data'!$I$27,0,10*ROW('Water Data'!I127)))</f>
        <v/>
      </c>
      <c r="CI133" s="287" t="str">
        <f ca="true">+IF(OFFSET('Water Data'!$I$28,0,10*ROW('Water Data'!I127))="","",OFFSET('Water Data'!$I$28,0,10*ROW('Water Data'!I127)))</f>
        <v/>
      </c>
      <c r="CJ133" s="287" t="str">
        <f ca="true">+IF(OFFSET('Water Data'!$I$29,0,10*ROW('Water Data'!I127))="","",OFFSET('Water Data'!$I$29,0,10*ROW('Water Data'!I127)))</f>
        <v/>
      </c>
      <c r="CK133" s="287" t="str">
        <f ca="true">+IF(OFFSET('Sanitation Data'!$D$28,0,10*ROW('Sanitation Data'!D127))="","",OFFSET('Sanitation Data'!$D$28,0,10*ROW('Sanitation Data'!D127)))</f>
        <v/>
      </c>
      <c r="CL133" s="287" t="str">
        <f ca="true">+IF(OFFSET('Sanitation Data'!$D$29,0,10*ROW('Sanitation Data'!D127))="","",OFFSET('Sanitation Data'!$D$29,0,10*ROW('Sanitation Data'!D127)))</f>
        <v/>
      </c>
      <c r="CM133" s="287" t="str">
        <f ca="true">+IF(OFFSET('Sanitation Data'!$D$30,0,10*ROW('Sanitation Data'!D127))="","",OFFSET('Sanitation Data'!$D$30,0,10*ROW('Sanitation Data'!D127)))</f>
        <v/>
      </c>
      <c r="CN133" s="287" t="str">
        <f ca="true">+IF(OFFSET('Sanitation Data'!$D$31,0,10*ROW('Sanitation Data'!D127))="","",OFFSET('Sanitation Data'!$D$31,0,10*ROW('Sanitation Data'!D127)))</f>
        <v/>
      </c>
      <c r="CO133" s="287" t="str">
        <f ca="true">+IF(OFFSET('Sanitation Data'!$D$32,0,10*ROW('Sanitation Data'!D127))="","",OFFSET('Sanitation Data'!$D$32,0,10*ROW('Sanitation Data'!D127)))</f>
        <v/>
      </c>
      <c r="CP133" s="287" t="str">
        <f ca="true">+IF(OFFSET('Sanitation Data'!$E$28,0,10*ROW('Sanitation Data'!E127))="","",OFFSET('Sanitation Data'!$E$28,0,10*ROW('Sanitation Data'!E127)))</f>
        <v/>
      </c>
      <c r="CQ133" s="287" t="str">
        <f ca="true">+IF(OFFSET('Sanitation Data'!$E$29,0,10*ROW('Sanitation Data'!E127))="","",OFFSET('Sanitation Data'!$E$29,0,10*ROW('Sanitation Data'!E127)))</f>
        <v/>
      </c>
      <c r="CR133" s="287" t="str">
        <f ca="true">+IF(OFFSET('Sanitation Data'!$E$30,0,10*ROW('Sanitation Data'!E127))="","",OFFSET('Sanitation Data'!$E$30,0,10*ROW('Sanitation Data'!E127)))</f>
        <v/>
      </c>
      <c r="CS133" s="287" t="str">
        <f ca="true">+IF(OFFSET('Sanitation Data'!$E$31,0,10*ROW('Sanitation Data'!E127))="","",OFFSET('Sanitation Data'!$E$31,0,10*ROW('Sanitation Data'!E127)))</f>
        <v/>
      </c>
      <c r="CT133" s="287" t="str">
        <f ca="true">+IF(OFFSET('Sanitation Data'!$E$32,0,10*ROW('Sanitation Data'!E127))="","",OFFSET('Sanitation Data'!$E$32,0,10*ROW('Sanitation Data'!E127)))</f>
        <v/>
      </c>
      <c r="CU133" s="287" t="str">
        <f ca="true">+IF(OFFSET('Sanitation Data'!$F$28,0,10*ROW('Sanitation Data'!F127))="","",OFFSET('Sanitation Data'!$F$28,0,10*ROW('Sanitation Data'!F127)))</f>
        <v/>
      </c>
      <c r="CV133" s="287" t="str">
        <f ca="true">+IF(OFFSET('Sanitation Data'!$F$29,0,10*ROW('Sanitation Data'!F127))="","",OFFSET('Sanitation Data'!$F$29,0,10*ROW('Sanitation Data'!F127)))</f>
        <v/>
      </c>
      <c r="CW133" s="287" t="str">
        <f ca="true">+IF(OFFSET('Sanitation Data'!$F$30,0,10*ROW('Sanitation Data'!F127))="","",OFFSET('Sanitation Data'!$F$30,0,10*ROW('Sanitation Data'!F127)))</f>
        <v/>
      </c>
      <c r="CX133" s="287" t="str">
        <f ca="true">+IF(OFFSET('Sanitation Data'!$F$31,0,10*ROW('Sanitation Data'!F127))="","",OFFSET('Sanitation Data'!$F$31,0,10*ROW('Sanitation Data'!F127)))</f>
        <v/>
      </c>
      <c r="CY133" s="287" t="str">
        <f ca="true">+IF(OFFSET('Sanitation Data'!$F$32,0,10*ROW('Sanitation Data'!F127))="","",OFFSET('Sanitation Data'!$F$32,0,10*ROW('Sanitation Data'!F127)))</f>
        <v/>
      </c>
      <c r="CZ133" s="287" t="str">
        <f ca="true">+IF(OFFSET('Sanitation Data'!$G$28,0,10*ROW('Sanitation Data'!G127))="","",OFFSET('Sanitation Data'!$G$28,0,10*ROW('Sanitation Data'!G127)))</f>
        <v/>
      </c>
      <c r="DA133" s="287" t="str">
        <f ca="true">+IF(OFFSET('Sanitation Data'!$G$29,0,10*ROW('Sanitation Data'!G127))="","",OFFSET('Sanitation Data'!$G$29,0,10*ROW('Sanitation Data'!G127)))</f>
        <v/>
      </c>
      <c r="DB133" s="287" t="str">
        <f ca="true">+IF(OFFSET('Sanitation Data'!$G$30,0,10*ROW('Sanitation Data'!G127))="","",OFFSET('Sanitation Data'!$G$30,0,10*ROW('Sanitation Data'!G127)))</f>
        <v/>
      </c>
      <c r="DC133" s="287" t="str">
        <f ca="true">+IF(OFFSET('Sanitation Data'!$G$31,0,10*ROW('Sanitation Data'!G127))="","",OFFSET('Sanitation Data'!$G$31,0,10*ROW('Sanitation Data'!G127)))</f>
        <v/>
      </c>
      <c r="DD133" s="287" t="str">
        <f ca="true">+IF(OFFSET('Sanitation Data'!$G$32,0,10*ROW('Sanitation Data'!G127))="","",OFFSET('Sanitation Data'!$G$32,0,10*ROW('Sanitation Data'!G127)))</f>
        <v/>
      </c>
      <c r="DE133" s="287" t="str">
        <f ca="true">+IF(OFFSET('Sanitation Data'!$H$28,0,10*ROW('Sanitation Data'!H127))="","",OFFSET('Sanitation Data'!$H$28,0,10*ROW('Sanitation Data'!H127)))</f>
        <v/>
      </c>
      <c r="DF133" s="287" t="str">
        <f ca="true">+IF(OFFSET('Sanitation Data'!$H$29,0,10*ROW('Sanitation Data'!H127))="","",OFFSET('Sanitation Data'!$H$29,0,10*ROW('Sanitation Data'!H127)))</f>
        <v/>
      </c>
      <c r="DG133" s="287" t="str">
        <f ca="true">+IF(OFFSET('Sanitation Data'!$H$30,0,10*ROW('Sanitation Data'!H127))="","",OFFSET('Sanitation Data'!$H$30,0,10*ROW('Sanitation Data'!H127)))</f>
        <v/>
      </c>
      <c r="DH133" s="287" t="str">
        <f ca="true">+IF(OFFSET('Sanitation Data'!$H$31,0,10*ROW('Sanitation Data'!H127))="","",OFFSET('Sanitation Data'!$H$31,0,10*ROW('Sanitation Data'!H127)))</f>
        <v/>
      </c>
      <c r="DI133" s="287" t="str">
        <f ca="true">+IF(OFFSET('Sanitation Data'!$H$32,0,10*ROW('Sanitation Data'!H127))="","",OFFSET('Sanitation Data'!$H$32,0,10*ROW('Sanitation Data'!H127)))</f>
        <v/>
      </c>
      <c r="DJ133" s="287" t="str">
        <f ca="true">+IF(OFFSET('Sanitation Data'!$I$28,0,10*ROW('Sanitation Data'!I127))="","",OFFSET('Sanitation Data'!$I$28,0,10*ROW('Sanitation Data'!I127)))</f>
        <v/>
      </c>
      <c r="DK133" s="287" t="str">
        <f ca="true">+IF(OFFSET('Sanitation Data'!$I$29,0,10*ROW('Sanitation Data'!I127))="","",OFFSET('Sanitation Data'!$I$29,0,10*ROW('Sanitation Data'!I127)))</f>
        <v/>
      </c>
      <c r="DL133" s="287" t="str">
        <f ca="true">+IF(OFFSET('Sanitation Data'!$I$30,0,10*ROW('Sanitation Data'!I127))="","",OFFSET('Sanitation Data'!$I$30,0,10*ROW('Sanitation Data'!I127)))</f>
        <v/>
      </c>
      <c r="DM133" s="287" t="str">
        <f ca="true">+IF(OFFSET('Sanitation Data'!$I$31,0,10*ROW('Sanitation Data'!I127))="","",OFFSET('Sanitation Data'!$I$31,0,10*ROW('Sanitation Data'!I127)))</f>
        <v/>
      </c>
      <c r="DN133" s="287" t="str">
        <f ca="true">+IF(OFFSET('Sanitation Data'!$I$32,0,10*ROW('Sanitation Data'!I127))="","",OFFSET('Sanitation Data'!$I$32,0,10*ROW('Sanitation Data'!I127)))</f>
        <v/>
      </c>
      <c r="DO133" s="287" t="str">
        <f ca="true">+IF(OFFSET('Hygiene Data'!$D$11,0,10*ROW('Hygiene Data'!D127))="","",OFFSET('Hygiene Data'!$D$11,0,10*ROW('Hygiene Data'!D127)))</f>
        <v/>
      </c>
      <c r="DP133" s="287" t="str">
        <f ca="true">+IF(OFFSET('Hygiene Data'!$D$12,0,10*ROW('Hygiene Data'!D127))="","",OFFSET('Hygiene Data'!$D$12,0,10*ROW('Hygiene Data'!D127)))</f>
        <v/>
      </c>
      <c r="DQ133" s="287" t="str">
        <f ca="true">+IF(OFFSET('Hygiene Data'!$D$13,0,10*ROW('Hygiene Data'!D127))="","",OFFSET('Hygiene Data'!$D$13,0,10*ROW('Hygiene Data'!D127)))</f>
        <v/>
      </c>
      <c r="DR133" s="287" t="str">
        <f ca="true">+IF(OFFSET('Hygiene Data'!$E$11,0,10*ROW('Hygiene Data'!E127))="","",OFFSET('Hygiene Data'!$E$11,0,10*ROW('Hygiene Data'!E127)))</f>
        <v/>
      </c>
      <c r="DS133" s="287" t="str">
        <f ca="true">+IF(OFFSET('Hygiene Data'!$E$12,0,10*ROW('Hygiene Data'!E127))="","",OFFSET('Hygiene Data'!$E$12,0,10*ROW('Hygiene Data'!E127)))</f>
        <v/>
      </c>
      <c r="DT133" s="287" t="str">
        <f ca="true">+IF(OFFSET('Hygiene Data'!$E$13,0,10*ROW('Hygiene Data'!E127))="","",OFFSET('Hygiene Data'!$E$13,0,10*ROW('Hygiene Data'!E127)))</f>
        <v/>
      </c>
      <c r="DU133" s="287" t="str">
        <f ca="true">+IF(OFFSET('Hygiene Data'!$F$11,0,10*ROW('Hygiene Data'!F127))="","",OFFSET('Hygiene Data'!$F$11,0,10*ROW('Hygiene Data'!F127)))</f>
        <v/>
      </c>
      <c r="DV133" s="287" t="str">
        <f ca="true">+IF(OFFSET('Hygiene Data'!$F$12,0,10*ROW('Hygiene Data'!F127))="","",OFFSET('Hygiene Data'!$F$12,0,10*ROW('Hygiene Data'!F127)))</f>
        <v/>
      </c>
      <c r="DW133" s="287" t="str">
        <f ca="true">+IF(OFFSET('Hygiene Data'!$F$13,0,10*ROW('Hygiene Data'!F127))="","",OFFSET('Hygiene Data'!$F$13,0,10*ROW('Hygiene Data'!F127)))</f>
        <v/>
      </c>
      <c r="DX133" s="287" t="str">
        <f ca="true">+IF(OFFSET('Hygiene Data'!$G$11,0,10*ROW('Hygiene Data'!G127))="","",OFFSET('Hygiene Data'!$G$11,0,10*ROW('Hygiene Data'!G127)))</f>
        <v/>
      </c>
      <c r="DY133" s="287" t="str">
        <f ca="true">+IF(OFFSET('Hygiene Data'!$G$12,0,10*ROW('Hygiene Data'!G127))="","",OFFSET('Hygiene Data'!$G$12,0,10*ROW('Hygiene Data'!G127)))</f>
        <v/>
      </c>
      <c r="DZ133" s="287" t="str">
        <f ca="true">+IF(OFFSET('Hygiene Data'!$G$13,0,10*ROW('Hygiene Data'!G127))="","",OFFSET('Hygiene Data'!$G$13,0,10*ROW('Hygiene Data'!G127)))</f>
        <v/>
      </c>
      <c r="EA133" s="287" t="str">
        <f ca="true">+IF(OFFSET('Hygiene Data'!$H$11,0,10*ROW('Hygiene Data'!H127))="","",OFFSET('Hygiene Data'!$H$11,0,10*ROW('Hygiene Data'!H127)))</f>
        <v/>
      </c>
      <c r="EB133" s="287" t="str">
        <f ca="true">+IF(OFFSET('Hygiene Data'!$H$12,0,10*ROW('Hygiene Data'!H127))="","",OFFSET('Hygiene Data'!$H$12,0,10*ROW('Hygiene Data'!H127)))</f>
        <v/>
      </c>
      <c r="EC133" s="287" t="str">
        <f ca="true">+IF(OFFSET('Hygiene Data'!$H$13,0,10*ROW('Hygiene Data'!H127))="","",OFFSET('Hygiene Data'!$H$13,0,10*ROW('Hygiene Data'!H127)))</f>
        <v/>
      </c>
      <c r="ED133" s="287" t="str">
        <f ca="true">+IF(OFFSET('Hygiene Data'!$I$11,0,10*ROW('Hygiene Data'!I127))="","",OFFSET('Hygiene Data'!$I$11,0,10*ROW('Hygiene Data'!I127)))</f>
        <v/>
      </c>
      <c r="EE133" s="287" t="str">
        <f ca="true">+IF(OFFSET('Hygiene Data'!$I$12,0,10*ROW('Hygiene Data'!I127))="","",OFFSET('Hygiene Data'!$I$12,0,10*ROW('Hygiene Data'!I127)))</f>
        <v/>
      </c>
      <c r="EF133" s="287"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43"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7"/>
      <c r="BS134" s="287" t="str">
        <f ca="true">+IF(OFFSET('Water Data'!$D$27,0,10*ROW('Water Data'!D128))="","",OFFSET('Water Data'!$D$27,0,10*ROW('Water Data'!D128)))</f>
        <v/>
      </c>
      <c r="BT134" s="287" t="str">
        <f ca="true">+IF(OFFSET('Water Data'!$D$28,0,10*ROW('Water Data'!D128))="","",OFFSET('Water Data'!$D$28,0,10*ROW('Water Data'!D128)))</f>
        <v/>
      </c>
      <c r="BU134" s="287" t="str">
        <f ca="true">+IF(OFFSET('Water Data'!$D$29,0,10*ROW('Water Data'!D128))="","",OFFSET('Water Data'!$D$29,0,10*ROW('Water Data'!D128)))</f>
        <v/>
      </c>
      <c r="BV134" s="287" t="str">
        <f ca="true">+IF(OFFSET('Water Data'!$E$27,0,10*ROW('Water Data'!E128))="","",OFFSET('Water Data'!$E$27,0,10*ROW('Water Data'!E128)))</f>
        <v/>
      </c>
      <c r="BW134" s="287" t="str">
        <f ca="true">+IF(OFFSET('Water Data'!$E$28,0,10*ROW('Water Data'!E128))="","",OFFSET('Water Data'!$E$28,0,10*ROW('Water Data'!E128)))</f>
        <v/>
      </c>
      <c r="BX134" s="287" t="str">
        <f ca="true">+IF(OFFSET('Water Data'!$E$29,0,10*ROW('Water Data'!E128))="","",OFFSET('Water Data'!$E$29,0,10*ROW('Water Data'!E128)))</f>
        <v/>
      </c>
      <c r="BY134" s="287" t="str">
        <f ca="true">+IF(OFFSET('Water Data'!$F$27,0,10*ROW('Water Data'!F128))="","",OFFSET('Water Data'!$F$27,0,10*ROW('Water Data'!F128)))</f>
        <v/>
      </c>
      <c r="BZ134" s="287" t="str">
        <f ca="true">+IF(OFFSET('Water Data'!$F$28,0,10*ROW('Water Data'!F128))="","",OFFSET('Water Data'!$F$28,0,10*ROW('Water Data'!F128)))</f>
        <v/>
      </c>
      <c r="CA134" s="287" t="str">
        <f ca="true">+IF(OFFSET('Water Data'!$F$29,0,10*ROW('Water Data'!F128))="","",OFFSET('Water Data'!$F$29,0,10*ROW('Water Data'!F128)))</f>
        <v/>
      </c>
      <c r="CB134" s="287" t="str">
        <f ca="true">+IF(OFFSET('Water Data'!$G$27,0,10*ROW('Water Data'!G128))="","",OFFSET('Water Data'!$G$27,0,10*ROW('Water Data'!G128)))</f>
        <v/>
      </c>
      <c r="CC134" s="287" t="str">
        <f ca="true">+IF(OFFSET('Water Data'!$G$28,0,10*ROW('Water Data'!G128))="","",OFFSET('Water Data'!$G$28,0,10*ROW('Water Data'!G128)))</f>
        <v/>
      </c>
      <c r="CD134" s="287" t="str">
        <f ca="true">+IF(OFFSET('Water Data'!$G$29,0,10*ROW('Water Data'!G128))="","",OFFSET('Water Data'!$G$29,0,10*ROW('Water Data'!G128)))</f>
        <v/>
      </c>
      <c r="CE134" s="287" t="str">
        <f ca="true">+IF(OFFSET('Water Data'!$H$27,0,10*ROW('Water Data'!H128))="","",OFFSET('Water Data'!$H$27,0,10*ROW('Water Data'!H128)))</f>
        <v/>
      </c>
      <c r="CF134" s="287" t="str">
        <f ca="true">+IF(OFFSET('Water Data'!$H$28,0,10*ROW('Water Data'!H128))="","",OFFSET('Water Data'!$H$28,0,10*ROW('Water Data'!H128)))</f>
        <v/>
      </c>
      <c r="CG134" s="287" t="str">
        <f ca="true">+IF(OFFSET('Water Data'!$H$29,0,10*ROW('Water Data'!H128))="","",OFFSET('Water Data'!$H$29,0,10*ROW('Water Data'!H128)))</f>
        <v/>
      </c>
      <c r="CH134" s="287" t="str">
        <f ca="true">+IF(OFFSET('Water Data'!$I$27,0,10*ROW('Water Data'!I128))="","",OFFSET('Water Data'!$I$27,0,10*ROW('Water Data'!I128)))</f>
        <v/>
      </c>
      <c r="CI134" s="287" t="str">
        <f ca="true">+IF(OFFSET('Water Data'!$I$28,0,10*ROW('Water Data'!I128))="","",OFFSET('Water Data'!$I$28,0,10*ROW('Water Data'!I128)))</f>
        <v/>
      </c>
      <c r="CJ134" s="287" t="str">
        <f ca="true">+IF(OFFSET('Water Data'!$I$29,0,10*ROW('Water Data'!I128))="","",OFFSET('Water Data'!$I$29,0,10*ROW('Water Data'!I128)))</f>
        <v/>
      </c>
      <c r="CK134" s="287" t="str">
        <f ca="true">+IF(OFFSET('Sanitation Data'!$D$28,0,10*ROW('Sanitation Data'!D128))="","",OFFSET('Sanitation Data'!$D$28,0,10*ROW('Sanitation Data'!D128)))</f>
        <v/>
      </c>
      <c r="CL134" s="287" t="str">
        <f ca="true">+IF(OFFSET('Sanitation Data'!$D$29,0,10*ROW('Sanitation Data'!D128))="","",OFFSET('Sanitation Data'!$D$29,0,10*ROW('Sanitation Data'!D128)))</f>
        <v/>
      </c>
      <c r="CM134" s="287" t="str">
        <f ca="true">+IF(OFFSET('Sanitation Data'!$D$30,0,10*ROW('Sanitation Data'!D128))="","",OFFSET('Sanitation Data'!$D$30,0,10*ROW('Sanitation Data'!D128)))</f>
        <v/>
      </c>
      <c r="CN134" s="287" t="str">
        <f ca="true">+IF(OFFSET('Sanitation Data'!$D$31,0,10*ROW('Sanitation Data'!D128))="","",OFFSET('Sanitation Data'!$D$31,0,10*ROW('Sanitation Data'!D128)))</f>
        <v/>
      </c>
      <c r="CO134" s="287" t="str">
        <f ca="true">+IF(OFFSET('Sanitation Data'!$D$32,0,10*ROW('Sanitation Data'!D128))="","",OFFSET('Sanitation Data'!$D$32,0,10*ROW('Sanitation Data'!D128)))</f>
        <v/>
      </c>
      <c r="CP134" s="287" t="str">
        <f ca="true">+IF(OFFSET('Sanitation Data'!$E$28,0,10*ROW('Sanitation Data'!E128))="","",OFFSET('Sanitation Data'!$E$28,0,10*ROW('Sanitation Data'!E128)))</f>
        <v/>
      </c>
      <c r="CQ134" s="287" t="str">
        <f ca="true">+IF(OFFSET('Sanitation Data'!$E$29,0,10*ROW('Sanitation Data'!E128))="","",OFFSET('Sanitation Data'!$E$29,0,10*ROW('Sanitation Data'!E128)))</f>
        <v/>
      </c>
      <c r="CR134" s="287" t="str">
        <f ca="true">+IF(OFFSET('Sanitation Data'!$E$30,0,10*ROW('Sanitation Data'!E128))="","",OFFSET('Sanitation Data'!$E$30,0,10*ROW('Sanitation Data'!E128)))</f>
        <v/>
      </c>
      <c r="CS134" s="287" t="str">
        <f ca="true">+IF(OFFSET('Sanitation Data'!$E$31,0,10*ROW('Sanitation Data'!E128))="","",OFFSET('Sanitation Data'!$E$31,0,10*ROW('Sanitation Data'!E128)))</f>
        <v/>
      </c>
      <c r="CT134" s="287" t="str">
        <f ca="true">+IF(OFFSET('Sanitation Data'!$E$32,0,10*ROW('Sanitation Data'!E128))="","",OFFSET('Sanitation Data'!$E$32,0,10*ROW('Sanitation Data'!E128)))</f>
        <v/>
      </c>
      <c r="CU134" s="287" t="str">
        <f ca="true">+IF(OFFSET('Sanitation Data'!$F$28,0,10*ROW('Sanitation Data'!F128))="","",OFFSET('Sanitation Data'!$F$28,0,10*ROW('Sanitation Data'!F128)))</f>
        <v/>
      </c>
      <c r="CV134" s="287" t="str">
        <f ca="true">+IF(OFFSET('Sanitation Data'!$F$29,0,10*ROW('Sanitation Data'!F128))="","",OFFSET('Sanitation Data'!$F$29,0,10*ROW('Sanitation Data'!F128)))</f>
        <v/>
      </c>
      <c r="CW134" s="287" t="str">
        <f ca="true">+IF(OFFSET('Sanitation Data'!$F$30,0,10*ROW('Sanitation Data'!F128))="","",OFFSET('Sanitation Data'!$F$30,0,10*ROW('Sanitation Data'!F128)))</f>
        <v/>
      </c>
      <c r="CX134" s="287" t="str">
        <f ca="true">+IF(OFFSET('Sanitation Data'!$F$31,0,10*ROW('Sanitation Data'!F128))="","",OFFSET('Sanitation Data'!$F$31,0,10*ROW('Sanitation Data'!F128)))</f>
        <v/>
      </c>
      <c r="CY134" s="287" t="str">
        <f ca="true">+IF(OFFSET('Sanitation Data'!$F$32,0,10*ROW('Sanitation Data'!F128))="","",OFFSET('Sanitation Data'!$F$32,0,10*ROW('Sanitation Data'!F128)))</f>
        <v/>
      </c>
      <c r="CZ134" s="287" t="str">
        <f ca="true">+IF(OFFSET('Sanitation Data'!$G$28,0,10*ROW('Sanitation Data'!G128))="","",OFFSET('Sanitation Data'!$G$28,0,10*ROW('Sanitation Data'!G128)))</f>
        <v/>
      </c>
      <c r="DA134" s="287" t="str">
        <f ca="true">+IF(OFFSET('Sanitation Data'!$G$29,0,10*ROW('Sanitation Data'!G128))="","",OFFSET('Sanitation Data'!$G$29,0,10*ROW('Sanitation Data'!G128)))</f>
        <v/>
      </c>
      <c r="DB134" s="287" t="str">
        <f ca="true">+IF(OFFSET('Sanitation Data'!$G$30,0,10*ROW('Sanitation Data'!G128))="","",OFFSET('Sanitation Data'!$G$30,0,10*ROW('Sanitation Data'!G128)))</f>
        <v/>
      </c>
      <c r="DC134" s="287" t="str">
        <f ca="true">+IF(OFFSET('Sanitation Data'!$G$31,0,10*ROW('Sanitation Data'!G128))="","",OFFSET('Sanitation Data'!$G$31,0,10*ROW('Sanitation Data'!G128)))</f>
        <v/>
      </c>
      <c r="DD134" s="287" t="str">
        <f ca="true">+IF(OFFSET('Sanitation Data'!$G$32,0,10*ROW('Sanitation Data'!G128))="","",OFFSET('Sanitation Data'!$G$32,0,10*ROW('Sanitation Data'!G128)))</f>
        <v/>
      </c>
      <c r="DE134" s="287" t="str">
        <f ca="true">+IF(OFFSET('Sanitation Data'!$H$28,0,10*ROW('Sanitation Data'!H128))="","",OFFSET('Sanitation Data'!$H$28,0,10*ROW('Sanitation Data'!H128)))</f>
        <v/>
      </c>
      <c r="DF134" s="287" t="str">
        <f ca="true">+IF(OFFSET('Sanitation Data'!$H$29,0,10*ROW('Sanitation Data'!H128))="","",OFFSET('Sanitation Data'!$H$29,0,10*ROW('Sanitation Data'!H128)))</f>
        <v/>
      </c>
      <c r="DG134" s="287" t="str">
        <f ca="true">+IF(OFFSET('Sanitation Data'!$H$30,0,10*ROW('Sanitation Data'!H128))="","",OFFSET('Sanitation Data'!$H$30,0,10*ROW('Sanitation Data'!H128)))</f>
        <v/>
      </c>
      <c r="DH134" s="287" t="str">
        <f ca="true">+IF(OFFSET('Sanitation Data'!$H$31,0,10*ROW('Sanitation Data'!H128))="","",OFFSET('Sanitation Data'!$H$31,0,10*ROW('Sanitation Data'!H128)))</f>
        <v/>
      </c>
      <c r="DI134" s="287" t="str">
        <f ca="true">+IF(OFFSET('Sanitation Data'!$H$32,0,10*ROW('Sanitation Data'!H128))="","",OFFSET('Sanitation Data'!$H$32,0,10*ROW('Sanitation Data'!H128)))</f>
        <v/>
      </c>
      <c r="DJ134" s="287" t="str">
        <f ca="true">+IF(OFFSET('Sanitation Data'!$I$28,0,10*ROW('Sanitation Data'!I128))="","",OFFSET('Sanitation Data'!$I$28,0,10*ROW('Sanitation Data'!I128)))</f>
        <v/>
      </c>
      <c r="DK134" s="287" t="str">
        <f ca="true">+IF(OFFSET('Sanitation Data'!$I$29,0,10*ROW('Sanitation Data'!I128))="","",OFFSET('Sanitation Data'!$I$29,0,10*ROW('Sanitation Data'!I128)))</f>
        <v/>
      </c>
      <c r="DL134" s="287" t="str">
        <f ca="true">+IF(OFFSET('Sanitation Data'!$I$30,0,10*ROW('Sanitation Data'!I128))="","",OFFSET('Sanitation Data'!$I$30,0,10*ROW('Sanitation Data'!I128)))</f>
        <v/>
      </c>
      <c r="DM134" s="287" t="str">
        <f ca="true">+IF(OFFSET('Sanitation Data'!$I$31,0,10*ROW('Sanitation Data'!I128))="","",OFFSET('Sanitation Data'!$I$31,0,10*ROW('Sanitation Data'!I128)))</f>
        <v/>
      </c>
      <c r="DN134" s="287" t="str">
        <f ca="true">+IF(OFFSET('Sanitation Data'!$I$32,0,10*ROW('Sanitation Data'!I128))="","",OFFSET('Sanitation Data'!$I$32,0,10*ROW('Sanitation Data'!I128)))</f>
        <v/>
      </c>
      <c r="DO134" s="287" t="str">
        <f ca="true">+IF(OFFSET('Hygiene Data'!$D$11,0,10*ROW('Hygiene Data'!D128))="","",OFFSET('Hygiene Data'!$D$11,0,10*ROW('Hygiene Data'!D128)))</f>
        <v/>
      </c>
      <c r="DP134" s="287" t="str">
        <f ca="true">+IF(OFFSET('Hygiene Data'!$D$12,0,10*ROW('Hygiene Data'!D128))="","",OFFSET('Hygiene Data'!$D$12,0,10*ROW('Hygiene Data'!D128)))</f>
        <v/>
      </c>
      <c r="DQ134" s="287" t="str">
        <f ca="true">+IF(OFFSET('Hygiene Data'!$D$13,0,10*ROW('Hygiene Data'!D128))="","",OFFSET('Hygiene Data'!$D$13,0,10*ROW('Hygiene Data'!D128)))</f>
        <v/>
      </c>
      <c r="DR134" s="287" t="str">
        <f ca="true">+IF(OFFSET('Hygiene Data'!$E$11,0,10*ROW('Hygiene Data'!E128))="","",OFFSET('Hygiene Data'!$E$11,0,10*ROW('Hygiene Data'!E128)))</f>
        <v/>
      </c>
      <c r="DS134" s="287" t="str">
        <f ca="true">+IF(OFFSET('Hygiene Data'!$E$12,0,10*ROW('Hygiene Data'!E128))="","",OFFSET('Hygiene Data'!$E$12,0,10*ROW('Hygiene Data'!E128)))</f>
        <v/>
      </c>
      <c r="DT134" s="287" t="str">
        <f ca="true">+IF(OFFSET('Hygiene Data'!$E$13,0,10*ROW('Hygiene Data'!E128))="","",OFFSET('Hygiene Data'!$E$13,0,10*ROW('Hygiene Data'!E128)))</f>
        <v/>
      </c>
      <c r="DU134" s="287" t="str">
        <f ca="true">+IF(OFFSET('Hygiene Data'!$F$11,0,10*ROW('Hygiene Data'!F128))="","",OFFSET('Hygiene Data'!$F$11,0,10*ROW('Hygiene Data'!F128)))</f>
        <v/>
      </c>
      <c r="DV134" s="287" t="str">
        <f ca="true">+IF(OFFSET('Hygiene Data'!$F$12,0,10*ROW('Hygiene Data'!F128))="","",OFFSET('Hygiene Data'!$F$12,0,10*ROW('Hygiene Data'!F128)))</f>
        <v/>
      </c>
      <c r="DW134" s="287" t="str">
        <f ca="true">+IF(OFFSET('Hygiene Data'!$F$13,0,10*ROW('Hygiene Data'!F128))="","",OFFSET('Hygiene Data'!$F$13,0,10*ROW('Hygiene Data'!F128)))</f>
        <v/>
      </c>
      <c r="DX134" s="287" t="str">
        <f ca="true">+IF(OFFSET('Hygiene Data'!$G$11,0,10*ROW('Hygiene Data'!G128))="","",OFFSET('Hygiene Data'!$G$11,0,10*ROW('Hygiene Data'!G128)))</f>
        <v/>
      </c>
      <c r="DY134" s="287" t="str">
        <f ca="true">+IF(OFFSET('Hygiene Data'!$G$12,0,10*ROW('Hygiene Data'!G128))="","",OFFSET('Hygiene Data'!$G$12,0,10*ROW('Hygiene Data'!G128)))</f>
        <v/>
      </c>
      <c r="DZ134" s="287" t="str">
        <f ca="true">+IF(OFFSET('Hygiene Data'!$G$13,0,10*ROW('Hygiene Data'!G128))="","",OFFSET('Hygiene Data'!$G$13,0,10*ROW('Hygiene Data'!G128)))</f>
        <v/>
      </c>
      <c r="EA134" s="287" t="str">
        <f ca="true">+IF(OFFSET('Hygiene Data'!$H$11,0,10*ROW('Hygiene Data'!H128))="","",OFFSET('Hygiene Data'!$H$11,0,10*ROW('Hygiene Data'!H128)))</f>
        <v/>
      </c>
      <c r="EB134" s="287" t="str">
        <f ca="true">+IF(OFFSET('Hygiene Data'!$H$12,0,10*ROW('Hygiene Data'!H128))="","",OFFSET('Hygiene Data'!$H$12,0,10*ROW('Hygiene Data'!H128)))</f>
        <v/>
      </c>
      <c r="EC134" s="287" t="str">
        <f ca="true">+IF(OFFSET('Hygiene Data'!$H$13,0,10*ROW('Hygiene Data'!H128))="","",OFFSET('Hygiene Data'!$H$13,0,10*ROW('Hygiene Data'!H128)))</f>
        <v/>
      </c>
      <c r="ED134" s="287" t="str">
        <f ca="true">+IF(OFFSET('Hygiene Data'!$I$11,0,10*ROW('Hygiene Data'!I128))="","",OFFSET('Hygiene Data'!$I$11,0,10*ROW('Hygiene Data'!I128)))</f>
        <v/>
      </c>
      <c r="EE134" s="287" t="str">
        <f ca="true">+IF(OFFSET('Hygiene Data'!$I$12,0,10*ROW('Hygiene Data'!I128))="","",OFFSET('Hygiene Data'!$I$12,0,10*ROW('Hygiene Data'!I128)))</f>
        <v/>
      </c>
      <c r="EF134" s="287"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43"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7"/>
      <c r="BS135" s="287" t="str">
        <f ca="true">+IF(OFFSET('Water Data'!$D$27,0,10*ROW('Water Data'!D129))="","",OFFSET('Water Data'!$D$27,0,10*ROW('Water Data'!D129)))</f>
        <v/>
      </c>
      <c r="BT135" s="287" t="str">
        <f ca="true">+IF(OFFSET('Water Data'!$D$28,0,10*ROW('Water Data'!D129))="","",OFFSET('Water Data'!$D$28,0,10*ROW('Water Data'!D129)))</f>
        <v/>
      </c>
      <c r="BU135" s="287" t="str">
        <f ca="true">+IF(OFFSET('Water Data'!$D$29,0,10*ROW('Water Data'!D129))="","",OFFSET('Water Data'!$D$29,0,10*ROW('Water Data'!D129)))</f>
        <v/>
      </c>
      <c r="BV135" s="287" t="str">
        <f ca="true">+IF(OFFSET('Water Data'!$E$27,0,10*ROW('Water Data'!E129))="","",OFFSET('Water Data'!$E$27,0,10*ROW('Water Data'!E129)))</f>
        <v/>
      </c>
      <c r="BW135" s="287" t="str">
        <f ca="true">+IF(OFFSET('Water Data'!$E$28,0,10*ROW('Water Data'!E129))="","",OFFSET('Water Data'!$E$28,0,10*ROW('Water Data'!E129)))</f>
        <v/>
      </c>
      <c r="BX135" s="287" t="str">
        <f ca="true">+IF(OFFSET('Water Data'!$E$29,0,10*ROW('Water Data'!E129))="","",OFFSET('Water Data'!$E$29,0,10*ROW('Water Data'!E129)))</f>
        <v/>
      </c>
      <c r="BY135" s="287" t="str">
        <f ca="true">+IF(OFFSET('Water Data'!$F$27,0,10*ROW('Water Data'!F129))="","",OFFSET('Water Data'!$F$27,0,10*ROW('Water Data'!F129)))</f>
        <v/>
      </c>
      <c r="BZ135" s="287" t="str">
        <f ca="true">+IF(OFFSET('Water Data'!$F$28,0,10*ROW('Water Data'!F129))="","",OFFSET('Water Data'!$F$28,0,10*ROW('Water Data'!F129)))</f>
        <v/>
      </c>
      <c r="CA135" s="287" t="str">
        <f ca="true">+IF(OFFSET('Water Data'!$F$29,0,10*ROW('Water Data'!F129))="","",OFFSET('Water Data'!$F$29,0,10*ROW('Water Data'!F129)))</f>
        <v/>
      </c>
      <c r="CB135" s="287" t="str">
        <f ca="true">+IF(OFFSET('Water Data'!$G$27,0,10*ROW('Water Data'!G129))="","",OFFSET('Water Data'!$G$27,0,10*ROW('Water Data'!G129)))</f>
        <v/>
      </c>
      <c r="CC135" s="287" t="str">
        <f ca="true">+IF(OFFSET('Water Data'!$G$28,0,10*ROW('Water Data'!G129))="","",OFFSET('Water Data'!$G$28,0,10*ROW('Water Data'!G129)))</f>
        <v/>
      </c>
      <c r="CD135" s="287" t="str">
        <f ca="true">+IF(OFFSET('Water Data'!$G$29,0,10*ROW('Water Data'!G129))="","",OFFSET('Water Data'!$G$29,0,10*ROW('Water Data'!G129)))</f>
        <v/>
      </c>
      <c r="CE135" s="287" t="str">
        <f ca="true">+IF(OFFSET('Water Data'!$H$27,0,10*ROW('Water Data'!H129))="","",OFFSET('Water Data'!$H$27,0,10*ROW('Water Data'!H129)))</f>
        <v/>
      </c>
      <c r="CF135" s="287" t="str">
        <f ca="true">+IF(OFFSET('Water Data'!$H$28,0,10*ROW('Water Data'!H129))="","",OFFSET('Water Data'!$H$28,0,10*ROW('Water Data'!H129)))</f>
        <v/>
      </c>
      <c r="CG135" s="287" t="str">
        <f ca="true">+IF(OFFSET('Water Data'!$H$29,0,10*ROW('Water Data'!H129))="","",OFFSET('Water Data'!$H$29,0,10*ROW('Water Data'!H129)))</f>
        <v/>
      </c>
      <c r="CH135" s="287" t="str">
        <f ca="true">+IF(OFFSET('Water Data'!$I$27,0,10*ROW('Water Data'!I129))="","",OFFSET('Water Data'!$I$27,0,10*ROW('Water Data'!I129)))</f>
        <v/>
      </c>
      <c r="CI135" s="287" t="str">
        <f ca="true">+IF(OFFSET('Water Data'!$I$28,0,10*ROW('Water Data'!I129))="","",OFFSET('Water Data'!$I$28,0,10*ROW('Water Data'!I129)))</f>
        <v/>
      </c>
      <c r="CJ135" s="287" t="str">
        <f ca="true">+IF(OFFSET('Water Data'!$I$29,0,10*ROW('Water Data'!I129))="","",OFFSET('Water Data'!$I$29,0,10*ROW('Water Data'!I129)))</f>
        <v/>
      </c>
      <c r="CK135" s="287" t="str">
        <f ca="true">+IF(OFFSET('Sanitation Data'!$D$28,0,10*ROW('Sanitation Data'!D129))="","",OFFSET('Sanitation Data'!$D$28,0,10*ROW('Sanitation Data'!D129)))</f>
        <v/>
      </c>
      <c r="CL135" s="287" t="str">
        <f ca="true">+IF(OFFSET('Sanitation Data'!$D$29,0,10*ROW('Sanitation Data'!D129))="","",OFFSET('Sanitation Data'!$D$29,0,10*ROW('Sanitation Data'!D129)))</f>
        <v/>
      </c>
      <c r="CM135" s="287" t="str">
        <f ca="true">+IF(OFFSET('Sanitation Data'!$D$30,0,10*ROW('Sanitation Data'!D129))="","",OFFSET('Sanitation Data'!$D$30,0,10*ROW('Sanitation Data'!D129)))</f>
        <v/>
      </c>
      <c r="CN135" s="287" t="str">
        <f ca="true">+IF(OFFSET('Sanitation Data'!$D$31,0,10*ROW('Sanitation Data'!D129))="","",OFFSET('Sanitation Data'!$D$31,0,10*ROW('Sanitation Data'!D129)))</f>
        <v/>
      </c>
      <c r="CO135" s="287" t="str">
        <f ca="true">+IF(OFFSET('Sanitation Data'!$D$32,0,10*ROW('Sanitation Data'!D129))="","",OFFSET('Sanitation Data'!$D$32,0,10*ROW('Sanitation Data'!D129)))</f>
        <v/>
      </c>
      <c r="CP135" s="287" t="str">
        <f ca="true">+IF(OFFSET('Sanitation Data'!$E$28,0,10*ROW('Sanitation Data'!E129))="","",OFFSET('Sanitation Data'!$E$28,0,10*ROW('Sanitation Data'!E129)))</f>
        <v/>
      </c>
      <c r="CQ135" s="287" t="str">
        <f ca="true">+IF(OFFSET('Sanitation Data'!$E$29,0,10*ROW('Sanitation Data'!E129))="","",OFFSET('Sanitation Data'!$E$29,0,10*ROW('Sanitation Data'!E129)))</f>
        <v/>
      </c>
      <c r="CR135" s="287" t="str">
        <f ca="true">+IF(OFFSET('Sanitation Data'!$E$30,0,10*ROW('Sanitation Data'!E129))="","",OFFSET('Sanitation Data'!$E$30,0,10*ROW('Sanitation Data'!E129)))</f>
        <v/>
      </c>
      <c r="CS135" s="287" t="str">
        <f ca="true">+IF(OFFSET('Sanitation Data'!$E$31,0,10*ROW('Sanitation Data'!E129))="","",OFFSET('Sanitation Data'!$E$31,0,10*ROW('Sanitation Data'!E129)))</f>
        <v/>
      </c>
      <c r="CT135" s="287" t="str">
        <f ca="true">+IF(OFFSET('Sanitation Data'!$E$32,0,10*ROW('Sanitation Data'!E129))="","",OFFSET('Sanitation Data'!$E$32,0,10*ROW('Sanitation Data'!E129)))</f>
        <v/>
      </c>
      <c r="CU135" s="287" t="str">
        <f ca="true">+IF(OFFSET('Sanitation Data'!$F$28,0,10*ROW('Sanitation Data'!F129))="","",OFFSET('Sanitation Data'!$F$28,0,10*ROW('Sanitation Data'!F129)))</f>
        <v/>
      </c>
      <c r="CV135" s="287" t="str">
        <f ca="true">+IF(OFFSET('Sanitation Data'!$F$29,0,10*ROW('Sanitation Data'!F129))="","",OFFSET('Sanitation Data'!$F$29,0,10*ROW('Sanitation Data'!F129)))</f>
        <v/>
      </c>
      <c r="CW135" s="287" t="str">
        <f ca="true">+IF(OFFSET('Sanitation Data'!$F$30,0,10*ROW('Sanitation Data'!F129))="","",OFFSET('Sanitation Data'!$F$30,0,10*ROW('Sanitation Data'!F129)))</f>
        <v/>
      </c>
      <c r="CX135" s="287" t="str">
        <f ca="true">+IF(OFFSET('Sanitation Data'!$F$31,0,10*ROW('Sanitation Data'!F129))="","",OFFSET('Sanitation Data'!$F$31,0,10*ROW('Sanitation Data'!F129)))</f>
        <v/>
      </c>
      <c r="CY135" s="287" t="str">
        <f ca="true">+IF(OFFSET('Sanitation Data'!$F$32,0,10*ROW('Sanitation Data'!F129))="","",OFFSET('Sanitation Data'!$F$32,0,10*ROW('Sanitation Data'!F129)))</f>
        <v/>
      </c>
      <c r="CZ135" s="287" t="str">
        <f ca="true">+IF(OFFSET('Sanitation Data'!$G$28,0,10*ROW('Sanitation Data'!G129))="","",OFFSET('Sanitation Data'!$G$28,0,10*ROW('Sanitation Data'!G129)))</f>
        <v/>
      </c>
      <c r="DA135" s="287" t="str">
        <f ca="true">+IF(OFFSET('Sanitation Data'!$G$29,0,10*ROW('Sanitation Data'!G129))="","",OFFSET('Sanitation Data'!$G$29,0,10*ROW('Sanitation Data'!G129)))</f>
        <v/>
      </c>
      <c r="DB135" s="287" t="str">
        <f ca="true">+IF(OFFSET('Sanitation Data'!$G$30,0,10*ROW('Sanitation Data'!G129))="","",OFFSET('Sanitation Data'!$G$30,0,10*ROW('Sanitation Data'!G129)))</f>
        <v/>
      </c>
      <c r="DC135" s="287" t="str">
        <f ca="true">+IF(OFFSET('Sanitation Data'!$G$31,0,10*ROW('Sanitation Data'!G129))="","",OFFSET('Sanitation Data'!$G$31,0,10*ROW('Sanitation Data'!G129)))</f>
        <v/>
      </c>
      <c r="DD135" s="287" t="str">
        <f ca="true">+IF(OFFSET('Sanitation Data'!$G$32,0,10*ROW('Sanitation Data'!G129))="","",OFFSET('Sanitation Data'!$G$32,0,10*ROW('Sanitation Data'!G129)))</f>
        <v/>
      </c>
      <c r="DE135" s="287" t="str">
        <f ca="true">+IF(OFFSET('Sanitation Data'!$H$28,0,10*ROW('Sanitation Data'!H129))="","",OFFSET('Sanitation Data'!$H$28,0,10*ROW('Sanitation Data'!H129)))</f>
        <v/>
      </c>
      <c r="DF135" s="287" t="str">
        <f ca="true">+IF(OFFSET('Sanitation Data'!$H$29,0,10*ROW('Sanitation Data'!H129))="","",OFFSET('Sanitation Data'!$H$29,0,10*ROW('Sanitation Data'!H129)))</f>
        <v/>
      </c>
      <c r="DG135" s="287" t="str">
        <f ca="true">+IF(OFFSET('Sanitation Data'!$H$30,0,10*ROW('Sanitation Data'!H129))="","",OFFSET('Sanitation Data'!$H$30,0,10*ROW('Sanitation Data'!H129)))</f>
        <v/>
      </c>
      <c r="DH135" s="287" t="str">
        <f ca="true">+IF(OFFSET('Sanitation Data'!$H$31,0,10*ROW('Sanitation Data'!H129))="","",OFFSET('Sanitation Data'!$H$31,0,10*ROW('Sanitation Data'!H129)))</f>
        <v/>
      </c>
      <c r="DI135" s="287" t="str">
        <f ca="true">+IF(OFFSET('Sanitation Data'!$H$32,0,10*ROW('Sanitation Data'!H129))="","",OFFSET('Sanitation Data'!$H$32,0,10*ROW('Sanitation Data'!H129)))</f>
        <v/>
      </c>
      <c r="DJ135" s="287" t="str">
        <f ca="true">+IF(OFFSET('Sanitation Data'!$I$28,0,10*ROW('Sanitation Data'!I129))="","",OFFSET('Sanitation Data'!$I$28,0,10*ROW('Sanitation Data'!I129)))</f>
        <v/>
      </c>
      <c r="DK135" s="287" t="str">
        <f ca="true">+IF(OFFSET('Sanitation Data'!$I$29,0,10*ROW('Sanitation Data'!I129))="","",OFFSET('Sanitation Data'!$I$29,0,10*ROW('Sanitation Data'!I129)))</f>
        <v/>
      </c>
      <c r="DL135" s="287" t="str">
        <f ca="true">+IF(OFFSET('Sanitation Data'!$I$30,0,10*ROW('Sanitation Data'!I129))="","",OFFSET('Sanitation Data'!$I$30,0,10*ROW('Sanitation Data'!I129)))</f>
        <v/>
      </c>
      <c r="DM135" s="287" t="str">
        <f ca="true">+IF(OFFSET('Sanitation Data'!$I$31,0,10*ROW('Sanitation Data'!I129))="","",OFFSET('Sanitation Data'!$I$31,0,10*ROW('Sanitation Data'!I129)))</f>
        <v/>
      </c>
      <c r="DN135" s="287" t="str">
        <f ca="true">+IF(OFFSET('Sanitation Data'!$I$32,0,10*ROW('Sanitation Data'!I129))="","",OFFSET('Sanitation Data'!$I$32,0,10*ROW('Sanitation Data'!I129)))</f>
        <v/>
      </c>
      <c r="DO135" s="287" t="str">
        <f ca="true">+IF(OFFSET('Hygiene Data'!$D$11,0,10*ROW('Hygiene Data'!D129))="","",OFFSET('Hygiene Data'!$D$11,0,10*ROW('Hygiene Data'!D129)))</f>
        <v/>
      </c>
      <c r="DP135" s="287" t="str">
        <f ca="true">+IF(OFFSET('Hygiene Data'!$D$12,0,10*ROW('Hygiene Data'!D129))="","",OFFSET('Hygiene Data'!$D$12,0,10*ROW('Hygiene Data'!D129)))</f>
        <v/>
      </c>
      <c r="DQ135" s="287" t="str">
        <f ca="true">+IF(OFFSET('Hygiene Data'!$D$13,0,10*ROW('Hygiene Data'!D129))="","",OFFSET('Hygiene Data'!$D$13,0,10*ROW('Hygiene Data'!D129)))</f>
        <v/>
      </c>
      <c r="DR135" s="287" t="str">
        <f ca="true">+IF(OFFSET('Hygiene Data'!$E$11,0,10*ROW('Hygiene Data'!E129))="","",OFFSET('Hygiene Data'!$E$11,0,10*ROW('Hygiene Data'!E129)))</f>
        <v/>
      </c>
      <c r="DS135" s="287" t="str">
        <f ca="true">+IF(OFFSET('Hygiene Data'!$E$12,0,10*ROW('Hygiene Data'!E129))="","",OFFSET('Hygiene Data'!$E$12,0,10*ROW('Hygiene Data'!E129)))</f>
        <v/>
      </c>
      <c r="DT135" s="287" t="str">
        <f ca="true">+IF(OFFSET('Hygiene Data'!$E$13,0,10*ROW('Hygiene Data'!E129))="","",OFFSET('Hygiene Data'!$E$13,0,10*ROW('Hygiene Data'!E129)))</f>
        <v/>
      </c>
      <c r="DU135" s="287" t="str">
        <f ca="true">+IF(OFFSET('Hygiene Data'!$F$11,0,10*ROW('Hygiene Data'!F129))="","",OFFSET('Hygiene Data'!$F$11,0,10*ROW('Hygiene Data'!F129)))</f>
        <v/>
      </c>
      <c r="DV135" s="287" t="str">
        <f ca="true">+IF(OFFSET('Hygiene Data'!$F$12,0,10*ROW('Hygiene Data'!F129))="","",OFFSET('Hygiene Data'!$F$12,0,10*ROW('Hygiene Data'!F129)))</f>
        <v/>
      </c>
      <c r="DW135" s="287" t="str">
        <f ca="true">+IF(OFFSET('Hygiene Data'!$F$13,0,10*ROW('Hygiene Data'!F129))="","",OFFSET('Hygiene Data'!$F$13,0,10*ROW('Hygiene Data'!F129)))</f>
        <v/>
      </c>
      <c r="DX135" s="287" t="str">
        <f ca="true">+IF(OFFSET('Hygiene Data'!$G$11,0,10*ROW('Hygiene Data'!G129))="","",OFFSET('Hygiene Data'!$G$11,0,10*ROW('Hygiene Data'!G129)))</f>
        <v/>
      </c>
      <c r="DY135" s="287" t="str">
        <f ca="true">+IF(OFFSET('Hygiene Data'!$G$12,0,10*ROW('Hygiene Data'!G129))="","",OFFSET('Hygiene Data'!$G$12,0,10*ROW('Hygiene Data'!G129)))</f>
        <v/>
      </c>
      <c r="DZ135" s="287" t="str">
        <f ca="true">+IF(OFFSET('Hygiene Data'!$G$13,0,10*ROW('Hygiene Data'!G129))="","",OFFSET('Hygiene Data'!$G$13,0,10*ROW('Hygiene Data'!G129)))</f>
        <v/>
      </c>
      <c r="EA135" s="287" t="str">
        <f ca="true">+IF(OFFSET('Hygiene Data'!$H$11,0,10*ROW('Hygiene Data'!H129))="","",OFFSET('Hygiene Data'!$H$11,0,10*ROW('Hygiene Data'!H129)))</f>
        <v/>
      </c>
      <c r="EB135" s="287" t="str">
        <f ca="true">+IF(OFFSET('Hygiene Data'!$H$12,0,10*ROW('Hygiene Data'!H129))="","",OFFSET('Hygiene Data'!$H$12,0,10*ROW('Hygiene Data'!H129)))</f>
        <v/>
      </c>
      <c r="EC135" s="287" t="str">
        <f ca="true">+IF(OFFSET('Hygiene Data'!$H$13,0,10*ROW('Hygiene Data'!H129))="","",OFFSET('Hygiene Data'!$H$13,0,10*ROW('Hygiene Data'!H129)))</f>
        <v/>
      </c>
      <c r="ED135" s="287" t="str">
        <f ca="true">+IF(OFFSET('Hygiene Data'!$I$11,0,10*ROW('Hygiene Data'!I129))="","",OFFSET('Hygiene Data'!$I$11,0,10*ROW('Hygiene Data'!I129)))</f>
        <v/>
      </c>
      <c r="EE135" s="287" t="str">
        <f ca="true">+IF(OFFSET('Hygiene Data'!$I$12,0,10*ROW('Hygiene Data'!I129))="","",OFFSET('Hygiene Data'!$I$12,0,10*ROW('Hygiene Data'!I129)))</f>
        <v/>
      </c>
      <c r="EF135" s="287"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43"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7"/>
      <c r="BS136" s="287" t="str">
        <f ca="true">+IF(OFFSET('Water Data'!$D$27,0,10*ROW('Water Data'!D130))="","",OFFSET('Water Data'!$D$27,0,10*ROW('Water Data'!D130)))</f>
        <v/>
      </c>
      <c r="BT136" s="287" t="str">
        <f ca="true">+IF(OFFSET('Water Data'!$D$28,0,10*ROW('Water Data'!D130))="","",OFFSET('Water Data'!$D$28,0,10*ROW('Water Data'!D130)))</f>
        <v/>
      </c>
      <c r="BU136" s="287" t="str">
        <f ca="true">+IF(OFFSET('Water Data'!$D$29,0,10*ROW('Water Data'!D130))="","",OFFSET('Water Data'!$D$29,0,10*ROW('Water Data'!D130)))</f>
        <v/>
      </c>
      <c r="BV136" s="287" t="str">
        <f ca="true">+IF(OFFSET('Water Data'!$E$27,0,10*ROW('Water Data'!E130))="","",OFFSET('Water Data'!$E$27,0,10*ROW('Water Data'!E130)))</f>
        <v/>
      </c>
      <c r="BW136" s="287" t="str">
        <f ca="true">+IF(OFFSET('Water Data'!$E$28,0,10*ROW('Water Data'!E130))="","",OFFSET('Water Data'!$E$28,0,10*ROW('Water Data'!E130)))</f>
        <v/>
      </c>
      <c r="BX136" s="287" t="str">
        <f ca="true">+IF(OFFSET('Water Data'!$E$29,0,10*ROW('Water Data'!E130))="","",OFFSET('Water Data'!$E$29,0,10*ROW('Water Data'!E130)))</f>
        <v/>
      </c>
      <c r="BY136" s="287" t="str">
        <f ca="true">+IF(OFFSET('Water Data'!$F$27,0,10*ROW('Water Data'!F130))="","",OFFSET('Water Data'!$F$27,0,10*ROW('Water Data'!F130)))</f>
        <v/>
      </c>
      <c r="BZ136" s="287" t="str">
        <f ca="true">+IF(OFFSET('Water Data'!$F$28,0,10*ROW('Water Data'!F130))="","",OFFSET('Water Data'!$F$28,0,10*ROW('Water Data'!F130)))</f>
        <v/>
      </c>
      <c r="CA136" s="287" t="str">
        <f ca="true">+IF(OFFSET('Water Data'!$F$29,0,10*ROW('Water Data'!F130))="","",OFFSET('Water Data'!$F$29,0,10*ROW('Water Data'!F130)))</f>
        <v/>
      </c>
      <c r="CB136" s="287" t="str">
        <f ca="true">+IF(OFFSET('Water Data'!$G$27,0,10*ROW('Water Data'!G130))="","",OFFSET('Water Data'!$G$27,0,10*ROW('Water Data'!G130)))</f>
        <v/>
      </c>
      <c r="CC136" s="287" t="str">
        <f ca="true">+IF(OFFSET('Water Data'!$G$28,0,10*ROW('Water Data'!G130))="","",OFFSET('Water Data'!$G$28,0,10*ROW('Water Data'!G130)))</f>
        <v/>
      </c>
      <c r="CD136" s="287" t="str">
        <f ca="true">+IF(OFFSET('Water Data'!$G$29,0,10*ROW('Water Data'!G130))="","",OFFSET('Water Data'!$G$29,0,10*ROW('Water Data'!G130)))</f>
        <v/>
      </c>
      <c r="CE136" s="287" t="str">
        <f ca="true">+IF(OFFSET('Water Data'!$H$27,0,10*ROW('Water Data'!H130))="","",OFFSET('Water Data'!$H$27,0,10*ROW('Water Data'!H130)))</f>
        <v/>
      </c>
      <c r="CF136" s="287" t="str">
        <f ca="true">+IF(OFFSET('Water Data'!$H$28,0,10*ROW('Water Data'!H130))="","",OFFSET('Water Data'!$H$28,0,10*ROW('Water Data'!H130)))</f>
        <v/>
      </c>
      <c r="CG136" s="287" t="str">
        <f ca="true">+IF(OFFSET('Water Data'!$H$29,0,10*ROW('Water Data'!H130))="","",OFFSET('Water Data'!$H$29,0,10*ROW('Water Data'!H130)))</f>
        <v/>
      </c>
      <c r="CH136" s="287" t="str">
        <f ca="true">+IF(OFFSET('Water Data'!$I$27,0,10*ROW('Water Data'!I130))="","",OFFSET('Water Data'!$I$27,0,10*ROW('Water Data'!I130)))</f>
        <v/>
      </c>
      <c r="CI136" s="287" t="str">
        <f ca="true">+IF(OFFSET('Water Data'!$I$28,0,10*ROW('Water Data'!I130))="","",OFFSET('Water Data'!$I$28,0,10*ROW('Water Data'!I130)))</f>
        <v/>
      </c>
      <c r="CJ136" s="287" t="str">
        <f ca="true">+IF(OFFSET('Water Data'!$I$29,0,10*ROW('Water Data'!I130))="","",OFFSET('Water Data'!$I$29,0,10*ROW('Water Data'!I130)))</f>
        <v/>
      </c>
      <c r="CK136" s="287" t="str">
        <f ca="true">+IF(OFFSET('Sanitation Data'!$D$28,0,10*ROW('Sanitation Data'!D130))="","",OFFSET('Sanitation Data'!$D$28,0,10*ROW('Sanitation Data'!D130)))</f>
        <v/>
      </c>
      <c r="CL136" s="287" t="str">
        <f ca="true">+IF(OFFSET('Sanitation Data'!$D$29,0,10*ROW('Sanitation Data'!D130))="","",OFFSET('Sanitation Data'!$D$29,0,10*ROW('Sanitation Data'!D130)))</f>
        <v/>
      </c>
      <c r="CM136" s="287" t="str">
        <f ca="true">+IF(OFFSET('Sanitation Data'!$D$30,0,10*ROW('Sanitation Data'!D130))="","",OFFSET('Sanitation Data'!$D$30,0,10*ROW('Sanitation Data'!D130)))</f>
        <v/>
      </c>
      <c r="CN136" s="287" t="str">
        <f ca="true">+IF(OFFSET('Sanitation Data'!$D$31,0,10*ROW('Sanitation Data'!D130))="","",OFFSET('Sanitation Data'!$D$31,0,10*ROW('Sanitation Data'!D130)))</f>
        <v/>
      </c>
      <c r="CO136" s="287" t="str">
        <f ca="true">+IF(OFFSET('Sanitation Data'!$D$32,0,10*ROW('Sanitation Data'!D130))="","",OFFSET('Sanitation Data'!$D$32,0,10*ROW('Sanitation Data'!D130)))</f>
        <v/>
      </c>
      <c r="CP136" s="287" t="str">
        <f ca="true">+IF(OFFSET('Sanitation Data'!$E$28,0,10*ROW('Sanitation Data'!E130))="","",OFFSET('Sanitation Data'!$E$28,0,10*ROW('Sanitation Data'!E130)))</f>
        <v/>
      </c>
      <c r="CQ136" s="287" t="str">
        <f ca="true">+IF(OFFSET('Sanitation Data'!$E$29,0,10*ROW('Sanitation Data'!E130))="","",OFFSET('Sanitation Data'!$E$29,0,10*ROW('Sanitation Data'!E130)))</f>
        <v/>
      </c>
      <c r="CR136" s="287" t="str">
        <f ca="true">+IF(OFFSET('Sanitation Data'!$E$30,0,10*ROW('Sanitation Data'!E130))="","",OFFSET('Sanitation Data'!$E$30,0,10*ROW('Sanitation Data'!E130)))</f>
        <v/>
      </c>
      <c r="CS136" s="287" t="str">
        <f ca="true">+IF(OFFSET('Sanitation Data'!$E$31,0,10*ROW('Sanitation Data'!E130))="","",OFFSET('Sanitation Data'!$E$31,0,10*ROW('Sanitation Data'!E130)))</f>
        <v/>
      </c>
      <c r="CT136" s="287" t="str">
        <f ca="true">+IF(OFFSET('Sanitation Data'!$E$32,0,10*ROW('Sanitation Data'!E130))="","",OFFSET('Sanitation Data'!$E$32,0,10*ROW('Sanitation Data'!E130)))</f>
        <v/>
      </c>
      <c r="CU136" s="287" t="str">
        <f ca="true">+IF(OFFSET('Sanitation Data'!$F$28,0,10*ROW('Sanitation Data'!F130))="","",OFFSET('Sanitation Data'!$F$28,0,10*ROW('Sanitation Data'!F130)))</f>
        <v/>
      </c>
      <c r="CV136" s="287" t="str">
        <f ca="true">+IF(OFFSET('Sanitation Data'!$F$29,0,10*ROW('Sanitation Data'!F130))="","",OFFSET('Sanitation Data'!$F$29,0,10*ROW('Sanitation Data'!F130)))</f>
        <v/>
      </c>
      <c r="CW136" s="287" t="str">
        <f ca="true">+IF(OFFSET('Sanitation Data'!$F$30,0,10*ROW('Sanitation Data'!F130))="","",OFFSET('Sanitation Data'!$F$30,0,10*ROW('Sanitation Data'!F130)))</f>
        <v/>
      </c>
      <c r="CX136" s="287" t="str">
        <f ca="true">+IF(OFFSET('Sanitation Data'!$F$31,0,10*ROW('Sanitation Data'!F130))="","",OFFSET('Sanitation Data'!$F$31,0,10*ROW('Sanitation Data'!F130)))</f>
        <v/>
      </c>
      <c r="CY136" s="287" t="str">
        <f ca="true">+IF(OFFSET('Sanitation Data'!$F$32,0,10*ROW('Sanitation Data'!F130))="","",OFFSET('Sanitation Data'!$F$32,0,10*ROW('Sanitation Data'!F130)))</f>
        <v/>
      </c>
      <c r="CZ136" s="287" t="str">
        <f ca="true">+IF(OFFSET('Sanitation Data'!$G$28,0,10*ROW('Sanitation Data'!G130))="","",OFFSET('Sanitation Data'!$G$28,0,10*ROW('Sanitation Data'!G130)))</f>
        <v/>
      </c>
      <c r="DA136" s="287" t="str">
        <f ca="true">+IF(OFFSET('Sanitation Data'!$G$29,0,10*ROW('Sanitation Data'!G130))="","",OFFSET('Sanitation Data'!$G$29,0,10*ROW('Sanitation Data'!G130)))</f>
        <v/>
      </c>
      <c r="DB136" s="287" t="str">
        <f ca="true">+IF(OFFSET('Sanitation Data'!$G$30,0,10*ROW('Sanitation Data'!G130))="","",OFFSET('Sanitation Data'!$G$30,0,10*ROW('Sanitation Data'!G130)))</f>
        <v/>
      </c>
      <c r="DC136" s="287" t="str">
        <f ca="true">+IF(OFFSET('Sanitation Data'!$G$31,0,10*ROW('Sanitation Data'!G130))="","",OFFSET('Sanitation Data'!$G$31,0,10*ROW('Sanitation Data'!G130)))</f>
        <v/>
      </c>
      <c r="DD136" s="287" t="str">
        <f ca="true">+IF(OFFSET('Sanitation Data'!$G$32,0,10*ROW('Sanitation Data'!G130))="","",OFFSET('Sanitation Data'!$G$32,0,10*ROW('Sanitation Data'!G130)))</f>
        <v/>
      </c>
      <c r="DE136" s="287" t="str">
        <f ca="true">+IF(OFFSET('Sanitation Data'!$H$28,0,10*ROW('Sanitation Data'!H130))="","",OFFSET('Sanitation Data'!$H$28,0,10*ROW('Sanitation Data'!H130)))</f>
        <v/>
      </c>
      <c r="DF136" s="287" t="str">
        <f ca="true">+IF(OFFSET('Sanitation Data'!$H$29,0,10*ROW('Sanitation Data'!H130))="","",OFFSET('Sanitation Data'!$H$29,0,10*ROW('Sanitation Data'!H130)))</f>
        <v/>
      </c>
      <c r="DG136" s="287" t="str">
        <f ca="true">+IF(OFFSET('Sanitation Data'!$H$30,0,10*ROW('Sanitation Data'!H130))="","",OFFSET('Sanitation Data'!$H$30,0,10*ROW('Sanitation Data'!H130)))</f>
        <v/>
      </c>
      <c r="DH136" s="287" t="str">
        <f ca="true">+IF(OFFSET('Sanitation Data'!$H$31,0,10*ROW('Sanitation Data'!H130))="","",OFFSET('Sanitation Data'!$H$31,0,10*ROW('Sanitation Data'!H130)))</f>
        <v/>
      </c>
      <c r="DI136" s="287" t="str">
        <f ca="true">+IF(OFFSET('Sanitation Data'!$H$32,0,10*ROW('Sanitation Data'!H130))="","",OFFSET('Sanitation Data'!$H$32,0,10*ROW('Sanitation Data'!H130)))</f>
        <v/>
      </c>
      <c r="DJ136" s="287" t="str">
        <f ca="true">+IF(OFFSET('Sanitation Data'!$I$28,0,10*ROW('Sanitation Data'!I130))="","",OFFSET('Sanitation Data'!$I$28,0,10*ROW('Sanitation Data'!I130)))</f>
        <v/>
      </c>
      <c r="DK136" s="287" t="str">
        <f ca="true">+IF(OFFSET('Sanitation Data'!$I$29,0,10*ROW('Sanitation Data'!I130))="","",OFFSET('Sanitation Data'!$I$29,0,10*ROW('Sanitation Data'!I130)))</f>
        <v/>
      </c>
      <c r="DL136" s="287" t="str">
        <f ca="true">+IF(OFFSET('Sanitation Data'!$I$30,0,10*ROW('Sanitation Data'!I130))="","",OFFSET('Sanitation Data'!$I$30,0,10*ROW('Sanitation Data'!I130)))</f>
        <v/>
      </c>
      <c r="DM136" s="287" t="str">
        <f ca="true">+IF(OFFSET('Sanitation Data'!$I$31,0,10*ROW('Sanitation Data'!I130))="","",OFFSET('Sanitation Data'!$I$31,0,10*ROW('Sanitation Data'!I130)))</f>
        <v/>
      </c>
      <c r="DN136" s="287" t="str">
        <f ca="true">+IF(OFFSET('Sanitation Data'!$I$32,0,10*ROW('Sanitation Data'!I130))="","",OFFSET('Sanitation Data'!$I$32,0,10*ROW('Sanitation Data'!I130)))</f>
        <v/>
      </c>
      <c r="DO136" s="287" t="str">
        <f ca="true">+IF(OFFSET('Hygiene Data'!$D$11,0,10*ROW('Hygiene Data'!D130))="","",OFFSET('Hygiene Data'!$D$11,0,10*ROW('Hygiene Data'!D130)))</f>
        <v/>
      </c>
      <c r="DP136" s="287" t="str">
        <f ca="true">+IF(OFFSET('Hygiene Data'!$D$12,0,10*ROW('Hygiene Data'!D130))="","",OFFSET('Hygiene Data'!$D$12,0,10*ROW('Hygiene Data'!D130)))</f>
        <v/>
      </c>
      <c r="DQ136" s="287" t="str">
        <f ca="true">+IF(OFFSET('Hygiene Data'!$D$13,0,10*ROW('Hygiene Data'!D130))="","",OFFSET('Hygiene Data'!$D$13,0,10*ROW('Hygiene Data'!D130)))</f>
        <v/>
      </c>
      <c r="DR136" s="287" t="str">
        <f ca="true">+IF(OFFSET('Hygiene Data'!$E$11,0,10*ROW('Hygiene Data'!E130))="","",OFFSET('Hygiene Data'!$E$11,0,10*ROW('Hygiene Data'!E130)))</f>
        <v/>
      </c>
      <c r="DS136" s="287" t="str">
        <f ca="true">+IF(OFFSET('Hygiene Data'!$E$12,0,10*ROW('Hygiene Data'!E130))="","",OFFSET('Hygiene Data'!$E$12,0,10*ROW('Hygiene Data'!E130)))</f>
        <v/>
      </c>
      <c r="DT136" s="287" t="str">
        <f ca="true">+IF(OFFSET('Hygiene Data'!$E$13,0,10*ROW('Hygiene Data'!E130))="","",OFFSET('Hygiene Data'!$E$13,0,10*ROW('Hygiene Data'!E130)))</f>
        <v/>
      </c>
      <c r="DU136" s="287" t="str">
        <f ca="true">+IF(OFFSET('Hygiene Data'!$F$11,0,10*ROW('Hygiene Data'!F130))="","",OFFSET('Hygiene Data'!$F$11,0,10*ROW('Hygiene Data'!F130)))</f>
        <v/>
      </c>
      <c r="DV136" s="287" t="str">
        <f ca="true">+IF(OFFSET('Hygiene Data'!$F$12,0,10*ROW('Hygiene Data'!F130))="","",OFFSET('Hygiene Data'!$F$12,0,10*ROW('Hygiene Data'!F130)))</f>
        <v/>
      </c>
      <c r="DW136" s="287" t="str">
        <f ca="true">+IF(OFFSET('Hygiene Data'!$F$13,0,10*ROW('Hygiene Data'!F130))="","",OFFSET('Hygiene Data'!$F$13,0,10*ROW('Hygiene Data'!F130)))</f>
        <v/>
      </c>
      <c r="DX136" s="287" t="str">
        <f ca="true">+IF(OFFSET('Hygiene Data'!$G$11,0,10*ROW('Hygiene Data'!G130))="","",OFFSET('Hygiene Data'!$G$11,0,10*ROW('Hygiene Data'!G130)))</f>
        <v/>
      </c>
      <c r="DY136" s="287" t="str">
        <f ca="true">+IF(OFFSET('Hygiene Data'!$G$12,0,10*ROW('Hygiene Data'!G130))="","",OFFSET('Hygiene Data'!$G$12,0,10*ROW('Hygiene Data'!G130)))</f>
        <v/>
      </c>
      <c r="DZ136" s="287" t="str">
        <f ca="true">+IF(OFFSET('Hygiene Data'!$G$13,0,10*ROW('Hygiene Data'!G130))="","",OFFSET('Hygiene Data'!$G$13,0,10*ROW('Hygiene Data'!G130)))</f>
        <v/>
      </c>
      <c r="EA136" s="287" t="str">
        <f ca="true">+IF(OFFSET('Hygiene Data'!$H$11,0,10*ROW('Hygiene Data'!H130))="","",OFFSET('Hygiene Data'!$H$11,0,10*ROW('Hygiene Data'!H130)))</f>
        <v/>
      </c>
      <c r="EB136" s="287" t="str">
        <f ca="true">+IF(OFFSET('Hygiene Data'!$H$12,0,10*ROW('Hygiene Data'!H130))="","",OFFSET('Hygiene Data'!$H$12,0,10*ROW('Hygiene Data'!H130)))</f>
        <v/>
      </c>
      <c r="EC136" s="287" t="str">
        <f ca="true">+IF(OFFSET('Hygiene Data'!$H$13,0,10*ROW('Hygiene Data'!H130))="","",OFFSET('Hygiene Data'!$H$13,0,10*ROW('Hygiene Data'!H130)))</f>
        <v/>
      </c>
      <c r="ED136" s="287" t="str">
        <f ca="true">+IF(OFFSET('Hygiene Data'!$I$11,0,10*ROW('Hygiene Data'!I130))="","",OFFSET('Hygiene Data'!$I$11,0,10*ROW('Hygiene Data'!I130)))</f>
        <v/>
      </c>
      <c r="EE136" s="287" t="str">
        <f ca="true">+IF(OFFSET('Hygiene Data'!$I$12,0,10*ROW('Hygiene Data'!I130))="","",OFFSET('Hygiene Data'!$I$12,0,10*ROW('Hygiene Data'!I130)))</f>
        <v/>
      </c>
      <c r="EF136" s="287"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43"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7"/>
      <c r="BS137" s="287" t="str">
        <f ca="true">+IF(OFFSET('Water Data'!$D$27,0,10*ROW('Water Data'!D131))="","",OFFSET('Water Data'!$D$27,0,10*ROW('Water Data'!D131)))</f>
        <v/>
      </c>
      <c r="BT137" s="287" t="str">
        <f ca="true">+IF(OFFSET('Water Data'!$D$28,0,10*ROW('Water Data'!D131))="","",OFFSET('Water Data'!$D$28,0,10*ROW('Water Data'!D131)))</f>
        <v/>
      </c>
      <c r="BU137" s="287" t="str">
        <f ca="true">+IF(OFFSET('Water Data'!$D$29,0,10*ROW('Water Data'!D131))="","",OFFSET('Water Data'!$D$29,0,10*ROW('Water Data'!D131)))</f>
        <v/>
      </c>
      <c r="BV137" s="287" t="str">
        <f ca="true">+IF(OFFSET('Water Data'!$E$27,0,10*ROW('Water Data'!E131))="","",OFFSET('Water Data'!$E$27,0,10*ROW('Water Data'!E131)))</f>
        <v/>
      </c>
      <c r="BW137" s="287" t="str">
        <f ca="true">+IF(OFFSET('Water Data'!$E$28,0,10*ROW('Water Data'!E131))="","",OFFSET('Water Data'!$E$28,0,10*ROW('Water Data'!E131)))</f>
        <v/>
      </c>
      <c r="BX137" s="287" t="str">
        <f ca="true">+IF(OFFSET('Water Data'!$E$29,0,10*ROW('Water Data'!E131))="","",OFFSET('Water Data'!$E$29,0,10*ROW('Water Data'!E131)))</f>
        <v/>
      </c>
      <c r="BY137" s="287" t="str">
        <f ca="true">+IF(OFFSET('Water Data'!$F$27,0,10*ROW('Water Data'!F131))="","",OFFSET('Water Data'!$F$27,0,10*ROW('Water Data'!F131)))</f>
        <v/>
      </c>
      <c r="BZ137" s="287" t="str">
        <f ca="true">+IF(OFFSET('Water Data'!$F$28,0,10*ROW('Water Data'!F131))="","",OFFSET('Water Data'!$F$28,0,10*ROW('Water Data'!F131)))</f>
        <v/>
      </c>
      <c r="CA137" s="287" t="str">
        <f ca="true">+IF(OFFSET('Water Data'!$F$29,0,10*ROW('Water Data'!F131))="","",OFFSET('Water Data'!$F$29,0,10*ROW('Water Data'!F131)))</f>
        <v/>
      </c>
      <c r="CB137" s="287" t="str">
        <f ca="true">+IF(OFFSET('Water Data'!$G$27,0,10*ROW('Water Data'!G131))="","",OFFSET('Water Data'!$G$27,0,10*ROW('Water Data'!G131)))</f>
        <v/>
      </c>
      <c r="CC137" s="287" t="str">
        <f ca="true">+IF(OFFSET('Water Data'!$G$28,0,10*ROW('Water Data'!G131))="","",OFFSET('Water Data'!$G$28,0,10*ROW('Water Data'!G131)))</f>
        <v/>
      </c>
      <c r="CD137" s="287" t="str">
        <f ca="true">+IF(OFFSET('Water Data'!$G$29,0,10*ROW('Water Data'!G131))="","",OFFSET('Water Data'!$G$29,0,10*ROW('Water Data'!G131)))</f>
        <v/>
      </c>
      <c r="CE137" s="287" t="str">
        <f ca="true">+IF(OFFSET('Water Data'!$H$27,0,10*ROW('Water Data'!H131))="","",OFFSET('Water Data'!$H$27,0,10*ROW('Water Data'!H131)))</f>
        <v/>
      </c>
      <c r="CF137" s="287" t="str">
        <f ca="true">+IF(OFFSET('Water Data'!$H$28,0,10*ROW('Water Data'!H131))="","",OFFSET('Water Data'!$H$28,0,10*ROW('Water Data'!H131)))</f>
        <v/>
      </c>
      <c r="CG137" s="287" t="str">
        <f ca="true">+IF(OFFSET('Water Data'!$H$29,0,10*ROW('Water Data'!H131))="","",OFFSET('Water Data'!$H$29,0,10*ROW('Water Data'!H131)))</f>
        <v/>
      </c>
      <c r="CH137" s="287" t="str">
        <f ca="true">+IF(OFFSET('Water Data'!$I$27,0,10*ROW('Water Data'!I131))="","",OFFSET('Water Data'!$I$27,0,10*ROW('Water Data'!I131)))</f>
        <v/>
      </c>
      <c r="CI137" s="287" t="str">
        <f ca="true">+IF(OFFSET('Water Data'!$I$28,0,10*ROW('Water Data'!I131))="","",OFFSET('Water Data'!$I$28,0,10*ROW('Water Data'!I131)))</f>
        <v/>
      </c>
      <c r="CJ137" s="287" t="str">
        <f ca="true">+IF(OFFSET('Water Data'!$I$29,0,10*ROW('Water Data'!I131))="","",OFFSET('Water Data'!$I$29,0,10*ROW('Water Data'!I131)))</f>
        <v/>
      </c>
      <c r="CK137" s="287" t="str">
        <f ca="true">+IF(OFFSET('Sanitation Data'!$D$28,0,10*ROW('Sanitation Data'!D131))="","",OFFSET('Sanitation Data'!$D$28,0,10*ROW('Sanitation Data'!D131)))</f>
        <v/>
      </c>
      <c r="CL137" s="287" t="str">
        <f ca="true">+IF(OFFSET('Sanitation Data'!$D$29,0,10*ROW('Sanitation Data'!D131))="","",OFFSET('Sanitation Data'!$D$29,0,10*ROW('Sanitation Data'!D131)))</f>
        <v/>
      </c>
      <c r="CM137" s="287" t="str">
        <f ca="true">+IF(OFFSET('Sanitation Data'!$D$30,0,10*ROW('Sanitation Data'!D131))="","",OFFSET('Sanitation Data'!$D$30,0,10*ROW('Sanitation Data'!D131)))</f>
        <v/>
      </c>
      <c r="CN137" s="287" t="str">
        <f ca="true">+IF(OFFSET('Sanitation Data'!$D$31,0,10*ROW('Sanitation Data'!D131))="","",OFFSET('Sanitation Data'!$D$31,0,10*ROW('Sanitation Data'!D131)))</f>
        <v/>
      </c>
      <c r="CO137" s="287" t="str">
        <f ca="true">+IF(OFFSET('Sanitation Data'!$D$32,0,10*ROW('Sanitation Data'!D131))="","",OFFSET('Sanitation Data'!$D$32,0,10*ROW('Sanitation Data'!D131)))</f>
        <v/>
      </c>
      <c r="CP137" s="287" t="str">
        <f ca="true">+IF(OFFSET('Sanitation Data'!$E$28,0,10*ROW('Sanitation Data'!E131))="","",OFFSET('Sanitation Data'!$E$28,0,10*ROW('Sanitation Data'!E131)))</f>
        <v/>
      </c>
      <c r="CQ137" s="287" t="str">
        <f ca="true">+IF(OFFSET('Sanitation Data'!$E$29,0,10*ROW('Sanitation Data'!E131))="","",OFFSET('Sanitation Data'!$E$29,0,10*ROW('Sanitation Data'!E131)))</f>
        <v/>
      </c>
      <c r="CR137" s="287" t="str">
        <f ca="true">+IF(OFFSET('Sanitation Data'!$E$30,0,10*ROW('Sanitation Data'!E131))="","",OFFSET('Sanitation Data'!$E$30,0,10*ROW('Sanitation Data'!E131)))</f>
        <v/>
      </c>
      <c r="CS137" s="287" t="str">
        <f ca="true">+IF(OFFSET('Sanitation Data'!$E$31,0,10*ROW('Sanitation Data'!E131))="","",OFFSET('Sanitation Data'!$E$31,0,10*ROW('Sanitation Data'!E131)))</f>
        <v/>
      </c>
      <c r="CT137" s="287" t="str">
        <f ca="true">+IF(OFFSET('Sanitation Data'!$E$32,0,10*ROW('Sanitation Data'!E131))="","",OFFSET('Sanitation Data'!$E$32,0,10*ROW('Sanitation Data'!E131)))</f>
        <v/>
      </c>
      <c r="CU137" s="287" t="str">
        <f ca="true">+IF(OFFSET('Sanitation Data'!$F$28,0,10*ROW('Sanitation Data'!F131))="","",OFFSET('Sanitation Data'!$F$28,0,10*ROW('Sanitation Data'!F131)))</f>
        <v/>
      </c>
      <c r="CV137" s="287" t="str">
        <f ca="true">+IF(OFFSET('Sanitation Data'!$F$29,0,10*ROW('Sanitation Data'!F131))="","",OFFSET('Sanitation Data'!$F$29,0,10*ROW('Sanitation Data'!F131)))</f>
        <v/>
      </c>
      <c r="CW137" s="287" t="str">
        <f ca="true">+IF(OFFSET('Sanitation Data'!$F$30,0,10*ROW('Sanitation Data'!F131))="","",OFFSET('Sanitation Data'!$F$30,0,10*ROW('Sanitation Data'!F131)))</f>
        <v/>
      </c>
      <c r="CX137" s="287" t="str">
        <f ca="true">+IF(OFFSET('Sanitation Data'!$F$31,0,10*ROW('Sanitation Data'!F131))="","",OFFSET('Sanitation Data'!$F$31,0,10*ROW('Sanitation Data'!F131)))</f>
        <v/>
      </c>
      <c r="CY137" s="287" t="str">
        <f ca="true">+IF(OFFSET('Sanitation Data'!$F$32,0,10*ROW('Sanitation Data'!F131))="","",OFFSET('Sanitation Data'!$F$32,0,10*ROW('Sanitation Data'!F131)))</f>
        <v/>
      </c>
      <c r="CZ137" s="287" t="str">
        <f ca="true">+IF(OFFSET('Sanitation Data'!$G$28,0,10*ROW('Sanitation Data'!G131))="","",OFFSET('Sanitation Data'!$G$28,0,10*ROW('Sanitation Data'!G131)))</f>
        <v/>
      </c>
      <c r="DA137" s="287" t="str">
        <f ca="true">+IF(OFFSET('Sanitation Data'!$G$29,0,10*ROW('Sanitation Data'!G131))="","",OFFSET('Sanitation Data'!$G$29,0,10*ROW('Sanitation Data'!G131)))</f>
        <v/>
      </c>
      <c r="DB137" s="287" t="str">
        <f ca="true">+IF(OFFSET('Sanitation Data'!$G$30,0,10*ROW('Sanitation Data'!G131))="","",OFFSET('Sanitation Data'!$G$30,0,10*ROW('Sanitation Data'!G131)))</f>
        <v/>
      </c>
      <c r="DC137" s="287" t="str">
        <f ca="true">+IF(OFFSET('Sanitation Data'!$G$31,0,10*ROW('Sanitation Data'!G131))="","",OFFSET('Sanitation Data'!$G$31,0,10*ROW('Sanitation Data'!G131)))</f>
        <v/>
      </c>
      <c r="DD137" s="287" t="str">
        <f ca="true">+IF(OFFSET('Sanitation Data'!$G$32,0,10*ROW('Sanitation Data'!G131))="","",OFFSET('Sanitation Data'!$G$32,0,10*ROW('Sanitation Data'!G131)))</f>
        <v/>
      </c>
      <c r="DE137" s="287" t="str">
        <f ca="true">+IF(OFFSET('Sanitation Data'!$H$28,0,10*ROW('Sanitation Data'!H131))="","",OFFSET('Sanitation Data'!$H$28,0,10*ROW('Sanitation Data'!H131)))</f>
        <v/>
      </c>
      <c r="DF137" s="287" t="str">
        <f ca="true">+IF(OFFSET('Sanitation Data'!$H$29,0,10*ROW('Sanitation Data'!H131))="","",OFFSET('Sanitation Data'!$H$29,0,10*ROW('Sanitation Data'!H131)))</f>
        <v/>
      </c>
      <c r="DG137" s="287" t="str">
        <f ca="true">+IF(OFFSET('Sanitation Data'!$H$30,0,10*ROW('Sanitation Data'!H131))="","",OFFSET('Sanitation Data'!$H$30,0,10*ROW('Sanitation Data'!H131)))</f>
        <v/>
      </c>
      <c r="DH137" s="287" t="str">
        <f ca="true">+IF(OFFSET('Sanitation Data'!$H$31,0,10*ROW('Sanitation Data'!H131))="","",OFFSET('Sanitation Data'!$H$31,0,10*ROW('Sanitation Data'!H131)))</f>
        <v/>
      </c>
      <c r="DI137" s="287" t="str">
        <f ca="true">+IF(OFFSET('Sanitation Data'!$H$32,0,10*ROW('Sanitation Data'!H131))="","",OFFSET('Sanitation Data'!$H$32,0,10*ROW('Sanitation Data'!H131)))</f>
        <v/>
      </c>
      <c r="DJ137" s="287" t="str">
        <f ca="true">+IF(OFFSET('Sanitation Data'!$I$28,0,10*ROW('Sanitation Data'!I131))="","",OFFSET('Sanitation Data'!$I$28,0,10*ROW('Sanitation Data'!I131)))</f>
        <v/>
      </c>
      <c r="DK137" s="287" t="str">
        <f ca="true">+IF(OFFSET('Sanitation Data'!$I$29,0,10*ROW('Sanitation Data'!I131))="","",OFFSET('Sanitation Data'!$I$29,0,10*ROW('Sanitation Data'!I131)))</f>
        <v/>
      </c>
      <c r="DL137" s="287" t="str">
        <f ca="true">+IF(OFFSET('Sanitation Data'!$I$30,0,10*ROW('Sanitation Data'!I131))="","",OFFSET('Sanitation Data'!$I$30,0,10*ROW('Sanitation Data'!I131)))</f>
        <v/>
      </c>
      <c r="DM137" s="287" t="str">
        <f ca="true">+IF(OFFSET('Sanitation Data'!$I$31,0,10*ROW('Sanitation Data'!I131))="","",OFFSET('Sanitation Data'!$I$31,0,10*ROW('Sanitation Data'!I131)))</f>
        <v/>
      </c>
      <c r="DN137" s="287" t="str">
        <f ca="true">+IF(OFFSET('Sanitation Data'!$I$32,0,10*ROW('Sanitation Data'!I131))="","",OFFSET('Sanitation Data'!$I$32,0,10*ROW('Sanitation Data'!I131)))</f>
        <v/>
      </c>
      <c r="DO137" s="287" t="str">
        <f ca="true">+IF(OFFSET('Hygiene Data'!$D$11,0,10*ROW('Hygiene Data'!D131))="","",OFFSET('Hygiene Data'!$D$11,0,10*ROW('Hygiene Data'!D131)))</f>
        <v/>
      </c>
      <c r="DP137" s="287" t="str">
        <f ca="true">+IF(OFFSET('Hygiene Data'!$D$12,0,10*ROW('Hygiene Data'!D131))="","",OFFSET('Hygiene Data'!$D$12,0,10*ROW('Hygiene Data'!D131)))</f>
        <v/>
      </c>
      <c r="DQ137" s="287" t="str">
        <f ca="true">+IF(OFFSET('Hygiene Data'!$D$13,0,10*ROW('Hygiene Data'!D131))="","",OFFSET('Hygiene Data'!$D$13,0,10*ROW('Hygiene Data'!D131)))</f>
        <v/>
      </c>
      <c r="DR137" s="287" t="str">
        <f ca="true">+IF(OFFSET('Hygiene Data'!$E$11,0,10*ROW('Hygiene Data'!E131))="","",OFFSET('Hygiene Data'!$E$11,0,10*ROW('Hygiene Data'!E131)))</f>
        <v/>
      </c>
      <c r="DS137" s="287" t="str">
        <f ca="true">+IF(OFFSET('Hygiene Data'!$E$12,0,10*ROW('Hygiene Data'!E131))="","",OFFSET('Hygiene Data'!$E$12,0,10*ROW('Hygiene Data'!E131)))</f>
        <v/>
      </c>
      <c r="DT137" s="287" t="str">
        <f ca="true">+IF(OFFSET('Hygiene Data'!$E$13,0,10*ROW('Hygiene Data'!E131))="","",OFFSET('Hygiene Data'!$E$13,0,10*ROW('Hygiene Data'!E131)))</f>
        <v/>
      </c>
      <c r="DU137" s="287" t="str">
        <f ca="true">+IF(OFFSET('Hygiene Data'!$F$11,0,10*ROW('Hygiene Data'!F131))="","",OFFSET('Hygiene Data'!$F$11,0,10*ROW('Hygiene Data'!F131)))</f>
        <v/>
      </c>
      <c r="DV137" s="287" t="str">
        <f ca="true">+IF(OFFSET('Hygiene Data'!$F$12,0,10*ROW('Hygiene Data'!F131))="","",OFFSET('Hygiene Data'!$F$12,0,10*ROW('Hygiene Data'!F131)))</f>
        <v/>
      </c>
      <c r="DW137" s="287" t="str">
        <f ca="true">+IF(OFFSET('Hygiene Data'!$F$13,0,10*ROW('Hygiene Data'!F131))="","",OFFSET('Hygiene Data'!$F$13,0,10*ROW('Hygiene Data'!F131)))</f>
        <v/>
      </c>
      <c r="DX137" s="287" t="str">
        <f ca="true">+IF(OFFSET('Hygiene Data'!$G$11,0,10*ROW('Hygiene Data'!G131))="","",OFFSET('Hygiene Data'!$G$11,0,10*ROW('Hygiene Data'!G131)))</f>
        <v/>
      </c>
      <c r="DY137" s="287" t="str">
        <f ca="true">+IF(OFFSET('Hygiene Data'!$G$12,0,10*ROW('Hygiene Data'!G131))="","",OFFSET('Hygiene Data'!$G$12,0,10*ROW('Hygiene Data'!G131)))</f>
        <v/>
      </c>
      <c r="DZ137" s="287" t="str">
        <f ca="true">+IF(OFFSET('Hygiene Data'!$G$13,0,10*ROW('Hygiene Data'!G131))="","",OFFSET('Hygiene Data'!$G$13,0,10*ROW('Hygiene Data'!G131)))</f>
        <v/>
      </c>
      <c r="EA137" s="287" t="str">
        <f ca="true">+IF(OFFSET('Hygiene Data'!$H$11,0,10*ROW('Hygiene Data'!H131))="","",OFFSET('Hygiene Data'!$H$11,0,10*ROW('Hygiene Data'!H131)))</f>
        <v/>
      </c>
      <c r="EB137" s="287" t="str">
        <f ca="true">+IF(OFFSET('Hygiene Data'!$H$12,0,10*ROW('Hygiene Data'!H131))="","",OFFSET('Hygiene Data'!$H$12,0,10*ROW('Hygiene Data'!H131)))</f>
        <v/>
      </c>
      <c r="EC137" s="287" t="str">
        <f ca="true">+IF(OFFSET('Hygiene Data'!$H$13,0,10*ROW('Hygiene Data'!H131))="","",OFFSET('Hygiene Data'!$H$13,0,10*ROW('Hygiene Data'!H131)))</f>
        <v/>
      </c>
      <c r="ED137" s="287" t="str">
        <f ca="true">+IF(OFFSET('Hygiene Data'!$I$11,0,10*ROW('Hygiene Data'!I131))="","",OFFSET('Hygiene Data'!$I$11,0,10*ROW('Hygiene Data'!I131)))</f>
        <v/>
      </c>
      <c r="EE137" s="287" t="str">
        <f ca="true">+IF(OFFSET('Hygiene Data'!$I$12,0,10*ROW('Hygiene Data'!I131))="","",OFFSET('Hygiene Data'!$I$12,0,10*ROW('Hygiene Data'!I131)))</f>
        <v/>
      </c>
      <c r="EF137" s="287"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43"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7"/>
      <c r="BS138" s="287" t="str">
        <f ca="true">+IF(OFFSET('Water Data'!$D$27,0,10*ROW('Water Data'!D132))="","",OFFSET('Water Data'!$D$27,0,10*ROW('Water Data'!D132)))</f>
        <v/>
      </c>
      <c r="BT138" s="287" t="str">
        <f ca="true">+IF(OFFSET('Water Data'!$D$28,0,10*ROW('Water Data'!D132))="","",OFFSET('Water Data'!$D$28,0,10*ROW('Water Data'!D132)))</f>
        <v/>
      </c>
      <c r="BU138" s="287" t="str">
        <f ca="true">+IF(OFFSET('Water Data'!$D$29,0,10*ROW('Water Data'!D132))="","",OFFSET('Water Data'!$D$29,0,10*ROW('Water Data'!D132)))</f>
        <v/>
      </c>
      <c r="BV138" s="287" t="str">
        <f ca="true">+IF(OFFSET('Water Data'!$E$27,0,10*ROW('Water Data'!E132))="","",OFFSET('Water Data'!$E$27,0,10*ROW('Water Data'!E132)))</f>
        <v/>
      </c>
      <c r="BW138" s="287" t="str">
        <f ca="true">+IF(OFFSET('Water Data'!$E$28,0,10*ROW('Water Data'!E132))="","",OFFSET('Water Data'!$E$28,0,10*ROW('Water Data'!E132)))</f>
        <v/>
      </c>
      <c r="BX138" s="287" t="str">
        <f ca="true">+IF(OFFSET('Water Data'!$E$29,0,10*ROW('Water Data'!E132))="","",OFFSET('Water Data'!$E$29,0,10*ROW('Water Data'!E132)))</f>
        <v/>
      </c>
      <c r="BY138" s="287" t="str">
        <f ca="true">+IF(OFFSET('Water Data'!$F$27,0,10*ROW('Water Data'!F132))="","",OFFSET('Water Data'!$F$27,0,10*ROW('Water Data'!F132)))</f>
        <v/>
      </c>
      <c r="BZ138" s="287" t="str">
        <f ca="true">+IF(OFFSET('Water Data'!$F$28,0,10*ROW('Water Data'!F132))="","",OFFSET('Water Data'!$F$28,0,10*ROW('Water Data'!F132)))</f>
        <v/>
      </c>
      <c r="CA138" s="287" t="str">
        <f ca="true">+IF(OFFSET('Water Data'!$F$29,0,10*ROW('Water Data'!F132))="","",OFFSET('Water Data'!$F$29,0,10*ROW('Water Data'!F132)))</f>
        <v/>
      </c>
      <c r="CB138" s="287" t="str">
        <f ca="true">+IF(OFFSET('Water Data'!$G$27,0,10*ROW('Water Data'!G132))="","",OFFSET('Water Data'!$G$27,0,10*ROW('Water Data'!G132)))</f>
        <v/>
      </c>
      <c r="CC138" s="287" t="str">
        <f ca="true">+IF(OFFSET('Water Data'!$G$28,0,10*ROW('Water Data'!G132))="","",OFFSET('Water Data'!$G$28,0,10*ROW('Water Data'!G132)))</f>
        <v/>
      </c>
      <c r="CD138" s="287" t="str">
        <f ca="true">+IF(OFFSET('Water Data'!$G$29,0,10*ROW('Water Data'!G132))="","",OFFSET('Water Data'!$G$29,0,10*ROW('Water Data'!G132)))</f>
        <v/>
      </c>
      <c r="CE138" s="287" t="str">
        <f ca="true">+IF(OFFSET('Water Data'!$H$27,0,10*ROW('Water Data'!H132))="","",OFFSET('Water Data'!$H$27,0,10*ROW('Water Data'!H132)))</f>
        <v/>
      </c>
      <c r="CF138" s="287" t="str">
        <f ca="true">+IF(OFFSET('Water Data'!$H$28,0,10*ROW('Water Data'!H132))="","",OFFSET('Water Data'!$H$28,0,10*ROW('Water Data'!H132)))</f>
        <v/>
      </c>
      <c r="CG138" s="287" t="str">
        <f ca="true">+IF(OFFSET('Water Data'!$H$29,0,10*ROW('Water Data'!H132))="","",OFFSET('Water Data'!$H$29,0,10*ROW('Water Data'!H132)))</f>
        <v/>
      </c>
      <c r="CH138" s="287" t="str">
        <f ca="true">+IF(OFFSET('Water Data'!$I$27,0,10*ROW('Water Data'!I132))="","",OFFSET('Water Data'!$I$27,0,10*ROW('Water Data'!I132)))</f>
        <v/>
      </c>
      <c r="CI138" s="287" t="str">
        <f ca="true">+IF(OFFSET('Water Data'!$I$28,0,10*ROW('Water Data'!I132))="","",OFFSET('Water Data'!$I$28,0,10*ROW('Water Data'!I132)))</f>
        <v/>
      </c>
      <c r="CJ138" s="287" t="str">
        <f ca="true">+IF(OFFSET('Water Data'!$I$29,0,10*ROW('Water Data'!I132))="","",OFFSET('Water Data'!$I$29,0,10*ROW('Water Data'!I132)))</f>
        <v/>
      </c>
      <c r="CK138" s="287" t="str">
        <f ca="true">+IF(OFFSET('Sanitation Data'!$D$28,0,10*ROW('Sanitation Data'!D132))="","",OFFSET('Sanitation Data'!$D$28,0,10*ROW('Sanitation Data'!D132)))</f>
        <v/>
      </c>
      <c r="CL138" s="287" t="str">
        <f ca="true">+IF(OFFSET('Sanitation Data'!$D$29,0,10*ROW('Sanitation Data'!D132))="","",OFFSET('Sanitation Data'!$D$29,0,10*ROW('Sanitation Data'!D132)))</f>
        <v/>
      </c>
      <c r="CM138" s="287" t="str">
        <f ca="true">+IF(OFFSET('Sanitation Data'!$D$30,0,10*ROW('Sanitation Data'!D132))="","",OFFSET('Sanitation Data'!$D$30,0,10*ROW('Sanitation Data'!D132)))</f>
        <v/>
      </c>
      <c r="CN138" s="287" t="str">
        <f ca="true">+IF(OFFSET('Sanitation Data'!$D$31,0,10*ROW('Sanitation Data'!D132))="","",OFFSET('Sanitation Data'!$D$31,0,10*ROW('Sanitation Data'!D132)))</f>
        <v/>
      </c>
      <c r="CO138" s="287" t="str">
        <f ca="true">+IF(OFFSET('Sanitation Data'!$D$32,0,10*ROW('Sanitation Data'!D132))="","",OFFSET('Sanitation Data'!$D$32,0,10*ROW('Sanitation Data'!D132)))</f>
        <v/>
      </c>
      <c r="CP138" s="287" t="str">
        <f ca="true">+IF(OFFSET('Sanitation Data'!$E$28,0,10*ROW('Sanitation Data'!E132))="","",OFFSET('Sanitation Data'!$E$28,0,10*ROW('Sanitation Data'!E132)))</f>
        <v/>
      </c>
      <c r="CQ138" s="287" t="str">
        <f ca="true">+IF(OFFSET('Sanitation Data'!$E$29,0,10*ROW('Sanitation Data'!E132))="","",OFFSET('Sanitation Data'!$E$29,0,10*ROW('Sanitation Data'!E132)))</f>
        <v/>
      </c>
      <c r="CR138" s="287" t="str">
        <f ca="true">+IF(OFFSET('Sanitation Data'!$E$30,0,10*ROW('Sanitation Data'!E132))="","",OFFSET('Sanitation Data'!$E$30,0,10*ROW('Sanitation Data'!E132)))</f>
        <v/>
      </c>
      <c r="CS138" s="287" t="str">
        <f ca="true">+IF(OFFSET('Sanitation Data'!$E$31,0,10*ROW('Sanitation Data'!E132))="","",OFFSET('Sanitation Data'!$E$31,0,10*ROW('Sanitation Data'!E132)))</f>
        <v/>
      </c>
      <c r="CT138" s="287" t="str">
        <f ca="true">+IF(OFFSET('Sanitation Data'!$E$32,0,10*ROW('Sanitation Data'!E132))="","",OFFSET('Sanitation Data'!$E$32,0,10*ROW('Sanitation Data'!E132)))</f>
        <v/>
      </c>
      <c r="CU138" s="287" t="str">
        <f ca="true">+IF(OFFSET('Sanitation Data'!$F$28,0,10*ROW('Sanitation Data'!F132))="","",OFFSET('Sanitation Data'!$F$28,0,10*ROW('Sanitation Data'!F132)))</f>
        <v/>
      </c>
      <c r="CV138" s="287" t="str">
        <f ca="true">+IF(OFFSET('Sanitation Data'!$F$29,0,10*ROW('Sanitation Data'!F132))="","",OFFSET('Sanitation Data'!$F$29,0,10*ROW('Sanitation Data'!F132)))</f>
        <v/>
      </c>
      <c r="CW138" s="287" t="str">
        <f ca="true">+IF(OFFSET('Sanitation Data'!$F$30,0,10*ROW('Sanitation Data'!F132))="","",OFFSET('Sanitation Data'!$F$30,0,10*ROW('Sanitation Data'!F132)))</f>
        <v/>
      </c>
      <c r="CX138" s="287" t="str">
        <f ca="true">+IF(OFFSET('Sanitation Data'!$F$31,0,10*ROW('Sanitation Data'!F132))="","",OFFSET('Sanitation Data'!$F$31,0,10*ROW('Sanitation Data'!F132)))</f>
        <v/>
      </c>
      <c r="CY138" s="287" t="str">
        <f ca="true">+IF(OFFSET('Sanitation Data'!$F$32,0,10*ROW('Sanitation Data'!F132))="","",OFFSET('Sanitation Data'!$F$32,0,10*ROW('Sanitation Data'!F132)))</f>
        <v/>
      </c>
      <c r="CZ138" s="287" t="str">
        <f ca="true">+IF(OFFSET('Sanitation Data'!$G$28,0,10*ROW('Sanitation Data'!G132))="","",OFFSET('Sanitation Data'!$G$28,0,10*ROW('Sanitation Data'!G132)))</f>
        <v/>
      </c>
      <c r="DA138" s="287" t="str">
        <f ca="true">+IF(OFFSET('Sanitation Data'!$G$29,0,10*ROW('Sanitation Data'!G132))="","",OFFSET('Sanitation Data'!$G$29,0,10*ROW('Sanitation Data'!G132)))</f>
        <v/>
      </c>
      <c r="DB138" s="287" t="str">
        <f ca="true">+IF(OFFSET('Sanitation Data'!$G$30,0,10*ROW('Sanitation Data'!G132))="","",OFFSET('Sanitation Data'!$G$30,0,10*ROW('Sanitation Data'!G132)))</f>
        <v/>
      </c>
      <c r="DC138" s="287" t="str">
        <f ca="true">+IF(OFFSET('Sanitation Data'!$G$31,0,10*ROW('Sanitation Data'!G132))="","",OFFSET('Sanitation Data'!$G$31,0,10*ROW('Sanitation Data'!G132)))</f>
        <v/>
      </c>
      <c r="DD138" s="287" t="str">
        <f ca="true">+IF(OFFSET('Sanitation Data'!$G$32,0,10*ROW('Sanitation Data'!G132))="","",OFFSET('Sanitation Data'!$G$32,0,10*ROW('Sanitation Data'!G132)))</f>
        <v/>
      </c>
      <c r="DE138" s="287" t="str">
        <f ca="true">+IF(OFFSET('Sanitation Data'!$H$28,0,10*ROW('Sanitation Data'!H132))="","",OFFSET('Sanitation Data'!$H$28,0,10*ROW('Sanitation Data'!H132)))</f>
        <v/>
      </c>
      <c r="DF138" s="287" t="str">
        <f ca="true">+IF(OFFSET('Sanitation Data'!$H$29,0,10*ROW('Sanitation Data'!H132))="","",OFFSET('Sanitation Data'!$H$29,0,10*ROW('Sanitation Data'!H132)))</f>
        <v/>
      </c>
      <c r="DG138" s="287" t="str">
        <f ca="true">+IF(OFFSET('Sanitation Data'!$H$30,0,10*ROW('Sanitation Data'!H132))="","",OFFSET('Sanitation Data'!$H$30,0,10*ROW('Sanitation Data'!H132)))</f>
        <v/>
      </c>
      <c r="DH138" s="287" t="str">
        <f ca="true">+IF(OFFSET('Sanitation Data'!$H$31,0,10*ROW('Sanitation Data'!H132))="","",OFFSET('Sanitation Data'!$H$31,0,10*ROW('Sanitation Data'!H132)))</f>
        <v/>
      </c>
      <c r="DI138" s="287" t="str">
        <f ca="true">+IF(OFFSET('Sanitation Data'!$H$32,0,10*ROW('Sanitation Data'!H132))="","",OFFSET('Sanitation Data'!$H$32,0,10*ROW('Sanitation Data'!H132)))</f>
        <v/>
      </c>
      <c r="DJ138" s="287" t="str">
        <f ca="true">+IF(OFFSET('Sanitation Data'!$I$28,0,10*ROW('Sanitation Data'!I132))="","",OFFSET('Sanitation Data'!$I$28,0,10*ROW('Sanitation Data'!I132)))</f>
        <v/>
      </c>
      <c r="DK138" s="287" t="str">
        <f ca="true">+IF(OFFSET('Sanitation Data'!$I$29,0,10*ROW('Sanitation Data'!I132))="","",OFFSET('Sanitation Data'!$I$29,0,10*ROW('Sanitation Data'!I132)))</f>
        <v/>
      </c>
      <c r="DL138" s="287" t="str">
        <f ca="true">+IF(OFFSET('Sanitation Data'!$I$30,0,10*ROW('Sanitation Data'!I132))="","",OFFSET('Sanitation Data'!$I$30,0,10*ROW('Sanitation Data'!I132)))</f>
        <v/>
      </c>
      <c r="DM138" s="287" t="str">
        <f ca="true">+IF(OFFSET('Sanitation Data'!$I$31,0,10*ROW('Sanitation Data'!I132))="","",OFFSET('Sanitation Data'!$I$31,0,10*ROW('Sanitation Data'!I132)))</f>
        <v/>
      </c>
      <c r="DN138" s="287" t="str">
        <f ca="true">+IF(OFFSET('Sanitation Data'!$I$32,0,10*ROW('Sanitation Data'!I132))="","",OFFSET('Sanitation Data'!$I$32,0,10*ROW('Sanitation Data'!I132)))</f>
        <v/>
      </c>
      <c r="DO138" s="287" t="str">
        <f ca="true">+IF(OFFSET('Hygiene Data'!$D$11,0,10*ROW('Hygiene Data'!D132))="","",OFFSET('Hygiene Data'!$D$11,0,10*ROW('Hygiene Data'!D132)))</f>
        <v/>
      </c>
      <c r="DP138" s="287" t="str">
        <f ca="true">+IF(OFFSET('Hygiene Data'!$D$12,0,10*ROW('Hygiene Data'!D132))="","",OFFSET('Hygiene Data'!$D$12,0,10*ROW('Hygiene Data'!D132)))</f>
        <v/>
      </c>
      <c r="DQ138" s="287" t="str">
        <f ca="true">+IF(OFFSET('Hygiene Data'!$D$13,0,10*ROW('Hygiene Data'!D132))="","",OFFSET('Hygiene Data'!$D$13,0,10*ROW('Hygiene Data'!D132)))</f>
        <v/>
      </c>
      <c r="DR138" s="287" t="str">
        <f ca="true">+IF(OFFSET('Hygiene Data'!$E$11,0,10*ROW('Hygiene Data'!E132))="","",OFFSET('Hygiene Data'!$E$11,0,10*ROW('Hygiene Data'!E132)))</f>
        <v/>
      </c>
      <c r="DS138" s="287" t="str">
        <f ca="true">+IF(OFFSET('Hygiene Data'!$E$12,0,10*ROW('Hygiene Data'!E132))="","",OFFSET('Hygiene Data'!$E$12,0,10*ROW('Hygiene Data'!E132)))</f>
        <v/>
      </c>
      <c r="DT138" s="287" t="str">
        <f ca="true">+IF(OFFSET('Hygiene Data'!$E$13,0,10*ROW('Hygiene Data'!E132))="","",OFFSET('Hygiene Data'!$E$13,0,10*ROW('Hygiene Data'!E132)))</f>
        <v/>
      </c>
      <c r="DU138" s="287" t="str">
        <f ca="true">+IF(OFFSET('Hygiene Data'!$F$11,0,10*ROW('Hygiene Data'!F132))="","",OFFSET('Hygiene Data'!$F$11,0,10*ROW('Hygiene Data'!F132)))</f>
        <v/>
      </c>
      <c r="DV138" s="287" t="str">
        <f ca="true">+IF(OFFSET('Hygiene Data'!$F$12,0,10*ROW('Hygiene Data'!F132))="","",OFFSET('Hygiene Data'!$F$12,0,10*ROW('Hygiene Data'!F132)))</f>
        <v/>
      </c>
      <c r="DW138" s="287" t="str">
        <f ca="true">+IF(OFFSET('Hygiene Data'!$F$13,0,10*ROW('Hygiene Data'!F132))="","",OFFSET('Hygiene Data'!$F$13,0,10*ROW('Hygiene Data'!F132)))</f>
        <v/>
      </c>
      <c r="DX138" s="287" t="str">
        <f ca="true">+IF(OFFSET('Hygiene Data'!$G$11,0,10*ROW('Hygiene Data'!G132))="","",OFFSET('Hygiene Data'!$G$11,0,10*ROW('Hygiene Data'!G132)))</f>
        <v/>
      </c>
      <c r="DY138" s="287" t="str">
        <f ca="true">+IF(OFFSET('Hygiene Data'!$G$12,0,10*ROW('Hygiene Data'!G132))="","",OFFSET('Hygiene Data'!$G$12,0,10*ROW('Hygiene Data'!G132)))</f>
        <v/>
      </c>
      <c r="DZ138" s="287" t="str">
        <f ca="true">+IF(OFFSET('Hygiene Data'!$G$13,0,10*ROW('Hygiene Data'!G132))="","",OFFSET('Hygiene Data'!$G$13,0,10*ROW('Hygiene Data'!G132)))</f>
        <v/>
      </c>
      <c r="EA138" s="287" t="str">
        <f ca="true">+IF(OFFSET('Hygiene Data'!$H$11,0,10*ROW('Hygiene Data'!H132))="","",OFFSET('Hygiene Data'!$H$11,0,10*ROW('Hygiene Data'!H132)))</f>
        <v/>
      </c>
      <c r="EB138" s="287" t="str">
        <f ca="true">+IF(OFFSET('Hygiene Data'!$H$12,0,10*ROW('Hygiene Data'!H132))="","",OFFSET('Hygiene Data'!$H$12,0,10*ROW('Hygiene Data'!H132)))</f>
        <v/>
      </c>
      <c r="EC138" s="287" t="str">
        <f ca="true">+IF(OFFSET('Hygiene Data'!$H$13,0,10*ROW('Hygiene Data'!H132))="","",OFFSET('Hygiene Data'!$H$13,0,10*ROW('Hygiene Data'!H132)))</f>
        <v/>
      </c>
      <c r="ED138" s="287" t="str">
        <f ca="true">+IF(OFFSET('Hygiene Data'!$I$11,0,10*ROW('Hygiene Data'!I132))="","",OFFSET('Hygiene Data'!$I$11,0,10*ROW('Hygiene Data'!I132)))</f>
        <v/>
      </c>
      <c r="EE138" s="287" t="str">
        <f ca="true">+IF(OFFSET('Hygiene Data'!$I$12,0,10*ROW('Hygiene Data'!I132))="","",OFFSET('Hygiene Data'!$I$12,0,10*ROW('Hygiene Data'!I132)))</f>
        <v/>
      </c>
      <c r="EF138" s="287"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43"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7"/>
      <c r="BS139" s="287" t="str">
        <f ca="true">+IF(OFFSET('Water Data'!$D$27,0,10*ROW('Water Data'!D133))="","",OFFSET('Water Data'!$D$27,0,10*ROW('Water Data'!D133)))</f>
        <v/>
      </c>
      <c r="BT139" s="287" t="str">
        <f ca="true">+IF(OFFSET('Water Data'!$D$28,0,10*ROW('Water Data'!D133))="","",OFFSET('Water Data'!$D$28,0,10*ROW('Water Data'!D133)))</f>
        <v/>
      </c>
      <c r="BU139" s="287" t="str">
        <f ca="true">+IF(OFFSET('Water Data'!$D$29,0,10*ROW('Water Data'!D133))="","",OFFSET('Water Data'!$D$29,0,10*ROW('Water Data'!D133)))</f>
        <v/>
      </c>
      <c r="BV139" s="287" t="str">
        <f ca="true">+IF(OFFSET('Water Data'!$E$27,0,10*ROW('Water Data'!E133))="","",OFFSET('Water Data'!$E$27,0,10*ROW('Water Data'!E133)))</f>
        <v/>
      </c>
      <c r="BW139" s="287" t="str">
        <f ca="true">+IF(OFFSET('Water Data'!$E$28,0,10*ROW('Water Data'!E133))="","",OFFSET('Water Data'!$E$28,0,10*ROW('Water Data'!E133)))</f>
        <v/>
      </c>
      <c r="BX139" s="287" t="str">
        <f ca="true">+IF(OFFSET('Water Data'!$E$29,0,10*ROW('Water Data'!E133))="","",OFFSET('Water Data'!$E$29,0,10*ROW('Water Data'!E133)))</f>
        <v/>
      </c>
      <c r="BY139" s="287" t="str">
        <f ca="true">+IF(OFFSET('Water Data'!$F$27,0,10*ROW('Water Data'!F133))="","",OFFSET('Water Data'!$F$27,0,10*ROW('Water Data'!F133)))</f>
        <v/>
      </c>
      <c r="BZ139" s="287" t="str">
        <f ca="true">+IF(OFFSET('Water Data'!$F$28,0,10*ROW('Water Data'!F133))="","",OFFSET('Water Data'!$F$28,0,10*ROW('Water Data'!F133)))</f>
        <v/>
      </c>
      <c r="CA139" s="287" t="str">
        <f ca="true">+IF(OFFSET('Water Data'!$F$29,0,10*ROW('Water Data'!F133))="","",OFFSET('Water Data'!$F$29,0,10*ROW('Water Data'!F133)))</f>
        <v/>
      </c>
      <c r="CB139" s="287" t="str">
        <f ca="true">+IF(OFFSET('Water Data'!$G$27,0,10*ROW('Water Data'!G133))="","",OFFSET('Water Data'!$G$27,0,10*ROW('Water Data'!G133)))</f>
        <v/>
      </c>
      <c r="CC139" s="287" t="str">
        <f ca="true">+IF(OFFSET('Water Data'!$G$28,0,10*ROW('Water Data'!G133))="","",OFFSET('Water Data'!$G$28,0,10*ROW('Water Data'!G133)))</f>
        <v/>
      </c>
      <c r="CD139" s="287" t="str">
        <f ca="true">+IF(OFFSET('Water Data'!$G$29,0,10*ROW('Water Data'!G133))="","",OFFSET('Water Data'!$G$29,0,10*ROW('Water Data'!G133)))</f>
        <v/>
      </c>
      <c r="CE139" s="287" t="str">
        <f ca="true">+IF(OFFSET('Water Data'!$H$27,0,10*ROW('Water Data'!H133))="","",OFFSET('Water Data'!$H$27,0,10*ROW('Water Data'!H133)))</f>
        <v/>
      </c>
      <c r="CF139" s="287" t="str">
        <f ca="true">+IF(OFFSET('Water Data'!$H$28,0,10*ROW('Water Data'!H133))="","",OFFSET('Water Data'!$H$28,0,10*ROW('Water Data'!H133)))</f>
        <v/>
      </c>
      <c r="CG139" s="287" t="str">
        <f ca="true">+IF(OFFSET('Water Data'!$H$29,0,10*ROW('Water Data'!H133))="","",OFFSET('Water Data'!$H$29,0,10*ROW('Water Data'!H133)))</f>
        <v/>
      </c>
      <c r="CH139" s="287" t="str">
        <f ca="true">+IF(OFFSET('Water Data'!$I$27,0,10*ROW('Water Data'!I133))="","",OFFSET('Water Data'!$I$27,0,10*ROW('Water Data'!I133)))</f>
        <v/>
      </c>
      <c r="CI139" s="287" t="str">
        <f ca="true">+IF(OFFSET('Water Data'!$I$28,0,10*ROW('Water Data'!I133))="","",OFFSET('Water Data'!$I$28,0,10*ROW('Water Data'!I133)))</f>
        <v/>
      </c>
      <c r="CJ139" s="287" t="str">
        <f ca="true">+IF(OFFSET('Water Data'!$I$29,0,10*ROW('Water Data'!I133))="","",OFFSET('Water Data'!$I$29,0,10*ROW('Water Data'!I133)))</f>
        <v/>
      </c>
      <c r="CK139" s="287" t="str">
        <f ca="true">+IF(OFFSET('Sanitation Data'!$D$28,0,10*ROW('Sanitation Data'!D133))="","",OFFSET('Sanitation Data'!$D$28,0,10*ROW('Sanitation Data'!D133)))</f>
        <v/>
      </c>
      <c r="CL139" s="287" t="str">
        <f ca="true">+IF(OFFSET('Sanitation Data'!$D$29,0,10*ROW('Sanitation Data'!D133))="","",OFFSET('Sanitation Data'!$D$29,0,10*ROW('Sanitation Data'!D133)))</f>
        <v/>
      </c>
      <c r="CM139" s="287" t="str">
        <f ca="true">+IF(OFFSET('Sanitation Data'!$D$30,0,10*ROW('Sanitation Data'!D133))="","",OFFSET('Sanitation Data'!$D$30,0,10*ROW('Sanitation Data'!D133)))</f>
        <v/>
      </c>
      <c r="CN139" s="287" t="str">
        <f ca="true">+IF(OFFSET('Sanitation Data'!$D$31,0,10*ROW('Sanitation Data'!D133))="","",OFFSET('Sanitation Data'!$D$31,0,10*ROW('Sanitation Data'!D133)))</f>
        <v/>
      </c>
      <c r="CO139" s="287" t="str">
        <f ca="true">+IF(OFFSET('Sanitation Data'!$D$32,0,10*ROW('Sanitation Data'!D133))="","",OFFSET('Sanitation Data'!$D$32,0,10*ROW('Sanitation Data'!D133)))</f>
        <v/>
      </c>
      <c r="CP139" s="287" t="str">
        <f ca="true">+IF(OFFSET('Sanitation Data'!$E$28,0,10*ROW('Sanitation Data'!E133))="","",OFFSET('Sanitation Data'!$E$28,0,10*ROW('Sanitation Data'!E133)))</f>
        <v/>
      </c>
      <c r="CQ139" s="287" t="str">
        <f ca="true">+IF(OFFSET('Sanitation Data'!$E$29,0,10*ROW('Sanitation Data'!E133))="","",OFFSET('Sanitation Data'!$E$29,0,10*ROW('Sanitation Data'!E133)))</f>
        <v/>
      </c>
      <c r="CR139" s="287" t="str">
        <f ca="true">+IF(OFFSET('Sanitation Data'!$E$30,0,10*ROW('Sanitation Data'!E133))="","",OFFSET('Sanitation Data'!$E$30,0,10*ROW('Sanitation Data'!E133)))</f>
        <v/>
      </c>
      <c r="CS139" s="287" t="str">
        <f ca="true">+IF(OFFSET('Sanitation Data'!$E$31,0,10*ROW('Sanitation Data'!E133))="","",OFFSET('Sanitation Data'!$E$31,0,10*ROW('Sanitation Data'!E133)))</f>
        <v/>
      </c>
      <c r="CT139" s="287" t="str">
        <f ca="true">+IF(OFFSET('Sanitation Data'!$E$32,0,10*ROW('Sanitation Data'!E133))="","",OFFSET('Sanitation Data'!$E$32,0,10*ROW('Sanitation Data'!E133)))</f>
        <v/>
      </c>
      <c r="CU139" s="287" t="str">
        <f ca="true">+IF(OFFSET('Sanitation Data'!$F$28,0,10*ROW('Sanitation Data'!F133))="","",OFFSET('Sanitation Data'!$F$28,0,10*ROW('Sanitation Data'!F133)))</f>
        <v/>
      </c>
      <c r="CV139" s="287" t="str">
        <f ca="true">+IF(OFFSET('Sanitation Data'!$F$29,0,10*ROW('Sanitation Data'!F133))="","",OFFSET('Sanitation Data'!$F$29,0,10*ROW('Sanitation Data'!F133)))</f>
        <v/>
      </c>
      <c r="CW139" s="287" t="str">
        <f ca="true">+IF(OFFSET('Sanitation Data'!$F$30,0,10*ROW('Sanitation Data'!F133))="","",OFFSET('Sanitation Data'!$F$30,0,10*ROW('Sanitation Data'!F133)))</f>
        <v/>
      </c>
      <c r="CX139" s="287" t="str">
        <f ca="true">+IF(OFFSET('Sanitation Data'!$F$31,0,10*ROW('Sanitation Data'!F133))="","",OFFSET('Sanitation Data'!$F$31,0,10*ROW('Sanitation Data'!F133)))</f>
        <v/>
      </c>
      <c r="CY139" s="287" t="str">
        <f ca="true">+IF(OFFSET('Sanitation Data'!$F$32,0,10*ROW('Sanitation Data'!F133))="","",OFFSET('Sanitation Data'!$F$32,0,10*ROW('Sanitation Data'!F133)))</f>
        <v/>
      </c>
      <c r="CZ139" s="287" t="str">
        <f ca="true">+IF(OFFSET('Sanitation Data'!$G$28,0,10*ROW('Sanitation Data'!G133))="","",OFFSET('Sanitation Data'!$G$28,0,10*ROW('Sanitation Data'!G133)))</f>
        <v/>
      </c>
      <c r="DA139" s="287" t="str">
        <f ca="true">+IF(OFFSET('Sanitation Data'!$G$29,0,10*ROW('Sanitation Data'!G133))="","",OFFSET('Sanitation Data'!$G$29,0,10*ROW('Sanitation Data'!G133)))</f>
        <v/>
      </c>
      <c r="DB139" s="287" t="str">
        <f ca="true">+IF(OFFSET('Sanitation Data'!$G$30,0,10*ROW('Sanitation Data'!G133))="","",OFFSET('Sanitation Data'!$G$30,0,10*ROW('Sanitation Data'!G133)))</f>
        <v/>
      </c>
      <c r="DC139" s="287" t="str">
        <f ca="true">+IF(OFFSET('Sanitation Data'!$G$31,0,10*ROW('Sanitation Data'!G133))="","",OFFSET('Sanitation Data'!$G$31,0,10*ROW('Sanitation Data'!G133)))</f>
        <v/>
      </c>
      <c r="DD139" s="287" t="str">
        <f ca="true">+IF(OFFSET('Sanitation Data'!$G$32,0,10*ROW('Sanitation Data'!G133))="","",OFFSET('Sanitation Data'!$G$32,0,10*ROW('Sanitation Data'!G133)))</f>
        <v/>
      </c>
      <c r="DE139" s="287" t="str">
        <f ca="true">+IF(OFFSET('Sanitation Data'!$H$28,0,10*ROW('Sanitation Data'!H133))="","",OFFSET('Sanitation Data'!$H$28,0,10*ROW('Sanitation Data'!H133)))</f>
        <v/>
      </c>
      <c r="DF139" s="287" t="str">
        <f ca="true">+IF(OFFSET('Sanitation Data'!$H$29,0,10*ROW('Sanitation Data'!H133))="","",OFFSET('Sanitation Data'!$H$29,0,10*ROW('Sanitation Data'!H133)))</f>
        <v/>
      </c>
      <c r="DG139" s="287" t="str">
        <f ca="true">+IF(OFFSET('Sanitation Data'!$H$30,0,10*ROW('Sanitation Data'!H133))="","",OFFSET('Sanitation Data'!$H$30,0,10*ROW('Sanitation Data'!H133)))</f>
        <v/>
      </c>
      <c r="DH139" s="287" t="str">
        <f ca="true">+IF(OFFSET('Sanitation Data'!$H$31,0,10*ROW('Sanitation Data'!H133))="","",OFFSET('Sanitation Data'!$H$31,0,10*ROW('Sanitation Data'!H133)))</f>
        <v/>
      </c>
      <c r="DI139" s="287" t="str">
        <f ca="true">+IF(OFFSET('Sanitation Data'!$H$32,0,10*ROW('Sanitation Data'!H133))="","",OFFSET('Sanitation Data'!$H$32,0,10*ROW('Sanitation Data'!H133)))</f>
        <v/>
      </c>
      <c r="DJ139" s="287" t="str">
        <f ca="true">+IF(OFFSET('Sanitation Data'!$I$28,0,10*ROW('Sanitation Data'!I133))="","",OFFSET('Sanitation Data'!$I$28,0,10*ROW('Sanitation Data'!I133)))</f>
        <v/>
      </c>
      <c r="DK139" s="287" t="str">
        <f ca="true">+IF(OFFSET('Sanitation Data'!$I$29,0,10*ROW('Sanitation Data'!I133))="","",OFFSET('Sanitation Data'!$I$29,0,10*ROW('Sanitation Data'!I133)))</f>
        <v/>
      </c>
      <c r="DL139" s="287" t="str">
        <f ca="true">+IF(OFFSET('Sanitation Data'!$I$30,0,10*ROW('Sanitation Data'!I133))="","",OFFSET('Sanitation Data'!$I$30,0,10*ROW('Sanitation Data'!I133)))</f>
        <v/>
      </c>
      <c r="DM139" s="287" t="str">
        <f ca="true">+IF(OFFSET('Sanitation Data'!$I$31,0,10*ROW('Sanitation Data'!I133))="","",OFFSET('Sanitation Data'!$I$31,0,10*ROW('Sanitation Data'!I133)))</f>
        <v/>
      </c>
      <c r="DN139" s="287" t="str">
        <f ca="true">+IF(OFFSET('Sanitation Data'!$I$32,0,10*ROW('Sanitation Data'!I133))="","",OFFSET('Sanitation Data'!$I$32,0,10*ROW('Sanitation Data'!I133)))</f>
        <v/>
      </c>
      <c r="DO139" s="287" t="str">
        <f ca="true">+IF(OFFSET('Hygiene Data'!$D$11,0,10*ROW('Hygiene Data'!D133))="","",OFFSET('Hygiene Data'!$D$11,0,10*ROW('Hygiene Data'!D133)))</f>
        <v/>
      </c>
      <c r="DP139" s="287" t="str">
        <f ca="true">+IF(OFFSET('Hygiene Data'!$D$12,0,10*ROW('Hygiene Data'!D133))="","",OFFSET('Hygiene Data'!$D$12,0,10*ROW('Hygiene Data'!D133)))</f>
        <v/>
      </c>
      <c r="DQ139" s="287" t="str">
        <f ca="true">+IF(OFFSET('Hygiene Data'!$D$13,0,10*ROW('Hygiene Data'!D133))="","",OFFSET('Hygiene Data'!$D$13,0,10*ROW('Hygiene Data'!D133)))</f>
        <v/>
      </c>
      <c r="DR139" s="287" t="str">
        <f ca="true">+IF(OFFSET('Hygiene Data'!$E$11,0,10*ROW('Hygiene Data'!E133))="","",OFFSET('Hygiene Data'!$E$11,0,10*ROW('Hygiene Data'!E133)))</f>
        <v/>
      </c>
      <c r="DS139" s="287" t="str">
        <f ca="true">+IF(OFFSET('Hygiene Data'!$E$12,0,10*ROW('Hygiene Data'!E133))="","",OFFSET('Hygiene Data'!$E$12,0,10*ROW('Hygiene Data'!E133)))</f>
        <v/>
      </c>
      <c r="DT139" s="287" t="str">
        <f ca="true">+IF(OFFSET('Hygiene Data'!$E$13,0,10*ROW('Hygiene Data'!E133))="","",OFFSET('Hygiene Data'!$E$13,0,10*ROW('Hygiene Data'!E133)))</f>
        <v/>
      </c>
      <c r="DU139" s="287" t="str">
        <f ca="true">+IF(OFFSET('Hygiene Data'!$F$11,0,10*ROW('Hygiene Data'!F133))="","",OFFSET('Hygiene Data'!$F$11,0,10*ROW('Hygiene Data'!F133)))</f>
        <v/>
      </c>
      <c r="DV139" s="287" t="str">
        <f ca="true">+IF(OFFSET('Hygiene Data'!$F$12,0,10*ROW('Hygiene Data'!F133))="","",OFFSET('Hygiene Data'!$F$12,0,10*ROW('Hygiene Data'!F133)))</f>
        <v/>
      </c>
      <c r="DW139" s="287" t="str">
        <f ca="true">+IF(OFFSET('Hygiene Data'!$F$13,0,10*ROW('Hygiene Data'!F133))="","",OFFSET('Hygiene Data'!$F$13,0,10*ROW('Hygiene Data'!F133)))</f>
        <v/>
      </c>
      <c r="DX139" s="287" t="str">
        <f ca="true">+IF(OFFSET('Hygiene Data'!$G$11,0,10*ROW('Hygiene Data'!G133))="","",OFFSET('Hygiene Data'!$G$11,0,10*ROW('Hygiene Data'!G133)))</f>
        <v/>
      </c>
      <c r="DY139" s="287" t="str">
        <f ca="true">+IF(OFFSET('Hygiene Data'!$G$12,0,10*ROW('Hygiene Data'!G133))="","",OFFSET('Hygiene Data'!$G$12,0,10*ROW('Hygiene Data'!G133)))</f>
        <v/>
      </c>
      <c r="DZ139" s="287" t="str">
        <f ca="true">+IF(OFFSET('Hygiene Data'!$G$13,0,10*ROW('Hygiene Data'!G133))="","",OFFSET('Hygiene Data'!$G$13,0,10*ROW('Hygiene Data'!G133)))</f>
        <v/>
      </c>
      <c r="EA139" s="287" t="str">
        <f ca="true">+IF(OFFSET('Hygiene Data'!$H$11,0,10*ROW('Hygiene Data'!H133))="","",OFFSET('Hygiene Data'!$H$11,0,10*ROW('Hygiene Data'!H133)))</f>
        <v/>
      </c>
      <c r="EB139" s="287" t="str">
        <f ca="true">+IF(OFFSET('Hygiene Data'!$H$12,0,10*ROW('Hygiene Data'!H133))="","",OFFSET('Hygiene Data'!$H$12,0,10*ROW('Hygiene Data'!H133)))</f>
        <v/>
      </c>
      <c r="EC139" s="287" t="str">
        <f ca="true">+IF(OFFSET('Hygiene Data'!$H$13,0,10*ROW('Hygiene Data'!H133))="","",OFFSET('Hygiene Data'!$H$13,0,10*ROW('Hygiene Data'!H133)))</f>
        <v/>
      </c>
      <c r="ED139" s="287" t="str">
        <f ca="true">+IF(OFFSET('Hygiene Data'!$I$11,0,10*ROW('Hygiene Data'!I133))="","",OFFSET('Hygiene Data'!$I$11,0,10*ROW('Hygiene Data'!I133)))</f>
        <v/>
      </c>
      <c r="EE139" s="287" t="str">
        <f ca="true">+IF(OFFSET('Hygiene Data'!$I$12,0,10*ROW('Hygiene Data'!I133))="","",OFFSET('Hygiene Data'!$I$12,0,10*ROW('Hygiene Data'!I133)))</f>
        <v/>
      </c>
      <c r="EF139" s="287"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43"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7"/>
      <c r="BS140" s="287" t="str">
        <f ca="true">+IF(OFFSET('Water Data'!$D$27,0,10*ROW('Water Data'!D134))="","",OFFSET('Water Data'!$D$27,0,10*ROW('Water Data'!D134)))</f>
        <v/>
      </c>
      <c r="BT140" s="287" t="str">
        <f ca="true">+IF(OFFSET('Water Data'!$D$28,0,10*ROW('Water Data'!D134))="","",OFFSET('Water Data'!$D$28,0,10*ROW('Water Data'!D134)))</f>
        <v/>
      </c>
      <c r="BU140" s="287" t="str">
        <f ca="true">+IF(OFFSET('Water Data'!$D$29,0,10*ROW('Water Data'!D134))="","",OFFSET('Water Data'!$D$29,0,10*ROW('Water Data'!D134)))</f>
        <v/>
      </c>
      <c r="BV140" s="287" t="str">
        <f ca="true">+IF(OFFSET('Water Data'!$E$27,0,10*ROW('Water Data'!E134))="","",OFFSET('Water Data'!$E$27,0,10*ROW('Water Data'!E134)))</f>
        <v/>
      </c>
      <c r="BW140" s="287" t="str">
        <f ca="true">+IF(OFFSET('Water Data'!$E$28,0,10*ROW('Water Data'!E134))="","",OFFSET('Water Data'!$E$28,0,10*ROW('Water Data'!E134)))</f>
        <v/>
      </c>
      <c r="BX140" s="287" t="str">
        <f ca="true">+IF(OFFSET('Water Data'!$E$29,0,10*ROW('Water Data'!E134))="","",OFFSET('Water Data'!$E$29,0,10*ROW('Water Data'!E134)))</f>
        <v/>
      </c>
      <c r="BY140" s="287" t="str">
        <f ca="true">+IF(OFFSET('Water Data'!$F$27,0,10*ROW('Water Data'!F134))="","",OFFSET('Water Data'!$F$27,0,10*ROW('Water Data'!F134)))</f>
        <v/>
      </c>
      <c r="BZ140" s="287" t="str">
        <f ca="true">+IF(OFFSET('Water Data'!$F$28,0,10*ROW('Water Data'!F134))="","",OFFSET('Water Data'!$F$28,0,10*ROW('Water Data'!F134)))</f>
        <v/>
      </c>
      <c r="CA140" s="287" t="str">
        <f ca="true">+IF(OFFSET('Water Data'!$F$29,0,10*ROW('Water Data'!F134))="","",OFFSET('Water Data'!$F$29,0,10*ROW('Water Data'!F134)))</f>
        <v/>
      </c>
      <c r="CB140" s="287" t="str">
        <f ca="true">+IF(OFFSET('Water Data'!$G$27,0,10*ROW('Water Data'!G134))="","",OFFSET('Water Data'!$G$27,0,10*ROW('Water Data'!G134)))</f>
        <v/>
      </c>
      <c r="CC140" s="287" t="str">
        <f ca="true">+IF(OFFSET('Water Data'!$G$28,0,10*ROW('Water Data'!G134))="","",OFFSET('Water Data'!$G$28,0,10*ROW('Water Data'!G134)))</f>
        <v/>
      </c>
      <c r="CD140" s="287" t="str">
        <f ca="true">+IF(OFFSET('Water Data'!$G$29,0,10*ROW('Water Data'!G134))="","",OFFSET('Water Data'!$G$29,0,10*ROW('Water Data'!G134)))</f>
        <v/>
      </c>
      <c r="CE140" s="287" t="str">
        <f ca="true">+IF(OFFSET('Water Data'!$H$27,0,10*ROW('Water Data'!H134))="","",OFFSET('Water Data'!$H$27,0,10*ROW('Water Data'!H134)))</f>
        <v/>
      </c>
      <c r="CF140" s="287" t="str">
        <f ca="true">+IF(OFFSET('Water Data'!$H$28,0,10*ROW('Water Data'!H134))="","",OFFSET('Water Data'!$H$28,0,10*ROW('Water Data'!H134)))</f>
        <v/>
      </c>
      <c r="CG140" s="287" t="str">
        <f ca="true">+IF(OFFSET('Water Data'!$H$29,0,10*ROW('Water Data'!H134))="","",OFFSET('Water Data'!$H$29,0,10*ROW('Water Data'!H134)))</f>
        <v/>
      </c>
      <c r="CH140" s="287" t="str">
        <f ca="true">+IF(OFFSET('Water Data'!$I$27,0,10*ROW('Water Data'!I134))="","",OFFSET('Water Data'!$I$27,0,10*ROW('Water Data'!I134)))</f>
        <v/>
      </c>
      <c r="CI140" s="287" t="str">
        <f ca="true">+IF(OFFSET('Water Data'!$I$28,0,10*ROW('Water Data'!I134))="","",OFFSET('Water Data'!$I$28,0,10*ROW('Water Data'!I134)))</f>
        <v/>
      </c>
      <c r="CJ140" s="287" t="str">
        <f ca="true">+IF(OFFSET('Water Data'!$I$29,0,10*ROW('Water Data'!I134))="","",OFFSET('Water Data'!$I$29,0,10*ROW('Water Data'!I134)))</f>
        <v/>
      </c>
      <c r="CK140" s="287" t="str">
        <f ca="true">+IF(OFFSET('Sanitation Data'!$D$28,0,10*ROW('Sanitation Data'!D134))="","",OFFSET('Sanitation Data'!$D$28,0,10*ROW('Sanitation Data'!D134)))</f>
        <v/>
      </c>
      <c r="CL140" s="287" t="str">
        <f ca="true">+IF(OFFSET('Sanitation Data'!$D$29,0,10*ROW('Sanitation Data'!D134))="","",OFFSET('Sanitation Data'!$D$29,0,10*ROW('Sanitation Data'!D134)))</f>
        <v/>
      </c>
      <c r="CM140" s="287" t="str">
        <f ca="true">+IF(OFFSET('Sanitation Data'!$D$30,0,10*ROW('Sanitation Data'!D134))="","",OFFSET('Sanitation Data'!$D$30,0,10*ROW('Sanitation Data'!D134)))</f>
        <v/>
      </c>
      <c r="CN140" s="287" t="str">
        <f ca="true">+IF(OFFSET('Sanitation Data'!$D$31,0,10*ROW('Sanitation Data'!D134))="","",OFFSET('Sanitation Data'!$D$31,0,10*ROW('Sanitation Data'!D134)))</f>
        <v/>
      </c>
      <c r="CO140" s="287" t="str">
        <f ca="true">+IF(OFFSET('Sanitation Data'!$D$32,0,10*ROW('Sanitation Data'!D134))="","",OFFSET('Sanitation Data'!$D$32,0,10*ROW('Sanitation Data'!D134)))</f>
        <v/>
      </c>
      <c r="CP140" s="287" t="str">
        <f ca="true">+IF(OFFSET('Sanitation Data'!$E$28,0,10*ROW('Sanitation Data'!E134))="","",OFFSET('Sanitation Data'!$E$28,0,10*ROW('Sanitation Data'!E134)))</f>
        <v/>
      </c>
      <c r="CQ140" s="287" t="str">
        <f ca="true">+IF(OFFSET('Sanitation Data'!$E$29,0,10*ROW('Sanitation Data'!E134))="","",OFFSET('Sanitation Data'!$E$29,0,10*ROW('Sanitation Data'!E134)))</f>
        <v/>
      </c>
      <c r="CR140" s="287" t="str">
        <f ca="true">+IF(OFFSET('Sanitation Data'!$E$30,0,10*ROW('Sanitation Data'!E134))="","",OFFSET('Sanitation Data'!$E$30,0,10*ROW('Sanitation Data'!E134)))</f>
        <v/>
      </c>
      <c r="CS140" s="287" t="str">
        <f ca="true">+IF(OFFSET('Sanitation Data'!$E$31,0,10*ROW('Sanitation Data'!E134))="","",OFFSET('Sanitation Data'!$E$31,0,10*ROW('Sanitation Data'!E134)))</f>
        <v/>
      </c>
      <c r="CT140" s="287" t="str">
        <f ca="true">+IF(OFFSET('Sanitation Data'!$E$32,0,10*ROW('Sanitation Data'!E134))="","",OFFSET('Sanitation Data'!$E$32,0,10*ROW('Sanitation Data'!E134)))</f>
        <v/>
      </c>
      <c r="CU140" s="287" t="str">
        <f ca="true">+IF(OFFSET('Sanitation Data'!$F$28,0,10*ROW('Sanitation Data'!F134))="","",OFFSET('Sanitation Data'!$F$28,0,10*ROW('Sanitation Data'!F134)))</f>
        <v/>
      </c>
      <c r="CV140" s="287" t="str">
        <f ca="true">+IF(OFFSET('Sanitation Data'!$F$29,0,10*ROW('Sanitation Data'!F134))="","",OFFSET('Sanitation Data'!$F$29,0,10*ROW('Sanitation Data'!F134)))</f>
        <v/>
      </c>
      <c r="CW140" s="287" t="str">
        <f ca="true">+IF(OFFSET('Sanitation Data'!$F$30,0,10*ROW('Sanitation Data'!F134))="","",OFFSET('Sanitation Data'!$F$30,0,10*ROW('Sanitation Data'!F134)))</f>
        <v/>
      </c>
      <c r="CX140" s="287" t="str">
        <f ca="true">+IF(OFFSET('Sanitation Data'!$F$31,0,10*ROW('Sanitation Data'!F134))="","",OFFSET('Sanitation Data'!$F$31,0,10*ROW('Sanitation Data'!F134)))</f>
        <v/>
      </c>
      <c r="CY140" s="287" t="str">
        <f ca="true">+IF(OFFSET('Sanitation Data'!$F$32,0,10*ROW('Sanitation Data'!F134))="","",OFFSET('Sanitation Data'!$F$32,0,10*ROW('Sanitation Data'!F134)))</f>
        <v/>
      </c>
      <c r="CZ140" s="287" t="str">
        <f ca="true">+IF(OFFSET('Sanitation Data'!$G$28,0,10*ROW('Sanitation Data'!G134))="","",OFFSET('Sanitation Data'!$G$28,0,10*ROW('Sanitation Data'!G134)))</f>
        <v/>
      </c>
      <c r="DA140" s="287" t="str">
        <f ca="true">+IF(OFFSET('Sanitation Data'!$G$29,0,10*ROW('Sanitation Data'!G134))="","",OFFSET('Sanitation Data'!$G$29,0,10*ROW('Sanitation Data'!G134)))</f>
        <v/>
      </c>
      <c r="DB140" s="287" t="str">
        <f ca="true">+IF(OFFSET('Sanitation Data'!$G$30,0,10*ROW('Sanitation Data'!G134))="","",OFFSET('Sanitation Data'!$G$30,0,10*ROW('Sanitation Data'!G134)))</f>
        <v/>
      </c>
      <c r="DC140" s="287" t="str">
        <f ca="true">+IF(OFFSET('Sanitation Data'!$G$31,0,10*ROW('Sanitation Data'!G134))="","",OFFSET('Sanitation Data'!$G$31,0,10*ROW('Sanitation Data'!G134)))</f>
        <v/>
      </c>
      <c r="DD140" s="287" t="str">
        <f ca="true">+IF(OFFSET('Sanitation Data'!$G$32,0,10*ROW('Sanitation Data'!G134))="","",OFFSET('Sanitation Data'!$G$32,0,10*ROW('Sanitation Data'!G134)))</f>
        <v/>
      </c>
      <c r="DE140" s="287" t="str">
        <f ca="true">+IF(OFFSET('Sanitation Data'!$H$28,0,10*ROW('Sanitation Data'!H134))="","",OFFSET('Sanitation Data'!$H$28,0,10*ROW('Sanitation Data'!H134)))</f>
        <v/>
      </c>
      <c r="DF140" s="287" t="str">
        <f ca="true">+IF(OFFSET('Sanitation Data'!$H$29,0,10*ROW('Sanitation Data'!H134))="","",OFFSET('Sanitation Data'!$H$29,0,10*ROW('Sanitation Data'!H134)))</f>
        <v/>
      </c>
      <c r="DG140" s="287" t="str">
        <f ca="true">+IF(OFFSET('Sanitation Data'!$H$30,0,10*ROW('Sanitation Data'!H134))="","",OFFSET('Sanitation Data'!$H$30,0,10*ROW('Sanitation Data'!H134)))</f>
        <v/>
      </c>
      <c r="DH140" s="287" t="str">
        <f ca="true">+IF(OFFSET('Sanitation Data'!$H$31,0,10*ROW('Sanitation Data'!H134))="","",OFFSET('Sanitation Data'!$H$31,0,10*ROW('Sanitation Data'!H134)))</f>
        <v/>
      </c>
      <c r="DI140" s="287" t="str">
        <f ca="true">+IF(OFFSET('Sanitation Data'!$H$32,0,10*ROW('Sanitation Data'!H134))="","",OFFSET('Sanitation Data'!$H$32,0,10*ROW('Sanitation Data'!H134)))</f>
        <v/>
      </c>
      <c r="DJ140" s="287" t="str">
        <f ca="true">+IF(OFFSET('Sanitation Data'!$I$28,0,10*ROW('Sanitation Data'!I134))="","",OFFSET('Sanitation Data'!$I$28,0,10*ROW('Sanitation Data'!I134)))</f>
        <v/>
      </c>
      <c r="DK140" s="287" t="str">
        <f ca="true">+IF(OFFSET('Sanitation Data'!$I$29,0,10*ROW('Sanitation Data'!I134))="","",OFFSET('Sanitation Data'!$I$29,0,10*ROW('Sanitation Data'!I134)))</f>
        <v/>
      </c>
      <c r="DL140" s="287" t="str">
        <f ca="true">+IF(OFFSET('Sanitation Data'!$I$30,0,10*ROW('Sanitation Data'!I134))="","",OFFSET('Sanitation Data'!$I$30,0,10*ROW('Sanitation Data'!I134)))</f>
        <v/>
      </c>
      <c r="DM140" s="287" t="str">
        <f ca="true">+IF(OFFSET('Sanitation Data'!$I$31,0,10*ROW('Sanitation Data'!I134))="","",OFFSET('Sanitation Data'!$I$31,0,10*ROW('Sanitation Data'!I134)))</f>
        <v/>
      </c>
      <c r="DN140" s="287" t="str">
        <f ca="true">+IF(OFFSET('Sanitation Data'!$I$32,0,10*ROW('Sanitation Data'!I134))="","",OFFSET('Sanitation Data'!$I$32,0,10*ROW('Sanitation Data'!I134)))</f>
        <v/>
      </c>
      <c r="DO140" s="287" t="str">
        <f ca="true">+IF(OFFSET('Hygiene Data'!$D$11,0,10*ROW('Hygiene Data'!D134))="","",OFFSET('Hygiene Data'!$D$11,0,10*ROW('Hygiene Data'!D134)))</f>
        <v/>
      </c>
      <c r="DP140" s="287" t="str">
        <f ca="true">+IF(OFFSET('Hygiene Data'!$D$12,0,10*ROW('Hygiene Data'!D134))="","",OFFSET('Hygiene Data'!$D$12,0,10*ROW('Hygiene Data'!D134)))</f>
        <v/>
      </c>
      <c r="DQ140" s="287" t="str">
        <f ca="true">+IF(OFFSET('Hygiene Data'!$D$13,0,10*ROW('Hygiene Data'!D134))="","",OFFSET('Hygiene Data'!$D$13,0,10*ROW('Hygiene Data'!D134)))</f>
        <v/>
      </c>
      <c r="DR140" s="287" t="str">
        <f ca="true">+IF(OFFSET('Hygiene Data'!$E$11,0,10*ROW('Hygiene Data'!E134))="","",OFFSET('Hygiene Data'!$E$11,0,10*ROW('Hygiene Data'!E134)))</f>
        <v/>
      </c>
      <c r="DS140" s="287" t="str">
        <f ca="true">+IF(OFFSET('Hygiene Data'!$E$12,0,10*ROW('Hygiene Data'!E134))="","",OFFSET('Hygiene Data'!$E$12,0,10*ROW('Hygiene Data'!E134)))</f>
        <v/>
      </c>
      <c r="DT140" s="287" t="str">
        <f ca="true">+IF(OFFSET('Hygiene Data'!$E$13,0,10*ROW('Hygiene Data'!E134))="","",OFFSET('Hygiene Data'!$E$13,0,10*ROW('Hygiene Data'!E134)))</f>
        <v/>
      </c>
      <c r="DU140" s="287" t="str">
        <f ca="true">+IF(OFFSET('Hygiene Data'!$F$11,0,10*ROW('Hygiene Data'!F134))="","",OFFSET('Hygiene Data'!$F$11,0,10*ROW('Hygiene Data'!F134)))</f>
        <v/>
      </c>
      <c r="DV140" s="287" t="str">
        <f ca="true">+IF(OFFSET('Hygiene Data'!$F$12,0,10*ROW('Hygiene Data'!F134))="","",OFFSET('Hygiene Data'!$F$12,0,10*ROW('Hygiene Data'!F134)))</f>
        <v/>
      </c>
      <c r="DW140" s="287" t="str">
        <f ca="true">+IF(OFFSET('Hygiene Data'!$F$13,0,10*ROW('Hygiene Data'!F134))="","",OFFSET('Hygiene Data'!$F$13,0,10*ROW('Hygiene Data'!F134)))</f>
        <v/>
      </c>
      <c r="DX140" s="287" t="str">
        <f ca="true">+IF(OFFSET('Hygiene Data'!$G$11,0,10*ROW('Hygiene Data'!G134))="","",OFFSET('Hygiene Data'!$G$11,0,10*ROW('Hygiene Data'!G134)))</f>
        <v/>
      </c>
      <c r="DY140" s="287" t="str">
        <f ca="true">+IF(OFFSET('Hygiene Data'!$G$12,0,10*ROW('Hygiene Data'!G134))="","",OFFSET('Hygiene Data'!$G$12,0,10*ROW('Hygiene Data'!G134)))</f>
        <v/>
      </c>
      <c r="DZ140" s="287" t="str">
        <f ca="true">+IF(OFFSET('Hygiene Data'!$G$13,0,10*ROW('Hygiene Data'!G134))="","",OFFSET('Hygiene Data'!$G$13,0,10*ROW('Hygiene Data'!G134)))</f>
        <v/>
      </c>
      <c r="EA140" s="287" t="str">
        <f ca="true">+IF(OFFSET('Hygiene Data'!$H$11,0,10*ROW('Hygiene Data'!H134))="","",OFFSET('Hygiene Data'!$H$11,0,10*ROW('Hygiene Data'!H134)))</f>
        <v/>
      </c>
      <c r="EB140" s="287" t="str">
        <f ca="true">+IF(OFFSET('Hygiene Data'!$H$12,0,10*ROW('Hygiene Data'!H134))="","",OFFSET('Hygiene Data'!$H$12,0,10*ROW('Hygiene Data'!H134)))</f>
        <v/>
      </c>
      <c r="EC140" s="287" t="str">
        <f ca="true">+IF(OFFSET('Hygiene Data'!$H$13,0,10*ROW('Hygiene Data'!H134))="","",OFFSET('Hygiene Data'!$H$13,0,10*ROW('Hygiene Data'!H134)))</f>
        <v/>
      </c>
      <c r="ED140" s="287" t="str">
        <f ca="true">+IF(OFFSET('Hygiene Data'!$I$11,0,10*ROW('Hygiene Data'!I134))="","",OFFSET('Hygiene Data'!$I$11,0,10*ROW('Hygiene Data'!I134)))</f>
        <v/>
      </c>
      <c r="EE140" s="287" t="str">
        <f ca="true">+IF(OFFSET('Hygiene Data'!$I$12,0,10*ROW('Hygiene Data'!I134))="","",OFFSET('Hygiene Data'!$I$12,0,10*ROW('Hygiene Data'!I134)))</f>
        <v/>
      </c>
      <c r="EF140" s="287"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43"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7"/>
      <c r="BS141" s="287" t="str">
        <f ca="true">+IF(OFFSET('Water Data'!$D$27,0,10*ROW('Water Data'!D135))="","",OFFSET('Water Data'!$D$27,0,10*ROW('Water Data'!D135)))</f>
        <v/>
      </c>
      <c r="BT141" s="287" t="str">
        <f ca="true">+IF(OFFSET('Water Data'!$D$28,0,10*ROW('Water Data'!D135))="","",OFFSET('Water Data'!$D$28,0,10*ROW('Water Data'!D135)))</f>
        <v/>
      </c>
      <c r="BU141" s="287" t="str">
        <f ca="true">+IF(OFFSET('Water Data'!$D$29,0,10*ROW('Water Data'!D135))="","",OFFSET('Water Data'!$D$29,0,10*ROW('Water Data'!D135)))</f>
        <v/>
      </c>
      <c r="BV141" s="287" t="str">
        <f ca="true">+IF(OFFSET('Water Data'!$E$27,0,10*ROW('Water Data'!E135))="","",OFFSET('Water Data'!$E$27,0,10*ROW('Water Data'!E135)))</f>
        <v/>
      </c>
      <c r="BW141" s="287" t="str">
        <f ca="true">+IF(OFFSET('Water Data'!$E$28,0,10*ROW('Water Data'!E135))="","",OFFSET('Water Data'!$E$28,0,10*ROW('Water Data'!E135)))</f>
        <v/>
      </c>
      <c r="BX141" s="287" t="str">
        <f ca="true">+IF(OFFSET('Water Data'!$E$29,0,10*ROW('Water Data'!E135))="","",OFFSET('Water Data'!$E$29,0,10*ROW('Water Data'!E135)))</f>
        <v/>
      </c>
      <c r="BY141" s="287" t="str">
        <f ca="true">+IF(OFFSET('Water Data'!$F$27,0,10*ROW('Water Data'!F135))="","",OFFSET('Water Data'!$F$27,0,10*ROW('Water Data'!F135)))</f>
        <v/>
      </c>
      <c r="BZ141" s="287" t="str">
        <f ca="true">+IF(OFFSET('Water Data'!$F$28,0,10*ROW('Water Data'!F135))="","",OFFSET('Water Data'!$F$28,0,10*ROW('Water Data'!F135)))</f>
        <v/>
      </c>
      <c r="CA141" s="287" t="str">
        <f ca="true">+IF(OFFSET('Water Data'!$F$29,0,10*ROW('Water Data'!F135))="","",OFFSET('Water Data'!$F$29,0,10*ROW('Water Data'!F135)))</f>
        <v/>
      </c>
      <c r="CB141" s="287" t="str">
        <f ca="true">+IF(OFFSET('Water Data'!$G$27,0,10*ROW('Water Data'!G135))="","",OFFSET('Water Data'!$G$27,0,10*ROW('Water Data'!G135)))</f>
        <v/>
      </c>
      <c r="CC141" s="287" t="str">
        <f ca="true">+IF(OFFSET('Water Data'!$G$28,0,10*ROW('Water Data'!G135))="","",OFFSET('Water Data'!$G$28,0,10*ROW('Water Data'!G135)))</f>
        <v/>
      </c>
      <c r="CD141" s="287" t="str">
        <f ca="true">+IF(OFFSET('Water Data'!$G$29,0,10*ROW('Water Data'!G135))="","",OFFSET('Water Data'!$G$29,0,10*ROW('Water Data'!G135)))</f>
        <v/>
      </c>
      <c r="CE141" s="287" t="str">
        <f ca="true">+IF(OFFSET('Water Data'!$H$27,0,10*ROW('Water Data'!H135))="","",OFFSET('Water Data'!$H$27,0,10*ROW('Water Data'!H135)))</f>
        <v/>
      </c>
      <c r="CF141" s="287" t="str">
        <f ca="true">+IF(OFFSET('Water Data'!$H$28,0,10*ROW('Water Data'!H135))="","",OFFSET('Water Data'!$H$28,0,10*ROW('Water Data'!H135)))</f>
        <v/>
      </c>
      <c r="CG141" s="287" t="str">
        <f ca="true">+IF(OFFSET('Water Data'!$H$29,0,10*ROW('Water Data'!H135))="","",OFFSET('Water Data'!$H$29,0,10*ROW('Water Data'!H135)))</f>
        <v/>
      </c>
      <c r="CH141" s="287" t="str">
        <f ca="true">+IF(OFFSET('Water Data'!$I$27,0,10*ROW('Water Data'!I135))="","",OFFSET('Water Data'!$I$27,0,10*ROW('Water Data'!I135)))</f>
        <v/>
      </c>
      <c r="CI141" s="287" t="str">
        <f ca="true">+IF(OFFSET('Water Data'!$I$28,0,10*ROW('Water Data'!I135))="","",OFFSET('Water Data'!$I$28,0,10*ROW('Water Data'!I135)))</f>
        <v/>
      </c>
      <c r="CJ141" s="287" t="str">
        <f ca="true">+IF(OFFSET('Water Data'!$I$29,0,10*ROW('Water Data'!I135))="","",OFFSET('Water Data'!$I$29,0,10*ROW('Water Data'!I135)))</f>
        <v/>
      </c>
      <c r="CK141" s="287" t="str">
        <f ca="true">+IF(OFFSET('Sanitation Data'!$D$28,0,10*ROW('Sanitation Data'!D135))="","",OFFSET('Sanitation Data'!$D$28,0,10*ROW('Sanitation Data'!D135)))</f>
        <v/>
      </c>
      <c r="CL141" s="287" t="str">
        <f ca="true">+IF(OFFSET('Sanitation Data'!$D$29,0,10*ROW('Sanitation Data'!D135))="","",OFFSET('Sanitation Data'!$D$29,0,10*ROW('Sanitation Data'!D135)))</f>
        <v/>
      </c>
      <c r="CM141" s="287" t="str">
        <f ca="true">+IF(OFFSET('Sanitation Data'!$D$30,0,10*ROW('Sanitation Data'!D135))="","",OFFSET('Sanitation Data'!$D$30,0,10*ROW('Sanitation Data'!D135)))</f>
        <v/>
      </c>
      <c r="CN141" s="287" t="str">
        <f ca="true">+IF(OFFSET('Sanitation Data'!$D$31,0,10*ROW('Sanitation Data'!D135))="","",OFFSET('Sanitation Data'!$D$31,0,10*ROW('Sanitation Data'!D135)))</f>
        <v/>
      </c>
      <c r="CO141" s="287" t="str">
        <f ca="true">+IF(OFFSET('Sanitation Data'!$D$32,0,10*ROW('Sanitation Data'!D135))="","",OFFSET('Sanitation Data'!$D$32,0,10*ROW('Sanitation Data'!D135)))</f>
        <v/>
      </c>
      <c r="CP141" s="287" t="str">
        <f ca="true">+IF(OFFSET('Sanitation Data'!$E$28,0,10*ROW('Sanitation Data'!E135))="","",OFFSET('Sanitation Data'!$E$28,0,10*ROW('Sanitation Data'!E135)))</f>
        <v/>
      </c>
      <c r="CQ141" s="287" t="str">
        <f ca="true">+IF(OFFSET('Sanitation Data'!$E$29,0,10*ROW('Sanitation Data'!E135))="","",OFFSET('Sanitation Data'!$E$29,0,10*ROW('Sanitation Data'!E135)))</f>
        <v/>
      </c>
      <c r="CR141" s="287" t="str">
        <f ca="true">+IF(OFFSET('Sanitation Data'!$E$30,0,10*ROW('Sanitation Data'!E135))="","",OFFSET('Sanitation Data'!$E$30,0,10*ROW('Sanitation Data'!E135)))</f>
        <v/>
      </c>
      <c r="CS141" s="287" t="str">
        <f ca="true">+IF(OFFSET('Sanitation Data'!$E$31,0,10*ROW('Sanitation Data'!E135))="","",OFFSET('Sanitation Data'!$E$31,0,10*ROW('Sanitation Data'!E135)))</f>
        <v/>
      </c>
      <c r="CT141" s="287" t="str">
        <f ca="true">+IF(OFFSET('Sanitation Data'!$E$32,0,10*ROW('Sanitation Data'!E135))="","",OFFSET('Sanitation Data'!$E$32,0,10*ROW('Sanitation Data'!E135)))</f>
        <v/>
      </c>
      <c r="CU141" s="287" t="str">
        <f ca="true">+IF(OFFSET('Sanitation Data'!$F$28,0,10*ROW('Sanitation Data'!F135))="","",OFFSET('Sanitation Data'!$F$28,0,10*ROW('Sanitation Data'!F135)))</f>
        <v/>
      </c>
      <c r="CV141" s="287" t="str">
        <f ca="true">+IF(OFFSET('Sanitation Data'!$F$29,0,10*ROW('Sanitation Data'!F135))="","",OFFSET('Sanitation Data'!$F$29,0,10*ROW('Sanitation Data'!F135)))</f>
        <v/>
      </c>
      <c r="CW141" s="287" t="str">
        <f ca="true">+IF(OFFSET('Sanitation Data'!$F$30,0,10*ROW('Sanitation Data'!F135))="","",OFFSET('Sanitation Data'!$F$30,0,10*ROW('Sanitation Data'!F135)))</f>
        <v/>
      </c>
      <c r="CX141" s="287" t="str">
        <f ca="true">+IF(OFFSET('Sanitation Data'!$F$31,0,10*ROW('Sanitation Data'!F135))="","",OFFSET('Sanitation Data'!$F$31,0,10*ROW('Sanitation Data'!F135)))</f>
        <v/>
      </c>
      <c r="CY141" s="287" t="str">
        <f ca="true">+IF(OFFSET('Sanitation Data'!$F$32,0,10*ROW('Sanitation Data'!F135))="","",OFFSET('Sanitation Data'!$F$32,0,10*ROW('Sanitation Data'!F135)))</f>
        <v/>
      </c>
      <c r="CZ141" s="287" t="str">
        <f ca="true">+IF(OFFSET('Sanitation Data'!$G$28,0,10*ROW('Sanitation Data'!G135))="","",OFFSET('Sanitation Data'!$G$28,0,10*ROW('Sanitation Data'!G135)))</f>
        <v/>
      </c>
      <c r="DA141" s="287" t="str">
        <f ca="true">+IF(OFFSET('Sanitation Data'!$G$29,0,10*ROW('Sanitation Data'!G135))="","",OFFSET('Sanitation Data'!$G$29,0,10*ROW('Sanitation Data'!G135)))</f>
        <v/>
      </c>
      <c r="DB141" s="287" t="str">
        <f ca="true">+IF(OFFSET('Sanitation Data'!$G$30,0,10*ROW('Sanitation Data'!G135))="","",OFFSET('Sanitation Data'!$G$30,0,10*ROW('Sanitation Data'!G135)))</f>
        <v/>
      </c>
      <c r="DC141" s="287" t="str">
        <f ca="true">+IF(OFFSET('Sanitation Data'!$G$31,0,10*ROW('Sanitation Data'!G135))="","",OFFSET('Sanitation Data'!$G$31,0,10*ROW('Sanitation Data'!G135)))</f>
        <v/>
      </c>
      <c r="DD141" s="287" t="str">
        <f ca="true">+IF(OFFSET('Sanitation Data'!$G$32,0,10*ROW('Sanitation Data'!G135))="","",OFFSET('Sanitation Data'!$G$32,0,10*ROW('Sanitation Data'!G135)))</f>
        <v/>
      </c>
      <c r="DE141" s="287" t="str">
        <f ca="true">+IF(OFFSET('Sanitation Data'!$H$28,0,10*ROW('Sanitation Data'!H135))="","",OFFSET('Sanitation Data'!$H$28,0,10*ROW('Sanitation Data'!H135)))</f>
        <v/>
      </c>
      <c r="DF141" s="287" t="str">
        <f ca="true">+IF(OFFSET('Sanitation Data'!$H$29,0,10*ROW('Sanitation Data'!H135))="","",OFFSET('Sanitation Data'!$H$29,0,10*ROW('Sanitation Data'!H135)))</f>
        <v/>
      </c>
      <c r="DG141" s="287" t="str">
        <f ca="true">+IF(OFFSET('Sanitation Data'!$H$30,0,10*ROW('Sanitation Data'!H135))="","",OFFSET('Sanitation Data'!$H$30,0,10*ROW('Sanitation Data'!H135)))</f>
        <v/>
      </c>
      <c r="DH141" s="287" t="str">
        <f ca="true">+IF(OFFSET('Sanitation Data'!$H$31,0,10*ROW('Sanitation Data'!H135))="","",OFFSET('Sanitation Data'!$H$31,0,10*ROW('Sanitation Data'!H135)))</f>
        <v/>
      </c>
      <c r="DI141" s="287" t="str">
        <f ca="true">+IF(OFFSET('Sanitation Data'!$H$32,0,10*ROW('Sanitation Data'!H135))="","",OFFSET('Sanitation Data'!$H$32,0,10*ROW('Sanitation Data'!H135)))</f>
        <v/>
      </c>
      <c r="DJ141" s="287" t="str">
        <f ca="true">+IF(OFFSET('Sanitation Data'!$I$28,0,10*ROW('Sanitation Data'!I135))="","",OFFSET('Sanitation Data'!$I$28,0,10*ROW('Sanitation Data'!I135)))</f>
        <v/>
      </c>
      <c r="DK141" s="287" t="str">
        <f ca="true">+IF(OFFSET('Sanitation Data'!$I$29,0,10*ROW('Sanitation Data'!I135))="","",OFFSET('Sanitation Data'!$I$29,0,10*ROW('Sanitation Data'!I135)))</f>
        <v/>
      </c>
      <c r="DL141" s="287" t="str">
        <f ca="true">+IF(OFFSET('Sanitation Data'!$I$30,0,10*ROW('Sanitation Data'!I135))="","",OFFSET('Sanitation Data'!$I$30,0,10*ROW('Sanitation Data'!I135)))</f>
        <v/>
      </c>
      <c r="DM141" s="287" t="str">
        <f ca="true">+IF(OFFSET('Sanitation Data'!$I$31,0,10*ROW('Sanitation Data'!I135))="","",OFFSET('Sanitation Data'!$I$31,0,10*ROW('Sanitation Data'!I135)))</f>
        <v/>
      </c>
      <c r="DN141" s="287" t="str">
        <f ca="true">+IF(OFFSET('Sanitation Data'!$I$32,0,10*ROW('Sanitation Data'!I135))="","",OFFSET('Sanitation Data'!$I$32,0,10*ROW('Sanitation Data'!I135)))</f>
        <v/>
      </c>
      <c r="DO141" s="287" t="str">
        <f ca="true">+IF(OFFSET('Hygiene Data'!$D$11,0,10*ROW('Hygiene Data'!D135))="","",OFFSET('Hygiene Data'!$D$11,0,10*ROW('Hygiene Data'!D135)))</f>
        <v/>
      </c>
      <c r="DP141" s="287" t="str">
        <f ca="true">+IF(OFFSET('Hygiene Data'!$D$12,0,10*ROW('Hygiene Data'!D135))="","",OFFSET('Hygiene Data'!$D$12,0,10*ROW('Hygiene Data'!D135)))</f>
        <v/>
      </c>
      <c r="DQ141" s="287" t="str">
        <f ca="true">+IF(OFFSET('Hygiene Data'!$D$13,0,10*ROW('Hygiene Data'!D135))="","",OFFSET('Hygiene Data'!$D$13,0,10*ROW('Hygiene Data'!D135)))</f>
        <v/>
      </c>
      <c r="DR141" s="287" t="str">
        <f ca="true">+IF(OFFSET('Hygiene Data'!$E$11,0,10*ROW('Hygiene Data'!E135))="","",OFFSET('Hygiene Data'!$E$11,0,10*ROW('Hygiene Data'!E135)))</f>
        <v/>
      </c>
      <c r="DS141" s="287" t="str">
        <f ca="true">+IF(OFFSET('Hygiene Data'!$E$12,0,10*ROW('Hygiene Data'!E135))="","",OFFSET('Hygiene Data'!$E$12,0,10*ROW('Hygiene Data'!E135)))</f>
        <v/>
      </c>
      <c r="DT141" s="287" t="str">
        <f ca="true">+IF(OFFSET('Hygiene Data'!$E$13,0,10*ROW('Hygiene Data'!E135))="","",OFFSET('Hygiene Data'!$E$13,0,10*ROW('Hygiene Data'!E135)))</f>
        <v/>
      </c>
      <c r="DU141" s="287" t="str">
        <f ca="true">+IF(OFFSET('Hygiene Data'!$F$11,0,10*ROW('Hygiene Data'!F135))="","",OFFSET('Hygiene Data'!$F$11,0,10*ROW('Hygiene Data'!F135)))</f>
        <v/>
      </c>
      <c r="DV141" s="287" t="str">
        <f ca="true">+IF(OFFSET('Hygiene Data'!$F$12,0,10*ROW('Hygiene Data'!F135))="","",OFFSET('Hygiene Data'!$F$12,0,10*ROW('Hygiene Data'!F135)))</f>
        <v/>
      </c>
      <c r="DW141" s="287" t="str">
        <f ca="true">+IF(OFFSET('Hygiene Data'!$F$13,0,10*ROW('Hygiene Data'!F135))="","",OFFSET('Hygiene Data'!$F$13,0,10*ROW('Hygiene Data'!F135)))</f>
        <v/>
      </c>
      <c r="DX141" s="287" t="str">
        <f ca="true">+IF(OFFSET('Hygiene Data'!$G$11,0,10*ROW('Hygiene Data'!G135))="","",OFFSET('Hygiene Data'!$G$11,0,10*ROW('Hygiene Data'!G135)))</f>
        <v/>
      </c>
      <c r="DY141" s="287" t="str">
        <f ca="true">+IF(OFFSET('Hygiene Data'!$G$12,0,10*ROW('Hygiene Data'!G135))="","",OFFSET('Hygiene Data'!$G$12,0,10*ROW('Hygiene Data'!G135)))</f>
        <v/>
      </c>
      <c r="DZ141" s="287" t="str">
        <f ca="true">+IF(OFFSET('Hygiene Data'!$G$13,0,10*ROW('Hygiene Data'!G135))="","",OFFSET('Hygiene Data'!$G$13,0,10*ROW('Hygiene Data'!G135)))</f>
        <v/>
      </c>
      <c r="EA141" s="287" t="str">
        <f ca="true">+IF(OFFSET('Hygiene Data'!$H$11,0,10*ROW('Hygiene Data'!H135))="","",OFFSET('Hygiene Data'!$H$11,0,10*ROW('Hygiene Data'!H135)))</f>
        <v/>
      </c>
      <c r="EB141" s="287" t="str">
        <f ca="true">+IF(OFFSET('Hygiene Data'!$H$12,0,10*ROW('Hygiene Data'!H135))="","",OFFSET('Hygiene Data'!$H$12,0,10*ROW('Hygiene Data'!H135)))</f>
        <v/>
      </c>
      <c r="EC141" s="287" t="str">
        <f ca="true">+IF(OFFSET('Hygiene Data'!$H$13,0,10*ROW('Hygiene Data'!H135))="","",OFFSET('Hygiene Data'!$H$13,0,10*ROW('Hygiene Data'!H135)))</f>
        <v/>
      </c>
      <c r="ED141" s="287" t="str">
        <f ca="true">+IF(OFFSET('Hygiene Data'!$I$11,0,10*ROW('Hygiene Data'!I135))="","",OFFSET('Hygiene Data'!$I$11,0,10*ROW('Hygiene Data'!I135)))</f>
        <v/>
      </c>
      <c r="EE141" s="287" t="str">
        <f ca="true">+IF(OFFSET('Hygiene Data'!$I$12,0,10*ROW('Hygiene Data'!I135))="","",OFFSET('Hygiene Data'!$I$12,0,10*ROW('Hygiene Data'!I135)))</f>
        <v/>
      </c>
      <c r="EF141" s="287"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43"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7"/>
      <c r="BS142" s="287" t="str">
        <f ca="true">+IF(OFFSET('Water Data'!$D$27,0,10*ROW('Water Data'!D136))="","",OFFSET('Water Data'!$D$27,0,10*ROW('Water Data'!D136)))</f>
        <v/>
      </c>
      <c r="BT142" s="287" t="str">
        <f ca="true">+IF(OFFSET('Water Data'!$D$28,0,10*ROW('Water Data'!D136))="","",OFFSET('Water Data'!$D$28,0,10*ROW('Water Data'!D136)))</f>
        <v/>
      </c>
      <c r="BU142" s="287" t="str">
        <f ca="true">+IF(OFFSET('Water Data'!$D$29,0,10*ROW('Water Data'!D136))="","",OFFSET('Water Data'!$D$29,0,10*ROW('Water Data'!D136)))</f>
        <v/>
      </c>
      <c r="BV142" s="287" t="str">
        <f ca="true">+IF(OFFSET('Water Data'!$E$27,0,10*ROW('Water Data'!E136))="","",OFFSET('Water Data'!$E$27,0,10*ROW('Water Data'!E136)))</f>
        <v/>
      </c>
      <c r="BW142" s="287" t="str">
        <f ca="true">+IF(OFFSET('Water Data'!$E$28,0,10*ROW('Water Data'!E136))="","",OFFSET('Water Data'!$E$28,0,10*ROW('Water Data'!E136)))</f>
        <v/>
      </c>
      <c r="BX142" s="287" t="str">
        <f ca="true">+IF(OFFSET('Water Data'!$E$29,0,10*ROW('Water Data'!E136))="","",OFFSET('Water Data'!$E$29,0,10*ROW('Water Data'!E136)))</f>
        <v/>
      </c>
      <c r="BY142" s="287" t="str">
        <f ca="true">+IF(OFFSET('Water Data'!$F$27,0,10*ROW('Water Data'!F136))="","",OFFSET('Water Data'!$F$27,0,10*ROW('Water Data'!F136)))</f>
        <v/>
      </c>
      <c r="BZ142" s="287" t="str">
        <f ca="true">+IF(OFFSET('Water Data'!$F$28,0,10*ROW('Water Data'!F136))="","",OFFSET('Water Data'!$F$28,0,10*ROW('Water Data'!F136)))</f>
        <v/>
      </c>
      <c r="CA142" s="287" t="str">
        <f ca="true">+IF(OFFSET('Water Data'!$F$29,0,10*ROW('Water Data'!F136))="","",OFFSET('Water Data'!$F$29,0,10*ROW('Water Data'!F136)))</f>
        <v/>
      </c>
      <c r="CB142" s="287" t="str">
        <f ca="true">+IF(OFFSET('Water Data'!$G$27,0,10*ROW('Water Data'!G136))="","",OFFSET('Water Data'!$G$27,0,10*ROW('Water Data'!G136)))</f>
        <v/>
      </c>
      <c r="CC142" s="287" t="str">
        <f ca="true">+IF(OFFSET('Water Data'!$G$28,0,10*ROW('Water Data'!G136))="","",OFFSET('Water Data'!$G$28,0,10*ROW('Water Data'!G136)))</f>
        <v/>
      </c>
      <c r="CD142" s="287" t="str">
        <f ca="true">+IF(OFFSET('Water Data'!$G$29,0,10*ROW('Water Data'!G136))="","",OFFSET('Water Data'!$G$29,0,10*ROW('Water Data'!G136)))</f>
        <v/>
      </c>
      <c r="CE142" s="287" t="str">
        <f ca="true">+IF(OFFSET('Water Data'!$H$27,0,10*ROW('Water Data'!H136))="","",OFFSET('Water Data'!$H$27,0,10*ROW('Water Data'!H136)))</f>
        <v/>
      </c>
      <c r="CF142" s="287" t="str">
        <f ca="true">+IF(OFFSET('Water Data'!$H$28,0,10*ROW('Water Data'!H136))="","",OFFSET('Water Data'!$H$28,0,10*ROW('Water Data'!H136)))</f>
        <v/>
      </c>
      <c r="CG142" s="287" t="str">
        <f ca="true">+IF(OFFSET('Water Data'!$H$29,0,10*ROW('Water Data'!H136))="","",OFFSET('Water Data'!$H$29,0,10*ROW('Water Data'!H136)))</f>
        <v/>
      </c>
      <c r="CH142" s="287" t="str">
        <f ca="true">+IF(OFFSET('Water Data'!$I$27,0,10*ROW('Water Data'!I136))="","",OFFSET('Water Data'!$I$27,0,10*ROW('Water Data'!I136)))</f>
        <v/>
      </c>
      <c r="CI142" s="287" t="str">
        <f ca="true">+IF(OFFSET('Water Data'!$I$28,0,10*ROW('Water Data'!I136))="","",OFFSET('Water Data'!$I$28,0,10*ROW('Water Data'!I136)))</f>
        <v/>
      </c>
      <c r="CJ142" s="287" t="str">
        <f ca="true">+IF(OFFSET('Water Data'!$I$29,0,10*ROW('Water Data'!I136))="","",OFFSET('Water Data'!$I$29,0,10*ROW('Water Data'!I136)))</f>
        <v/>
      </c>
      <c r="CK142" s="287" t="str">
        <f ca="true">+IF(OFFSET('Sanitation Data'!$D$28,0,10*ROW('Sanitation Data'!D136))="","",OFFSET('Sanitation Data'!$D$28,0,10*ROW('Sanitation Data'!D136)))</f>
        <v/>
      </c>
      <c r="CL142" s="287" t="str">
        <f ca="true">+IF(OFFSET('Sanitation Data'!$D$29,0,10*ROW('Sanitation Data'!D136))="","",OFFSET('Sanitation Data'!$D$29,0,10*ROW('Sanitation Data'!D136)))</f>
        <v/>
      </c>
      <c r="CM142" s="287" t="str">
        <f ca="true">+IF(OFFSET('Sanitation Data'!$D$30,0,10*ROW('Sanitation Data'!D136))="","",OFFSET('Sanitation Data'!$D$30,0,10*ROW('Sanitation Data'!D136)))</f>
        <v/>
      </c>
      <c r="CN142" s="287" t="str">
        <f ca="true">+IF(OFFSET('Sanitation Data'!$D$31,0,10*ROW('Sanitation Data'!D136))="","",OFFSET('Sanitation Data'!$D$31,0,10*ROW('Sanitation Data'!D136)))</f>
        <v/>
      </c>
      <c r="CO142" s="287" t="str">
        <f ca="true">+IF(OFFSET('Sanitation Data'!$D$32,0,10*ROW('Sanitation Data'!D136))="","",OFFSET('Sanitation Data'!$D$32,0,10*ROW('Sanitation Data'!D136)))</f>
        <v/>
      </c>
      <c r="CP142" s="287" t="str">
        <f ca="true">+IF(OFFSET('Sanitation Data'!$E$28,0,10*ROW('Sanitation Data'!E136))="","",OFFSET('Sanitation Data'!$E$28,0,10*ROW('Sanitation Data'!E136)))</f>
        <v/>
      </c>
      <c r="CQ142" s="287" t="str">
        <f ca="true">+IF(OFFSET('Sanitation Data'!$E$29,0,10*ROW('Sanitation Data'!E136))="","",OFFSET('Sanitation Data'!$E$29,0,10*ROW('Sanitation Data'!E136)))</f>
        <v/>
      </c>
      <c r="CR142" s="287" t="str">
        <f ca="true">+IF(OFFSET('Sanitation Data'!$E$30,0,10*ROW('Sanitation Data'!E136))="","",OFFSET('Sanitation Data'!$E$30,0,10*ROW('Sanitation Data'!E136)))</f>
        <v/>
      </c>
      <c r="CS142" s="287" t="str">
        <f ca="true">+IF(OFFSET('Sanitation Data'!$E$31,0,10*ROW('Sanitation Data'!E136))="","",OFFSET('Sanitation Data'!$E$31,0,10*ROW('Sanitation Data'!E136)))</f>
        <v/>
      </c>
      <c r="CT142" s="287" t="str">
        <f ca="true">+IF(OFFSET('Sanitation Data'!$E$32,0,10*ROW('Sanitation Data'!E136))="","",OFFSET('Sanitation Data'!$E$32,0,10*ROW('Sanitation Data'!E136)))</f>
        <v/>
      </c>
      <c r="CU142" s="287" t="str">
        <f ca="true">+IF(OFFSET('Sanitation Data'!$F$28,0,10*ROW('Sanitation Data'!F136))="","",OFFSET('Sanitation Data'!$F$28,0,10*ROW('Sanitation Data'!F136)))</f>
        <v/>
      </c>
      <c r="CV142" s="287" t="str">
        <f ca="true">+IF(OFFSET('Sanitation Data'!$F$29,0,10*ROW('Sanitation Data'!F136))="","",OFFSET('Sanitation Data'!$F$29,0,10*ROW('Sanitation Data'!F136)))</f>
        <v/>
      </c>
      <c r="CW142" s="287" t="str">
        <f ca="true">+IF(OFFSET('Sanitation Data'!$F$30,0,10*ROW('Sanitation Data'!F136))="","",OFFSET('Sanitation Data'!$F$30,0,10*ROW('Sanitation Data'!F136)))</f>
        <v/>
      </c>
      <c r="CX142" s="287" t="str">
        <f ca="true">+IF(OFFSET('Sanitation Data'!$F$31,0,10*ROW('Sanitation Data'!F136))="","",OFFSET('Sanitation Data'!$F$31,0,10*ROW('Sanitation Data'!F136)))</f>
        <v/>
      </c>
      <c r="CY142" s="287" t="str">
        <f ca="true">+IF(OFFSET('Sanitation Data'!$F$32,0,10*ROW('Sanitation Data'!F136))="","",OFFSET('Sanitation Data'!$F$32,0,10*ROW('Sanitation Data'!F136)))</f>
        <v/>
      </c>
      <c r="CZ142" s="287" t="str">
        <f ca="true">+IF(OFFSET('Sanitation Data'!$G$28,0,10*ROW('Sanitation Data'!G136))="","",OFFSET('Sanitation Data'!$G$28,0,10*ROW('Sanitation Data'!G136)))</f>
        <v/>
      </c>
      <c r="DA142" s="287" t="str">
        <f ca="true">+IF(OFFSET('Sanitation Data'!$G$29,0,10*ROW('Sanitation Data'!G136))="","",OFFSET('Sanitation Data'!$G$29,0,10*ROW('Sanitation Data'!G136)))</f>
        <v/>
      </c>
      <c r="DB142" s="287" t="str">
        <f ca="true">+IF(OFFSET('Sanitation Data'!$G$30,0,10*ROW('Sanitation Data'!G136))="","",OFFSET('Sanitation Data'!$G$30,0,10*ROW('Sanitation Data'!G136)))</f>
        <v/>
      </c>
      <c r="DC142" s="287" t="str">
        <f ca="true">+IF(OFFSET('Sanitation Data'!$G$31,0,10*ROW('Sanitation Data'!G136))="","",OFFSET('Sanitation Data'!$G$31,0,10*ROW('Sanitation Data'!G136)))</f>
        <v/>
      </c>
      <c r="DD142" s="287" t="str">
        <f ca="true">+IF(OFFSET('Sanitation Data'!$G$32,0,10*ROW('Sanitation Data'!G136))="","",OFFSET('Sanitation Data'!$G$32,0,10*ROW('Sanitation Data'!G136)))</f>
        <v/>
      </c>
      <c r="DE142" s="287" t="str">
        <f ca="true">+IF(OFFSET('Sanitation Data'!$H$28,0,10*ROW('Sanitation Data'!H136))="","",OFFSET('Sanitation Data'!$H$28,0,10*ROW('Sanitation Data'!H136)))</f>
        <v/>
      </c>
      <c r="DF142" s="287" t="str">
        <f ca="true">+IF(OFFSET('Sanitation Data'!$H$29,0,10*ROW('Sanitation Data'!H136))="","",OFFSET('Sanitation Data'!$H$29,0,10*ROW('Sanitation Data'!H136)))</f>
        <v/>
      </c>
      <c r="DG142" s="287" t="str">
        <f ca="true">+IF(OFFSET('Sanitation Data'!$H$30,0,10*ROW('Sanitation Data'!H136))="","",OFFSET('Sanitation Data'!$H$30,0,10*ROW('Sanitation Data'!H136)))</f>
        <v/>
      </c>
      <c r="DH142" s="287" t="str">
        <f ca="true">+IF(OFFSET('Sanitation Data'!$H$31,0,10*ROW('Sanitation Data'!H136))="","",OFFSET('Sanitation Data'!$H$31,0,10*ROW('Sanitation Data'!H136)))</f>
        <v/>
      </c>
      <c r="DI142" s="287" t="str">
        <f ca="true">+IF(OFFSET('Sanitation Data'!$H$32,0,10*ROW('Sanitation Data'!H136))="","",OFFSET('Sanitation Data'!$H$32,0,10*ROW('Sanitation Data'!H136)))</f>
        <v/>
      </c>
      <c r="DJ142" s="287" t="str">
        <f ca="true">+IF(OFFSET('Sanitation Data'!$I$28,0,10*ROW('Sanitation Data'!I136))="","",OFFSET('Sanitation Data'!$I$28,0,10*ROW('Sanitation Data'!I136)))</f>
        <v/>
      </c>
      <c r="DK142" s="287" t="str">
        <f ca="true">+IF(OFFSET('Sanitation Data'!$I$29,0,10*ROW('Sanitation Data'!I136))="","",OFFSET('Sanitation Data'!$I$29,0,10*ROW('Sanitation Data'!I136)))</f>
        <v/>
      </c>
      <c r="DL142" s="287" t="str">
        <f ca="true">+IF(OFFSET('Sanitation Data'!$I$30,0,10*ROW('Sanitation Data'!I136))="","",OFFSET('Sanitation Data'!$I$30,0,10*ROW('Sanitation Data'!I136)))</f>
        <v/>
      </c>
      <c r="DM142" s="287" t="str">
        <f ca="true">+IF(OFFSET('Sanitation Data'!$I$31,0,10*ROW('Sanitation Data'!I136))="","",OFFSET('Sanitation Data'!$I$31,0,10*ROW('Sanitation Data'!I136)))</f>
        <v/>
      </c>
      <c r="DN142" s="287" t="str">
        <f ca="true">+IF(OFFSET('Sanitation Data'!$I$32,0,10*ROW('Sanitation Data'!I136))="","",OFFSET('Sanitation Data'!$I$32,0,10*ROW('Sanitation Data'!I136)))</f>
        <v/>
      </c>
      <c r="DO142" s="287" t="str">
        <f ca="true">+IF(OFFSET('Hygiene Data'!$D$11,0,10*ROW('Hygiene Data'!D136))="","",OFFSET('Hygiene Data'!$D$11,0,10*ROW('Hygiene Data'!D136)))</f>
        <v/>
      </c>
      <c r="DP142" s="287" t="str">
        <f ca="true">+IF(OFFSET('Hygiene Data'!$D$12,0,10*ROW('Hygiene Data'!D136))="","",OFFSET('Hygiene Data'!$D$12,0,10*ROW('Hygiene Data'!D136)))</f>
        <v/>
      </c>
      <c r="DQ142" s="287" t="str">
        <f ca="true">+IF(OFFSET('Hygiene Data'!$D$13,0,10*ROW('Hygiene Data'!D136))="","",OFFSET('Hygiene Data'!$D$13,0,10*ROW('Hygiene Data'!D136)))</f>
        <v/>
      </c>
      <c r="DR142" s="287" t="str">
        <f ca="true">+IF(OFFSET('Hygiene Data'!$E$11,0,10*ROW('Hygiene Data'!E136))="","",OFFSET('Hygiene Data'!$E$11,0,10*ROW('Hygiene Data'!E136)))</f>
        <v/>
      </c>
      <c r="DS142" s="287" t="str">
        <f ca="true">+IF(OFFSET('Hygiene Data'!$E$12,0,10*ROW('Hygiene Data'!E136))="","",OFFSET('Hygiene Data'!$E$12,0,10*ROW('Hygiene Data'!E136)))</f>
        <v/>
      </c>
      <c r="DT142" s="287" t="str">
        <f ca="true">+IF(OFFSET('Hygiene Data'!$E$13,0,10*ROW('Hygiene Data'!E136))="","",OFFSET('Hygiene Data'!$E$13,0,10*ROW('Hygiene Data'!E136)))</f>
        <v/>
      </c>
      <c r="DU142" s="287" t="str">
        <f ca="true">+IF(OFFSET('Hygiene Data'!$F$11,0,10*ROW('Hygiene Data'!F136))="","",OFFSET('Hygiene Data'!$F$11,0,10*ROW('Hygiene Data'!F136)))</f>
        <v/>
      </c>
      <c r="DV142" s="287" t="str">
        <f ca="true">+IF(OFFSET('Hygiene Data'!$F$12,0,10*ROW('Hygiene Data'!F136))="","",OFFSET('Hygiene Data'!$F$12,0,10*ROW('Hygiene Data'!F136)))</f>
        <v/>
      </c>
      <c r="DW142" s="287" t="str">
        <f ca="true">+IF(OFFSET('Hygiene Data'!$F$13,0,10*ROW('Hygiene Data'!F136))="","",OFFSET('Hygiene Data'!$F$13,0,10*ROW('Hygiene Data'!F136)))</f>
        <v/>
      </c>
      <c r="DX142" s="287" t="str">
        <f ca="true">+IF(OFFSET('Hygiene Data'!$G$11,0,10*ROW('Hygiene Data'!G136))="","",OFFSET('Hygiene Data'!$G$11,0,10*ROW('Hygiene Data'!G136)))</f>
        <v/>
      </c>
      <c r="DY142" s="287" t="str">
        <f ca="true">+IF(OFFSET('Hygiene Data'!$G$12,0,10*ROW('Hygiene Data'!G136))="","",OFFSET('Hygiene Data'!$G$12,0,10*ROW('Hygiene Data'!G136)))</f>
        <v/>
      </c>
      <c r="DZ142" s="287" t="str">
        <f ca="true">+IF(OFFSET('Hygiene Data'!$G$13,0,10*ROW('Hygiene Data'!G136))="","",OFFSET('Hygiene Data'!$G$13,0,10*ROW('Hygiene Data'!G136)))</f>
        <v/>
      </c>
      <c r="EA142" s="287" t="str">
        <f ca="true">+IF(OFFSET('Hygiene Data'!$H$11,0,10*ROW('Hygiene Data'!H136))="","",OFFSET('Hygiene Data'!$H$11,0,10*ROW('Hygiene Data'!H136)))</f>
        <v/>
      </c>
      <c r="EB142" s="287" t="str">
        <f ca="true">+IF(OFFSET('Hygiene Data'!$H$12,0,10*ROW('Hygiene Data'!H136))="","",OFFSET('Hygiene Data'!$H$12,0,10*ROW('Hygiene Data'!H136)))</f>
        <v/>
      </c>
      <c r="EC142" s="287" t="str">
        <f ca="true">+IF(OFFSET('Hygiene Data'!$H$13,0,10*ROW('Hygiene Data'!H136))="","",OFFSET('Hygiene Data'!$H$13,0,10*ROW('Hygiene Data'!H136)))</f>
        <v/>
      </c>
      <c r="ED142" s="287" t="str">
        <f ca="true">+IF(OFFSET('Hygiene Data'!$I$11,0,10*ROW('Hygiene Data'!I136))="","",OFFSET('Hygiene Data'!$I$11,0,10*ROW('Hygiene Data'!I136)))</f>
        <v/>
      </c>
      <c r="EE142" s="287" t="str">
        <f ca="true">+IF(OFFSET('Hygiene Data'!$I$12,0,10*ROW('Hygiene Data'!I136))="","",OFFSET('Hygiene Data'!$I$12,0,10*ROW('Hygiene Data'!I136)))</f>
        <v/>
      </c>
      <c r="EF142" s="287"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43"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7"/>
      <c r="BS143" s="287" t="str">
        <f ca="true">+IF(OFFSET('Water Data'!$D$27,0,10*ROW('Water Data'!D137))="","",OFFSET('Water Data'!$D$27,0,10*ROW('Water Data'!D137)))</f>
        <v/>
      </c>
      <c r="BT143" s="287" t="str">
        <f ca="true">+IF(OFFSET('Water Data'!$D$28,0,10*ROW('Water Data'!D137))="","",OFFSET('Water Data'!$D$28,0,10*ROW('Water Data'!D137)))</f>
        <v/>
      </c>
      <c r="BU143" s="287" t="str">
        <f ca="true">+IF(OFFSET('Water Data'!$D$29,0,10*ROW('Water Data'!D137))="","",OFFSET('Water Data'!$D$29,0,10*ROW('Water Data'!D137)))</f>
        <v/>
      </c>
      <c r="BV143" s="287" t="str">
        <f ca="true">+IF(OFFSET('Water Data'!$E$27,0,10*ROW('Water Data'!E137))="","",OFFSET('Water Data'!$E$27,0,10*ROW('Water Data'!E137)))</f>
        <v/>
      </c>
      <c r="BW143" s="287" t="str">
        <f ca="true">+IF(OFFSET('Water Data'!$E$28,0,10*ROW('Water Data'!E137))="","",OFFSET('Water Data'!$E$28,0,10*ROW('Water Data'!E137)))</f>
        <v/>
      </c>
      <c r="BX143" s="287" t="str">
        <f ca="true">+IF(OFFSET('Water Data'!$E$29,0,10*ROW('Water Data'!E137))="","",OFFSET('Water Data'!$E$29,0,10*ROW('Water Data'!E137)))</f>
        <v/>
      </c>
      <c r="BY143" s="287" t="str">
        <f ca="true">+IF(OFFSET('Water Data'!$F$27,0,10*ROW('Water Data'!F137))="","",OFFSET('Water Data'!$F$27,0,10*ROW('Water Data'!F137)))</f>
        <v/>
      </c>
      <c r="BZ143" s="287" t="str">
        <f ca="true">+IF(OFFSET('Water Data'!$F$28,0,10*ROW('Water Data'!F137))="","",OFFSET('Water Data'!$F$28,0,10*ROW('Water Data'!F137)))</f>
        <v/>
      </c>
      <c r="CA143" s="287" t="str">
        <f ca="true">+IF(OFFSET('Water Data'!$F$29,0,10*ROW('Water Data'!F137))="","",OFFSET('Water Data'!$F$29,0,10*ROW('Water Data'!F137)))</f>
        <v/>
      </c>
      <c r="CB143" s="287" t="str">
        <f ca="true">+IF(OFFSET('Water Data'!$G$27,0,10*ROW('Water Data'!G137))="","",OFFSET('Water Data'!$G$27,0,10*ROW('Water Data'!G137)))</f>
        <v/>
      </c>
      <c r="CC143" s="287" t="str">
        <f ca="true">+IF(OFFSET('Water Data'!$G$28,0,10*ROW('Water Data'!G137))="","",OFFSET('Water Data'!$G$28,0,10*ROW('Water Data'!G137)))</f>
        <v/>
      </c>
      <c r="CD143" s="287" t="str">
        <f ca="true">+IF(OFFSET('Water Data'!$G$29,0,10*ROW('Water Data'!G137))="","",OFFSET('Water Data'!$G$29,0,10*ROW('Water Data'!G137)))</f>
        <v/>
      </c>
      <c r="CE143" s="287" t="str">
        <f ca="true">+IF(OFFSET('Water Data'!$H$27,0,10*ROW('Water Data'!H137))="","",OFFSET('Water Data'!$H$27,0,10*ROW('Water Data'!H137)))</f>
        <v/>
      </c>
      <c r="CF143" s="287" t="str">
        <f ca="true">+IF(OFFSET('Water Data'!$H$28,0,10*ROW('Water Data'!H137))="","",OFFSET('Water Data'!$H$28,0,10*ROW('Water Data'!H137)))</f>
        <v/>
      </c>
      <c r="CG143" s="287" t="str">
        <f ca="true">+IF(OFFSET('Water Data'!$H$29,0,10*ROW('Water Data'!H137))="","",OFFSET('Water Data'!$H$29,0,10*ROW('Water Data'!H137)))</f>
        <v/>
      </c>
      <c r="CH143" s="287" t="str">
        <f ca="true">+IF(OFFSET('Water Data'!$I$27,0,10*ROW('Water Data'!I137))="","",OFFSET('Water Data'!$I$27,0,10*ROW('Water Data'!I137)))</f>
        <v/>
      </c>
      <c r="CI143" s="287" t="str">
        <f ca="true">+IF(OFFSET('Water Data'!$I$28,0,10*ROW('Water Data'!I137))="","",OFFSET('Water Data'!$I$28,0,10*ROW('Water Data'!I137)))</f>
        <v/>
      </c>
      <c r="CJ143" s="287" t="str">
        <f ca="true">+IF(OFFSET('Water Data'!$I$29,0,10*ROW('Water Data'!I137))="","",OFFSET('Water Data'!$I$29,0,10*ROW('Water Data'!I137)))</f>
        <v/>
      </c>
      <c r="CK143" s="287" t="str">
        <f ca="true">+IF(OFFSET('Sanitation Data'!$D$28,0,10*ROW('Sanitation Data'!D137))="","",OFFSET('Sanitation Data'!$D$28,0,10*ROW('Sanitation Data'!D137)))</f>
        <v/>
      </c>
      <c r="CL143" s="287" t="str">
        <f ca="true">+IF(OFFSET('Sanitation Data'!$D$29,0,10*ROW('Sanitation Data'!D137))="","",OFFSET('Sanitation Data'!$D$29,0,10*ROW('Sanitation Data'!D137)))</f>
        <v/>
      </c>
      <c r="CM143" s="287" t="str">
        <f ca="true">+IF(OFFSET('Sanitation Data'!$D$30,0,10*ROW('Sanitation Data'!D137))="","",OFFSET('Sanitation Data'!$D$30,0,10*ROW('Sanitation Data'!D137)))</f>
        <v/>
      </c>
      <c r="CN143" s="287" t="str">
        <f ca="true">+IF(OFFSET('Sanitation Data'!$D$31,0,10*ROW('Sanitation Data'!D137))="","",OFFSET('Sanitation Data'!$D$31,0,10*ROW('Sanitation Data'!D137)))</f>
        <v/>
      </c>
      <c r="CO143" s="287" t="str">
        <f ca="true">+IF(OFFSET('Sanitation Data'!$D$32,0,10*ROW('Sanitation Data'!D137))="","",OFFSET('Sanitation Data'!$D$32,0,10*ROW('Sanitation Data'!D137)))</f>
        <v/>
      </c>
      <c r="CP143" s="287" t="str">
        <f ca="true">+IF(OFFSET('Sanitation Data'!$E$28,0,10*ROW('Sanitation Data'!E137))="","",OFFSET('Sanitation Data'!$E$28,0,10*ROW('Sanitation Data'!E137)))</f>
        <v/>
      </c>
      <c r="CQ143" s="287" t="str">
        <f ca="true">+IF(OFFSET('Sanitation Data'!$E$29,0,10*ROW('Sanitation Data'!E137))="","",OFFSET('Sanitation Data'!$E$29,0,10*ROW('Sanitation Data'!E137)))</f>
        <v/>
      </c>
      <c r="CR143" s="287" t="str">
        <f ca="true">+IF(OFFSET('Sanitation Data'!$E$30,0,10*ROW('Sanitation Data'!E137))="","",OFFSET('Sanitation Data'!$E$30,0,10*ROW('Sanitation Data'!E137)))</f>
        <v/>
      </c>
      <c r="CS143" s="287" t="str">
        <f ca="true">+IF(OFFSET('Sanitation Data'!$E$31,0,10*ROW('Sanitation Data'!E137))="","",OFFSET('Sanitation Data'!$E$31,0,10*ROW('Sanitation Data'!E137)))</f>
        <v/>
      </c>
      <c r="CT143" s="287" t="str">
        <f ca="true">+IF(OFFSET('Sanitation Data'!$E$32,0,10*ROW('Sanitation Data'!E137))="","",OFFSET('Sanitation Data'!$E$32,0,10*ROW('Sanitation Data'!E137)))</f>
        <v/>
      </c>
      <c r="CU143" s="287" t="str">
        <f ca="true">+IF(OFFSET('Sanitation Data'!$F$28,0,10*ROW('Sanitation Data'!F137))="","",OFFSET('Sanitation Data'!$F$28,0,10*ROW('Sanitation Data'!F137)))</f>
        <v/>
      </c>
      <c r="CV143" s="287" t="str">
        <f ca="true">+IF(OFFSET('Sanitation Data'!$F$29,0,10*ROW('Sanitation Data'!F137))="","",OFFSET('Sanitation Data'!$F$29,0,10*ROW('Sanitation Data'!F137)))</f>
        <v/>
      </c>
      <c r="CW143" s="287" t="str">
        <f ca="true">+IF(OFFSET('Sanitation Data'!$F$30,0,10*ROW('Sanitation Data'!F137))="","",OFFSET('Sanitation Data'!$F$30,0,10*ROW('Sanitation Data'!F137)))</f>
        <v/>
      </c>
      <c r="CX143" s="287" t="str">
        <f ca="true">+IF(OFFSET('Sanitation Data'!$F$31,0,10*ROW('Sanitation Data'!F137))="","",OFFSET('Sanitation Data'!$F$31,0,10*ROW('Sanitation Data'!F137)))</f>
        <v/>
      </c>
      <c r="CY143" s="287" t="str">
        <f ca="true">+IF(OFFSET('Sanitation Data'!$F$32,0,10*ROW('Sanitation Data'!F137))="","",OFFSET('Sanitation Data'!$F$32,0,10*ROW('Sanitation Data'!F137)))</f>
        <v/>
      </c>
      <c r="CZ143" s="287" t="str">
        <f ca="true">+IF(OFFSET('Sanitation Data'!$G$28,0,10*ROW('Sanitation Data'!G137))="","",OFFSET('Sanitation Data'!$G$28,0,10*ROW('Sanitation Data'!G137)))</f>
        <v/>
      </c>
      <c r="DA143" s="287" t="str">
        <f ca="true">+IF(OFFSET('Sanitation Data'!$G$29,0,10*ROW('Sanitation Data'!G137))="","",OFFSET('Sanitation Data'!$G$29,0,10*ROW('Sanitation Data'!G137)))</f>
        <v/>
      </c>
      <c r="DB143" s="287" t="str">
        <f ca="true">+IF(OFFSET('Sanitation Data'!$G$30,0,10*ROW('Sanitation Data'!G137))="","",OFFSET('Sanitation Data'!$G$30,0,10*ROW('Sanitation Data'!G137)))</f>
        <v/>
      </c>
      <c r="DC143" s="287" t="str">
        <f ca="true">+IF(OFFSET('Sanitation Data'!$G$31,0,10*ROW('Sanitation Data'!G137))="","",OFFSET('Sanitation Data'!$G$31,0,10*ROW('Sanitation Data'!G137)))</f>
        <v/>
      </c>
      <c r="DD143" s="287" t="str">
        <f ca="true">+IF(OFFSET('Sanitation Data'!$G$32,0,10*ROW('Sanitation Data'!G137))="","",OFFSET('Sanitation Data'!$G$32,0,10*ROW('Sanitation Data'!G137)))</f>
        <v/>
      </c>
      <c r="DE143" s="287" t="str">
        <f ca="true">+IF(OFFSET('Sanitation Data'!$H$28,0,10*ROW('Sanitation Data'!H137))="","",OFFSET('Sanitation Data'!$H$28,0,10*ROW('Sanitation Data'!H137)))</f>
        <v/>
      </c>
      <c r="DF143" s="287" t="str">
        <f ca="true">+IF(OFFSET('Sanitation Data'!$H$29,0,10*ROW('Sanitation Data'!H137))="","",OFFSET('Sanitation Data'!$H$29,0,10*ROW('Sanitation Data'!H137)))</f>
        <v/>
      </c>
      <c r="DG143" s="287" t="str">
        <f ca="true">+IF(OFFSET('Sanitation Data'!$H$30,0,10*ROW('Sanitation Data'!H137))="","",OFFSET('Sanitation Data'!$H$30,0,10*ROW('Sanitation Data'!H137)))</f>
        <v/>
      </c>
      <c r="DH143" s="287" t="str">
        <f ca="true">+IF(OFFSET('Sanitation Data'!$H$31,0,10*ROW('Sanitation Data'!H137))="","",OFFSET('Sanitation Data'!$H$31,0,10*ROW('Sanitation Data'!H137)))</f>
        <v/>
      </c>
      <c r="DI143" s="287" t="str">
        <f ca="true">+IF(OFFSET('Sanitation Data'!$H$32,0,10*ROW('Sanitation Data'!H137))="","",OFFSET('Sanitation Data'!$H$32,0,10*ROW('Sanitation Data'!H137)))</f>
        <v/>
      </c>
      <c r="DJ143" s="287" t="str">
        <f ca="true">+IF(OFFSET('Sanitation Data'!$I$28,0,10*ROW('Sanitation Data'!I137))="","",OFFSET('Sanitation Data'!$I$28,0,10*ROW('Sanitation Data'!I137)))</f>
        <v/>
      </c>
      <c r="DK143" s="287" t="str">
        <f ca="true">+IF(OFFSET('Sanitation Data'!$I$29,0,10*ROW('Sanitation Data'!I137))="","",OFFSET('Sanitation Data'!$I$29,0,10*ROW('Sanitation Data'!I137)))</f>
        <v/>
      </c>
      <c r="DL143" s="287" t="str">
        <f ca="true">+IF(OFFSET('Sanitation Data'!$I$30,0,10*ROW('Sanitation Data'!I137))="","",OFFSET('Sanitation Data'!$I$30,0,10*ROW('Sanitation Data'!I137)))</f>
        <v/>
      </c>
      <c r="DM143" s="287" t="str">
        <f ca="true">+IF(OFFSET('Sanitation Data'!$I$31,0,10*ROW('Sanitation Data'!I137))="","",OFFSET('Sanitation Data'!$I$31,0,10*ROW('Sanitation Data'!I137)))</f>
        <v/>
      </c>
      <c r="DN143" s="287" t="str">
        <f ca="true">+IF(OFFSET('Sanitation Data'!$I$32,0,10*ROW('Sanitation Data'!I137))="","",OFFSET('Sanitation Data'!$I$32,0,10*ROW('Sanitation Data'!I137)))</f>
        <v/>
      </c>
      <c r="DO143" s="287" t="str">
        <f ca="true">+IF(OFFSET('Hygiene Data'!$D$11,0,10*ROW('Hygiene Data'!D137))="","",OFFSET('Hygiene Data'!$D$11,0,10*ROW('Hygiene Data'!D137)))</f>
        <v/>
      </c>
      <c r="DP143" s="287" t="str">
        <f ca="true">+IF(OFFSET('Hygiene Data'!$D$12,0,10*ROW('Hygiene Data'!D137))="","",OFFSET('Hygiene Data'!$D$12,0,10*ROW('Hygiene Data'!D137)))</f>
        <v/>
      </c>
      <c r="DQ143" s="287" t="str">
        <f ca="true">+IF(OFFSET('Hygiene Data'!$D$13,0,10*ROW('Hygiene Data'!D137))="","",OFFSET('Hygiene Data'!$D$13,0,10*ROW('Hygiene Data'!D137)))</f>
        <v/>
      </c>
      <c r="DR143" s="287" t="str">
        <f ca="true">+IF(OFFSET('Hygiene Data'!$E$11,0,10*ROW('Hygiene Data'!E137))="","",OFFSET('Hygiene Data'!$E$11,0,10*ROW('Hygiene Data'!E137)))</f>
        <v/>
      </c>
      <c r="DS143" s="287" t="str">
        <f ca="true">+IF(OFFSET('Hygiene Data'!$E$12,0,10*ROW('Hygiene Data'!E137))="","",OFFSET('Hygiene Data'!$E$12,0,10*ROW('Hygiene Data'!E137)))</f>
        <v/>
      </c>
      <c r="DT143" s="287" t="str">
        <f ca="true">+IF(OFFSET('Hygiene Data'!$E$13,0,10*ROW('Hygiene Data'!E137))="","",OFFSET('Hygiene Data'!$E$13,0,10*ROW('Hygiene Data'!E137)))</f>
        <v/>
      </c>
      <c r="DU143" s="287" t="str">
        <f ca="true">+IF(OFFSET('Hygiene Data'!$F$11,0,10*ROW('Hygiene Data'!F137))="","",OFFSET('Hygiene Data'!$F$11,0,10*ROW('Hygiene Data'!F137)))</f>
        <v/>
      </c>
      <c r="DV143" s="287" t="str">
        <f ca="true">+IF(OFFSET('Hygiene Data'!$F$12,0,10*ROW('Hygiene Data'!F137))="","",OFFSET('Hygiene Data'!$F$12,0,10*ROW('Hygiene Data'!F137)))</f>
        <v/>
      </c>
      <c r="DW143" s="287" t="str">
        <f ca="true">+IF(OFFSET('Hygiene Data'!$F$13,0,10*ROW('Hygiene Data'!F137))="","",OFFSET('Hygiene Data'!$F$13,0,10*ROW('Hygiene Data'!F137)))</f>
        <v/>
      </c>
      <c r="DX143" s="287" t="str">
        <f ca="true">+IF(OFFSET('Hygiene Data'!$G$11,0,10*ROW('Hygiene Data'!G137))="","",OFFSET('Hygiene Data'!$G$11,0,10*ROW('Hygiene Data'!G137)))</f>
        <v/>
      </c>
      <c r="DY143" s="287" t="str">
        <f ca="true">+IF(OFFSET('Hygiene Data'!$G$12,0,10*ROW('Hygiene Data'!G137))="","",OFFSET('Hygiene Data'!$G$12,0,10*ROW('Hygiene Data'!G137)))</f>
        <v/>
      </c>
      <c r="DZ143" s="287" t="str">
        <f ca="true">+IF(OFFSET('Hygiene Data'!$G$13,0,10*ROW('Hygiene Data'!G137))="","",OFFSET('Hygiene Data'!$G$13,0,10*ROW('Hygiene Data'!G137)))</f>
        <v/>
      </c>
      <c r="EA143" s="287" t="str">
        <f ca="true">+IF(OFFSET('Hygiene Data'!$H$11,0,10*ROW('Hygiene Data'!H137))="","",OFFSET('Hygiene Data'!$H$11,0,10*ROW('Hygiene Data'!H137)))</f>
        <v/>
      </c>
      <c r="EB143" s="287" t="str">
        <f ca="true">+IF(OFFSET('Hygiene Data'!$H$12,0,10*ROW('Hygiene Data'!H137))="","",OFFSET('Hygiene Data'!$H$12,0,10*ROW('Hygiene Data'!H137)))</f>
        <v/>
      </c>
      <c r="EC143" s="287" t="str">
        <f ca="true">+IF(OFFSET('Hygiene Data'!$H$13,0,10*ROW('Hygiene Data'!H137))="","",OFFSET('Hygiene Data'!$H$13,0,10*ROW('Hygiene Data'!H137)))</f>
        <v/>
      </c>
      <c r="ED143" s="287" t="str">
        <f ca="true">+IF(OFFSET('Hygiene Data'!$I$11,0,10*ROW('Hygiene Data'!I137))="","",OFFSET('Hygiene Data'!$I$11,0,10*ROW('Hygiene Data'!I137)))</f>
        <v/>
      </c>
      <c r="EE143" s="287" t="str">
        <f ca="true">+IF(OFFSET('Hygiene Data'!$I$12,0,10*ROW('Hygiene Data'!I137))="","",OFFSET('Hygiene Data'!$I$12,0,10*ROW('Hygiene Data'!I137)))</f>
        <v/>
      </c>
      <c r="EF143" s="287"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43"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7"/>
      <c r="BS144" s="287" t="str">
        <f ca="true">+IF(OFFSET('Water Data'!$D$27,0,10*ROW('Water Data'!D138))="","",OFFSET('Water Data'!$D$27,0,10*ROW('Water Data'!D138)))</f>
        <v/>
      </c>
      <c r="BT144" s="287" t="str">
        <f ca="true">+IF(OFFSET('Water Data'!$D$28,0,10*ROW('Water Data'!D138))="","",OFFSET('Water Data'!$D$28,0,10*ROW('Water Data'!D138)))</f>
        <v/>
      </c>
      <c r="BU144" s="287" t="str">
        <f ca="true">+IF(OFFSET('Water Data'!$D$29,0,10*ROW('Water Data'!D138))="","",OFFSET('Water Data'!$D$29,0,10*ROW('Water Data'!D138)))</f>
        <v/>
      </c>
      <c r="BV144" s="287" t="str">
        <f ca="true">+IF(OFFSET('Water Data'!$E$27,0,10*ROW('Water Data'!E138))="","",OFFSET('Water Data'!$E$27,0,10*ROW('Water Data'!E138)))</f>
        <v/>
      </c>
      <c r="BW144" s="287" t="str">
        <f ca="true">+IF(OFFSET('Water Data'!$E$28,0,10*ROW('Water Data'!E138))="","",OFFSET('Water Data'!$E$28,0,10*ROW('Water Data'!E138)))</f>
        <v/>
      </c>
      <c r="BX144" s="287" t="str">
        <f ca="true">+IF(OFFSET('Water Data'!$E$29,0,10*ROW('Water Data'!E138))="","",OFFSET('Water Data'!$E$29,0,10*ROW('Water Data'!E138)))</f>
        <v/>
      </c>
      <c r="BY144" s="287" t="str">
        <f ca="true">+IF(OFFSET('Water Data'!$F$27,0,10*ROW('Water Data'!F138))="","",OFFSET('Water Data'!$F$27,0,10*ROW('Water Data'!F138)))</f>
        <v/>
      </c>
      <c r="BZ144" s="287" t="str">
        <f ca="true">+IF(OFFSET('Water Data'!$F$28,0,10*ROW('Water Data'!F138))="","",OFFSET('Water Data'!$F$28,0,10*ROW('Water Data'!F138)))</f>
        <v/>
      </c>
      <c r="CA144" s="287" t="str">
        <f ca="true">+IF(OFFSET('Water Data'!$F$29,0,10*ROW('Water Data'!F138))="","",OFFSET('Water Data'!$F$29,0,10*ROW('Water Data'!F138)))</f>
        <v/>
      </c>
      <c r="CB144" s="287" t="str">
        <f ca="true">+IF(OFFSET('Water Data'!$G$27,0,10*ROW('Water Data'!G138))="","",OFFSET('Water Data'!$G$27,0,10*ROW('Water Data'!G138)))</f>
        <v/>
      </c>
      <c r="CC144" s="287" t="str">
        <f ca="true">+IF(OFFSET('Water Data'!$G$28,0,10*ROW('Water Data'!G138))="","",OFFSET('Water Data'!$G$28,0,10*ROW('Water Data'!G138)))</f>
        <v/>
      </c>
      <c r="CD144" s="287" t="str">
        <f ca="true">+IF(OFFSET('Water Data'!$G$29,0,10*ROW('Water Data'!G138))="","",OFFSET('Water Data'!$G$29,0,10*ROW('Water Data'!G138)))</f>
        <v/>
      </c>
      <c r="CE144" s="287" t="str">
        <f ca="true">+IF(OFFSET('Water Data'!$H$27,0,10*ROW('Water Data'!H138))="","",OFFSET('Water Data'!$H$27,0,10*ROW('Water Data'!H138)))</f>
        <v/>
      </c>
      <c r="CF144" s="287" t="str">
        <f ca="true">+IF(OFFSET('Water Data'!$H$28,0,10*ROW('Water Data'!H138))="","",OFFSET('Water Data'!$H$28,0,10*ROW('Water Data'!H138)))</f>
        <v/>
      </c>
      <c r="CG144" s="287" t="str">
        <f ca="true">+IF(OFFSET('Water Data'!$H$29,0,10*ROW('Water Data'!H138))="","",OFFSET('Water Data'!$H$29,0,10*ROW('Water Data'!H138)))</f>
        <v/>
      </c>
      <c r="CH144" s="287" t="str">
        <f ca="true">+IF(OFFSET('Water Data'!$I$27,0,10*ROW('Water Data'!I138))="","",OFFSET('Water Data'!$I$27,0,10*ROW('Water Data'!I138)))</f>
        <v/>
      </c>
      <c r="CI144" s="287" t="str">
        <f ca="true">+IF(OFFSET('Water Data'!$I$28,0,10*ROW('Water Data'!I138))="","",OFFSET('Water Data'!$I$28,0,10*ROW('Water Data'!I138)))</f>
        <v/>
      </c>
      <c r="CJ144" s="287" t="str">
        <f ca="true">+IF(OFFSET('Water Data'!$I$29,0,10*ROW('Water Data'!I138))="","",OFFSET('Water Data'!$I$29,0,10*ROW('Water Data'!I138)))</f>
        <v/>
      </c>
      <c r="CK144" s="287" t="str">
        <f ca="true">+IF(OFFSET('Sanitation Data'!$D$28,0,10*ROW('Sanitation Data'!D138))="","",OFFSET('Sanitation Data'!$D$28,0,10*ROW('Sanitation Data'!D138)))</f>
        <v/>
      </c>
      <c r="CL144" s="287" t="str">
        <f ca="true">+IF(OFFSET('Sanitation Data'!$D$29,0,10*ROW('Sanitation Data'!D138))="","",OFFSET('Sanitation Data'!$D$29,0,10*ROW('Sanitation Data'!D138)))</f>
        <v/>
      </c>
      <c r="CM144" s="287" t="str">
        <f ca="true">+IF(OFFSET('Sanitation Data'!$D$30,0,10*ROW('Sanitation Data'!D138))="","",OFFSET('Sanitation Data'!$D$30,0,10*ROW('Sanitation Data'!D138)))</f>
        <v/>
      </c>
      <c r="CN144" s="287" t="str">
        <f ca="true">+IF(OFFSET('Sanitation Data'!$D$31,0,10*ROW('Sanitation Data'!D138))="","",OFFSET('Sanitation Data'!$D$31,0,10*ROW('Sanitation Data'!D138)))</f>
        <v/>
      </c>
      <c r="CO144" s="287" t="str">
        <f ca="true">+IF(OFFSET('Sanitation Data'!$D$32,0,10*ROW('Sanitation Data'!D138))="","",OFFSET('Sanitation Data'!$D$32,0,10*ROW('Sanitation Data'!D138)))</f>
        <v/>
      </c>
      <c r="CP144" s="287" t="str">
        <f ca="true">+IF(OFFSET('Sanitation Data'!$E$28,0,10*ROW('Sanitation Data'!E138))="","",OFFSET('Sanitation Data'!$E$28,0,10*ROW('Sanitation Data'!E138)))</f>
        <v/>
      </c>
      <c r="CQ144" s="287" t="str">
        <f ca="true">+IF(OFFSET('Sanitation Data'!$E$29,0,10*ROW('Sanitation Data'!E138))="","",OFFSET('Sanitation Data'!$E$29,0,10*ROW('Sanitation Data'!E138)))</f>
        <v/>
      </c>
      <c r="CR144" s="287" t="str">
        <f ca="true">+IF(OFFSET('Sanitation Data'!$E$30,0,10*ROW('Sanitation Data'!E138))="","",OFFSET('Sanitation Data'!$E$30,0,10*ROW('Sanitation Data'!E138)))</f>
        <v/>
      </c>
      <c r="CS144" s="287" t="str">
        <f ca="true">+IF(OFFSET('Sanitation Data'!$E$31,0,10*ROW('Sanitation Data'!E138))="","",OFFSET('Sanitation Data'!$E$31,0,10*ROW('Sanitation Data'!E138)))</f>
        <v/>
      </c>
      <c r="CT144" s="287" t="str">
        <f ca="true">+IF(OFFSET('Sanitation Data'!$E$32,0,10*ROW('Sanitation Data'!E138))="","",OFFSET('Sanitation Data'!$E$32,0,10*ROW('Sanitation Data'!E138)))</f>
        <v/>
      </c>
      <c r="CU144" s="287" t="str">
        <f ca="true">+IF(OFFSET('Sanitation Data'!$F$28,0,10*ROW('Sanitation Data'!F138))="","",OFFSET('Sanitation Data'!$F$28,0,10*ROW('Sanitation Data'!F138)))</f>
        <v/>
      </c>
      <c r="CV144" s="287" t="str">
        <f ca="true">+IF(OFFSET('Sanitation Data'!$F$29,0,10*ROW('Sanitation Data'!F138))="","",OFFSET('Sanitation Data'!$F$29,0,10*ROW('Sanitation Data'!F138)))</f>
        <v/>
      </c>
      <c r="CW144" s="287" t="str">
        <f ca="true">+IF(OFFSET('Sanitation Data'!$F$30,0,10*ROW('Sanitation Data'!F138))="","",OFFSET('Sanitation Data'!$F$30,0,10*ROW('Sanitation Data'!F138)))</f>
        <v/>
      </c>
      <c r="CX144" s="287" t="str">
        <f ca="true">+IF(OFFSET('Sanitation Data'!$F$31,0,10*ROW('Sanitation Data'!F138))="","",OFFSET('Sanitation Data'!$F$31,0,10*ROW('Sanitation Data'!F138)))</f>
        <v/>
      </c>
      <c r="CY144" s="287" t="str">
        <f ca="true">+IF(OFFSET('Sanitation Data'!$F$32,0,10*ROW('Sanitation Data'!F138))="","",OFFSET('Sanitation Data'!$F$32,0,10*ROW('Sanitation Data'!F138)))</f>
        <v/>
      </c>
      <c r="CZ144" s="287" t="str">
        <f ca="true">+IF(OFFSET('Sanitation Data'!$G$28,0,10*ROW('Sanitation Data'!G138))="","",OFFSET('Sanitation Data'!$G$28,0,10*ROW('Sanitation Data'!G138)))</f>
        <v/>
      </c>
      <c r="DA144" s="287" t="str">
        <f ca="true">+IF(OFFSET('Sanitation Data'!$G$29,0,10*ROW('Sanitation Data'!G138))="","",OFFSET('Sanitation Data'!$G$29,0,10*ROW('Sanitation Data'!G138)))</f>
        <v/>
      </c>
      <c r="DB144" s="287" t="str">
        <f ca="true">+IF(OFFSET('Sanitation Data'!$G$30,0,10*ROW('Sanitation Data'!G138))="","",OFFSET('Sanitation Data'!$G$30,0,10*ROW('Sanitation Data'!G138)))</f>
        <v/>
      </c>
      <c r="DC144" s="287" t="str">
        <f ca="true">+IF(OFFSET('Sanitation Data'!$G$31,0,10*ROW('Sanitation Data'!G138))="","",OFFSET('Sanitation Data'!$G$31,0,10*ROW('Sanitation Data'!G138)))</f>
        <v/>
      </c>
      <c r="DD144" s="287" t="str">
        <f ca="true">+IF(OFFSET('Sanitation Data'!$G$32,0,10*ROW('Sanitation Data'!G138))="","",OFFSET('Sanitation Data'!$G$32,0,10*ROW('Sanitation Data'!G138)))</f>
        <v/>
      </c>
      <c r="DE144" s="287" t="str">
        <f ca="true">+IF(OFFSET('Sanitation Data'!$H$28,0,10*ROW('Sanitation Data'!H138))="","",OFFSET('Sanitation Data'!$H$28,0,10*ROW('Sanitation Data'!H138)))</f>
        <v/>
      </c>
      <c r="DF144" s="287" t="str">
        <f ca="true">+IF(OFFSET('Sanitation Data'!$H$29,0,10*ROW('Sanitation Data'!H138))="","",OFFSET('Sanitation Data'!$H$29,0,10*ROW('Sanitation Data'!H138)))</f>
        <v/>
      </c>
      <c r="DG144" s="287" t="str">
        <f ca="true">+IF(OFFSET('Sanitation Data'!$H$30,0,10*ROW('Sanitation Data'!H138))="","",OFFSET('Sanitation Data'!$H$30,0,10*ROW('Sanitation Data'!H138)))</f>
        <v/>
      </c>
      <c r="DH144" s="287" t="str">
        <f ca="true">+IF(OFFSET('Sanitation Data'!$H$31,0,10*ROW('Sanitation Data'!H138))="","",OFFSET('Sanitation Data'!$H$31,0,10*ROW('Sanitation Data'!H138)))</f>
        <v/>
      </c>
      <c r="DI144" s="287" t="str">
        <f ca="true">+IF(OFFSET('Sanitation Data'!$H$32,0,10*ROW('Sanitation Data'!H138))="","",OFFSET('Sanitation Data'!$H$32,0,10*ROW('Sanitation Data'!H138)))</f>
        <v/>
      </c>
      <c r="DJ144" s="287" t="str">
        <f ca="true">+IF(OFFSET('Sanitation Data'!$I$28,0,10*ROW('Sanitation Data'!I138))="","",OFFSET('Sanitation Data'!$I$28,0,10*ROW('Sanitation Data'!I138)))</f>
        <v/>
      </c>
      <c r="DK144" s="287" t="str">
        <f ca="true">+IF(OFFSET('Sanitation Data'!$I$29,0,10*ROW('Sanitation Data'!I138))="","",OFFSET('Sanitation Data'!$I$29,0,10*ROW('Sanitation Data'!I138)))</f>
        <v/>
      </c>
      <c r="DL144" s="287" t="str">
        <f ca="true">+IF(OFFSET('Sanitation Data'!$I$30,0,10*ROW('Sanitation Data'!I138))="","",OFFSET('Sanitation Data'!$I$30,0,10*ROW('Sanitation Data'!I138)))</f>
        <v/>
      </c>
      <c r="DM144" s="287" t="str">
        <f ca="true">+IF(OFFSET('Sanitation Data'!$I$31,0,10*ROW('Sanitation Data'!I138))="","",OFFSET('Sanitation Data'!$I$31,0,10*ROW('Sanitation Data'!I138)))</f>
        <v/>
      </c>
      <c r="DN144" s="287" t="str">
        <f ca="true">+IF(OFFSET('Sanitation Data'!$I$32,0,10*ROW('Sanitation Data'!I138))="","",OFFSET('Sanitation Data'!$I$32,0,10*ROW('Sanitation Data'!I138)))</f>
        <v/>
      </c>
      <c r="DO144" s="287" t="str">
        <f ca="true">+IF(OFFSET('Hygiene Data'!$D$11,0,10*ROW('Hygiene Data'!D138))="","",OFFSET('Hygiene Data'!$D$11,0,10*ROW('Hygiene Data'!D138)))</f>
        <v/>
      </c>
      <c r="DP144" s="287" t="str">
        <f ca="true">+IF(OFFSET('Hygiene Data'!$D$12,0,10*ROW('Hygiene Data'!D138))="","",OFFSET('Hygiene Data'!$D$12,0,10*ROW('Hygiene Data'!D138)))</f>
        <v/>
      </c>
      <c r="DQ144" s="287" t="str">
        <f ca="true">+IF(OFFSET('Hygiene Data'!$D$13,0,10*ROW('Hygiene Data'!D138))="","",OFFSET('Hygiene Data'!$D$13,0,10*ROW('Hygiene Data'!D138)))</f>
        <v/>
      </c>
      <c r="DR144" s="287" t="str">
        <f ca="true">+IF(OFFSET('Hygiene Data'!$E$11,0,10*ROW('Hygiene Data'!E138))="","",OFFSET('Hygiene Data'!$E$11,0,10*ROW('Hygiene Data'!E138)))</f>
        <v/>
      </c>
      <c r="DS144" s="287" t="str">
        <f ca="true">+IF(OFFSET('Hygiene Data'!$E$12,0,10*ROW('Hygiene Data'!E138))="","",OFFSET('Hygiene Data'!$E$12,0,10*ROW('Hygiene Data'!E138)))</f>
        <v/>
      </c>
      <c r="DT144" s="287" t="str">
        <f ca="true">+IF(OFFSET('Hygiene Data'!$E$13,0,10*ROW('Hygiene Data'!E138))="","",OFFSET('Hygiene Data'!$E$13,0,10*ROW('Hygiene Data'!E138)))</f>
        <v/>
      </c>
      <c r="DU144" s="287" t="str">
        <f ca="true">+IF(OFFSET('Hygiene Data'!$F$11,0,10*ROW('Hygiene Data'!F138))="","",OFFSET('Hygiene Data'!$F$11,0,10*ROW('Hygiene Data'!F138)))</f>
        <v/>
      </c>
      <c r="DV144" s="287" t="str">
        <f ca="true">+IF(OFFSET('Hygiene Data'!$F$12,0,10*ROW('Hygiene Data'!F138))="","",OFFSET('Hygiene Data'!$F$12,0,10*ROW('Hygiene Data'!F138)))</f>
        <v/>
      </c>
      <c r="DW144" s="287" t="str">
        <f ca="true">+IF(OFFSET('Hygiene Data'!$F$13,0,10*ROW('Hygiene Data'!F138))="","",OFFSET('Hygiene Data'!$F$13,0,10*ROW('Hygiene Data'!F138)))</f>
        <v/>
      </c>
      <c r="DX144" s="287" t="str">
        <f ca="true">+IF(OFFSET('Hygiene Data'!$G$11,0,10*ROW('Hygiene Data'!G138))="","",OFFSET('Hygiene Data'!$G$11,0,10*ROW('Hygiene Data'!G138)))</f>
        <v/>
      </c>
      <c r="DY144" s="287" t="str">
        <f ca="true">+IF(OFFSET('Hygiene Data'!$G$12,0,10*ROW('Hygiene Data'!G138))="","",OFFSET('Hygiene Data'!$G$12,0,10*ROW('Hygiene Data'!G138)))</f>
        <v/>
      </c>
      <c r="DZ144" s="287" t="str">
        <f ca="true">+IF(OFFSET('Hygiene Data'!$G$13,0,10*ROW('Hygiene Data'!G138))="","",OFFSET('Hygiene Data'!$G$13,0,10*ROW('Hygiene Data'!G138)))</f>
        <v/>
      </c>
      <c r="EA144" s="287" t="str">
        <f ca="true">+IF(OFFSET('Hygiene Data'!$H$11,0,10*ROW('Hygiene Data'!H138))="","",OFFSET('Hygiene Data'!$H$11,0,10*ROW('Hygiene Data'!H138)))</f>
        <v/>
      </c>
      <c r="EB144" s="287" t="str">
        <f ca="true">+IF(OFFSET('Hygiene Data'!$H$12,0,10*ROW('Hygiene Data'!H138))="","",OFFSET('Hygiene Data'!$H$12,0,10*ROW('Hygiene Data'!H138)))</f>
        <v/>
      </c>
      <c r="EC144" s="287" t="str">
        <f ca="true">+IF(OFFSET('Hygiene Data'!$H$13,0,10*ROW('Hygiene Data'!H138))="","",OFFSET('Hygiene Data'!$H$13,0,10*ROW('Hygiene Data'!H138)))</f>
        <v/>
      </c>
      <c r="ED144" s="287" t="str">
        <f ca="true">+IF(OFFSET('Hygiene Data'!$I$11,0,10*ROW('Hygiene Data'!I138))="","",OFFSET('Hygiene Data'!$I$11,0,10*ROW('Hygiene Data'!I138)))</f>
        <v/>
      </c>
      <c r="EE144" s="287" t="str">
        <f ca="true">+IF(OFFSET('Hygiene Data'!$I$12,0,10*ROW('Hygiene Data'!I138))="","",OFFSET('Hygiene Data'!$I$12,0,10*ROW('Hygiene Data'!I138)))</f>
        <v/>
      </c>
      <c r="EF144" s="287"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43"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7"/>
      <c r="BS145" s="287" t="str">
        <f ca="true">+IF(OFFSET('Water Data'!$D$27,0,10*ROW('Water Data'!D139))="","",OFFSET('Water Data'!$D$27,0,10*ROW('Water Data'!D139)))</f>
        <v/>
      </c>
      <c r="BT145" s="287" t="str">
        <f ca="true">+IF(OFFSET('Water Data'!$D$28,0,10*ROW('Water Data'!D139))="","",OFFSET('Water Data'!$D$28,0,10*ROW('Water Data'!D139)))</f>
        <v/>
      </c>
      <c r="BU145" s="287" t="str">
        <f ca="true">+IF(OFFSET('Water Data'!$D$29,0,10*ROW('Water Data'!D139))="","",OFFSET('Water Data'!$D$29,0,10*ROW('Water Data'!D139)))</f>
        <v/>
      </c>
      <c r="BV145" s="287" t="str">
        <f ca="true">+IF(OFFSET('Water Data'!$E$27,0,10*ROW('Water Data'!E139))="","",OFFSET('Water Data'!$E$27,0,10*ROW('Water Data'!E139)))</f>
        <v/>
      </c>
      <c r="BW145" s="287" t="str">
        <f ca="true">+IF(OFFSET('Water Data'!$E$28,0,10*ROW('Water Data'!E139))="","",OFFSET('Water Data'!$E$28,0,10*ROW('Water Data'!E139)))</f>
        <v/>
      </c>
      <c r="BX145" s="287" t="str">
        <f ca="true">+IF(OFFSET('Water Data'!$E$29,0,10*ROW('Water Data'!E139))="","",OFFSET('Water Data'!$E$29,0,10*ROW('Water Data'!E139)))</f>
        <v/>
      </c>
      <c r="BY145" s="287" t="str">
        <f ca="true">+IF(OFFSET('Water Data'!$F$27,0,10*ROW('Water Data'!F139))="","",OFFSET('Water Data'!$F$27,0,10*ROW('Water Data'!F139)))</f>
        <v/>
      </c>
      <c r="BZ145" s="287" t="str">
        <f ca="true">+IF(OFFSET('Water Data'!$F$28,0,10*ROW('Water Data'!F139))="","",OFFSET('Water Data'!$F$28,0,10*ROW('Water Data'!F139)))</f>
        <v/>
      </c>
      <c r="CA145" s="287" t="str">
        <f ca="true">+IF(OFFSET('Water Data'!$F$29,0,10*ROW('Water Data'!F139))="","",OFFSET('Water Data'!$F$29,0,10*ROW('Water Data'!F139)))</f>
        <v/>
      </c>
      <c r="CB145" s="287" t="str">
        <f ca="true">+IF(OFFSET('Water Data'!$G$27,0,10*ROW('Water Data'!G139))="","",OFFSET('Water Data'!$G$27,0,10*ROW('Water Data'!G139)))</f>
        <v/>
      </c>
      <c r="CC145" s="287" t="str">
        <f ca="true">+IF(OFFSET('Water Data'!$G$28,0,10*ROW('Water Data'!G139))="","",OFFSET('Water Data'!$G$28,0,10*ROW('Water Data'!G139)))</f>
        <v/>
      </c>
      <c r="CD145" s="287" t="str">
        <f ca="true">+IF(OFFSET('Water Data'!$G$29,0,10*ROW('Water Data'!G139))="","",OFFSET('Water Data'!$G$29,0,10*ROW('Water Data'!G139)))</f>
        <v/>
      </c>
      <c r="CE145" s="287" t="str">
        <f ca="true">+IF(OFFSET('Water Data'!$H$27,0,10*ROW('Water Data'!H139))="","",OFFSET('Water Data'!$H$27,0,10*ROW('Water Data'!H139)))</f>
        <v/>
      </c>
      <c r="CF145" s="287" t="str">
        <f ca="true">+IF(OFFSET('Water Data'!$H$28,0,10*ROW('Water Data'!H139))="","",OFFSET('Water Data'!$H$28,0,10*ROW('Water Data'!H139)))</f>
        <v/>
      </c>
      <c r="CG145" s="287" t="str">
        <f ca="true">+IF(OFFSET('Water Data'!$H$29,0,10*ROW('Water Data'!H139))="","",OFFSET('Water Data'!$H$29,0,10*ROW('Water Data'!H139)))</f>
        <v/>
      </c>
      <c r="CH145" s="287" t="str">
        <f ca="true">+IF(OFFSET('Water Data'!$I$27,0,10*ROW('Water Data'!I139))="","",OFFSET('Water Data'!$I$27,0,10*ROW('Water Data'!I139)))</f>
        <v/>
      </c>
      <c r="CI145" s="287" t="str">
        <f ca="true">+IF(OFFSET('Water Data'!$I$28,0,10*ROW('Water Data'!I139))="","",OFFSET('Water Data'!$I$28,0,10*ROW('Water Data'!I139)))</f>
        <v/>
      </c>
      <c r="CJ145" s="287" t="str">
        <f ca="true">+IF(OFFSET('Water Data'!$I$29,0,10*ROW('Water Data'!I139))="","",OFFSET('Water Data'!$I$29,0,10*ROW('Water Data'!I139)))</f>
        <v/>
      </c>
      <c r="CK145" s="287" t="str">
        <f ca="true">+IF(OFFSET('Sanitation Data'!$D$28,0,10*ROW('Sanitation Data'!D139))="","",OFFSET('Sanitation Data'!$D$28,0,10*ROW('Sanitation Data'!D139)))</f>
        <v/>
      </c>
      <c r="CL145" s="287" t="str">
        <f ca="true">+IF(OFFSET('Sanitation Data'!$D$29,0,10*ROW('Sanitation Data'!D139))="","",OFFSET('Sanitation Data'!$D$29,0,10*ROW('Sanitation Data'!D139)))</f>
        <v/>
      </c>
      <c r="CM145" s="287" t="str">
        <f ca="true">+IF(OFFSET('Sanitation Data'!$D$30,0,10*ROW('Sanitation Data'!D139))="","",OFFSET('Sanitation Data'!$D$30,0,10*ROW('Sanitation Data'!D139)))</f>
        <v/>
      </c>
      <c r="CN145" s="287" t="str">
        <f ca="true">+IF(OFFSET('Sanitation Data'!$D$31,0,10*ROW('Sanitation Data'!D139))="","",OFFSET('Sanitation Data'!$D$31,0,10*ROW('Sanitation Data'!D139)))</f>
        <v/>
      </c>
      <c r="CO145" s="287" t="str">
        <f ca="true">+IF(OFFSET('Sanitation Data'!$D$32,0,10*ROW('Sanitation Data'!D139))="","",OFFSET('Sanitation Data'!$D$32,0,10*ROW('Sanitation Data'!D139)))</f>
        <v/>
      </c>
      <c r="CP145" s="287" t="str">
        <f ca="true">+IF(OFFSET('Sanitation Data'!$E$28,0,10*ROW('Sanitation Data'!E139))="","",OFFSET('Sanitation Data'!$E$28,0,10*ROW('Sanitation Data'!E139)))</f>
        <v/>
      </c>
      <c r="CQ145" s="287" t="str">
        <f ca="true">+IF(OFFSET('Sanitation Data'!$E$29,0,10*ROW('Sanitation Data'!E139))="","",OFFSET('Sanitation Data'!$E$29,0,10*ROW('Sanitation Data'!E139)))</f>
        <v/>
      </c>
      <c r="CR145" s="287" t="str">
        <f ca="true">+IF(OFFSET('Sanitation Data'!$E$30,0,10*ROW('Sanitation Data'!E139))="","",OFFSET('Sanitation Data'!$E$30,0,10*ROW('Sanitation Data'!E139)))</f>
        <v/>
      </c>
      <c r="CS145" s="287" t="str">
        <f ca="true">+IF(OFFSET('Sanitation Data'!$E$31,0,10*ROW('Sanitation Data'!E139))="","",OFFSET('Sanitation Data'!$E$31,0,10*ROW('Sanitation Data'!E139)))</f>
        <v/>
      </c>
      <c r="CT145" s="287" t="str">
        <f ca="true">+IF(OFFSET('Sanitation Data'!$E$32,0,10*ROW('Sanitation Data'!E139))="","",OFFSET('Sanitation Data'!$E$32,0,10*ROW('Sanitation Data'!E139)))</f>
        <v/>
      </c>
      <c r="CU145" s="287" t="str">
        <f ca="true">+IF(OFFSET('Sanitation Data'!$F$28,0,10*ROW('Sanitation Data'!F139))="","",OFFSET('Sanitation Data'!$F$28,0,10*ROW('Sanitation Data'!F139)))</f>
        <v/>
      </c>
      <c r="CV145" s="287" t="str">
        <f ca="true">+IF(OFFSET('Sanitation Data'!$F$29,0,10*ROW('Sanitation Data'!F139))="","",OFFSET('Sanitation Data'!$F$29,0,10*ROW('Sanitation Data'!F139)))</f>
        <v/>
      </c>
      <c r="CW145" s="287" t="str">
        <f ca="true">+IF(OFFSET('Sanitation Data'!$F$30,0,10*ROW('Sanitation Data'!F139))="","",OFFSET('Sanitation Data'!$F$30,0,10*ROW('Sanitation Data'!F139)))</f>
        <v/>
      </c>
      <c r="CX145" s="287" t="str">
        <f ca="true">+IF(OFFSET('Sanitation Data'!$F$31,0,10*ROW('Sanitation Data'!F139))="","",OFFSET('Sanitation Data'!$F$31,0,10*ROW('Sanitation Data'!F139)))</f>
        <v/>
      </c>
      <c r="CY145" s="287" t="str">
        <f ca="true">+IF(OFFSET('Sanitation Data'!$F$32,0,10*ROW('Sanitation Data'!F139))="","",OFFSET('Sanitation Data'!$F$32,0,10*ROW('Sanitation Data'!F139)))</f>
        <v/>
      </c>
      <c r="CZ145" s="287" t="str">
        <f ca="true">+IF(OFFSET('Sanitation Data'!$G$28,0,10*ROW('Sanitation Data'!G139))="","",OFFSET('Sanitation Data'!$G$28,0,10*ROW('Sanitation Data'!G139)))</f>
        <v/>
      </c>
      <c r="DA145" s="287" t="str">
        <f ca="true">+IF(OFFSET('Sanitation Data'!$G$29,0,10*ROW('Sanitation Data'!G139))="","",OFFSET('Sanitation Data'!$G$29,0,10*ROW('Sanitation Data'!G139)))</f>
        <v/>
      </c>
      <c r="DB145" s="287" t="str">
        <f ca="true">+IF(OFFSET('Sanitation Data'!$G$30,0,10*ROW('Sanitation Data'!G139))="","",OFFSET('Sanitation Data'!$G$30,0,10*ROW('Sanitation Data'!G139)))</f>
        <v/>
      </c>
      <c r="DC145" s="287" t="str">
        <f ca="true">+IF(OFFSET('Sanitation Data'!$G$31,0,10*ROW('Sanitation Data'!G139))="","",OFFSET('Sanitation Data'!$G$31,0,10*ROW('Sanitation Data'!G139)))</f>
        <v/>
      </c>
      <c r="DD145" s="287" t="str">
        <f ca="true">+IF(OFFSET('Sanitation Data'!$G$32,0,10*ROW('Sanitation Data'!G139))="","",OFFSET('Sanitation Data'!$G$32,0,10*ROW('Sanitation Data'!G139)))</f>
        <v/>
      </c>
      <c r="DE145" s="287" t="str">
        <f ca="true">+IF(OFFSET('Sanitation Data'!$H$28,0,10*ROW('Sanitation Data'!H139))="","",OFFSET('Sanitation Data'!$H$28,0,10*ROW('Sanitation Data'!H139)))</f>
        <v/>
      </c>
      <c r="DF145" s="287" t="str">
        <f ca="true">+IF(OFFSET('Sanitation Data'!$H$29,0,10*ROW('Sanitation Data'!H139))="","",OFFSET('Sanitation Data'!$H$29,0,10*ROW('Sanitation Data'!H139)))</f>
        <v/>
      </c>
      <c r="DG145" s="287" t="str">
        <f ca="true">+IF(OFFSET('Sanitation Data'!$H$30,0,10*ROW('Sanitation Data'!H139))="","",OFFSET('Sanitation Data'!$H$30,0,10*ROW('Sanitation Data'!H139)))</f>
        <v/>
      </c>
      <c r="DH145" s="287" t="str">
        <f ca="true">+IF(OFFSET('Sanitation Data'!$H$31,0,10*ROW('Sanitation Data'!H139))="","",OFFSET('Sanitation Data'!$H$31,0,10*ROW('Sanitation Data'!H139)))</f>
        <v/>
      </c>
      <c r="DI145" s="287" t="str">
        <f ca="true">+IF(OFFSET('Sanitation Data'!$H$32,0,10*ROW('Sanitation Data'!H139))="","",OFFSET('Sanitation Data'!$H$32,0,10*ROW('Sanitation Data'!H139)))</f>
        <v/>
      </c>
      <c r="DJ145" s="287" t="str">
        <f ca="true">+IF(OFFSET('Sanitation Data'!$I$28,0,10*ROW('Sanitation Data'!I139))="","",OFFSET('Sanitation Data'!$I$28,0,10*ROW('Sanitation Data'!I139)))</f>
        <v/>
      </c>
      <c r="DK145" s="287" t="str">
        <f ca="true">+IF(OFFSET('Sanitation Data'!$I$29,0,10*ROW('Sanitation Data'!I139))="","",OFFSET('Sanitation Data'!$I$29,0,10*ROW('Sanitation Data'!I139)))</f>
        <v/>
      </c>
      <c r="DL145" s="287" t="str">
        <f ca="true">+IF(OFFSET('Sanitation Data'!$I$30,0,10*ROW('Sanitation Data'!I139))="","",OFFSET('Sanitation Data'!$I$30,0,10*ROW('Sanitation Data'!I139)))</f>
        <v/>
      </c>
      <c r="DM145" s="287" t="str">
        <f ca="true">+IF(OFFSET('Sanitation Data'!$I$31,0,10*ROW('Sanitation Data'!I139))="","",OFFSET('Sanitation Data'!$I$31,0,10*ROW('Sanitation Data'!I139)))</f>
        <v/>
      </c>
      <c r="DN145" s="287" t="str">
        <f ca="true">+IF(OFFSET('Sanitation Data'!$I$32,0,10*ROW('Sanitation Data'!I139))="","",OFFSET('Sanitation Data'!$I$32,0,10*ROW('Sanitation Data'!I139)))</f>
        <v/>
      </c>
      <c r="DO145" s="287" t="str">
        <f ca="true">+IF(OFFSET('Hygiene Data'!$D$11,0,10*ROW('Hygiene Data'!D139))="","",OFFSET('Hygiene Data'!$D$11,0,10*ROW('Hygiene Data'!D139)))</f>
        <v/>
      </c>
      <c r="DP145" s="287" t="str">
        <f ca="true">+IF(OFFSET('Hygiene Data'!$D$12,0,10*ROW('Hygiene Data'!D139))="","",OFFSET('Hygiene Data'!$D$12,0,10*ROW('Hygiene Data'!D139)))</f>
        <v/>
      </c>
      <c r="DQ145" s="287" t="str">
        <f ca="true">+IF(OFFSET('Hygiene Data'!$D$13,0,10*ROW('Hygiene Data'!D139))="","",OFFSET('Hygiene Data'!$D$13,0,10*ROW('Hygiene Data'!D139)))</f>
        <v/>
      </c>
      <c r="DR145" s="287" t="str">
        <f ca="true">+IF(OFFSET('Hygiene Data'!$E$11,0,10*ROW('Hygiene Data'!E139))="","",OFFSET('Hygiene Data'!$E$11,0,10*ROW('Hygiene Data'!E139)))</f>
        <v/>
      </c>
      <c r="DS145" s="287" t="str">
        <f ca="true">+IF(OFFSET('Hygiene Data'!$E$12,0,10*ROW('Hygiene Data'!E139))="","",OFFSET('Hygiene Data'!$E$12,0,10*ROW('Hygiene Data'!E139)))</f>
        <v/>
      </c>
      <c r="DT145" s="287" t="str">
        <f ca="true">+IF(OFFSET('Hygiene Data'!$E$13,0,10*ROW('Hygiene Data'!E139))="","",OFFSET('Hygiene Data'!$E$13,0,10*ROW('Hygiene Data'!E139)))</f>
        <v/>
      </c>
      <c r="DU145" s="287" t="str">
        <f ca="true">+IF(OFFSET('Hygiene Data'!$F$11,0,10*ROW('Hygiene Data'!F139))="","",OFFSET('Hygiene Data'!$F$11,0,10*ROW('Hygiene Data'!F139)))</f>
        <v/>
      </c>
      <c r="DV145" s="287" t="str">
        <f ca="true">+IF(OFFSET('Hygiene Data'!$F$12,0,10*ROW('Hygiene Data'!F139))="","",OFFSET('Hygiene Data'!$F$12,0,10*ROW('Hygiene Data'!F139)))</f>
        <v/>
      </c>
      <c r="DW145" s="287" t="str">
        <f ca="true">+IF(OFFSET('Hygiene Data'!$F$13,0,10*ROW('Hygiene Data'!F139))="","",OFFSET('Hygiene Data'!$F$13,0,10*ROW('Hygiene Data'!F139)))</f>
        <v/>
      </c>
      <c r="DX145" s="287" t="str">
        <f ca="true">+IF(OFFSET('Hygiene Data'!$G$11,0,10*ROW('Hygiene Data'!G139))="","",OFFSET('Hygiene Data'!$G$11,0,10*ROW('Hygiene Data'!G139)))</f>
        <v/>
      </c>
      <c r="DY145" s="287" t="str">
        <f ca="true">+IF(OFFSET('Hygiene Data'!$G$12,0,10*ROW('Hygiene Data'!G139))="","",OFFSET('Hygiene Data'!$G$12,0,10*ROW('Hygiene Data'!G139)))</f>
        <v/>
      </c>
      <c r="DZ145" s="287" t="str">
        <f ca="true">+IF(OFFSET('Hygiene Data'!$G$13,0,10*ROW('Hygiene Data'!G139))="","",OFFSET('Hygiene Data'!$G$13,0,10*ROW('Hygiene Data'!G139)))</f>
        <v/>
      </c>
      <c r="EA145" s="287" t="str">
        <f ca="true">+IF(OFFSET('Hygiene Data'!$H$11,0,10*ROW('Hygiene Data'!H139))="","",OFFSET('Hygiene Data'!$H$11,0,10*ROW('Hygiene Data'!H139)))</f>
        <v/>
      </c>
      <c r="EB145" s="287" t="str">
        <f ca="true">+IF(OFFSET('Hygiene Data'!$H$12,0,10*ROW('Hygiene Data'!H139))="","",OFFSET('Hygiene Data'!$H$12,0,10*ROW('Hygiene Data'!H139)))</f>
        <v/>
      </c>
      <c r="EC145" s="287" t="str">
        <f ca="true">+IF(OFFSET('Hygiene Data'!$H$13,0,10*ROW('Hygiene Data'!H139))="","",OFFSET('Hygiene Data'!$H$13,0,10*ROW('Hygiene Data'!H139)))</f>
        <v/>
      </c>
      <c r="ED145" s="287" t="str">
        <f ca="true">+IF(OFFSET('Hygiene Data'!$I$11,0,10*ROW('Hygiene Data'!I139))="","",OFFSET('Hygiene Data'!$I$11,0,10*ROW('Hygiene Data'!I139)))</f>
        <v/>
      </c>
      <c r="EE145" s="287" t="str">
        <f ca="true">+IF(OFFSET('Hygiene Data'!$I$12,0,10*ROW('Hygiene Data'!I139))="","",OFFSET('Hygiene Data'!$I$12,0,10*ROW('Hygiene Data'!I139)))</f>
        <v/>
      </c>
      <c r="EF145" s="287"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43"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7"/>
      <c r="BS146" s="287" t="str">
        <f ca="true">+IF(OFFSET('Water Data'!$D$27,0,10*ROW('Water Data'!D140))="","",OFFSET('Water Data'!$D$27,0,10*ROW('Water Data'!D140)))</f>
        <v/>
      </c>
      <c r="BT146" s="287" t="str">
        <f ca="true">+IF(OFFSET('Water Data'!$D$28,0,10*ROW('Water Data'!D140))="","",OFFSET('Water Data'!$D$28,0,10*ROW('Water Data'!D140)))</f>
        <v/>
      </c>
      <c r="BU146" s="287" t="str">
        <f ca="true">+IF(OFFSET('Water Data'!$D$29,0,10*ROW('Water Data'!D140))="","",OFFSET('Water Data'!$D$29,0,10*ROW('Water Data'!D140)))</f>
        <v/>
      </c>
      <c r="BV146" s="287" t="str">
        <f ca="true">+IF(OFFSET('Water Data'!$E$27,0,10*ROW('Water Data'!E140))="","",OFFSET('Water Data'!$E$27,0,10*ROW('Water Data'!E140)))</f>
        <v/>
      </c>
      <c r="BW146" s="287" t="str">
        <f ca="true">+IF(OFFSET('Water Data'!$E$28,0,10*ROW('Water Data'!E140))="","",OFFSET('Water Data'!$E$28,0,10*ROW('Water Data'!E140)))</f>
        <v/>
      </c>
      <c r="BX146" s="287" t="str">
        <f ca="true">+IF(OFFSET('Water Data'!$E$29,0,10*ROW('Water Data'!E140))="","",OFFSET('Water Data'!$E$29,0,10*ROW('Water Data'!E140)))</f>
        <v/>
      </c>
      <c r="BY146" s="287" t="str">
        <f ca="true">+IF(OFFSET('Water Data'!$F$27,0,10*ROW('Water Data'!F140))="","",OFFSET('Water Data'!$F$27,0,10*ROW('Water Data'!F140)))</f>
        <v/>
      </c>
      <c r="BZ146" s="287" t="str">
        <f ca="true">+IF(OFFSET('Water Data'!$F$28,0,10*ROW('Water Data'!F140))="","",OFFSET('Water Data'!$F$28,0,10*ROW('Water Data'!F140)))</f>
        <v/>
      </c>
      <c r="CA146" s="287" t="str">
        <f ca="true">+IF(OFFSET('Water Data'!$F$29,0,10*ROW('Water Data'!F140))="","",OFFSET('Water Data'!$F$29,0,10*ROW('Water Data'!F140)))</f>
        <v/>
      </c>
      <c r="CB146" s="287" t="str">
        <f ca="true">+IF(OFFSET('Water Data'!$G$27,0,10*ROW('Water Data'!G140))="","",OFFSET('Water Data'!$G$27,0,10*ROW('Water Data'!G140)))</f>
        <v/>
      </c>
      <c r="CC146" s="287" t="str">
        <f ca="true">+IF(OFFSET('Water Data'!$G$28,0,10*ROW('Water Data'!G140))="","",OFFSET('Water Data'!$G$28,0,10*ROW('Water Data'!G140)))</f>
        <v/>
      </c>
      <c r="CD146" s="287" t="str">
        <f ca="true">+IF(OFFSET('Water Data'!$G$29,0,10*ROW('Water Data'!G140))="","",OFFSET('Water Data'!$G$29,0,10*ROW('Water Data'!G140)))</f>
        <v/>
      </c>
      <c r="CE146" s="287" t="str">
        <f ca="true">+IF(OFFSET('Water Data'!$H$27,0,10*ROW('Water Data'!H140))="","",OFFSET('Water Data'!$H$27,0,10*ROW('Water Data'!H140)))</f>
        <v/>
      </c>
      <c r="CF146" s="287" t="str">
        <f ca="true">+IF(OFFSET('Water Data'!$H$28,0,10*ROW('Water Data'!H140))="","",OFFSET('Water Data'!$H$28,0,10*ROW('Water Data'!H140)))</f>
        <v/>
      </c>
      <c r="CG146" s="287" t="str">
        <f ca="true">+IF(OFFSET('Water Data'!$H$29,0,10*ROW('Water Data'!H140))="","",OFFSET('Water Data'!$H$29,0,10*ROW('Water Data'!H140)))</f>
        <v/>
      </c>
      <c r="CH146" s="287" t="str">
        <f ca="true">+IF(OFFSET('Water Data'!$I$27,0,10*ROW('Water Data'!I140))="","",OFFSET('Water Data'!$I$27,0,10*ROW('Water Data'!I140)))</f>
        <v/>
      </c>
      <c r="CI146" s="287" t="str">
        <f ca="true">+IF(OFFSET('Water Data'!$I$28,0,10*ROW('Water Data'!I140))="","",OFFSET('Water Data'!$I$28,0,10*ROW('Water Data'!I140)))</f>
        <v/>
      </c>
      <c r="CJ146" s="287" t="str">
        <f ca="true">+IF(OFFSET('Water Data'!$I$29,0,10*ROW('Water Data'!I140))="","",OFFSET('Water Data'!$I$29,0,10*ROW('Water Data'!I140)))</f>
        <v/>
      </c>
      <c r="CK146" s="287" t="str">
        <f ca="true">+IF(OFFSET('Sanitation Data'!$D$28,0,10*ROW('Sanitation Data'!D140))="","",OFFSET('Sanitation Data'!$D$28,0,10*ROW('Sanitation Data'!D140)))</f>
        <v/>
      </c>
      <c r="CL146" s="287" t="str">
        <f ca="true">+IF(OFFSET('Sanitation Data'!$D$29,0,10*ROW('Sanitation Data'!D140))="","",OFFSET('Sanitation Data'!$D$29,0,10*ROW('Sanitation Data'!D140)))</f>
        <v/>
      </c>
      <c r="CM146" s="287" t="str">
        <f ca="true">+IF(OFFSET('Sanitation Data'!$D$30,0,10*ROW('Sanitation Data'!D140))="","",OFFSET('Sanitation Data'!$D$30,0,10*ROW('Sanitation Data'!D140)))</f>
        <v/>
      </c>
      <c r="CN146" s="287" t="str">
        <f ca="true">+IF(OFFSET('Sanitation Data'!$D$31,0,10*ROW('Sanitation Data'!D140))="","",OFFSET('Sanitation Data'!$D$31,0,10*ROW('Sanitation Data'!D140)))</f>
        <v/>
      </c>
      <c r="CO146" s="287" t="str">
        <f ca="true">+IF(OFFSET('Sanitation Data'!$D$32,0,10*ROW('Sanitation Data'!D140))="","",OFFSET('Sanitation Data'!$D$32,0,10*ROW('Sanitation Data'!D140)))</f>
        <v/>
      </c>
      <c r="CP146" s="287" t="str">
        <f ca="true">+IF(OFFSET('Sanitation Data'!$E$28,0,10*ROW('Sanitation Data'!E140))="","",OFFSET('Sanitation Data'!$E$28,0,10*ROW('Sanitation Data'!E140)))</f>
        <v/>
      </c>
      <c r="CQ146" s="287" t="str">
        <f ca="true">+IF(OFFSET('Sanitation Data'!$E$29,0,10*ROW('Sanitation Data'!E140))="","",OFFSET('Sanitation Data'!$E$29,0,10*ROW('Sanitation Data'!E140)))</f>
        <v/>
      </c>
      <c r="CR146" s="287" t="str">
        <f ca="true">+IF(OFFSET('Sanitation Data'!$E$30,0,10*ROW('Sanitation Data'!E140))="","",OFFSET('Sanitation Data'!$E$30,0,10*ROW('Sanitation Data'!E140)))</f>
        <v/>
      </c>
      <c r="CS146" s="287" t="str">
        <f ca="true">+IF(OFFSET('Sanitation Data'!$E$31,0,10*ROW('Sanitation Data'!E140))="","",OFFSET('Sanitation Data'!$E$31,0,10*ROW('Sanitation Data'!E140)))</f>
        <v/>
      </c>
      <c r="CT146" s="287" t="str">
        <f ca="true">+IF(OFFSET('Sanitation Data'!$E$32,0,10*ROW('Sanitation Data'!E140))="","",OFFSET('Sanitation Data'!$E$32,0,10*ROW('Sanitation Data'!E140)))</f>
        <v/>
      </c>
      <c r="CU146" s="287" t="str">
        <f ca="true">+IF(OFFSET('Sanitation Data'!$F$28,0,10*ROW('Sanitation Data'!F140))="","",OFFSET('Sanitation Data'!$F$28,0,10*ROW('Sanitation Data'!F140)))</f>
        <v/>
      </c>
      <c r="CV146" s="287" t="str">
        <f ca="true">+IF(OFFSET('Sanitation Data'!$F$29,0,10*ROW('Sanitation Data'!F140))="","",OFFSET('Sanitation Data'!$F$29,0,10*ROW('Sanitation Data'!F140)))</f>
        <v/>
      </c>
      <c r="CW146" s="287" t="str">
        <f ca="true">+IF(OFFSET('Sanitation Data'!$F$30,0,10*ROW('Sanitation Data'!F140))="","",OFFSET('Sanitation Data'!$F$30,0,10*ROW('Sanitation Data'!F140)))</f>
        <v/>
      </c>
      <c r="CX146" s="287" t="str">
        <f ca="true">+IF(OFFSET('Sanitation Data'!$F$31,0,10*ROW('Sanitation Data'!F140))="","",OFFSET('Sanitation Data'!$F$31,0,10*ROW('Sanitation Data'!F140)))</f>
        <v/>
      </c>
      <c r="CY146" s="287" t="str">
        <f ca="true">+IF(OFFSET('Sanitation Data'!$F$32,0,10*ROW('Sanitation Data'!F140))="","",OFFSET('Sanitation Data'!$F$32,0,10*ROW('Sanitation Data'!F140)))</f>
        <v/>
      </c>
      <c r="CZ146" s="287" t="str">
        <f ca="true">+IF(OFFSET('Sanitation Data'!$G$28,0,10*ROW('Sanitation Data'!G140))="","",OFFSET('Sanitation Data'!$G$28,0,10*ROW('Sanitation Data'!G140)))</f>
        <v/>
      </c>
      <c r="DA146" s="287" t="str">
        <f ca="true">+IF(OFFSET('Sanitation Data'!$G$29,0,10*ROW('Sanitation Data'!G140))="","",OFFSET('Sanitation Data'!$G$29,0,10*ROW('Sanitation Data'!G140)))</f>
        <v/>
      </c>
      <c r="DB146" s="287" t="str">
        <f ca="true">+IF(OFFSET('Sanitation Data'!$G$30,0,10*ROW('Sanitation Data'!G140))="","",OFFSET('Sanitation Data'!$G$30,0,10*ROW('Sanitation Data'!G140)))</f>
        <v/>
      </c>
      <c r="DC146" s="287" t="str">
        <f ca="true">+IF(OFFSET('Sanitation Data'!$G$31,0,10*ROW('Sanitation Data'!G140))="","",OFFSET('Sanitation Data'!$G$31,0,10*ROW('Sanitation Data'!G140)))</f>
        <v/>
      </c>
      <c r="DD146" s="287" t="str">
        <f ca="true">+IF(OFFSET('Sanitation Data'!$G$32,0,10*ROW('Sanitation Data'!G140))="","",OFFSET('Sanitation Data'!$G$32,0,10*ROW('Sanitation Data'!G140)))</f>
        <v/>
      </c>
      <c r="DE146" s="287" t="str">
        <f ca="true">+IF(OFFSET('Sanitation Data'!$H$28,0,10*ROW('Sanitation Data'!H140))="","",OFFSET('Sanitation Data'!$H$28,0,10*ROW('Sanitation Data'!H140)))</f>
        <v/>
      </c>
      <c r="DF146" s="287" t="str">
        <f ca="true">+IF(OFFSET('Sanitation Data'!$H$29,0,10*ROW('Sanitation Data'!H140))="","",OFFSET('Sanitation Data'!$H$29,0,10*ROW('Sanitation Data'!H140)))</f>
        <v/>
      </c>
      <c r="DG146" s="287" t="str">
        <f ca="true">+IF(OFFSET('Sanitation Data'!$H$30,0,10*ROW('Sanitation Data'!H140))="","",OFFSET('Sanitation Data'!$H$30,0,10*ROW('Sanitation Data'!H140)))</f>
        <v/>
      </c>
      <c r="DH146" s="287" t="str">
        <f ca="true">+IF(OFFSET('Sanitation Data'!$H$31,0,10*ROW('Sanitation Data'!H140))="","",OFFSET('Sanitation Data'!$H$31,0,10*ROW('Sanitation Data'!H140)))</f>
        <v/>
      </c>
      <c r="DI146" s="287" t="str">
        <f ca="true">+IF(OFFSET('Sanitation Data'!$H$32,0,10*ROW('Sanitation Data'!H140))="","",OFFSET('Sanitation Data'!$H$32,0,10*ROW('Sanitation Data'!H140)))</f>
        <v/>
      </c>
      <c r="DJ146" s="287" t="str">
        <f ca="true">+IF(OFFSET('Sanitation Data'!$I$28,0,10*ROW('Sanitation Data'!I140))="","",OFFSET('Sanitation Data'!$I$28,0,10*ROW('Sanitation Data'!I140)))</f>
        <v/>
      </c>
      <c r="DK146" s="287" t="str">
        <f ca="true">+IF(OFFSET('Sanitation Data'!$I$29,0,10*ROW('Sanitation Data'!I140))="","",OFFSET('Sanitation Data'!$I$29,0,10*ROW('Sanitation Data'!I140)))</f>
        <v/>
      </c>
      <c r="DL146" s="287" t="str">
        <f ca="true">+IF(OFFSET('Sanitation Data'!$I$30,0,10*ROW('Sanitation Data'!I140))="","",OFFSET('Sanitation Data'!$I$30,0,10*ROW('Sanitation Data'!I140)))</f>
        <v/>
      </c>
      <c r="DM146" s="287" t="str">
        <f ca="true">+IF(OFFSET('Sanitation Data'!$I$31,0,10*ROW('Sanitation Data'!I140))="","",OFFSET('Sanitation Data'!$I$31,0,10*ROW('Sanitation Data'!I140)))</f>
        <v/>
      </c>
      <c r="DN146" s="287" t="str">
        <f ca="true">+IF(OFFSET('Sanitation Data'!$I$32,0,10*ROW('Sanitation Data'!I140))="","",OFFSET('Sanitation Data'!$I$32,0,10*ROW('Sanitation Data'!I140)))</f>
        <v/>
      </c>
      <c r="DO146" s="287" t="str">
        <f ca="true">+IF(OFFSET('Hygiene Data'!$D$11,0,10*ROW('Hygiene Data'!D140))="","",OFFSET('Hygiene Data'!$D$11,0,10*ROW('Hygiene Data'!D140)))</f>
        <v/>
      </c>
      <c r="DP146" s="287" t="str">
        <f ca="true">+IF(OFFSET('Hygiene Data'!$D$12,0,10*ROW('Hygiene Data'!D140))="","",OFFSET('Hygiene Data'!$D$12,0,10*ROW('Hygiene Data'!D140)))</f>
        <v/>
      </c>
      <c r="DQ146" s="287" t="str">
        <f ca="true">+IF(OFFSET('Hygiene Data'!$D$13,0,10*ROW('Hygiene Data'!D140))="","",OFFSET('Hygiene Data'!$D$13,0,10*ROW('Hygiene Data'!D140)))</f>
        <v/>
      </c>
      <c r="DR146" s="287" t="str">
        <f ca="true">+IF(OFFSET('Hygiene Data'!$E$11,0,10*ROW('Hygiene Data'!E140))="","",OFFSET('Hygiene Data'!$E$11,0,10*ROW('Hygiene Data'!E140)))</f>
        <v/>
      </c>
      <c r="DS146" s="287" t="str">
        <f ca="true">+IF(OFFSET('Hygiene Data'!$E$12,0,10*ROW('Hygiene Data'!E140))="","",OFFSET('Hygiene Data'!$E$12,0,10*ROW('Hygiene Data'!E140)))</f>
        <v/>
      </c>
      <c r="DT146" s="287" t="str">
        <f ca="true">+IF(OFFSET('Hygiene Data'!$E$13,0,10*ROW('Hygiene Data'!E140))="","",OFFSET('Hygiene Data'!$E$13,0,10*ROW('Hygiene Data'!E140)))</f>
        <v/>
      </c>
      <c r="DU146" s="287" t="str">
        <f ca="true">+IF(OFFSET('Hygiene Data'!$F$11,0,10*ROW('Hygiene Data'!F140))="","",OFFSET('Hygiene Data'!$F$11,0,10*ROW('Hygiene Data'!F140)))</f>
        <v/>
      </c>
      <c r="DV146" s="287" t="str">
        <f ca="true">+IF(OFFSET('Hygiene Data'!$F$12,0,10*ROW('Hygiene Data'!F140))="","",OFFSET('Hygiene Data'!$F$12,0,10*ROW('Hygiene Data'!F140)))</f>
        <v/>
      </c>
      <c r="DW146" s="287" t="str">
        <f ca="true">+IF(OFFSET('Hygiene Data'!$F$13,0,10*ROW('Hygiene Data'!F140))="","",OFFSET('Hygiene Data'!$F$13,0,10*ROW('Hygiene Data'!F140)))</f>
        <v/>
      </c>
      <c r="DX146" s="287" t="str">
        <f ca="true">+IF(OFFSET('Hygiene Data'!$G$11,0,10*ROW('Hygiene Data'!G140))="","",OFFSET('Hygiene Data'!$G$11,0,10*ROW('Hygiene Data'!G140)))</f>
        <v/>
      </c>
      <c r="DY146" s="287" t="str">
        <f ca="true">+IF(OFFSET('Hygiene Data'!$G$12,0,10*ROW('Hygiene Data'!G140))="","",OFFSET('Hygiene Data'!$G$12,0,10*ROW('Hygiene Data'!G140)))</f>
        <v/>
      </c>
      <c r="DZ146" s="287" t="str">
        <f ca="true">+IF(OFFSET('Hygiene Data'!$G$13,0,10*ROW('Hygiene Data'!G140))="","",OFFSET('Hygiene Data'!$G$13,0,10*ROW('Hygiene Data'!G140)))</f>
        <v/>
      </c>
      <c r="EA146" s="287" t="str">
        <f ca="true">+IF(OFFSET('Hygiene Data'!$H$11,0,10*ROW('Hygiene Data'!H140))="","",OFFSET('Hygiene Data'!$H$11,0,10*ROW('Hygiene Data'!H140)))</f>
        <v/>
      </c>
      <c r="EB146" s="287" t="str">
        <f ca="true">+IF(OFFSET('Hygiene Data'!$H$12,0,10*ROW('Hygiene Data'!H140))="","",OFFSET('Hygiene Data'!$H$12,0,10*ROW('Hygiene Data'!H140)))</f>
        <v/>
      </c>
      <c r="EC146" s="287" t="str">
        <f ca="true">+IF(OFFSET('Hygiene Data'!$H$13,0,10*ROW('Hygiene Data'!H140))="","",OFFSET('Hygiene Data'!$H$13,0,10*ROW('Hygiene Data'!H140)))</f>
        <v/>
      </c>
      <c r="ED146" s="287" t="str">
        <f ca="true">+IF(OFFSET('Hygiene Data'!$I$11,0,10*ROW('Hygiene Data'!I140))="","",OFFSET('Hygiene Data'!$I$11,0,10*ROW('Hygiene Data'!I140)))</f>
        <v/>
      </c>
      <c r="EE146" s="287" t="str">
        <f ca="true">+IF(OFFSET('Hygiene Data'!$I$12,0,10*ROW('Hygiene Data'!I140))="","",OFFSET('Hygiene Data'!$I$12,0,10*ROW('Hygiene Data'!I140)))</f>
        <v/>
      </c>
      <c r="EF146" s="287"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43"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7"/>
      <c r="BS147" s="287" t="str">
        <f ca="true">+IF(OFFSET('Water Data'!$D$27,0,10*ROW('Water Data'!D141))="","",OFFSET('Water Data'!$D$27,0,10*ROW('Water Data'!D141)))</f>
        <v/>
      </c>
      <c r="BT147" s="287" t="str">
        <f ca="true">+IF(OFFSET('Water Data'!$D$28,0,10*ROW('Water Data'!D141))="","",OFFSET('Water Data'!$D$28,0,10*ROW('Water Data'!D141)))</f>
        <v/>
      </c>
      <c r="BU147" s="287" t="str">
        <f ca="true">+IF(OFFSET('Water Data'!$D$29,0,10*ROW('Water Data'!D141))="","",OFFSET('Water Data'!$D$29,0,10*ROW('Water Data'!D141)))</f>
        <v/>
      </c>
      <c r="BV147" s="287" t="str">
        <f ca="true">+IF(OFFSET('Water Data'!$E$27,0,10*ROW('Water Data'!E141))="","",OFFSET('Water Data'!$E$27,0,10*ROW('Water Data'!E141)))</f>
        <v/>
      </c>
      <c r="BW147" s="287" t="str">
        <f ca="true">+IF(OFFSET('Water Data'!$E$28,0,10*ROW('Water Data'!E141))="","",OFFSET('Water Data'!$E$28,0,10*ROW('Water Data'!E141)))</f>
        <v/>
      </c>
      <c r="BX147" s="287" t="str">
        <f ca="true">+IF(OFFSET('Water Data'!$E$29,0,10*ROW('Water Data'!E141))="","",OFFSET('Water Data'!$E$29,0,10*ROW('Water Data'!E141)))</f>
        <v/>
      </c>
      <c r="BY147" s="287" t="str">
        <f ca="true">+IF(OFFSET('Water Data'!$F$27,0,10*ROW('Water Data'!F141))="","",OFFSET('Water Data'!$F$27,0,10*ROW('Water Data'!F141)))</f>
        <v/>
      </c>
      <c r="BZ147" s="287" t="str">
        <f ca="true">+IF(OFFSET('Water Data'!$F$28,0,10*ROW('Water Data'!F141))="","",OFFSET('Water Data'!$F$28,0,10*ROW('Water Data'!F141)))</f>
        <v/>
      </c>
      <c r="CA147" s="287" t="str">
        <f ca="true">+IF(OFFSET('Water Data'!$F$29,0,10*ROW('Water Data'!F141))="","",OFFSET('Water Data'!$F$29,0,10*ROW('Water Data'!F141)))</f>
        <v/>
      </c>
      <c r="CB147" s="287" t="str">
        <f ca="true">+IF(OFFSET('Water Data'!$G$27,0,10*ROW('Water Data'!G141))="","",OFFSET('Water Data'!$G$27,0,10*ROW('Water Data'!G141)))</f>
        <v/>
      </c>
      <c r="CC147" s="287" t="str">
        <f ca="true">+IF(OFFSET('Water Data'!$G$28,0,10*ROW('Water Data'!G141))="","",OFFSET('Water Data'!$G$28,0,10*ROW('Water Data'!G141)))</f>
        <v/>
      </c>
      <c r="CD147" s="287" t="str">
        <f ca="true">+IF(OFFSET('Water Data'!$G$29,0,10*ROW('Water Data'!G141))="","",OFFSET('Water Data'!$G$29,0,10*ROW('Water Data'!G141)))</f>
        <v/>
      </c>
      <c r="CE147" s="287" t="str">
        <f ca="true">+IF(OFFSET('Water Data'!$H$27,0,10*ROW('Water Data'!H141))="","",OFFSET('Water Data'!$H$27,0,10*ROW('Water Data'!H141)))</f>
        <v/>
      </c>
      <c r="CF147" s="287" t="str">
        <f ca="true">+IF(OFFSET('Water Data'!$H$28,0,10*ROW('Water Data'!H141))="","",OFFSET('Water Data'!$H$28,0,10*ROW('Water Data'!H141)))</f>
        <v/>
      </c>
      <c r="CG147" s="287" t="str">
        <f ca="true">+IF(OFFSET('Water Data'!$H$29,0,10*ROW('Water Data'!H141))="","",OFFSET('Water Data'!$H$29,0,10*ROW('Water Data'!H141)))</f>
        <v/>
      </c>
      <c r="CH147" s="287" t="str">
        <f ca="true">+IF(OFFSET('Water Data'!$I$27,0,10*ROW('Water Data'!I141))="","",OFFSET('Water Data'!$I$27,0,10*ROW('Water Data'!I141)))</f>
        <v/>
      </c>
      <c r="CI147" s="287" t="str">
        <f ca="true">+IF(OFFSET('Water Data'!$I$28,0,10*ROW('Water Data'!I141))="","",OFFSET('Water Data'!$I$28,0,10*ROW('Water Data'!I141)))</f>
        <v/>
      </c>
      <c r="CJ147" s="287" t="str">
        <f ca="true">+IF(OFFSET('Water Data'!$I$29,0,10*ROW('Water Data'!I141))="","",OFFSET('Water Data'!$I$29,0,10*ROW('Water Data'!I141)))</f>
        <v/>
      </c>
      <c r="CK147" s="287" t="str">
        <f ca="true">+IF(OFFSET('Sanitation Data'!$D$28,0,10*ROW('Sanitation Data'!D141))="","",OFFSET('Sanitation Data'!$D$28,0,10*ROW('Sanitation Data'!D141)))</f>
        <v/>
      </c>
      <c r="CL147" s="287" t="str">
        <f ca="true">+IF(OFFSET('Sanitation Data'!$D$29,0,10*ROW('Sanitation Data'!D141))="","",OFFSET('Sanitation Data'!$D$29,0,10*ROW('Sanitation Data'!D141)))</f>
        <v/>
      </c>
      <c r="CM147" s="287" t="str">
        <f ca="true">+IF(OFFSET('Sanitation Data'!$D$30,0,10*ROW('Sanitation Data'!D141))="","",OFFSET('Sanitation Data'!$D$30,0,10*ROW('Sanitation Data'!D141)))</f>
        <v/>
      </c>
      <c r="CN147" s="287" t="str">
        <f ca="true">+IF(OFFSET('Sanitation Data'!$D$31,0,10*ROW('Sanitation Data'!D141))="","",OFFSET('Sanitation Data'!$D$31,0,10*ROW('Sanitation Data'!D141)))</f>
        <v/>
      </c>
      <c r="CO147" s="287" t="str">
        <f ca="true">+IF(OFFSET('Sanitation Data'!$D$32,0,10*ROW('Sanitation Data'!D141))="","",OFFSET('Sanitation Data'!$D$32,0,10*ROW('Sanitation Data'!D141)))</f>
        <v/>
      </c>
      <c r="CP147" s="287" t="str">
        <f ca="true">+IF(OFFSET('Sanitation Data'!$E$28,0,10*ROW('Sanitation Data'!E141))="","",OFFSET('Sanitation Data'!$E$28,0,10*ROW('Sanitation Data'!E141)))</f>
        <v/>
      </c>
      <c r="CQ147" s="287" t="str">
        <f ca="true">+IF(OFFSET('Sanitation Data'!$E$29,0,10*ROW('Sanitation Data'!E141))="","",OFFSET('Sanitation Data'!$E$29,0,10*ROW('Sanitation Data'!E141)))</f>
        <v/>
      </c>
      <c r="CR147" s="287" t="str">
        <f ca="true">+IF(OFFSET('Sanitation Data'!$E$30,0,10*ROW('Sanitation Data'!E141))="","",OFFSET('Sanitation Data'!$E$30,0,10*ROW('Sanitation Data'!E141)))</f>
        <v/>
      </c>
      <c r="CS147" s="287" t="str">
        <f ca="true">+IF(OFFSET('Sanitation Data'!$E$31,0,10*ROW('Sanitation Data'!E141))="","",OFFSET('Sanitation Data'!$E$31,0,10*ROW('Sanitation Data'!E141)))</f>
        <v/>
      </c>
      <c r="CT147" s="287" t="str">
        <f ca="true">+IF(OFFSET('Sanitation Data'!$E$32,0,10*ROW('Sanitation Data'!E141))="","",OFFSET('Sanitation Data'!$E$32,0,10*ROW('Sanitation Data'!E141)))</f>
        <v/>
      </c>
      <c r="CU147" s="287" t="str">
        <f ca="true">+IF(OFFSET('Sanitation Data'!$F$28,0,10*ROW('Sanitation Data'!F141))="","",OFFSET('Sanitation Data'!$F$28,0,10*ROW('Sanitation Data'!F141)))</f>
        <v/>
      </c>
      <c r="CV147" s="287" t="str">
        <f ca="true">+IF(OFFSET('Sanitation Data'!$F$29,0,10*ROW('Sanitation Data'!F141))="","",OFFSET('Sanitation Data'!$F$29,0,10*ROW('Sanitation Data'!F141)))</f>
        <v/>
      </c>
      <c r="CW147" s="287" t="str">
        <f ca="true">+IF(OFFSET('Sanitation Data'!$F$30,0,10*ROW('Sanitation Data'!F141))="","",OFFSET('Sanitation Data'!$F$30,0,10*ROW('Sanitation Data'!F141)))</f>
        <v/>
      </c>
      <c r="CX147" s="287" t="str">
        <f ca="true">+IF(OFFSET('Sanitation Data'!$F$31,0,10*ROW('Sanitation Data'!F141))="","",OFFSET('Sanitation Data'!$F$31,0,10*ROW('Sanitation Data'!F141)))</f>
        <v/>
      </c>
      <c r="CY147" s="287" t="str">
        <f ca="true">+IF(OFFSET('Sanitation Data'!$F$32,0,10*ROW('Sanitation Data'!F141))="","",OFFSET('Sanitation Data'!$F$32,0,10*ROW('Sanitation Data'!F141)))</f>
        <v/>
      </c>
      <c r="CZ147" s="287" t="str">
        <f ca="true">+IF(OFFSET('Sanitation Data'!$G$28,0,10*ROW('Sanitation Data'!G141))="","",OFFSET('Sanitation Data'!$G$28,0,10*ROW('Sanitation Data'!G141)))</f>
        <v/>
      </c>
      <c r="DA147" s="287" t="str">
        <f ca="true">+IF(OFFSET('Sanitation Data'!$G$29,0,10*ROW('Sanitation Data'!G141))="","",OFFSET('Sanitation Data'!$G$29,0,10*ROW('Sanitation Data'!G141)))</f>
        <v/>
      </c>
      <c r="DB147" s="287" t="str">
        <f ca="true">+IF(OFFSET('Sanitation Data'!$G$30,0,10*ROW('Sanitation Data'!G141))="","",OFFSET('Sanitation Data'!$G$30,0,10*ROW('Sanitation Data'!G141)))</f>
        <v/>
      </c>
      <c r="DC147" s="287" t="str">
        <f ca="true">+IF(OFFSET('Sanitation Data'!$G$31,0,10*ROW('Sanitation Data'!G141))="","",OFFSET('Sanitation Data'!$G$31,0,10*ROW('Sanitation Data'!G141)))</f>
        <v/>
      </c>
      <c r="DD147" s="287" t="str">
        <f ca="true">+IF(OFFSET('Sanitation Data'!$G$32,0,10*ROW('Sanitation Data'!G141))="","",OFFSET('Sanitation Data'!$G$32,0,10*ROW('Sanitation Data'!G141)))</f>
        <v/>
      </c>
      <c r="DE147" s="287" t="str">
        <f ca="true">+IF(OFFSET('Sanitation Data'!$H$28,0,10*ROW('Sanitation Data'!H141))="","",OFFSET('Sanitation Data'!$H$28,0,10*ROW('Sanitation Data'!H141)))</f>
        <v/>
      </c>
      <c r="DF147" s="287" t="str">
        <f ca="true">+IF(OFFSET('Sanitation Data'!$H$29,0,10*ROW('Sanitation Data'!H141))="","",OFFSET('Sanitation Data'!$H$29,0,10*ROW('Sanitation Data'!H141)))</f>
        <v/>
      </c>
      <c r="DG147" s="287" t="str">
        <f ca="true">+IF(OFFSET('Sanitation Data'!$H$30,0,10*ROW('Sanitation Data'!H141))="","",OFFSET('Sanitation Data'!$H$30,0,10*ROW('Sanitation Data'!H141)))</f>
        <v/>
      </c>
      <c r="DH147" s="287" t="str">
        <f ca="true">+IF(OFFSET('Sanitation Data'!$H$31,0,10*ROW('Sanitation Data'!H141))="","",OFFSET('Sanitation Data'!$H$31,0,10*ROW('Sanitation Data'!H141)))</f>
        <v/>
      </c>
      <c r="DI147" s="287" t="str">
        <f ca="true">+IF(OFFSET('Sanitation Data'!$H$32,0,10*ROW('Sanitation Data'!H141))="","",OFFSET('Sanitation Data'!$H$32,0,10*ROW('Sanitation Data'!H141)))</f>
        <v/>
      </c>
      <c r="DJ147" s="287" t="str">
        <f ca="true">+IF(OFFSET('Sanitation Data'!$I$28,0,10*ROW('Sanitation Data'!I141))="","",OFFSET('Sanitation Data'!$I$28,0,10*ROW('Sanitation Data'!I141)))</f>
        <v/>
      </c>
      <c r="DK147" s="287" t="str">
        <f ca="true">+IF(OFFSET('Sanitation Data'!$I$29,0,10*ROW('Sanitation Data'!I141))="","",OFFSET('Sanitation Data'!$I$29,0,10*ROW('Sanitation Data'!I141)))</f>
        <v/>
      </c>
      <c r="DL147" s="287" t="str">
        <f ca="true">+IF(OFFSET('Sanitation Data'!$I$30,0,10*ROW('Sanitation Data'!I141))="","",OFFSET('Sanitation Data'!$I$30,0,10*ROW('Sanitation Data'!I141)))</f>
        <v/>
      </c>
      <c r="DM147" s="287" t="str">
        <f ca="true">+IF(OFFSET('Sanitation Data'!$I$31,0,10*ROW('Sanitation Data'!I141))="","",OFFSET('Sanitation Data'!$I$31,0,10*ROW('Sanitation Data'!I141)))</f>
        <v/>
      </c>
      <c r="DN147" s="287" t="str">
        <f ca="true">+IF(OFFSET('Sanitation Data'!$I$32,0,10*ROW('Sanitation Data'!I141))="","",OFFSET('Sanitation Data'!$I$32,0,10*ROW('Sanitation Data'!I141)))</f>
        <v/>
      </c>
      <c r="DO147" s="287" t="str">
        <f ca="true">+IF(OFFSET('Hygiene Data'!$D$11,0,10*ROW('Hygiene Data'!D141))="","",OFFSET('Hygiene Data'!$D$11,0,10*ROW('Hygiene Data'!D141)))</f>
        <v/>
      </c>
      <c r="DP147" s="287" t="str">
        <f ca="true">+IF(OFFSET('Hygiene Data'!$D$12,0,10*ROW('Hygiene Data'!D141))="","",OFFSET('Hygiene Data'!$D$12,0,10*ROW('Hygiene Data'!D141)))</f>
        <v/>
      </c>
      <c r="DQ147" s="287" t="str">
        <f ca="true">+IF(OFFSET('Hygiene Data'!$D$13,0,10*ROW('Hygiene Data'!D141))="","",OFFSET('Hygiene Data'!$D$13,0,10*ROW('Hygiene Data'!D141)))</f>
        <v/>
      </c>
      <c r="DR147" s="287" t="str">
        <f ca="true">+IF(OFFSET('Hygiene Data'!$E$11,0,10*ROW('Hygiene Data'!E141))="","",OFFSET('Hygiene Data'!$E$11,0,10*ROW('Hygiene Data'!E141)))</f>
        <v/>
      </c>
      <c r="DS147" s="287" t="str">
        <f ca="true">+IF(OFFSET('Hygiene Data'!$E$12,0,10*ROW('Hygiene Data'!E141))="","",OFFSET('Hygiene Data'!$E$12,0,10*ROW('Hygiene Data'!E141)))</f>
        <v/>
      </c>
      <c r="DT147" s="287" t="str">
        <f ca="true">+IF(OFFSET('Hygiene Data'!$E$13,0,10*ROW('Hygiene Data'!E141))="","",OFFSET('Hygiene Data'!$E$13,0,10*ROW('Hygiene Data'!E141)))</f>
        <v/>
      </c>
      <c r="DU147" s="287" t="str">
        <f ca="true">+IF(OFFSET('Hygiene Data'!$F$11,0,10*ROW('Hygiene Data'!F141))="","",OFFSET('Hygiene Data'!$F$11,0,10*ROW('Hygiene Data'!F141)))</f>
        <v/>
      </c>
      <c r="DV147" s="287" t="str">
        <f ca="true">+IF(OFFSET('Hygiene Data'!$F$12,0,10*ROW('Hygiene Data'!F141))="","",OFFSET('Hygiene Data'!$F$12,0,10*ROW('Hygiene Data'!F141)))</f>
        <v/>
      </c>
      <c r="DW147" s="287" t="str">
        <f ca="true">+IF(OFFSET('Hygiene Data'!$F$13,0,10*ROW('Hygiene Data'!F141))="","",OFFSET('Hygiene Data'!$F$13,0,10*ROW('Hygiene Data'!F141)))</f>
        <v/>
      </c>
      <c r="DX147" s="287" t="str">
        <f ca="true">+IF(OFFSET('Hygiene Data'!$G$11,0,10*ROW('Hygiene Data'!G141))="","",OFFSET('Hygiene Data'!$G$11,0,10*ROW('Hygiene Data'!G141)))</f>
        <v/>
      </c>
      <c r="DY147" s="287" t="str">
        <f ca="true">+IF(OFFSET('Hygiene Data'!$G$12,0,10*ROW('Hygiene Data'!G141))="","",OFFSET('Hygiene Data'!$G$12,0,10*ROW('Hygiene Data'!G141)))</f>
        <v/>
      </c>
      <c r="DZ147" s="287" t="str">
        <f ca="true">+IF(OFFSET('Hygiene Data'!$G$13,0,10*ROW('Hygiene Data'!G141))="","",OFFSET('Hygiene Data'!$G$13,0,10*ROW('Hygiene Data'!G141)))</f>
        <v/>
      </c>
      <c r="EA147" s="287" t="str">
        <f ca="true">+IF(OFFSET('Hygiene Data'!$H$11,0,10*ROW('Hygiene Data'!H141))="","",OFFSET('Hygiene Data'!$H$11,0,10*ROW('Hygiene Data'!H141)))</f>
        <v/>
      </c>
      <c r="EB147" s="287" t="str">
        <f ca="true">+IF(OFFSET('Hygiene Data'!$H$12,0,10*ROW('Hygiene Data'!H141))="","",OFFSET('Hygiene Data'!$H$12,0,10*ROW('Hygiene Data'!H141)))</f>
        <v/>
      </c>
      <c r="EC147" s="287" t="str">
        <f ca="true">+IF(OFFSET('Hygiene Data'!$H$13,0,10*ROW('Hygiene Data'!H141))="","",OFFSET('Hygiene Data'!$H$13,0,10*ROW('Hygiene Data'!H141)))</f>
        <v/>
      </c>
      <c r="ED147" s="287" t="str">
        <f ca="true">+IF(OFFSET('Hygiene Data'!$I$11,0,10*ROW('Hygiene Data'!I141))="","",OFFSET('Hygiene Data'!$I$11,0,10*ROW('Hygiene Data'!I141)))</f>
        <v/>
      </c>
      <c r="EE147" s="287" t="str">
        <f ca="true">+IF(OFFSET('Hygiene Data'!$I$12,0,10*ROW('Hygiene Data'!I141))="","",OFFSET('Hygiene Data'!$I$12,0,10*ROW('Hygiene Data'!I141)))</f>
        <v/>
      </c>
      <c r="EF147" s="287"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43"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7"/>
      <c r="BS148" s="287" t="str">
        <f ca="true">+IF(OFFSET('Water Data'!$D$27,0,10*ROW('Water Data'!D142))="","",OFFSET('Water Data'!$D$27,0,10*ROW('Water Data'!D142)))</f>
        <v/>
      </c>
      <c r="BT148" s="287" t="str">
        <f ca="true">+IF(OFFSET('Water Data'!$D$28,0,10*ROW('Water Data'!D142))="","",OFFSET('Water Data'!$D$28,0,10*ROW('Water Data'!D142)))</f>
        <v/>
      </c>
      <c r="BU148" s="287" t="str">
        <f ca="true">+IF(OFFSET('Water Data'!$D$29,0,10*ROW('Water Data'!D142))="","",OFFSET('Water Data'!$D$29,0,10*ROW('Water Data'!D142)))</f>
        <v/>
      </c>
      <c r="BV148" s="287" t="str">
        <f ca="true">+IF(OFFSET('Water Data'!$E$27,0,10*ROW('Water Data'!E142))="","",OFFSET('Water Data'!$E$27,0,10*ROW('Water Data'!E142)))</f>
        <v/>
      </c>
      <c r="BW148" s="287" t="str">
        <f ca="true">+IF(OFFSET('Water Data'!$E$28,0,10*ROW('Water Data'!E142))="","",OFFSET('Water Data'!$E$28,0,10*ROW('Water Data'!E142)))</f>
        <v/>
      </c>
      <c r="BX148" s="287" t="str">
        <f ca="true">+IF(OFFSET('Water Data'!$E$29,0,10*ROW('Water Data'!E142))="","",OFFSET('Water Data'!$E$29,0,10*ROW('Water Data'!E142)))</f>
        <v/>
      </c>
      <c r="BY148" s="287" t="str">
        <f ca="true">+IF(OFFSET('Water Data'!$F$27,0,10*ROW('Water Data'!F142))="","",OFFSET('Water Data'!$F$27,0,10*ROW('Water Data'!F142)))</f>
        <v/>
      </c>
      <c r="BZ148" s="287" t="str">
        <f ca="true">+IF(OFFSET('Water Data'!$F$28,0,10*ROW('Water Data'!F142))="","",OFFSET('Water Data'!$F$28,0,10*ROW('Water Data'!F142)))</f>
        <v/>
      </c>
      <c r="CA148" s="287" t="str">
        <f ca="true">+IF(OFFSET('Water Data'!$F$29,0,10*ROW('Water Data'!F142))="","",OFFSET('Water Data'!$F$29,0,10*ROW('Water Data'!F142)))</f>
        <v/>
      </c>
      <c r="CB148" s="287" t="str">
        <f ca="true">+IF(OFFSET('Water Data'!$G$27,0,10*ROW('Water Data'!G142))="","",OFFSET('Water Data'!$G$27,0,10*ROW('Water Data'!G142)))</f>
        <v/>
      </c>
      <c r="CC148" s="287" t="str">
        <f ca="true">+IF(OFFSET('Water Data'!$G$28,0,10*ROW('Water Data'!G142))="","",OFFSET('Water Data'!$G$28,0,10*ROW('Water Data'!G142)))</f>
        <v/>
      </c>
      <c r="CD148" s="287" t="str">
        <f ca="true">+IF(OFFSET('Water Data'!$G$29,0,10*ROW('Water Data'!G142))="","",OFFSET('Water Data'!$G$29,0,10*ROW('Water Data'!G142)))</f>
        <v/>
      </c>
      <c r="CE148" s="287" t="str">
        <f ca="true">+IF(OFFSET('Water Data'!$H$27,0,10*ROW('Water Data'!H142))="","",OFFSET('Water Data'!$H$27,0,10*ROW('Water Data'!H142)))</f>
        <v/>
      </c>
      <c r="CF148" s="287" t="str">
        <f ca="true">+IF(OFFSET('Water Data'!$H$28,0,10*ROW('Water Data'!H142))="","",OFFSET('Water Data'!$H$28,0,10*ROW('Water Data'!H142)))</f>
        <v/>
      </c>
      <c r="CG148" s="287" t="str">
        <f ca="true">+IF(OFFSET('Water Data'!$H$29,0,10*ROW('Water Data'!H142))="","",OFFSET('Water Data'!$H$29,0,10*ROW('Water Data'!H142)))</f>
        <v/>
      </c>
      <c r="CH148" s="287" t="str">
        <f ca="true">+IF(OFFSET('Water Data'!$I$27,0,10*ROW('Water Data'!I142))="","",OFFSET('Water Data'!$I$27,0,10*ROW('Water Data'!I142)))</f>
        <v/>
      </c>
      <c r="CI148" s="287" t="str">
        <f ca="true">+IF(OFFSET('Water Data'!$I$28,0,10*ROW('Water Data'!I142))="","",OFFSET('Water Data'!$I$28,0,10*ROW('Water Data'!I142)))</f>
        <v/>
      </c>
      <c r="CJ148" s="287" t="str">
        <f ca="true">+IF(OFFSET('Water Data'!$I$29,0,10*ROW('Water Data'!I142))="","",OFFSET('Water Data'!$I$29,0,10*ROW('Water Data'!I142)))</f>
        <v/>
      </c>
      <c r="CK148" s="287" t="str">
        <f ca="true">+IF(OFFSET('Sanitation Data'!$D$28,0,10*ROW('Sanitation Data'!D142))="","",OFFSET('Sanitation Data'!$D$28,0,10*ROW('Sanitation Data'!D142)))</f>
        <v/>
      </c>
      <c r="CL148" s="287" t="str">
        <f ca="true">+IF(OFFSET('Sanitation Data'!$D$29,0,10*ROW('Sanitation Data'!D142))="","",OFFSET('Sanitation Data'!$D$29,0,10*ROW('Sanitation Data'!D142)))</f>
        <v/>
      </c>
      <c r="CM148" s="287" t="str">
        <f ca="true">+IF(OFFSET('Sanitation Data'!$D$30,0,10*ROW('Sanitation Data'!D142))="","",OFFSET('Sanitation Data'!$D$30,0,10*ROW('Sanitation Data'!D142)))</f>
        <v/>
      </c>
      <c r="CN148" s="287" t="str">
        <f ca="true">+IF(OFFSET('Sanitation Data'!$D$31,0,10*ROW('Sanitation Data'!D142))="","",OFFSET('Sanitation Data'!$D$31,0,10*ROW('Sanitation Data'!D142)))</f>
        <v/>
      </c>
      <c r="CO148" s="287" t="str">
        <f ca="true">+IF(OFFSET('Sanitation Data'!$D$32,0,10*ROW('Sanitation Data'!D142))="","",OFFSET('Sanitation Data'!$D$32,0,10*ROW('Sanitation Data'!D142)))</f>
        <v/>
      </c>
      <c r="CP148" s="287" t="str">
        <f ca="true">+IF(OFFSET('Sanitation Data'!$E$28,0,10*ROW('Sanitation Data'!E142))="","",OFFSET('Sanitation Data'!$E$28,0,10*ROW('Sanitation Data'!E142)))</f>
        <v/>
      </c>
      <c r="CQ148" s="287" t="str">
        <f ca="true">+IF(OFFSET('Sanitation Data'!$E$29,0,10*ROW('Sanitation Data'!E142))="","",OFFSET('Sanitation Data'!$E$29,0,10*ROW('Sanitation Data'!E142)))</f>
        <v/>
      </c>
      <c r="CR148" s="287" t="str">
        <f ca="true">+IF(OFFSET('Sanitation Data'!$E$30,0,10*ROW('Sanitation Data'!E142))="","",OFFSET('Sanitation Data'!$E$30,0,10*ROW('Sanitation Data'!E142)))</f>
        <v/>
      </c>
      <c r="CS148" s="287" t="str">
        <f ca="true">+IF(OFFSET('Sanitation Data'!$E$31,0,10*ROW('Sanitation Data'!E142))="","",OFFSET('Sanitation Data'!$E$31,0,10*ROW('Sanitation Data'!E142)))</f>
        <v/>
      </c>
      <c r="CT148" s="287" t="str">
        <f ca="true">+IF(OFFSET('Sanitation Data'!$E$32,0,10*ROW('Sanitation Data'!E142))="","",OFFSET('Sanitation Data'!$E$32,0,10*ROW('Sanitation Data'!E142)))</f>
        <v/>
      </c>
      <c r="CU148" s="287" t="str">
        <f ca="true">+IF(OFFSET('Sanitation Data'!$F$28,0,10*ROW('Sanitation Data'!F142))="","",OFFSET('Sanitation Data'!$F$28,0,10*ROW('Sanitation Data'!F142)))</f>
        <v/>
      </c>
      <c r="CV148" s="287" t="str">
        <f ca="true">+IF(OFFSET('Sanitation Data'!$F$29,0,10*ROW('Sanitation Data'!F142))="","",OFFSET('Sanitation Data'!$F$29,0,10*ROW('Sanitation Data'!F142)))</f>
        <v/>
      </c>
      <c r="CW148" s="287" t="str">
        <f ca="true">+IF(OFFSET('Sanitation Data'!$F$30,0,10*ROW('Sanitation Data'!F142))="","",OFFSET('Sanitation Data'!$F$30,0,10*ROW('Sanitation Data'!F142)))</f>
        <v/>
      </c>
      <c r="CX148" s="287" t="str">
        <f ca="true">+IF(OFFSET('Sanitation Data'!$F$31,0,10*ROW('Sanitation Data'!F142))="","",OFFSET('Sanitation Data'!$F$31,0,10*ROW('Sanitation Data'!F142)))</f>
        <v/>
      </c>
      <c r="CY148" s="287" t="str">
        <f ca="true">+IF(OFFSET('Sanitation Data'!$F$32,0,10*ROW('Sanitation Data'!F142))="","",OFFSET('Sanitation Data'!$F$32,0,10*ROW('Sanitation Data'!F142)))</f>
        <v/>
      </c>
      <c r="CZ148" s="287" t="str">
        <f ca="true">+IF(OFFSET('Sanitation Data'!$G$28,0,10*ROW('Sanitation Data'!G142))="","",OFFSET('Sanitation Data'!$G$28,0,10*ROW('Sanitation Data'!G142)))</f>
        <v/>
      </c>
      <c r="DA148" s="287" t="str">
        <f ca="true">+IF(OFFSET('Sanitation Data'!$G$29,0,10*ROW('Sanitation Data'!G142))="","",OFFSET('Sanitation Data'!$G$29,0,10*ROW('Sanitation Data'!G142)))</f>
        <v/>
      </c>
      <c r="DB148" s="287" t="str">
        <f ca="true">+IF(OFFSET('Sanitation Data'!$G$30,0,10*ROW('Sanitation Data'!G142))="","",OFFSET('Sanitation Data'!$G$30,0,10*ROW('Sanitation Data'!G142)))</f>
        <v/>
      </c>
      <c r="DC148" s="287" t="str">
        <f ca="true">+IF(OFFSET('Sanitation Data'!$G$31,0,10*ROW('Sanitation Data'!G142))="","",OFFSET('Sanitation Data'!$G$31,0,10*ROW('Sanitation Data'!G142)))</f>
        <v/>
      </c>
      <c r="DD148" s="287" t="str">
        <f ca="true">+IF(OFFSET('Sanitation Data'!$G$32,0,10*ROW('Sanitation Data'!G142))="","",OFFSET('Sanitation Data'!$G$32,0,10*ROW('Sanitation Data'!G142)))</f>
        <v/>
      </c>
      <c r="DE148" s="287" t="str">
        <f ca="true">+IF(OFFSET('Sanitation Data'!$H$28,0,10*ROW('Sanitation Data'!H142))="","",OFFSET('Sanitation Data'!$H$28,0,10*ROW('Sanitation Data'!H142)))</f>
        <v/>
      </c>
      <c r="DF148" s="287" t="str">
        <f ca="true">+IF(OFFSET('Sanitation Data'!$H$29,0,10*ROW('Sanitation Data'!H142))="","",OFFSET('Sanitation Data'!$H$29,0,10*ROW('Sanitation Data'!H142)))</f>
        <v/>
      </c>
      <c r="DG148" s="287" t="str">
        <f ca="true">+IF(OFFSET('Sanitation Data'!$H$30,0,10*ROW('Sanitation Data'!H142))="","",OFFSET('Sanitation Data'!$H$30,0,10*ROW('Sanitation Data'!H142)))</f>
        <v/>
      </c>
      <c r="DH148" s="287" t="str">
        <f ca="true">+IF(OFFSET('Sanitation Data'!$H$31,0,10*ROW('Sanitation Data'!H142))="","",OFFSET('Sanitation Data'!$H$31,0,10*ROW('Sanitation Data'!H142)))</f>
        <v/>
      </c>
      <c r="DI148" s="287" t="str">
        <f ca="true">+IF(OFFSET('Sanitation Data'!$H$32,0,10*ROW('Sanitation Data'!H142))="","",OFFSET('Sanitation Data'!$H$32,0,10*ROW('Sanitation Data'!H142)))</f>
        <v/>
      </c>
      <c r="DJ148" s="287" t="str">
        <f ca="true">+IF(OFFSET('Sanitation Data'!$I$28,0,10*ROW('Sanitation Data'!I142))="","",OFFSET('Sanitation Data'!$I$28,0,10*ROW('Sanitation Data'!I142)))</f>
        <v/>
      </c>
      <c r="DK148" s="287" t="str">
        <f ca="true">+IF(OFFSET('Sanitation Data'!$I$29,0,10*ROW('Sanitation Data'!I142))="","",OFFSET('Sanitation Data'!$I$29,0,10*ROW('Sanitation Data'!I142)))</f>
        <v/>
      </c>
      <c r="DL148" s="287" t="str">
        <f ca="true">+IF(OFFSET('Sanitation Data'!$I$30,0,10*ROW('Sanitation Data'!I142))="","",OFFSET('Sanitation Data'!$I$30,0,10*ROW('Sanitation Data'!I142)))</f>
        <v/>
      </c>
      <c r="DM148" s="287" t="str">
        <f ca="true">+IF(OFFSET('Sanitation Data'!$I$31,0,10*ROW('Sanitation Data'!I142))="","",OFFSET('Sanitation Data'!$I$31,0,10*ROW('Sanitation Data'!I142)))</f>
        <v/>
      </c>
      <c r="DN148" s="287" t="str">
        <f ca="true">+IF(OFFSET('Sanitation Data'!$I$32,0,10*ROW('Sanitation Data'!I142))="","",OFFSET('Sanitation Data'!$I$32,0,10*ROW('Sanitation Data'!I142)))</f>
        <v/>
      </c>
      <c r="DO148" s="287" t="str">
        <f ca="true">+IF(OFFSET('Hygiene Data'!$D$11,0,10*ROW('Hygiene Data'!D142))="","",OFFSET('Hygiene Data'!$D$11,0,10*ROW('Hygiene Data'!D142)))</f>
        <v/>
      </c>
      <c r="DP148" s="287" t="str">
        <f ca="true">+IF(OFFSET('Hygiene Data'!$D$12,0,10*ROW('Hygiene Data'!D142))="","",OFFSET('Hygiene Data'!$D$12,0,10*ROW('Hygiene Data'!D142)))</f>
        <v/>
      </c>
      <c r="DQ148" s="287" t="str">
        <f ca="true">+IF(OFFSET('Hygiene Data'!$D$13,0,10*ROW('Hygiene Data'!D142))="","",OFFSET('Hygiene Data'!$D$13,0,10*ROW('Hygiene Data'!D142)))</f>
        <v/>
      </c>
      <c r="DR148" s="287" t="str">
        <f ca="true">+IF(OFFSET('Hygiene Data'!$E$11,0,10*ROW('Hygiene Data'!E142))="","",OFFSET('Hygiene Data'!$E$11,0,10*ROW('Hygiene Data'!E142)))</f>
        <v/>
      </c>
      <c r="DS148" s="287" t="str">
        <f ca="true">+IF(OFFSET('Hygiene Data'!$E$12,0,10*ROW('Hygiene Data'!E142))="","",OFFSET('Hygiene Data'!$E$12,0,10*ROW('Hygiene Data'!E142)))</f>
        <v/>
      </c>
      <c r="DT148" s="287" t="str">
        <f ca="true">+IF(OFFSET('Hygiene Data'!$E$13,0,10*ROW('Hygiene Data'!E142))="","",OFFSET('Hygiene Data'!$E$13,0,10*ROW('Hygiene Data'!E142)))</f>
        <v/>
      </c>
      <c r="DU148" s="287" t="str">
        <f ca="true">+IF(OFFSET('Hygiene Data'!$F$11,0,10*ROW('Hygiene Data'!F142))="","",OFFSET('Hygiene Data'!$F$11,0,10*ROW('Hygiene Data'!F142)))</f>
        <v/>
      </c>
      <c r="DV148" s="287" t="str">
        <f ca="true">+IF(OFFSET('Hygiene Data'!$F$12,0,10*ROW('Hygiene Data'!F142))="","",OFFSET('Hygiene Data'!$F$12,0,10*ROW('Hygiene Data'!F142)))</f>
        <v/>
      </c>
      <c r="DW148" s="287" t="str">
        <f ca="true">+IF(OFFSET('Hygiene Data'!$F$13,0,10*ROW('Hygiene Data'!F142))="","",OFFSET('Hygiene Data'!$F$13,0,10*ROW('Hygiene Data'!F142)))</f>
        <v/>
      </c>
      <c r="DX148" s="287" t="str">
        <f ca="true">+IF(OFFSET('Hygiene Data'!$G$11,0,10*ROW('Hygiene Data'!G142))="","",OFFSET('Hygiene Data'!$G$11,0,10*ROW('Hygiene Data'!G142)))</f>
        <v/>
      </c>
      <c r="DY148" s="287" t="str">
        <f ca="true">+IF(OFFSET('Hygiene Data'!$G$12,0,10*ROW('Hygiene Data'!G142))="","",OFFSET('Hygiene Data'!$G$12,0,10*ROW('Hygiene Data'!G142)))</f>
        <v/>
      </c>
      <c r="DZ148" s="287" t="str">
        <f ca="true">+IF(OFFSET('Hygiene Data'!$G$13,0,10*ROW('Hygiene Data'!G142))="","",OFFSET('Hygiene Data'!$G$13,0,10*ROW('Hygiene Data'!G142)))</f>
        <v/>
      </c>
      <c r="EA148" s="287" t="str">
        <f ca="true">+IF(OFFSET('Hygiene Data'!$H$11,0,10*ROW('Hygiene Data'!H142))="","",OFFSET('Hygiene Data'!$H$11,0,10*ROW('Hygiene Data'!H142)))</f>
        <v/>
      </c>
      <c r="EB148" s="287" t="str">
        <f ca="true">+IF(OFFSET('Hygiene Data'!$H$12,0,10*ROW('Hygiene Data'!H142))="","",OFFSET('Hygiene Data'!$H$12,0,10*ROW('Hygiene Data'!H142)))</f>
        <v/>
      </c>
      <c r="EC148" s="287" t="str">
        <f ca="true">+IF(OFFSET('Hygiene Data'!$H$13,0,10*ROW('Hygiene Data'!H142))="","",OFFSET('Hygiene Data'!$H$13,0,10*ROW('Hygiene Data'!H142)))</f>
        <v/>
      </c>
      <c r="ED148" s="287" t="str">
        <f ca="true">+IF(OFFSET('Hygiene Data'!$I$11,0,10*ROW('Hygiene Data'!I142))="","",OFFSET('Hygiene Data'!$I$11,0,10*ROW('Hygiene Data'!I142)))</f>
        <v/>
      </c>
      <c r="EE148" s="287" t="str">
        <f ca="true">+IF(OFFSET('Hygiene Data'!$I$12,0,10*ROW('Hygiene Data'!I142))="","",OFFSET('Hygiene Data'!$I$12,0,10*ROW('Hygiene Data'!I142)))</f>
        <v/>
      </c>
      <c r="EF148" s="287"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43"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7"/>
      <c r="BS149" s="287" t="str">
        <f ca="true">+IF(OFFSET('Water Data'!$D$27,0,10*ROW('Water Data'!D143))="","",OFFSET('Water Data'!$D$27,0,10*ROW('Water Data'!D143)))</f>
        <v/>
      </c>
      <c r="BT149" s="287" t="str">
        <f ca="true">+IF(OFFSET('Water Data'!$D$28,0,10*ROW('Water Data'!D143))="","",OFFSET('Water Data'!$D$28,0,10*ROW('Water Data'!D143)))</f>
        <v/>
      </c>
      <c r="BU149" s="287" t="str">
        <f ca="true">+IF(OFFSET('Water Data'!$D$29,0,10*ROW('Water Data'!D143))="","",OFFSET('Water Data'!$D$29,0,10*ROW('Water Data'!D143)))</f>
        <v/>
      </c>
      <c r="BV149" s="287" t="str">
        <f ca="true">+IF(OFFSET('Water Data'!$E$27,0,10*ROW('Water Data'!E143))="","",OFFSET('Water Data'!$E$27,0,10*ROW('Water Data'!E143)))</f>
        <v/>
      </c>
      <c r="BW149" s="287" t="str">
        <f ca="true">+IF(OFFSET('Water Data'!$E$28,0,10*ROW('Water Data'!E143))="","",OFFSET('Water Data'!$E$28,0,10*ROW('Water Data'!E143)))</f>
        <v/>
      </c>
      <c r="BX149" s="287" t="str">
        <f ca="true">+IF(OFFSET('Water Data'!$E$29,0,10*ROW('Water Data'!E143))="","",OFFSET('Water Data'!$E$29,0,10*ROW('Water Data'!E143)))</f>
        <v/>
      </c>
      <c r="BY149" s="287" t="str">
        <f ca="true">+IF(OFFSET('Water Data'!$F$27,0,10*ROW('Water Data'!F143))="","",OFFSET('Water Data'!$F$27,0,10*ROW('Water Data'!F143)))</f>
        <v/>
      </c>
      <c r="BZ149" s="287" t="str">
        <f ca="true">+IF(OFFSET('Water Data'!$F$28,0,10*ROW('Water Data'!F143))="","",OFFSET('Water Data'!$F$28,0,10*ROW('Water Data'!F143)))</f>
        <v/>
      </c>
      <c r="CA149" s="287" t="str">
        <f ca="true">+IF(OFFSET('Water Data'!$F$29,0,10*ROW('Water Data'!F143))="","",OFFSET('Water Data'!$F$29,0,10*ROW('Water Data'!F143)))</f>
        <v/>
      </c>
      <c r="CB149" s="287" t="str">
        <f ca="true">+IF(OFFSET('Water Data'!$G$27,0,10*ROW('Water Data'!G143))="","",OFFSET('Water Data'!$G$27,0,10*ROW('Water Data'!G143)))</f>
        <v/>
      </c>
      <c r="CC149" s="287" t="str">
        <f ca="true">+IF(OFFSET('Water Data'!$G$28,0,10*ROW('Water Data'!G143))="","",OFFSET('Water Data'!$G$28,0,10*ROW('Water Data'!G143)))</f>
        <v/>
      </c>
      <c r="CD149" s="287" t="str">
        <f ca="true">+IF(OFFSET('Water Data'!$G$29,0,10*ROW('Water Data'!G143))="","",OFFSET('Water Data'!$G$29,0,10*ROW('Water Data'!G143)))</f>
        <v/>
      </c>
      <c r="CE149" s="287" t="str">
        <f ca="true">+IF(OFFSET('Water Data'!$H$27,0,10*ROW('Water Data'!H143))="","",OFFSET('Water Data'!$H$27,0,10*ROW('Water Data'!H143)))</f>
        <v/>
      </c>
      <c r="CF149" s="287" t="str">
        <f ca="true">+IF(OFFSET('Water Data'!$H$28,0,10*ROW('Water Data'!H143))="","",OFFSET('Water Data'!$H$28,0,10*ROW('Water Data'!H143)))</f>
        <v/>
      </c>
      <c r="CG149" s="287" t="str">
        <f ca="true">+IF(OFFSET('Water Data'!$H$29,0,10*ROW('Water Data'!H143))="","",OFFSET('Water Data'!$H$29,0,10*ROW('Water Data'!H143)))</f>
        <v/>
      </c>
      <c r="CH149" s="287" t="str">
        <f ca="true">+IF(OFFSET('Water Data'!$I$27,0,10*ROW('Water Data'!I143))="","",OFFSET('Water Data'!$I$27,0,10*ROW('Water Data'!I143)))</f>
        <v/>
      </c>
      <c r="CI149" s="287" t="str">
        <f ca="true">+IF(OFFSET('Water Data'!$I$28,0,10*ROW('Water Data'!I143))="","",OFFSET('Water Data'!$I$28,0,10*ROW('Water Data'!I143)))</f>
        <v/>
      </c>
      <c r="CJ149" s="287" t="str">
        <f ca="true">+IF(OFFSET('Water Data'!$I$29,0,10*ROW('Water Data'!I143))="","",OFFSET('Water Data'!$I$29,0,10*ROW('Water Data'!I143)))</f>
        <v/>
      </c>
      <c r="CK149" s="287" t="str">
        <f ca="true">+IF(OFFSET('Sanitation Data'!$D$28,0,10*ROW('Sanitation Data'!D143))="","",OFFSET('Sanitation Data'!$D$28,0,10*ROW('Sanitation Data'!D143)))</f>
        <v/>
      </c>
      <c r="CL149" s="287" t="str">
        <f ca="true">+IF(OFFSET('Sanitation Data'!$D$29,0,10*ROW('Sanitation Data'!D143))="","",OFFSET('Sanitation Data'!$D$29,0,10*ROW('Sanitation Data'!D143)))</f>
        <v/>
      </c>
      <c r="CM149" s="287" t="str">
        <f ca="true">+IF(OFFSET('Sanitation Data'!$D$30,0,10*ROW('Sanitation Data'!D143))="","",OFFSET('Sanitation Data'!$D$30,0,10*ROW('Sanitation Data'!D143)))</f>
        <v/>
      </c>
      <c r="CN149" s="287" t="str">
        <f ca="true">+IF(OFFSET('Sanitation Data'!$D$31,0,10*ROW('Sanitation Data'!D143))="","",OFFSET('Sanitation Data'!$D$31,0,10*ROW('Sanitation Data'!D143)))</f>
        <v/>
      </c>
      <c r="CO149" s="287" t="str">
        <f ca="true">+IF(OFFSET('Sanitation Data'!$D$32,0,10*ROW('Sanitation Data'!D143))="","",OFFSET('Sanitation Data'!$D$32,0,10*ROW('Sanitation Data'!D143)))</f>
        <v/>
      </c>
      <c r="CP149" s="287" t="str">
        <f ca="true">+IF(OFFSET('Sanitation Data'!$E$28,0,10*ROW('Sanitation Data'!E143))="","",OFFSET('Sanitation Data'!$E$28,0,10*ROW('Sanitation Data'!E143)))</f>
        <v/>
      </c>
      <c r="CQ149" s="287" t="str">
        <f ca="true">+IF(OFFSET('Sanitation Data'!$E$29,0,10*ROW('Sanitation Data'!E143))="","",OFFSET('Sanitation Data'!$E$29,0,10*ROW('Sanitation Data'!E143)))</f>
        <v/>
      </c>
      <c r="CR149" s="287" t="str">
        <f ca="true">+IF(OFFSET('Sanitation Data'!$E$30,0,10*ROW('Sanitation Data'!E143))="","",OFFSET('Sanitation Data'!$E$30,0,10*ROW('Sanitation Data'!E143)))</f>
        <v/>
      </c>
      <c r="CS149" s="287" t="str">
        <f ca="true">+IF(OFFSET('Sanitation Data'!$E$31,0,10*ROW('Sanitation Data'!E143))="","",OFFSET('Sanitation Data'!$E$31,0,10*ROW('Sanitation Data'!E143)))</f>
        <v/>
      </c>
      <c r="CT149" s="287" t="str">
        <f ca="true">+IF(OFFSET('Sanitation Data'!$E$32,0,10*ROW('Sanitation Data'!E143))="","",OFFSET('Sanitation Data'!$E$32,0,10*ROW('Sanitation Data'!E143)))</f>
        <v/>
      </c>
      <c r="CU149" s="287" t="str">
        <f ca="true">+IF(OFFSET('Sanitation Data'!$F$28,0,10*ROW('Sanitation Data'!F143))="","",OFFSET('Sanitation Data'!$F$28,0,10*ROW('Sanitation Data'!F143)))</f>
        <v/>
      </c>
      <c r="CV149" s="287" t="str">
        <f ca="true">+IF(OFFSET('Sanitation Data'!$F$29,0,10*ROW('Sanitation Data'!F143))="","",OFFSET('Sanitation Data'!$F$29,0,10*ROW('Sanitation Data'!F143)))</f>
        <v/>
      </c>
      <c r="CW149" s="287" t="str">
        <f ca="true">+IF(OFFSET('Sanitation Data'!$F$30,0,10*ROW('Sanitation Data'!F143))="","",OFFSET('Sanitation Data'!$F$30,0,10*ROW('Sanitation Data'!F143)))</f>
        <v/>
      </c>
      <c r="CX149" s="287" t="str">
        <f ca="true">+IF(OFFSET('Sanitation Data'!$F$31,0,10*ROW('Sanitation Data'!F143))="","",OFFSET('Sanitation Data'!$F$31,0,10*ROW('Sanitation Data'!F143)))</f>
        <v/>
      </c>
      <c r="CY149" s="287" t="str">
        <f ca="true">+IF(OFFSET('Sanitation Data'!$F$32,0,10*ROW('Sanitation Data'!F143))="","",OFFSET('Sanitation Data'!$F$32,0,10*ROW('Sanitation Data'!F143)))</f>
        <v/>
      </c>
      <c r="CZ149" s="287" t="str">
        <f ca="true">+IF(OFFSET('Sanitation Data'!$G$28,0,10*ROW('Sanitation Data'!G143))="","",OFFSET('Sanitation Data'!$G$28,0,10*ROW('Sanitation Data'!G143)))</f>
        <v/>
      </c>
      <c r="DA149" s="287" t="str">
        <f ca="true">+IF(OFFSET('Sanitation Data'!$G$29,0,10*ROW('Sanitation Data'!G143))="","",OFFSET('Sanitation Data'!$G$29,0,10*ROW('Sanitation Data'!G143)))</f>
        <v/>
      </c>
      <c r="DB149" s="287" t="str">
        <f ca="true">+IF(OFFSET('Sanitation Data'!$G$30,0,10*ROW('Sanitation Data'!G143))="","",OFFSET('Sanitation Data'!$G$30,0,10*ROW('Sanitation Data'!G143)))</f>
        <v/>
      </c>
      <c r="DC149" s="287" t="str">
        <f ca="true">+IF(OFFSET('Sanitation Data'!$G$31,0,10*ROW('Sanitation Data'!G143))="","",OFFSET('Sanitation Data'!$G$31,0,10*ROW('Sanitation Data'!G143)))</f>
        <v/>
      </c>
      <c r="DD149" s="287" t="str">
        <f ca="true">+IF(OFFSET('Sanitation Data'!$G$32,0,10*ROW('Sanitation Data'!G143))="","",OFFSET('Sanitation Data'!$G$32,0,10*ROW('Sanitation Data'!G143)))</f>
        <v/>
      </c>
      <c r="DE149" s="287" t="str">
        <f ca="true">+IF(OFFSET('Sanitation Data'!$H$28,0,10*ROW('Sanitation Data'!H143))="","",OFFSET('Sanitation Data'!$H$28,0,10*ROW('Sanitation Data'!H143)))</f>
        <v/>
      </c>
      <c r="DF149" s="287" t="str">
        <f ca="true">+IF(OFFSET('Sanitation Data'!$H$29,0,10*ROW('Sanitation Data'!H143))="","",OFFSET('Sanitation Data'!$H$29,0,10*ROW('Sanitation Data'!H143)))</f>
        <v/>
      </c>
      <c r="DG149" s="287" t="str">
        <f ca="true">+IF(OFFSET('Sanitation Data'!$H$30,0,10*ROW('Sanitation Data'!H143))="","",OFFSET('Sanitation Data'!$H$30,0,10*ROW('Sanitation Data'!H143)))</f>
        <v/>
      </c>
      <c r="DH149" s="287" t="str">
        <f ca="true">+IF(OFFSET('Sanitation Data'!$H$31,0,10*ROW('Sanitation Data'!H143))="","",OFFSET('Sanitation Data'!$H$31,0,10*ROW('Sanitation Data'!H143)))</f>
        <v/>
      </c>
      <c r="DI149" s="287" t="str">
        <f ca="true">+IF(OFFSET('Sanitation Data'!$H$32,0,10*ROW('Sanitation Data'!H143))="","",OFFSET('Sanitation Data'!$H$32,0,10*ROW('Sanitation Data'!H143)))</f>
        <v/>
      </c>
      <c r="DJ149" s="287" t="str">
        <f ca="true">+IF(OFFSET('Sanitation Data'!$I$28,0,10*ROW('Sanitation Data'!I143))="","",OFFSET('Sanitation Data'!$I$28,0,10*ROW('Sanitation Data'!I143)))</f>
        <v/>
      </c>
      <c r="DK149" s="287" t="str">
        <f ca="true">+IF(OFFSET('Sanitation Data'!$I$29,0,10*ROW('Sanitation Data'!I143))="","",OFFSET('Sanitation Data'!$I$29,0,10*ROW('Sanitation Data'!I143)))</f>
        <v/>
      </c>
      <c r="DL149" s="287" t="str">
        <f ca="true">+IF(OFFSET('Sanitation Data'!$I$30,0,10*ROW('Sanitation Data'!I143))="","",OFFSET('Sanitation Data'!$I$30,0,10*ROW('Sanitation Data'!I143)))</f>
        <v/>
      </c>
      <c r="DM149" s="287" t="str">
        <f ca="true">+IF(OFFSET('Sanitation Data'!$I$31,0,10*ROW('Sanitation Data'!I143))="","",OFFSET('Sanitation Data'!$I$31,0,10*ROW('Sanitation Data'!I143)))</f>
        <v/>
      </c>
      <c r="DN149" s="287" t="str">
        <f ca="true">+IF(OFFSET('Sanitation Data'!$I$32,0,10*ROW('Sanitation Data'!I143))="","",OFFSET('Sanitation Data'!$I$32,0,10*ROW('Sanitation Data'!I143)))</f>
        <v/>
      </c>
      <c r="DO149" s="287" t="str">
        <f ca="true">+IF(OFFSET('Hygiene Data'!$D$11,0,10*ROW('Hygiene Data'!D143))="","",OFFSET('Hygiene Data'!$D$11,0,10*ROW('Hygiene Data'!D143)))</f>
        <v/>
      </c>
      <c r="DP149" s="287" t="str">
        <f ca="true">+IF(OFFSET('Hygiene Data'!$D$12,0,10*ROW('Hygiene Data'!D143))="","",OFFSET('Hygiene Data'!$D$12,0,10*ROW('Hygiene Data'!D143)))</f>
        <v/>
      </c>
      <c r="DQ149" s="287" t="str">
        <f ca="true">+IF(OFFSET('Hygiene Data'!$D$13,0,10*ROW('Hygiene Data'!D143))="","",OFFSET('Hygiene Data'!$D$13,0,10*ROW('Hygiene Data'!D143)))</f>
        <v/>
      </c>
      <c r="DR149" s="287" t="str">
        <f ca="true">+IF(OFFSET('Hygiene Data'!$E$11,0,10*ROW('Hygiene Data'!E143))="","",OFFSET('Hygiene Data'!$E$11,0,10*ROW('Hygiene Data'!E143)))</f>
        <v/>
      </c>
      <c r="DS149" s="287" t="str">
        <f ca="true">+IF(OFFSET('Hygiene Data'!$E$12,0,10*ROW('Hygiene Data'!E143))="","",OFFSET('Hygiene Data'!$E$12,0,10*ROW('Hygiene Data'!E143)))</f>
        <v/>
      </c>
      <c r="DT149" s="287" t="str">
        <f ca="true">+IF(OFFSET('Hygiene Data'!$E$13,0,10*ROW('Hygiene Data'!E143))="","",OFFSET('Hygiene Data'!$E$13,0,10*ROW('Hygiene Data'!E143)))</f>
        <v/>
      </c>
      <c r="DU149" s="287" t="str">
        <f ca="true">+IF(OFFSET('Hygiene Data'!$F$11,0,10*ROW('Hygiene Data'!F143))="","",OFFSET('Hygiene Data'!$F$11,0,10*ROW('Hygiene Data'!F143)))</f>
        <v/>
      </c>
      <c r="DV149" s="287" t="str">
        <f ca="true">+IF(OFFSET('Hygiene Data'!$F$12,0,10*ROW('Hygiene Data'!F143))="","",OFFSET('Hygiene Data'!$F$12,0,10*ROW('Hygiene Data'!F143)))</f>
        <v/>
      </c>
      <c r="DW149" s="287" t="str">
        <f ca="true">+IF(OFFSET('Hygiene Data'!$F$13,0,10*ROW('Hygiene Data'!F143))="","",OFFSET('Hygiene Data'!$F$13,0,10*ROW('Hygiene Data'!F143)))</f>
        <v/>
      </c>
      <c r="DX149" s="287" t="str">
        <f ca="true">+IF(OFFSET('Hygiene Data'!$G$11,0,10*ROW('Hygiene Data'!G143))="","",OFFSET('Hygiene Data'!$G$11,0,10*ROW('Hygiene Data'!G143)))</f>
        <v/>
      </c>
      <c r="DY149" s="287" t="str">
        <f ca="true">+IF(OFFSET('Hygiene Data'!$G$12,0,10*ROW('Hygiene Data'!G143))="","",OFFSET('Hygiene Data'!$G$12,0,10*ROW('Hygiene Data'!G143)))</f>
        <v/>
      </c>
      <c r="DZ149" s="287" t="str">
        <f ca="true">+IF(OFFSET('Hygiene Data'!$G$13,0,10*ROW('Hygiene Data'!G143))="","",OFFSET('Hygiene Data'!$G$13,0,10*ROW('Hygiene Data'!G143)))</f>
        <v/>
      </c>
      <c r="EA149" s="287" t="str">
        <f ca="true">+IF(OFFSET('Hygiene Data'!$H$11,0,10*ROW('Hygiene Data'!H143))="","",OFFSET('Hygiene Data'!$H$11,0,10*ROW('Hygiene Data'!H143)))</f>
        <v/>
      </c>
      <c r="EB149" s="287" t="str">
        <f ca="true">+IF(OFFSET('Hygiene Data'!$H$12,0,10*ROW('Hygiene Data'!H143))="","",OFFSET('Hygiene Data'!$H$12,0,10*ROW('Hygiene Data'!H143)))</f>
        <v/>
      </c>
      <c r="EC149" s="287" t="str">
        <f ca="true">+IF(OFFSET('Hygiene Data'!$H$13,0,10*ROW('Hygiene Data'!H143))="","",OFFSET('Hygiene Data'!$H$13,0,10*ROW('Hygiene Data'!H143)))</f>
        <v/>
      </c>
      <c r="ED149" s="287" t="str">
        <f ca="true">+IF(OFFSET('Hygiene Data'!$I$11,0,10*ROW('Hygiene Data'!I143))="","",OFFSET('Hygiene Data'!$I$11,0,10*ROW('Hygiene Data'!I143)))</f>
        <v/>
      </c>
      <c r="EE149" s="287" t="str">
        <f ca="true">+IF(OFFSET('Hygiene Data'!$I$12,0,10*ROW('Hygiene Data'!I143))="","",OFFSET('Hygiene Data'!$I$12,0,10*ROW('Hygiene Data'!I143)))</f>
        <v/>
      </c>
      <c r="EF149" s="287"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43"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7"/>
      <c r="BS150" s="287" t="str">
        <f ca="true">+IF(OFFSET('Water Data'!$D$27,0,10*ROW('Water Data'!D144))="","",OFFSET('Water Data'!$D$27,0,10*ROW('Water Data'!D144)))</f>
        <v/>
      </c>
      <c r="BT150" s="287" t="str">
        <f ca="true">+IF(OFFSET('Water Data'!$D$28,0,10*ROW('Water Data'!D144))="","",OFFSET('Water Data'!$D$28,0,10*ROW('Water Data'!D144)))</f>
        <v/>
      </c>
      <c r="BU150" s="287" t="str">
        <f ca="true">+IF(OFFSET('Water Data'!$D$29,0,10*ROW('Water Data'!D144))="","",OFFSET('Water Data'!$D$29,0,10*ROW('Water Data'!D144)))</f>
        <v/>
      </c>
      <c r="BV150" s="287" t="str">
        <f ca="true">+IF(OFFSET('Water Data'!$E$27,0,10*ROW('Water Data'!E144))="","",OFFSET('Water Data'!$E$27,0,10*ROW('Water Data'!E144)))</f>
        <v/>
      </c>
      <c r="BW150" s="287" t="str">
        <f ca="true">+IF(OFFSET('Water Data'!$E$28,0,10*ROW('Water Data'!E144))="","",OFFSET('Water Data'!$E$28,0,10*ROW('Water Data'!E144)))</f>
        <v/>
      </c>
      <c r="BX150" s="287" t="str">
        <f ca="true">+IF(OFFSET('Water Data'!$E$29,0,10*ROW('Water Data'!E144))="","",OFFSET('Water Data'!$E$29,0,10*ROW('Water Data'!E144)))</f>
        <v/>
      </c>
      <c r="BY150" s="287" t="str">
        <f ca="true">+IF(OFFSET('Water Data'!$F$27,0,10*ROW('Water Data'!F144))="","",OFFSET('Water Data'!$F$27,0,10*ROW('Water Data'!F144)))</f>
        <v/>
      </c>
      <c r="BZ150" s="287" t="str">
        <f ca="true">+IF(OFFSET('Water Data'!$F$28,0,10*ROW('Water Data'!F144))="","",OFFSET('Water Data'!$F$28,0,10*ROW('Water Data'!F144)))</f>
        <v/>
      </c>
      <c r="CA150" s="287" t="str">
        <f ca="true">+IF(OFFSET('Water Data'!$F$29,0,10*ROW('Water Data'!F144))="","",OFFSET('Water Data'!$F$29,0,10*ROW('Water Data'!F144)))</f>
        <v/>
      </c>
      <c r="CB150" s="287" t="str">
        <f ca="true">+IF(OFFSET('Water Data'!$G$27,0,10*ROW('Water Data'!G144))="","",OFFSET('Water Data'!$G$27,0,10*ROW('Water Data'!G144)))</f>
        <v/>
      </c>
      <c r="CC150" s="287" t="str">
        <f ca="true">+IF(OFFSET('Water Data'!$G$28,0,10*ROW('Water Data'!G144))="","",OFFSET('Water Data'!$G$28,0,10*ROW('Water Data'!G144)))</f>
        <v/>
      </c>
      <c r="CD150" s="287" t="str">
        <f ca="true">+IF(OFFSET('Water Data'!$G$29,0,10*ROW('Water Data'!G144))="","",OFFSET('Water Data'!$G$29,0,10*ROW('Water Data'!G144)))</f>
        <v/>
      </c>
      <c r="CE150" s="287" t="str">
        <f ca="true">+IF(OFFSET('Water Data'!$H$27,0,10*ROW('Water Data'!H144))="","",OFFSET('Water Data'!$H$27,0,10*ROW('Water Data'!H144)))</f>
        <v/>
      </c>
      <c r="CF150" s="287" t="str">
        <f ca="true">+IF(OFFSET('Water Data'!$H$28,0,10*ROW('Water Data'!H144))="","",OFFSET('Water Data'!$H$28,0,10*ROW('Water Data'!H144)))</f>
        <v/>
      </c>
      <c r="CG150" s="287" t="str">
        <f ca="true">+IF(OFFSET('Water Data'!$H$29,0,10*ROW('Water Data'!H144))="","",OFFSET('Water Data'!$H$29,0,10*ROW('Water Data'!H144)))</f>
        <v/>
      </c>
      <c r="CH150" s="287" t="str">
        <f ca="true">+IF(OFFSET('Water Data'!$I$27,0,10*ROW('Water Data'!I144))="","",OFFSET('Water Data'!$I$27,0,10*ROW('Water Data'!I144)))</f>
        <v/>
      </c>
      <c r="CI150" s="287" t="str">
        <f ca="true">+IF(OFFSET('Water Data'!$I$28,0,10*ROW('Water Data'!I144))="","",OFFSET('Water Data'!$I$28,0,10*ROW('Water Data'!I144)))</f>
        <v/>
      </c>
      <c r="CJ150" s="287" t="str">
        <f ca="true">+IF(OFFSET('Water Data'!$I$29,0,10*ROW('Water Data'!I144))="","",OFFSET('Water Data'!$I$29,0,10*ROW('Water Data'!I144)))</f>
        <v/>
      </c>
      <c r="CK150" s="287" t="str">
        <f ca="true">+IF(OFFSET('Sanitation Data'!$D$28,0,10*ROW('Sanitation Data'!D144))="","",OFFSET('Sanitation Data'!$D$28,0,10*ROW('Sanitation Data'!D144)))</f>
        <v/>
      </c>
      <c r="CL150" s="287" t="str">
        <f ca="true">+IF(OFFSET('Sanitation Data'!$D$29,0,10*ROW('Sanitation Data'!D144))="","",OFFSET('Sanitation Data'!$D$29,0,10*ROW('Sanitation Data'!D144)))</f>
        <v/>
      </c>
      <c r="CM150" s="287" t="str">
        <f ca="true">+IF(OFFSET('Sanitation Data'!$D$30,0,10*ROW('Sanitation Data'!D144))="","",OFFSET('Sanitation Data'!$D$30,0,10*ROW('Sanitation Data'!D144)))</f>
        <v/>
      </c>
      <c r="CN150" s="287" t="str">
        <f ca="true">+IF(OFFSET('Sanitation Data'!$D$31,0,10*ROW('Sanitation Data'!D144))="","",OFFSET('Sanitation Data'!$D$31,0,10*ROW('Sanitation Data'!D144)))</f>
        <v/>
      </c>
      <c r="CO150" s="287" t="str">
        <f ca="true">+IF(OFFSET('Sanitation Data'!$D$32,0,10*ROW('Sanitation Data'!D144))="","",OFFSET('Sanitation Data'!$D$32,0,10*ROW('Sanitation Data'!D144)))</f>
        <v/>
      </c>
      <c r="CP150" s="287" t="str">
        <f ca="true">+IF(OFFSET('Sanitation Data'!$E$28,0,10*ROW('Sanitation Data'!E144))="","",OFFSET('Sanitation Data'!$E$28,0,10*ROW('Sanitation Data'!E144)))</f>
        <v/>
      </c>
      <c r="CQ150" s="287" t="str">
        <f ca="true">+IF(OFFSET('Sanitation Data'!$E$29,0,10*ROW('Sanitation Data'!E144))="","",OFFSET('Sanitation Data'!$E$29,0,10*ROW('Sanitation Data'!E144)))</f>
        <v/>
      </c>
      <c r="CR150" s="287" t="str">
        <f ca="true">+IF(OFFSET('Sanitation Data'!$E$30,0,10*ROW('Sanitation Data'!E144))="","",OFFSET('Sanitation Data'!$E$30,0,10*ROW('Sanitation Data'!E144)))</f>
        <v/>
      </c>
      <c r="CS150" s="287" t="str">
        <f ca="true">+IF(OFFSET('Sanitation Data'!$E$31,0,10*ROW('Sanitation Data'!E144))="","",OFFSET('Sanitation Data'!$E$31,0,10*ROW('Sanitation Data'!E144)))</f>
        <v/>
      </c>
      <c r="CT150" s="287" t="str">
        <f ca="true">+IF(OFFSET('Sanitation Data'!$E$32,0,10*ROW('Sanitation Data'!E144))="","",OFFSET('Sanitation Data'!$E$32,0,10*ROW('Sanitation Data'!E144)))</f>
        <v/>
      </c>
      <c r="CU150" s="287" t="str">
        <f ca="true">+IF(OFFSET('Sanitation Data'!$F$28,0,10*ROW('Sanitation Data'!F144))="","",OFFSET('Sanitation Data'!$F$28,0,10*ROW('Sanitation Data'!F144)))</f>
        <v/>
      </c>
      <c r="CV150" s="287" t="str">
        <f ca="true">+IF(OFFSET('Sanitation Data'!$F$29,0,10*ROW('Sanitation Data'!F144))="","",OFFSET('Sanitation Data'!$F$29,0,10*ROW('Sanitation Data'!F144)))</f>
        <v/>
      </c>
      <c r="CW150" s="287" t="str">
        <f ca="true">+IF(OFFSET('Sanitation Data'!$F$30,0,10*ROW('Sanitation Data'!F144))="","",OFFSET('Sanitation Data'!$F$30,0,10*ROW('Sanitation Data'!F144)))</f>
        <v/>
      </c>
      <c r="CX150" s="287" t="str">
        <f ca="true">+IF(OFFSET('Sanitation Data'!$F$31,0,10*ROW('Sanitation Data'!F144))="","",OFFSET('Sanitation Data'!$F$31,0,10*ROW('Sanitation Data'!F144)))</f>
        <v/>
      </c>
      <c r="CY150" s="287" t="str">
        <f ca="true">+IF(OFFSET('Sanitation Data'!$F$32,0,10*ROW('Sanitation Data'!F144))="","",OFFSET('Sanitation Data'!$F$32,0,10*ROW('Sanitation Data'!F144)))</f>
        <v/>
      </c>
      <c r="CZ150" s="287" t="str">
        <f ca="true">+IF(OFFSET('Sanitation Data'!$G$28,0,10*ROW('Sanitation Data'!G144))="","",OFFSET('Sanitation Data'!$G$28,0,10*ROW('Sanitation Data'!G144)))</f>
        <v/>
      </c>
      <c r="DA150" s="287" t="str">
        <f ca="true">+IF(OFFSET('Sanitation Data'!$G$29,0,10*ROW('Sanitation Data'!G144))="","",OFFSET('Sanitation Data'!$G$29,0,10*ROW('Sanitation Data'!G144)))</f>
        <v/>
      </c>
      <c r="DB150" s="287" t="str">
        <f ca="true">+IF(OFFSET('Sanitation Data'!$G$30,0,10*ROW('Sanitation Data'!G144))="","",OFFSET('Sanitation Data'!$G$30,0,10*ROW('Sanitation Data'!G144)))</f>
        <v/>
      </c>
      <c r="DC150" s="287" t="str">
        <f ca="true">+IF(OFFSET('Sanitation Data'!$G$31,0,10*ROW('Sanitation Data'!G144))="","",OFFSET('Sanitation Data'!$G$31,0,10*ROW('Sanitation Data'!G144)))</f>
        <v/>
      </c>
      <c r="DD150" s="287" t="str">
        <f ca="true">+IF(OFFSET('Sanitation Data'!$G$32,0,10*ROW('Sanitation Data'!G144))="","",OFFSET('Sanitation Data'!$G$32,0,10*ROW('Sanitation Data'!G144)))</f>
        <v/>
      </c>
      <c r="DE150" s="287" t="str">
        <f ca="true">+IF(OFFSET('Sanitation Data'!$H$28,0,10*ROW('Sanitation Data'!H144))="","",OFFSET('Sanitation Data'!$H$28,0,10*ROW('Sanitation Data'!H144)))</f>
        <v/>
      </c>
      <c r="DF150" s="287" t="str">
        <f ca="true">+IF(OFFSET('Sanitation Data'!$H$29,0,10*ROW('Sanitation Data'!H144))="","",OFFSET('Sanitation Data'!$H$29,0,10*ROW('Sanitation Data'!H144)))</f>
        <v/>
      </c>
      <c r="DG150" s="287" t="str">
        <f ca="true">+IF(OFFSET('Sanitation Data'!$H$30,0,10*ROW('Sanitation Data'!H144))="","",OFFSET('Sanitation Data'!$H$30,0,10*ROW('Sanitation Data'!H144)))</f>
        <v/>
      </c>
      <c r="DH150" s="287" t="str">
        <f ca="true">+IF(OFFSET('Sanitation Data'!$H$31,0,10*ROW('Sanitation Data'!H144))="","",OFFSET('Sanitation Data'!$H$31,0,10*ROW('Sanitation Data'!H144)))</f>
        <v/>
      </c>
      <c r="DI150" s="287" t="str">
        <f ca="true">+IF(OFFSET('Sanitation Data'!$H$32,0,10*ROW('Sanitation Data'!H144))="","",OFFSET('Sanitation Data'!$H$32,0,10*ROW('Sanitation Data'!H144)))</f>
        <v/>
      </c>
      <c r="DJ150" s="287" t="str">
        <f ca="true">+IF(OFFSET('Sanitation Data'!$I$28,0,10*ROW('Sanitation Data'!I144))="","",OFFSET('Sanitation Data'!$I$28,0,10*ROW('Sanitation Data'!I144)))</f>
        <v/>
      </c>
      <c r="DK150" s="287" t="str">
        <f ca="true">+IF(OFFSET('Sanitation Data'!$I$29,0,10*ROW('Sanitation Data'!I144))="","",OFFSET('Sanitation Data'!$I$29,0,10*ROW('Sanitation Data'!I144)))</f>
        <v/>
      </c>
      <c r="DL150" s="287" t="str">
        <f ca="true">+IF(OFFSET('Sanitation Data'!$I$30,0,10*ROW('Sanitation Data'!I144))="","",OFFSET('Sanitation Data'!$I$30,0,10*ROW('Sanitation Data'!I144)))</f>
        <v/>
      </c>
      <c r="DM150" s="287" t="str">
        <f ca="true">+IF(OFFSET('Sanitation Data'!$I$31,0,10*ROW('Sanitation Data'!I144))="","",OFFSET('Sanitation Data'!$I$31,0,10*ROW('Sanitation Data'!I144)))</f>
        <v/>
      </c>
      <c r="DN150" s="287" t="str">
        <f ca="true">+IF(OFFSET('Sanitation Data'!$I$32,0,10*ROW('Sanitation Data'!I144))="","",OFFSET('Sanitation Data'!$I$32,0,10*ROW('Sanitation Data'!I144)))</f>
        <v/>
      </c>
      <c r="DO150" s="287" t="str">
        <f ca="true">+IF(OFFSET('Hygiene Data'!$D$11,0,10*ROW('Hygiene Data'!D144))="","",OFFSET('Hygiene Data'!$D$11,0,10*ROW('Hygiene Data'!D144)))</f>
        <v/>
      </c>
      <c r="DP150" s="287" t="str">
        <f ca="true">+IF(OFFSET('Hygiene Data'!$D$12,0,10*ROW('Hygiene Data'!D144))="","",OFFSET('Hygiene Data'!$D$12,0,10*ROW('Hygiene Data'!D144)))</f>
        <v/>
      </c>
      <c r="DQ150" s="287" t="str">
        <f ca="true">+IF(OFFSET('Hygiene Data'!$D$13,0,10*ROW('Hygiene Data'!D144))="","",OFFSET('Hygiene Data'!$D$13,0,10*ROW('Hygiene Data'!D144)))</f>
        <v/>
      </c>
      <c r="DR150" s="287" t="str">
        <f ca="true">+IF(OFFSET('Hygiene Data'!$E$11,0,10*ROW('Hygiene Data'!E144))="","",OFFSET('Hygiene Data'!$E$11,0,10*ROW('Hygiene Data'!E144)))</f>
        <v/>
      </c>
      <c r="DS150" s="287" t="str">
        <f ca="true">+IF(OFFSET('Hygiene Data'!$E$12,0,10*ROW('Hygiene Data'!E144))="","",OFFSET('Hygiene Data'!$E$12,0,10*ROW('Hygiene Data'!E144)))</f>
        <v/>
      </c>
      <c r="DT150" s="287" t="str">
        <f ca="true">+IF(OFFSET('Hygiene Data'!$E$13,0,10*ROW('Hygiene Data'!E144))="","",OFFSET('Hygiene Data'!$E$13,0,10*ROW('Hygiene Data'!E144)))</f>
        <v/>
      </c>
      <c r="DU150" s="287" t="str">
        <f ca="true">+IF(OFFSET('Hygiene Data'!$F$11,0,10*ROW('Hygiene Data'!F144))="","",OFFSET('Hygiene Data'!$F$11,0,10*ROW('Hygiene Data'!F144)))</f>
        <v/>
      </c>
      <c r="DV150" s="287" t="str">
        <f ca="true">+IF(OFFSET('Hygiene Data'!$F$12,0,10*ROW('Hygiene Data'!F144))="","",OFFSET('Hygiene Data'!$F$12,0,10*ROW('Hygiene Data'!F144)))</f>
        <v/>
      </c>
      <c r="DW150" s="287" t="str">
        <f ca="true">+IF(OFFSET('Hygiene Data'!$F$13,0,10*ROW('Hygiene Data'!F144))="","",OFFSET('Hygiene Data'!$F$13,0,10*ROW('Hygiene Data'!F144)))</f>
        <v/>
      </c>
      <c r="DX150" s="287" t="str">
        <f ca="true">+IF(OFFSET('Hygiene Data'!$G$11,0,10*ROW('Hygiene Data'!G144))="","",OFFSET('Hygiene Data'!$G$11,0,10*ROW('Hygiene Data'!G144)))</f>
        <v/>
      </c>
      <c r="DY150" s="287" t="str">
        <f ca="true">+IF(OFFSET('Hygiene Data'!$G$12,0,10*ROW('Hygiene Data'!G144))="","",OFFSET('Hygiene Data'!$G$12,0,10*ROW('Hygiene Data'!G144)))</f>
        <v/>
      </c>
      <c r="DZ150" s="287" t="str">
        <f ca="true">+IF(OFFSET('Hygiene Data'!$G$13,0,10*ROW('Hygiene Data'!G144))="","",OFFSET('Hygiene Data'!$G$13,0,10*ROW('Hygiene Data'!G144)))</f>
        <v/>
      </c>
      <c r="EA150" s="287" t="str">
        <f ca="true">+IF(OFFSET('Hygiene Data'!$H$11,0,10*ROW('Hygiene Data'!H144))="","",OFFSET('Hygiene Data'!$H$11,0,10*ROW('Hygiene Data'!H144)))</f>
        <v/>
      </c>
      <c r="EB150" s="287" t="str">
        <f ca="true">+IF(OFFSET('Hygiene Data'!$H$12,0,10*ROW('Hygiene Data'!H144))="","",OFFSET('Hygiene Data'!$H$12,0,10*ROW('Hygiene Data'!H144)))</f>
        <v/>
      </c>
      <c r="EC150" s="287" t="str">
        <f ca="true">+IF(OFFSET('Hygiene Data'!$H$13,0,10*ROW('Hygiene Data'!H144))="","",OFFSET('Hygiene Data'!$H$13,0,10*ROW('Hygiene Data'!H144)))</f>
        <v/>
      </c>
      <c r="ED150" s="287" t="str">
        <f ca="true">+IF(OFFSET('Hygiene Data'!$I$11,0,10*ROW('Hygiene Data'!I144))="","",OFFSET('Hygiene Data'!$I$11,0,10*ROW('Hygiene Data'!I144)))</f>
        <v/>
      </c>
      <c r="EE150" s="287" t="str">
        <f ca="true">+IF(OFFSET('Hygiene Data'!$I$12,0,10*ROW('Hygiene Data'!I144))="","",OFFSET('Hygiene Data'!$I$12,0,10*ROW('Hygiene Data'!I144)))</f>
        <v/>
      </c>
      <c r="EF150" s="287"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43"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7"/>
      <c r="BS151" s="287" t="str">
        <f ca="true">+IF(OFFSET('Water Data'!$D$27,0,10*ROW('Water Data'!D145))="","",OFFSET('Water Data'!$D$27,0,10*ROW('Water Data'!D145)))</f>
        <v/>
      </c>
      <c r="BT151" s="287" t="str">
        <f ca="true">+IF(OFFSET('Water Data'!$D$28,0,10*ROW('Water Data'!D145))="","",OFFSET('Water Data'!$D$28,0,10*ROW('Water Data'!D145)))</f>
        <v/>
      </c>
      <c r="BU151" s="287" t="str">
        <f ca="true">+IF(OFFSET('Water Data'!$D$29,0,10*ROW('Water Data'!D145))="","",OFFSET('Water Data'!$D$29,0,10*ROW('Water Data'!D145)))</f>
        <v/>
      </c>
      <c r="BV151" s="287" t="str">
        <f ca="true">+IF(OFFSET('Water Data'!$E$27,0,10*ROW('Water Data'!E145))="","",OFFSET('Water Data'!$E$27,0,10*ROW('Water Data'!E145)))</f>
        <v/>
      </c>
      <c r="BW151" s="287" t="str">
        <f ca="true">+IF(OFFSET('Water Data'!$E$28,0,10*ROW('Water Data'!E145))="","",OFFSET('Water Data'!$E$28,0,10*ROW('Water Data'!E145)))</f>
        <v/>
      </c>
      <c r="BX151" s="287" t="str">
        <f ca="true">+IF(OFFSET('Water Data'!$E$29,0,10*ROW('Water Data'!E145))="","",OFFSET('Water Data'!$E$29,0,10*ROW('Water Data'!E145)))</f>
        <v/>
      </c>
      <c r="BY151" s="287" t="str">
        <f ca="true">+IF(OFFSET('Water Data'!$F$27,0,10*ROW('Water Data'!F145))="","",OFFSET('Water Data'!$F$27,0,10*ROW('Water Data'!F145)))</f>
        <v/>
      </c>
      <c r="BZ151" s="287" t="str">
        <f ca="true">+IF(OFFSET('Water Data'!$F$28,0,10*ROW('Water Data'!F145))="","",OFFSET('Water Data'!$F$28,0,10*ROW('Water Data'!F145)))</f>
        <v/>
      </c>
      <c r="CA151" s="287" t="str">
        <f ca="true">+IF(OFFSET('Water Data'!$F$29,0,10*ROW('Water Data'!F145))="","",OFFSET('Water Data'!$F$29,0,10*ROW('Water Data'!F145)))</f>
        <v/>
      </c>
      <c r="CB151" s="287" t="str">
        <f ca="true">+IF(OFFSET('Water Data'!$G$27,0,10*ROW('Water Data'!G145))="","",OFFSET('Water Data'!$G$27,0,10*ROW('Water Data'!G145)))</f>
        <v/>
      </c>
      <c r="CC151" s="287" t="str">
        <f ca="true">+IF(OFFSET('Water Data'!$G$28,0,10*ROW('Water Data'!G145))="","",OFFSET('Water Data'!$G$28,0,10*ROW('Water Data'!G145)))</f>
        <v/>
      </c>
      <c r="CD151" s="287" t="str">
        <f ca="true">+IF(OFFSET('Water Data'!$G$29,0,10*ROW('Water Data'!G145))="","",OFFSET('Water Data'!$G$29,0,10*ROW('Water Data'!G145)))</f>
        <v/>
      </c>
      <c r="CE151" s="287" t="str">
        <f ca="true">+IF(OFFSET('Water Data'!$H$27,0,10*ROW('Water Data'!H145))="","",OFFSET('Water Data'!$H$27,0,10*ROW('Water Data'!H145)))</f>
        <v/>
      </c>
      <c r="CF151" s="287" t="str">
        <f ca="true">+IF(OFFSET('Water Data'!$H$28,0,10*ROW('Water Data'!H145))="","",OFFSET('Water Data'!$H$28,0,10*ROW('Water Data'!H145)))</f>
        <v/>
      </c>
      <c r="CG151" s="287" t="str">
        <f ca="true">+IF(OFFSET('Water Data'!$H$29,0,10*ROW('Water Data'!H145))="","",OFFSET('Water Data'!$H$29,0,10*ROW('Water Data'!H145)))</f>
        <v/>
      </c>
      <c r="CH151" s="287" t="str">
        <f ca="true">+IF(OFFSET('Water Data'!$I$27,0,10*ROW('Water Data'!I145))="","",OFFSET('Water Data'!$I$27,0,10*ROW('Water Data'!I145)))</f>
        <v/>
      </c>
      <c r="CI151" s="287" t="str">
        <f ca="true">+IF(OFFSET('Water Data'!$I$28,0,10*ROW('Water Data'!I145))="","",OFFSET('Water Data'!$I$28,0,10*ROW('Water Data'!I145)))</f>
        <v/>
      </c>
      <c r="CJ151" s="287" t="str">
        <f ca="true">+IF(OFFSET('Water Data'!$I$29,0,10*ROW('Water Data'!I145))="","",OFFSET('Water Data'!$I$29,0,10*ROW('Water Data'!I145)))</f>
        <v/>
      </c>
      <c r="CK151" s="287" t="str">
        <f ca="true">+IF(OFFSET('Sanitation Data'!$D$28,0,10*ROW('Sanitation Data'!D145))="","",OFFSET('Sanitation Data'!$D$28,0,10*ROW('Sanitation Data'!D145)))</f>
        <v/>
      </c>
      <c r="CL151" s="287" t="str">
        <f ca="true">+IF(OFFSET('Sanitation Data'!$D$29,0,10*ROW('Sanitation Data'!D145))="","",OFFSET('Sanitation Data'!$D$29,0,10*ROW('Sanitation Data'!D145)))</f>
        <v/>
      </c>
      <c r="CM151" s="287" t="str">
        <f ca="true">+IF(OFFSET('Sanitation Data'!$D$30,0,10*ROW('Sanitation Data'!D145))="","",OFFSET('Sanitation Data'!$D$30,0,10*ROW('Sanitation Data'!D145)))</f>
        <v/>
      </c>
      <c r="CN151" s="287" t="str">
        <f ca="true">+IF(OFFSET('Sanitation Data'!$D$31,0,10*ROW('Sanitation Data'!D145))="","",OFFSET('Sanitation Data'!$D$31,0,10*ROW('Sanitation Data'!D145)))</f>
        <v/>
      </c>
      <c r="CO151" s="287" t="str">
        <f ca="true">+IF(OFFSET('Sanitation Data'!$D$32,0,10*ROW('Sanitation Data'!D145))="","",OFFSET('Sanitation Data'!$D$32,0,10*ROW('Sanitation Data'!D145)))</f>
        <v/>
      </c>
      <c r="CP151" s="287" t="str">
        <f ca="true">+IF(OFFSET('Sanitation Data'!$E$28,0,10*ROW('Sanitation Data'!E145))="","",OFFSET('Sanitation Data'!$E$28,0,10*ROW('Sanitation Data'!E145)))</f>
        <v/>
      </c>
      <c r="CQ151" s="287" t="str">
        <f ca="true">+IF(OFFSET('Sanitation Data'!$E$29,0,10*ROW('Sanitation Data'!E145))="","",OFFSET('Sanitation Data'!$E$29,0,10*ROW('Sanitation Data'!E145)))</f>
        <v/>
      </c>
      <c r="CR151" s="287" t="str">
        <f ca="true">+IF(OFFSET('Sanitation Data'!$E$30,0,10*ROW('Sanitation Data'!E145))="","",OFFSET('Sanitation Data'!$E$30,0,10*ROW('Sanitation Data'!E145)))</f>
        <v/>
      </c>
      <c r="CS151" s="287" t="str">
        <f ca="true">+IF(OFFSET('Sanitation Data'!$E$31,0,10*ROW('Sanitation Data'!E145))="","",OFFSET('Sanitation Data'!$E$31,0,10*ROW('Sanitation Data'!E145)))</f>
        <v/>
      </c>
      <c r="CT151" s="287" t="str">
        <f ca="true">+IF(OFFSET('Sanitation Data'!$E$32,0,10*ROW('Sanitation Data'!E145))="","",OFFSET('Sanitation Data'!$E$32,0,10*ROW('Sanitation Data'!E145)))</f>
        <v/>
      </c>
      <c r="CU151" s="287" t="str">
        <f ca="true">+IF(OFFSET('Sanitation Data'!$F$28,0,10*ROW('Sanitation Data'!F145))="","",OFFSET('Sanitation Data'!$F$28,0,10*ROW('Sanitation Data'!F145)))</f>
        <v/>
      </c>
      <c r="CV151" s="287" t="str">
        <f ca="true">+IF(OFFSET('Sanitation Data'!$F$29,0,10*ROW('Sanitation Data'!F145))="","",OFFSET('Sanitation Data'!$F$29,0,10*ROW('Sanitation Data'!F145)))</f>
        <v/>
      </c>
      <c r="CW151" s="287" t="str">
        <f ca="true">+IF(OFFSET('Sanitation Data'!$F$30,0,10*ROW('Sanitation Data'!F145))="","",OFFSET('Sanitation Data'!$F$30,0,10*ROW('Sanitation Data'!F145)))</f>
        <v/>
      </c>
      <c r="CX151" s="287" t="str">
        <f ca="true">+IF(OFFSET('Sanitation Data'!$F$31,0,10*ROW('Sanitation Data'!F145))="","",OFFSET('Sanitation Data'!$F$31,0,10*ROW('Sanitation Data'!F145)))</f>
        <v/>
      </c>
      <c r="CY151" s="287" t="str">
        <f ca="true">+IF(OFFSET('Sanitation Data'!$F$32,0,10*ROW('Sanitation Data'!F145))="","",OFFSET('Sanitation Data'!$F$32,0,10*ROW('Sanitation Data'!F145)))</f>
        <v/>
      </c>
      <c r="CZ151" s="287" t="str">
        <f ca="true">+IF(OFFSET('Sanitation Data'!$G$28,0,10*ROW('Sanitation Data'!G145))="","",OFFSET('Sanitation Data'!$G$28,0,10*ROW('Sanitation Data'!G145)))</f>
        <v/>
      </c>
      <c r="DA151" s="287" t="str">
        <f ca="true">+IF(OFFSET('Sanitation Data'!$G$29,0,10*ROW('Sanitation Data'!G145))="","",OFFSET('Sanitation Data'!$G$29,0,10*ROW('Sanitation Data'!G145)))</f>
        <v/>
      </c>
      <c r="DB151" s="287" t="str">
        <f ca="true">+IF(OFFSET('Sanitation Data'!$G$30,0,10*ROW('Sanitation Data'!G145))="","",OFFSET('Sanitation Data'!$G$30,0,10*ROW('Sanitation Data'!G145)))</f>
        <v/>
      </c>
      <c r="DC151" s="287" t="str">
        <f ca="true">+IF(OFFSET('Sanitation Data'!$G$31,0,10*ROW('Sanitation Data'!G145))="","",OFFSET('Sanitation Data'!$G$31,0,10*ROW('Sanitation Data'!G145)))</f>
        <v/>
      </c>
      <c r="DD151" s="287" t="str">
        <f ca="true">+IF(OFFSET('Sanitation Data'!$G$32,0,10*ROW('Sanitation Data'!G145))="","",OFFSET('Sanitation Data'!$G$32,0,10*ROW('Sanitation Data'!G145)))</f>
        <v/>
      </c>
      <c r="DE151" s="287" t="str">
        <f ca="true">+IF(OFFSET('Sanitation Data'!$H$28,0,10*ROW('Sanitation Data'!H145))="","",OFFSET('Sanitation Data'!$H$28,0,10*ROW('Sanitation Data'!H145)))</f>
        <v/>
      </c>
      <c r="DF151" s="287" t="str">
        <f ca="true">+IF(OFFSET('Sanitation Data'!$H$29,0,10*ROW('Sanitation Data'!H145))="","",OFFSET('Sanitation Data'!$H$29,0,10*ROW('Sanitation Data'!H145)))</f>
        <v/>
      </c>
      <c r="DG151" s="287" t="str">
        <f ca="true">+IF(OFFSET('Sanitation Data'!$H$30,0,10*ROW('Sanitation Data'!H145))="","",OFFSET('Sanitation Data'!$H$30,0,10*ROW('Sanitation Data'!H145)))</f>
        <v/>
      </c>
      <c r="DH151" s="287" t="str">
        <f ca="true">+IF(OFFSET('Sanitation Data'!$H$31,0,10*ROW('Sanitation Data'!H145))="","",OFFSET('Sanitation Data'!$H$31,0,10*ROW('Sanitation Data'!H145)))</f>
        <v/>
      </c>
      <c r="DI151" s="287" t="str">
        <f ca="true">+IF(OFFSET('Sanitation Data'!$H$32,0,10*ROW('Sanitation Data'!H145))="","",OFFSET('Sanitation Data'!$H$32,0,10*ROW('Sanitation Data'!H145)))</f>
        <v/>
      </c>
      <c r="DJ151" s="287" t="str">
        <f ca="true">+IF(OFFSET('Sanitation Data'!$I$28,0,10*ROW('Sanitation Data'!I145))="","",OFFSET('Sanitation Data'!$I$28,0,10*ROW('Sanitation Data'!I145)))</f>
        <v/>
      </c>
      <c r="DK151" s="287" t="str">
        <f ca="true">+IF(OFFSET('Sanitation Data'!$I$29,0,10*ROW('Sanitation Data'!I145))="","",OFFSET('Sanitation Data'!$I$29,0,10*ROW('Sanitation Data'!I145)))</f>
        <v/>
      </c>
      <c r="DL151" s="287" t="str">
        <f ca="true">+IF(OFFSET('Sanitation Data'!$I$30,0,10*ROW('Sanitation Data'!I145))="","",OFFSET('Sanitation Data'!$I$30,0,10*ROW('Sanitation Data'!I145)))</f>
        <v/>
      </c>
      <c r="DM151" s="287" t="str">
        <f ca="true">+IF(OFFSET('Sanitation Data'!$I$31,0,10*ROW('Sanitation Data'!I145))="","",OFFSET('Sanitation Data'!$I$31,0,10*ROW('Sanitation Data'!I145)))</f>
        <v/>
      </c>
      <c r="DN151" s="287" t="str">
        <f ca="true">+IF(OFFSET('Sanitation Data'!$I$32,0,10*ROW('Sanitation Data'!I145))="","",OFFSET('Sanitation Data'!$I$32,0,10*ROW('Sanitation Data'!I145)))</f>
        <v/>
      </c>
      <c r="DO151" s="287" t="str">
        <f ca="true">+IF(OFFSET('Hygiene Data'!$D$11,0,10*ROW('Hygiene Data'!D145))="","",OFFSET('Hygiene Data'!$D$11,0,10*ROW('Hygiene Data'!D145)))</f>
        <v/>
      </c>
      <c r="DP151" s="287" t="str">
        <f ca="true">+IF(OFFSET('Hygiene Data'!$D$12,0,10*ROW('Hygiene Data'!D145))="","",OFFSET('Hygiene Data'!$D$12,0,10*ROW('Hygiene Data'!D145)))</f>
        <v/>
      </c>
      <c r="DQ151" s="287" t="str">
        <f ca="true">+IF(OFFSET('Hygiene Data'!$D$13,0,10*ROW('Hygiene Data'!D145))="","",OFFSET('Hygiene Data'!$D$13,0,10*ROW('Hygiene Data'!D145)))</f>
        <v/>
      </c>
      <c r="DR151" s="287" t="str">
        <f ca="true">+IF(OFFSET('Hygiene Data'!$E$11,0,10*ROW('Hygiene Data'!E145))="","",OFFSET('Hygiene Data'!$E$11,0,10*ROW('Hygiene Data'!E145)))</f>
        <v/>
      </c>
      <c r="DS151" s="287" t="str">
        <f ca="true">+IF(OFFSET('Hygiene Data'!$E$12,0,10*ROW('Hygiene Data'!E145))="","",OFFSET('Hygiene Data'!$E$12,0,10*ROW('Hygiene Data'!E145)))</f>
        <v/>
      </c>
      <c r="DT151" s="287" t="str">
        <f ca="true">+IF(OFFSET('Hygiene Data'!$E$13,0,10*ROW('Hygiene Data'!E145))="","",OFFSET('Hygiene Data'!$E$13,0,10*ROW('Hygiene Data'!E145)))</f>
        <v/>
      </c>
      <c r="DU151" s="287" t="str">
        <f ca="true">+IF(OFFSET('Hygiene Data'!$F$11,0,10*ROW('Hygiene Data'!F145))="","",OFFSET('Hygiene Data'!$F$11,0,10*ROW('Hygiene Data'!F145)))</f>
        <v/>
      </c>
      <c r="DV151" s="287" t="str">
        <f ca="true">+IF(OFFSET('Hygiene Data'!$F$12,0,10*ROW('Hygiene Data'!F145))="","",OFFSET('Hygiene Data'!$F$12,0,10*ROW('Hygiene Data'!F145)))</f>
        <v/>
      </c>
      <c r="DW151" s="287" t="str">
        <f ca="true">+IF(OFFSET('Hygiene Data'!$F$13,0,10*ROW('Hygiene Data'!F145))="","",OFFSET('Hygiene Data'!$F$13,0,10*ROW('Hygiene Data'!F145)))</f>
        <v/>
      </c>
      <c r="DX151" s="287" t="str">
        <f ca="true">+IF(OFFSET('Hygiene Data'!$G$11,0,10*ROW('Hygiene Data'!G145))="","",OFFSET('Hygiene Data'!$G$11,0,10*ROW('Hygiene Data'!G145)))</f>
        <v/>
      </c>
      <c r="DY151" s="287" t="str">
        <f ca="true">+IF(OFFSET('Hygiene Data'!$G$12,0,10*ROW('Hygiene Data'!G145))="","",OFFSET('Hygiene Data'!$G$12,0,10*ROW('Hygiene Data'!G145)))</f>
        <v/>
      </c>
      <c r="DZ151" s="287" t="str">
        <f ca="true">+IF(OFFSET('Hygiene Data'!$G$13,0,10*ROW('Hygiene Data'!G145))="","",OFFSET('Hygiene Data'!$G$13,0,10*ROW('Hygiene Data'!G145)))</f>
        <v/>
      </c>
      <c r="EA151" s="287" t="str">
        <f ca="true">+IF(OFFSET('Hygiene Data'!$H$11,0,10*ROW('Hygiene Data'!H145))="","",OFFSET('Hygiene Data'!$H$11,0,10*ROW('Hygiene Data'!H145)))</f>
        <v/>
      </c>
      <c r="EB151" s="287" t="str">
        <f ca="true">+IF(OFFSET('Hygiene Data'!$H$12,0,10*ROW('Hygiene Data'!H145))="","",OFFSET('Hygiene Data'!$H$12,0,10*ROW('Hygiene Data'!H145)))</f>
        <v/>
      </c>
      <c r="EC151" s="287" t="str">
        <f ca="true">+IF(OFFSET('Hygiene Data'!$H$13,0,10*ROW('Hygiene Data'!H145))="","",OFFSET('Hygiene Data'!$H$13,0,10*ROW('Hygiene Data'!H145)))</f>
        <v/>
      </c>
      <c r="ED151" s="287" t="str">
        <f ca="true">+IF(OFFSET('Hygiene Data'!$I$11,0,10*ROW('Hygiene Data'!I145))="","",OFFSET('Hygiene Data'!$I$11,0,10*ROW('Hygiene Data'!I145)))</f>
        <v/>
      </c>
      <c r="EE151" s="287" t="str">
        <f ca="true">+IF(OFFSET('Hygiene Data'!$I$12,0,10*ROW('Hygiene Data'!I145))="","",OFFSET('Hygiene Data'!$I$12,0,10*ROW('Hygiene Data'!I145)))</f>
        <v/>
      </c>
      <c r="EF151" s="287"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43"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7"/>
      <c r="BS152" s="287" t="str">
        <f ca="true">+IF(OFFSET('Water Data'!$D$27,0,10*ROW('Water Data'!D146))="","",OFFSET('Water Data'!$D$27,0,10*ROW('Water Data'!D146)))</f>
        <v/>
      </c>
      <c r="BT152" s="287" t="str">
        <f ca="true">+IF(OFFSET('Water Data'!$D$28,0,10*ROW('Water Data'!D146))="","",OFFSET('Water Data'!$D$28,0,10*ROW('Water Data'!D146)))</f>
        <v/>
      </c>
      <c r="BU152" s="287" t="str">
        <f ca="true">+IF(OFFSET('Water Data'!$D$29,0,10*ROW('Water Data'!D146))="","",OFFSET('Water Data'!$D$29,0,10*ROW('Water Data'!D146)))</f>
        <v/>
      </c>
      <c r="BV152" s="287" t="str">
        <f ca="true">+IF(OFFSET('Water Data'!$E$27,0,10*ROW('Water Data'!E146))="","",OFFSET('Water Data'!$E$27,0,10*ROW('Water Data'!E146)))</f>
        <v/>
      </c>
      <c r="BW152" s="287" t="str">
        <f ca="true">+IF(OFFSET('Water Data'!$E$28,0,10*ROW('Water Data'!E146))="","",OFFSET('Water Data'!$E$28,0,10*ROW('Water Data'!E146)))</f>
        <v/>
      </c>
      <c r="BX152" s="287" t="str">
        <f ca="true">+IF(OFFSET('Water Data'!$E$29,0,10*ROW('Water Data'!E146))="","",OFFSET('Water Data'!$E$29,0,10*ROW('Water Data'!E146)))</f>
        <v/>
      </c>
      <c r="BY152" s="287" t="str">
        <f ca="true">+IF(OFFSET('Water Data'!$F$27,0,10*ROW('Water Data'!F146))="","",OFFSET('Water Data'!$F$27,0,10*ROW('Water Data'!F146)))</f>
        <v/>
      </c>
      <c r="BZ152" s="287" t="str">
        <f ca="true">+IF(OFFSET('Water Data'!$F$28,0,10*ROW('Water Data'!F146))="","",OFFSET('Water Data'!$F$28,0,10*ROW('Water Data'!F146)))</f>
        <v/>
      </c>
      <c r="CA152" s="287" t="str">
        <f ca="true">+IF(OFFSET('Water Data'!$F$29,0,10*ROW('Water Data'!F146))="","",OFFSET('Water Data'!$F$29,0,10*ROW('Water Data'!F146)))</f>
        <v/>
      </c>
      <c r="CB152" s="287" t="str">
        <f ca="true">+IF(OFFSET('Water Data'!$G$27,0,10*ROW('Water Data'!G146))="","",OFFSET('Water Data'!$G$27,0,10*ROW('Water Data'!G146)))</f>
        <v/>
      </c>
      <c r="CC152" s="287" t="str">
        <f ca="true">+IF(OFFSET('Water Data'!$G$28,0,10*ROW('Water Data'!G146))="","",OFFSET('Water Data'!$G$28,0,10*ROW('Water Data'!G146)))</f>
        <v/>
      </c>
      <c r="CD152" s="287" t="str">
        <f ca="true">+IF(OFFSET('Water Data'!$G$29,0,10*ROW('Water Data'!G146))="","",OFFSET('Water Data'!$G$29,0,10*ROW('Water Data'!G146)))</f>
        <v/>
      </c>
      <c r="CE152" s="287" t="str">
        <f ca="true">+IF(OFFSET('Water Data'!$H$27,0,10*ROW('Water Data'!H146))="","",OFFSET('Water Data'!$H$27,0,10*ROW('Water Data'!H146)))</f>
        <v/>
      </c>
      <c r="CF152" s="287" t="str">
        <f ca="true">+IF(OFFSET('Water Data'!$H$28,0,10*ROW('Water Data'!H146))="","",OFFSET('Water Data'!$H$28,0,10*ROW('Water Data'!H146)))</f>
        <v/>
      </c>
      <c r="CG152" s="287" t="str">
        <f ca="true">+IF(OFFSET('Water Data'!$H$29,0,10*ROW('Water Data'!H146))="","",OFFSET('Water Data'!$H$29,0,10*ROW('Water Data'!H146)))</f>
        <v/>
      </c>
      <c r="CH152" s="287" t="str">
        <f ca="true">+IF(OFFSET('Water Data'!$I$27,0,10*ROW('Water Data'!I146))="","",OFFSET('Water Data'!$I$27,0,10*ROW('Water Data'!I146)))</f>
        <v/>
      </c>
      <c r="CI152" s="287" t="str">
        <f ca="true">+IF(OFFSET('Water Data'!$I$28,0,10*ROW('Water Data'!I146))="","",OFFSET('Water Data'!$I$28,0,10*ROW('Water Data'!I146)))</f>
        <v/>
      </c>
      <c r="CJ152" s="287" t="str">
        <f ca="true">+IF(OFFSET('Water Data'!$I$29,0,10*ROW('Water Data'!I146))="","",OFFSET('Water Data'!$I$29,0,10*ROW('Water Data'!I146)))</f>
        <v/>
      </c>
      <c r="CK152" s="287" t="str">
        <f ca="true">+IF(OFFSET('Sanitation Data'!$D$28,0,10*ROW('Sanitation Data'!D146))="","",OFFSET('Sanitation Data'!$D$28,0,10*ROW('Sanitation Data'!D146)))</f>
        <v/>
      </c>
      <c r="CL152" s="287" t="str">
        <f ca="true">+IF(OFFSET('Sanitation Data'!$D$29,0,10*ROW('Sanitation Data'!D146))="","",OFFSET('Sanitation Data'!$D$29,0,10*ROW('Sanitation Data'!D146)))</f>
        <v/>
      </c>
      <c r="CM152" s="287" t="str">
        <f ca="true">+IF(OFFSET('Sanitation Data'!$D$30,0,10*ROW('Sanitation Data'!D146))="","",OFFSET('Sanitation Data'!$D$30,0,10*ROW('Sanitation Data'!D146)))</f>
        <v/>
      </c>
      <c r="CN152" s="287" t="str">
        <f ca="true">+IF(OFFSET('Sanitation Data'!$D$31,0,10*ROW('Sanitation Data'!D146))="","",OFFSET('Sanitation Data'!$D$31,0,10*ROW('Sanitation Data'!D146)))</f>
        <v/>
      </c>
      <c r="CO152" s="287" t="str">
        <f ca="true">+IF(OFFSET('Sanitation Data'!$D$32,0,10*ROW('Sanitation Data'!D146))="","",OFFSET('Sanitation Data'!$D$32,0,10*ROW('Sanitation Data'!D146)))</f>
        <v/>
      </c>
      <c r="CP152" s="287" t="str">
        <f ca="true">+IF(OFFSET('Sanitation Data'!$E$28,0,10*ROW('Sanitation Data'!E146))="","",OFFSET('Sanitation Data'!$E$28,0,10*ROW('Sanitation Data'!E146)))</f>
        <v/>
      </c>
      <c r="CQ152" s="287" t="str">
        <f ca="true">+IF(OFFSET('Sanitation Data'!$E$29,0,10*ROW('Sanitation Data'!E146))="","",OFFSET('Sanitation Data'!$E$29,0,10*ROW('Sanitation Data'!E146)))</f>
        <v/>
      </c>
      <c r="CR152" s="287" t="str">
        <f ca="true">+IF(OFFSET('Sanitation Data'!$E$30,0,10*ROW('Sanitation Data'!E146))="","",OFFSET('Sanitation Data'!$E$30,0,10*ROW('Sanitation Data'!E146)))</f>
        <v/>
      </c>
      <c r="CS152" s="287" t="str">
        <f ca="true">+IF(OFFSET('Sanitation Data'!$E$31,0,10*ROW('Sanitation Data'!E146))="","",OFFSET('Sanitation Data'!$E$31,0,10*ROW('Sanitation Data'!E146)))</f>
        <v/>
      </c>
      <c r="CT152" s="287" t="str">
        <f ca="true">+IF(OFFSET('Sanitation Data'!$E$32,0,10*ROW('Sanitation Data'!E146))="","",OFFSET('Sanitation Data'!$E$32,0,10*ROW('Sanitation Data'!E146)))</f>
        <v/>
      </c>
      <c r="CU152" s="287" t="str">
        <f ca="true">+IF(OFFSET('Sanitation Data'!$F$28,0,10*ROW('Sanitation Data'!F146))="","",OFFSET('Sanitation Data'!$F$28,0,10*ROW('Sanitation Data'!F146)))</f>
        <v/>
      </c>
      <c r="CV152" s="287" t="str">
        <f ca="true">+IF(OFFSET('Sanitation Data'!$F$29,0,10*ROW('Sanitation Data'!F146))="","",OFFSET('Sanitation Data'!$F$29,0,10*ROW('Sanitation Data'!F146)))</f>
        <v/>
      </c>
      <c r="CW152" s="287" t="str">
        <f ca="true">+IF(OFFSET('Sanitation Data'!$F$30,0,10*ROW('Sanitation Data'!F146))="","",OFFSET('Sanitation Data'!$F$30,0,10*ROW('Sanitation Data'!F146)))</f>
        <v/>
      </c>
      <c r="CX152" s="287" t="str">
        <f ca="true">+IF(OFFSET('Sanitation Data'!$F$31,0,10*ROW('Sanitation Data'!F146))="","",OFFSET('Sanitation Data'!$F$31,0,10*ROW('Sanitation Data'!F146)))</f>
        <v/>
      </c>
      <c r="CY152" s="287" t="str">
        <f ca="true">+IF(OFFSET('Sanitation Data'!$F$32,0,10*ROW('Sanitation Data'!F146))="","",OFFSET('Sanitation Data'!$F$32,0,10*ROW('Sanitation Data'!F146)))</f>
        <v/>
      </c>
      <c r="CZ152" s="287" t="str">
        <f ca="true">+IF(OFFSET('Sanitation Data'!$G$28,0,10*ROW('Sanitation Data'!G146))="","",OFFSET('Sanitation Data'!$G$28,0,10*ROW('Sanitation Data'!G146)))</f>
        <v/>
      </c>
      <c r="DA152" s="287" t="str">
        <f ca="true">+IF(OFFSET('Sanitation Data'!$G$29,0,10*ROW('Sanitation Data'!G146))="","",OFFSET('Sanitation Data'!$G$29,0,10*ROW('Sanitation Data'!G146)))</f>
        <v/>
      </c>
      <c r="DB152" s="287" t="str">
        <f ca="true">+IF(OFFSET('Sanitation Data'!$G$30,0,10*ROW('Sanitation Data'!G146))="","",OFFSET('Sanitation Data'!$G$30,0,10*ROW('Sanitation Data'!G146)))</f>
        <v/>
      </c>
      <c r="DC152" s="287" t="str">
        <f ca="true">+IF(OFFSET('Sanitation Data'!$G$31,0,10*ROW('Sanitation Data'!G146))="","",OFFSET('Sanitation Data'!$G$31,0,10*ROW('Sanitation Data'!G146)))</f>
        <v/>
      </c>
      <c r="DD152" s="287" t="str">
        <f ca="true">+IF(OFFSET('Sanitation Data'!$G$32,0,10*ROW('Sanitation Data'!G146))="","",OFFSET('Sanitation Data'!$G$32,0,10*ROW('Sanitation Data'!G146)))</f>
        <v/>
      </c>
      <c r="DE152" s="287" t="str">
        <f ca="true">+IF(OFFSET('Sanitation Data'!$H$28,0,10*ROW('Sanitation Data'!H146))="","",OFFSET('Sanitation Data'!$H$28,0,10*ROW('Sanitation Data'!H146)))</f>
        <v/>
      </c>
      <c r="DF152" s="287" t="str">
        <f ca="true">+IF(OFFSET('Sanitation Data'!$H$29,0,10*ROW('Sanitation Data'!H146))="","",OFFSET('Sanitation Data'!$H$29,0,10*ROW('Sanitation Data'!H146)))</f>
        <v/>
      </c>
      <c r="DG152" s="287" t="str">
        <f ca="true">+IF(OFFSET('Sanitation Data'!$H$30,0,10*ROW('Sanitation Data'!H146))="","",OFFSET('Sanitation Data'!$H$30,0,10*ROW('Sanitation Data'!H146)))</f>
        <v/>
      </c>
      <c r="DH152" s="287" t="str">
        <f ca="true">+IF(OFFSET('Sanitation Data'!$H$31,0,10*ROW('Sanitation Data'!H146))="","",OFFSET('Sanitation Data'!$H$31,0,10*ROW('Sanitation Data'!H146)))</f>
        <v/>
      </c>
      <c r="DI152" s="287" t="str">
        <f ca="true">+IF(OFFSET('Sanitation Data'!$H$32,0,10*ROW('Sanitation Data'!H146))="","",OFFSET('Sanitation Data'!$H$32,0,10*ROW('Sanitation Data'!H146)))</f>
        <v/>
      </c>
      <c r="DJ152" s="287" t="str">
        <f ca="true">+IF(OFFSET('Sanitation Data'!$I$28,0,10*ROW('Sanitation Data'!I146))="","",OFFSET('Sanitation Data'!$I$28,0,10*ROW('Sanitation Data'!I146)))</f>
        <v/>
      </c>
      <c r="DK152" s="287" t="str">
        <f ca="true">+IF(OFFSET('Sanitation Data'!$I$29,0,10*ROW('Sanitation Data'!I146))="","",OFFSET('Sanitation Data'!$I$29,0,10*ROW('Sanitation Data'!I146)))</f>
        <v/>
      </c>
      <c r="DL152" s="287" t="str">
        <f ca="true">+IF(OFFSET('Sanitation Data'!$I$30,0,10*ROW('Sanitation Data'!I146))="","",OFFSET('Sanitation Data'!$I$30,0,10*ROW('Sanitation Data'!I146)))</f>
        <v/>
      </c>
      <c r="DM152" s="287" t="str">
        <f ca="true">+IF(OFFSET('Sanitation Data'!$I$31,0,10*ROW('Sanitation Data'!I146))="","",OFFSET('Sanitation Data'!$I$31,0,10*ROW('Sanitation Data'!I146)))</f>
        <v/>
      </c>
      <c r="DN152" s="287" t="str">
        <f ca="true">+IF(OFFSET('Sanitation Data'!$I$32,0,10*ROW('Sanitation Data'!I146))="","",OFFSET('Sanitation Data'!$I$32,0,10*ROW('Sanitation Data'!I146)))</f>
        <v/>
      </c>
      <c r="DO152" s="287" t="str">
        <f ca="true">+IF(OFFSET('Hygiene Data'!$D$11,0,10*ROW('Hygiene Data'!D146))="","",OFFSET('Hygiene Data'!$D$11,0,10*ROW('Hygiene Data'!D146)))</f>
        <v/>
      </c>
      <c r="DP152" s="287" t="str">
        <f ca="true">+IF(OFFSET('Hygiene Data'!$D$12,0,10*ROW('Hygiene Data'!D146))="","",OFFSET('Hygiene Data'!$D$12,0,10*ROW('Hygiene Data'!D146)))</f>
        <v/>
      </c>
      <c r="DQ152" s="287" t="str">
        <f ca="true">+IF(OFFSET('Hygiene Data'!$D$13,0,10*ROW('Hygiene Data'!D146))="","",OFFSET('Hygiene Data'!$D$13,0,10*ROW('Hygiene Data'!D146)))</f>
        <v/>
      </c>
      <c r="DR152" s="287" t="str">
        <f ca="true">+IF(OFFSET('Hygiene Data'!$E$11,0,10*ROW('Hygiene Data'!E146))="","",OFFSET('Hygiene Data'!$E$11,0,10*ROW('Hygiene Data'!E146)))</f>
        <v/>
      </c>
      <c r="DS152" s="287" t="str">
        <f ca="true">+IF(OFFSET('Hygiene Data'!$E$12,0,10*ROW('Hygiene Data'!E146))="","",OFFSET('Hygiene Data'!$E$12,0,10*ROW('Hygiene Data'!E146)))</f>
        <v/>
      </c>
      <c r="DT152" s="287" t="str">
        <f ca="true">+IF(OFFSET('Hygiene Data'!$E$13,0,10*ROW('Hygiene Data'!E146))="","",OFFSET('Hygiene Data'!$E$13,0,10*ROW('Hygiene Data'!E146)))</f>
        <v/>
      </c>
      <c r="DU152" s="287" t="str">
        <f ca="true">+IF(OFFSET('Hygiene Data'!$F$11,0,10*ROW('Hygiene Data'!F146))="","",OFFSET('Hygiene Data'!$F$11,0,10*ROW('Hygiene Data'!F146)))</f>
        <v/>
      </c>
      <c r="DV152" s="287" t="str">
        <f ca="true">+IF(OFFSET('Hygiene Data'!$F$12,0,10*ROW('Hygiene Data'!F146))="","",OFFSET('Hygiene Data'!$F$12,0,10*ROW('Hygiene Data'!F146)))</f>
        <v/>
      </c>
      <c r="DW152" s="287" t="str">
        <f ca="true">+IF(OFFSET('Hygiene Data'!$F$13,0,10*ROW('Hygiene Data'!F146))="","",OFFSET('Hygiene Data'!$F$13,0,10*ROW('Hygiene Data'!F146)))</f>
        <v/>
      </c>
      <c r="DX152" s="287" t="str">
        <f ca="true">+IF(OFFSET('Hygiene Data'!$G$11,0,10*ROW('Hygiene Data'!G146))="","",OFFSET('Hygiene Data'!$G$11,0,10*ROW('Hygiene Data'!G146)))</f>
        <v/>
      </c>
      <c r="DY152" s="287" t="str">
        <f ca="true">+IF(OFFSET('Hygiene Data'!$G$12,0,10*ROW('Hygiene Data'!G146))="","",OFFSET('Hygiene Data'!$G$12,0,10*ROW('Hygiene Data'!G146)))</f>
        <v/>
      </c>
      <c r="DZ152" s="287" t="str">
        <f ca="true">+IF(OFFSET('Hygiene Data'!$G$13,0,10*ROW('Hygiene Data'!G146))="","",OFFSET('Hygiene Data'!$G$13,0,10*ROW('Hygiene Data'!G146)))</f>
        <v/>
      </c>
      <c r="EA152" s="287" t="str">
        <f ca="true">+IF(OFFSET('Hygiene Data'!$H$11,0,10*ROW('Hygiene Data'!H146))="","",OFFSET('Hygiene Data'!$H$11,0,10*ROW('Hygiene Data'!H146)))</f>
        <v/>
      </c>
      <c r="EB152" s="287" t="str">
        <f ca="true">+IF(OFFSET('Hygiene Data'!$H$12,0,10*ROW('Hygiene Data'!H146))="","",OFFSET('Hygiene Data'!$H$12,0,10*ROW('Hygiene Data'!H146)))</f>
        <v/>
      </c>
      <c r="EC152" s="287" t="str">
        <f ca="true">+IF(OFFSET('Hygiene Data'!$H$13,0,10*ROW('Hygiene Data'!H146))="","",OFFSET('Hygiene Data'!$H$13,0,10*ROW('Hygiene Data'!H146)))</f>
        <v/>
      </c>
      <c r="ED152" s="287" t="str">
        <f ca="true">+IF(OFFSET('Hygiene Data'!$I$11,0,10*ROW('Hygiene Data'!I146))="","",OFFSET('Hygiene Data'!$I$11,0,10*ROW('Hygiene Data'!I146)))</f>
        <v/>
      </c>
      <c r="EE152" s="287" t="str">
        <f ca="true">+IF(OFFSET('Hygiene Data'!$I$12,0,10*ROW('Hygiene Data'!I146))="","",OFFSET('Hygiene Data'!$I$12,0,10*ROW('Hygiene Data'!I146)))</f>
        <v/>
      </c>
      <c r="EF152" s="287"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43"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7"/>
      <c r="BS153" s="287" t="str">
        <f ca="true">+IF(OFFSET('Water Data'!$D$27,0,10*ROW('Water Data'!D147))="","",OFFSET('Water Data'!$D$27,0,10*ROW('Water Data'!D147)))</f>
        <v/>
      </c>
      <c r="BT153" s="287" t="str">
        <f ca="true">+IF(OFFSET('Water Data'!$D$28,0,10*ROW('Water Data'!D147))="","",OFFSET('Water Data'!$D$28,0,10*ROW('Water Data'!D147)))</f>
        <v/>
      </c>
      <c r="BU153" s="287" t="str">
        <f ca="true">+IF(OFFSET('Water Data'!$D$29,0,10*ROW('Water Data'!D147))="","",OFFSET('Water Data'!$D$29,0,10*ROW('Water Data'!D147)))</f>
        <v/>
      </c>
      <c r="BV153" s="287" t="str">
        <f ca="true">+IF(OFFSET('Water Data'!$E$27,0,10*ROW('Water Data'!E147))="","",OFFSET('Water Data'!$E$27,0,10*ROW('Water Data'!E147)))</f>
        <v/>
      </c>
      <c r="BW153" s="287" t="str">
        <f ca="true">+IF(OFFSET('Water Data'!$E$28,0,10*ROW('Water Data'!E147))="","",OFFSET('Water Data'!$E$28,0,10*ROW('Water Data'!E147)))</f>
        <v/>
      </c>
      <c r="BX153" s="287" t="str">
        <f ca="true">+IF(OFFSET('Water Data'!$E$29,0,10*ROW('Water Data'!E147))="","",OFFSET('Water Data'!$E$29,0,10*ROW('Water Data'!E147)))</f>
        <v/>
      </c>
      <c r="BY153" s="287" t="str">
        <f ca="true">+IF(OFFSET('Water Data'!$F$27,0,10*ROW('Water Data'!F147))="","",OFFSET('Water Data'!$F$27,0,10*ROW('Water Data'!F147)))</f>
        <v/>
      </c>
      <c r="BZ153" s="287" t="str">
        <f ca="true">+IF(OFFSET('Water Data'!$F$28,0,10*ROW('Water Data'!F147))="","",OFFSET('Water Data'!$F$28,0,10*ROW('Water Data'!F147)))</f>
        <v/>
      </c>
      <c r="CA153" s="287" t="str">
        <f ca="true">+IF(OFFSET('Water Data'!$F$29,0,10*ROW('Water Data'!F147))="","",OFFSET('Water Data'!$F$29,0,10*ROW('Water Data'!F147)))</f>
        <v/>
      </c>
      <c r="CB153" s="287" t="str">
        <f ca="true">+IF(OFFSET('Water Data'!$G$27,0,10*ROW('Water Data'!G147))="","",OFFSET('Water Data'!$G$27,0,10*ROW('Water Data'!G147)))</f>
        <v/>
      </c>
      <c r="CC153" s="287" t="str">
        <f ca="true">+IF(OFFSET('Water Data'!$G$28,0,10*ROW('Water Data'!G147))="","",OFFSET('Water Data'!$G$28,0,10*ROW('Water Data'!G147)))</f>
        <v/>
      </c>
      <c r="CD153" s="287" t="str">
        <f ca="true">+IF(OFFSET('Water Data'!$G$29,0,10*ROW('Water Data'!G147))="","",OFFSET('Water Data'!$G$29,0,10*ROW('Water Data'!G147)))</f>
        <v/>
      </c>
      <c r="CE153" s="287" t="str">
        <f ca="true">+IF(OFFSET('Water Data'!$H$27,0,10*ROW('Water Data'!H147))="","",OFFSET('Water Data'!$H$27,0,10*ROW('Water Data'!H147)))</f>
        <v/>
      </c>
      <c r="CF153" s="287" t="str">
        <f ca="true">+IF(OFFSET('Water Data'!$H$28,0,10*ROW('Water Data'!H147))="","",OFFSET('Water Data'!$H$28,0,10*ROW('Water Data'!H147)))</f>
        <v/>
      </c>
      <c r="CG153" s="287" t="str">
        <f ca="true">+IF(OFFSET('Water Data'!$H$29,0,10*ROW('Water Data'!H147))="","",OFFSET('Water Data'!$H$29,0,10*ROW('Water Data'!H147)))</f>
        <v/>
      </c>
      <c r="CH153" s="287" t="str">
        <f ca="true">+IF(OFFSET('Water Data'!$I$27,0,10*ROW('Water Data'!I147))="","",OFFSET('Water Data'!$I$27,0,10*ROW('Water Data'!I147)))</f>
        <v/>
      </c>
      <c r="CI153" s="287" t="str">
        <f ca="true">+IF(OFFSET('Water Data'!$I$28,0,10*ROW('Water Data'!I147))="","",OFFSET('Water Data'!$I$28,0,10*ROW('Water Data'!I147)))</f>
        <v/>
      </c>
      <c r="CJ153" s="287" t="str">
        <f ca="true">+IF(OFFSET('Water Data'!$I$29,0,10*ROW('Water Data'!I147))="","",OFFSET('Water Data'!$I$29,0,10*ROW('Water Data'!I147)))</f>
        <v/>
      </c>
      <c r="CK153" s="287" t="str">
        <f ca="true">+IF(OFFSET('Sanitation Data'!$D$28,0,10*ROW('Sanitation Data'!D147))="","",OFFSET('Sanitation Data'!$D$28,0,10*ROW('Sanitation Data'!D147)))</f>
        <v/>
      </c>
      <c r="CL153" s="287" t="str">
        <f ca="true">+IF(OFFSET('Sanitation Data'!$D$29,0,10*ROW('Sanitation Data'!D147))="","",OFFSET('Sanitation Data'!$D$29,0,10*ROW('Sanitation Data'!D147)))</f>
        <v/>
      </c>
      <c r="CM153" s="287" t="str">
        <f ca="true">+IF(OFFSET('Sanitation Data'!$D$30,0,10*ROW('Sanitation Data'!D147))="","",OFFSET('Sanitation Data'!$D$30,0,10*ROW('Sanitation Data'!D147)))</f>
        <v/>
      </c>
      <c r="CN153" s="287" t="str">
        <f ca="true">+IF(OFFSET('Sanitation Data'!$D$31,0,10*ROW('Sanitation Data'!D147))="","",OFFSET('Sanitation Data'!$D$31,0,10*ROW('Sanitation Data'!D147)))</f>
        <v/>
      </c>
      <c r="CO153" s="287" t="str">
        <f ca="true">+IF(OFFSET('Sanitation Data'!$D$32,0,10*ROW('Sanitation Data'!D147))="","",OFFSET('Sanitation Data'!$D$32,0,10*ROW('Sanitation Data'!D147)))</f>
        <v/>
      </c>
      <c r="CP153" s="287" t="str">
        <f ca="true">+IF(OFFSET('Sanitation Data'!$E$28,0,10*ROW('Sanitation Data'!E147))="","",OFFSET('Sanitation Data'!$E$28,0,10*ROW('Sanitation Data'!E147)))</f>
        <v/>
      </c>
      <c r="CQ153" s="287" t="str">
        <f ca="true">+IF(OFFSET('Sanitation Data'!$E$29,0,10*ROW('Sanitation Data'!E147))="","",OFFSET('Sanitation Data'!$E$29,0,10*ROW('Sanitation Data'!E147)))</f>
        <v/>
      </c>
      <c r="CR153" s="287" t="str">
        <f ca="true">+IF(OFFSET('Sanitation Data'!$E$30,0,10*ROW('Sanitation Data'!E147))="","",OFFSET('Sanitation Data'!$E$30,0,10*ROW('Sanitation Data'!E147)))</f>
        <v/>
      </c>
      <c r="CS153" s="287" t="str">
        <f ca="true">+IF(OFFSET('Sanitation Data'!$E$31,0,10*ROW('Sanitation Data'!E147))="","",OFFSET('Sanitation Data'!$E$31,0,10*ROW('Sanitation Data'!E147)))</f>
        <v/>
      </c>
      <c r="CT153" s="287" t="str">
        <f ca="true">+IF(OFFSET('Sanitation Data'!$E$32,0,10*ROW('Sanitation Data'!E147))="","",OFFSET('Sanitation Data'!$E$32,0,10*ROW('Sanitation Data'!E147)))</f>
        <v/>
      </c>
      <c r="CU153" s="287" t="str">
        <f ca="true">+IF(OFFSET('Sanitation Data'!$F$28,0,10*ROW('Sanitation Data'!F147))="","",OFFSET('Sanitation Data'!$F$28,0,10*ROW('Sanitation Data'!F147)))</f>
        <v/>
      </c>
      <c r="CV153" s="287" t="str">
        <f ca="true">+IF(OFFSET('Sanitation Data'!$F$29,0,10*ROW('Sanitation Data'!F147))="","",OFFSET('Sanitation Data'!$F$29,0,10*ROW('Sanitation Data'!F147)))</f>
        <v/>
      </c>
      <c r="CW153" s="287" t="str">
        <f ca="true">+IF(OFFSET('Sanitation Data'!$F$30,0,10*ROW('Sanitation Data'!F147))="","",OFFSET('Sanitation Data'!$F$30,0,10*ROW('Sanitation Data'!F147)))</f>
        <v/>
      </c>
      <c r="CX153" s="287" t="str">
        <f ca="true">+IF(OFFSET('Sanitation Data'!$F$31,0,10*ROW('Sanitation Data'!F147))="","",OFFSET('Sanitation Data'!$F$31,0,10*ROW('Sanitation Data'!F147)))</f>
        <v/>
      </c>
      <c r="CY153" s="287" t="str">
        <f ca="true">+IF(OFFSET('Sanitation Data'!$F$32,0,10*ROW('Sanitation Data'!F147))="","",OFFSET('Sanitation Data'!$F$32,0,10*ROW('Sanitation Data'!F147)))</f>
        <v/>
      </c>
      <c r="CZ153" s="287" t="str">
        <f ca="true">+IF(OFFSET('Sanitation Data'!$G$28,0,10*ROW('Sanitation Data'!G147))="","",OFFSET('Sanitation Data'!$G$28,0,10*ROW('Sanitation Data'!G147)))</f>
        <v/>
      </c>
      <c r="DA153" s="287" t="str">
        <f ca="true">+IF(OFFSET('Sanitation Data'!$G$29,0,10*ROW('Sanitation Data'!G147))="","",OFFSET('Sanitation Data'!$G$29,0,10*ROW('Sanitation Data'!G147)))</f>
        <v/>
      </c>
      <c r="DB153" s="287" t="str">
        <f ca="true">+IF(OFFSET('Sanitation Data'!$G$30,0,10*ROW('Sanitation Data'!G147))="","",OFFSET('Sanitation Data'!$G$30,0,10*ROW('Sanitation Data'!G147)))</f>
        <v/>
      </c>
      <c r="DC153" s="287" t="str">
        <f ca="true">+IF(OFFSET('Sanitation Data'!$G$31,0,10*ROW('Sanitation Data'!G147))="","",OFFSET('Sanitation Data'!$G$31,0,10*ROW('Sanitation Data'!G147)))</f>
        <v/>
      </c>
      <c r="DD153" s="287" t="str">
        <f ca="true">+IF(OFFSET('Sanitation Data'!$G$32,0,10*ROW('Sanitation Data'!G147))="","",OFFSET('Sanitation Data'!$G$32,0,10*ROW('Sanitation Data'!G147)))</f>
        <v/>
      </c>
      <c r="DE153" s="287" t="str">
        <f ca="true">+IF(OFFSET('Sanitation Data'!$H$28,0,10*ROW('Sanitation Data'!H147))="","",OFFSET('Sanitation Data'!$H$28,0,10*ROW('Sanitation Data'!H147)))</f>
        <v/>
      </c>
      <c r="DF153" s="287" t="str">
        <f ca="true">+IF(OFFSET('Sanitation Data'!$H$29,0,10*ROW('Sanitation Data'!H147))="","",OFFSET('Sanitation Data'!$H$29,0,10*ROW('Sanitation Data'!H147)))</f>
        <v/>
      </c>
      <c r="DG153" s="287" t="str">
        <f ca="true">+IF(OFFSET('Sanitation Data'!$H$30,0,10*ROW('Sanitation Data'!H147))="","",OFFSET('Sanitation Data'!$H$30,0,10*ROW('Sanitation Data'!H147)))</f>
        <v/>
      </c>
      <c r="DH153" s="287" t="str">
        <f ca="true">+IF(OFFSET('Sanitation Data'!$H$31,0,10*ROW('Sanitation Data'!H147))="","",OFFSET('Sanitation Data'!$H$31,0,10*ROW('Sanitation Data'!H147)))</f>
        <v/>
      </c>
      <c r="DI153" s="287" t="str">
        <f ca="true">+IF(OFFSET('Sanitation Data'!$H$32,0,10*ROW('Sanitation Data'!H147))="","",OFFSET('Sanitation Data'!$H$32,0,10*ROW('Sanitation Data'!H147)))</f>
        <v/>
      </c>
      <c r="DJ153" s="287" t="str">
        <f ca="true">+IF(OFFSET('Sanitation Data'!$I$28,0,10*ROW('Sanitation Data'!I147))="","",OFFSET('Sanitation Data'!$I$28,0,10*ROW('Sanitation Data'!I147)))</f>
        <v/>
      </c>
      <c r="DK153" s="287" t="str">
        <f ca="true">+IF(OFFSET('Sanitation Data'!$I$29,0,10*ROW('Sanitation Data'!I147))="","",OFFSET('Sanitation Data'!$I$29,0,10*ROW('Sanitation Data'!I147)))</f>
        <v/>
      </c>
      <c r="DL153" s="287" t="str">
        <f ca="true">+IF(OFFSET('Sanitation Data'!$I$30,0,10*ROW('Sanitation Data'!I147))="","",OFFSET('Sanitation Data'!$I$30,0,10*ROW('Sanitation Data'!I147)))</f>
        <v/>
      </c>
      <c r="DM153" s="287" t="str">
        <f ca="true">+IF(OFFSET('Sanitation Data'!$I$31,0,10*ROW('Sanitation Data'!I147))="","",OFFSET('Sanitation Data'!$I$31,0,10*ROW('Sanitation Data'!I147)))</f>
        <v/>
      </c>
      <c r="DN153" s="287" t="str">
        <f ca="true">+IF(OFFSET('Sanitation Data'!$I$32,0,10*ROW('Sanitation Data'!I147))="","",OFFSET('Sanitation Data'!$I$32,0,10*ROW('Sanitation Data'!I147)))</f>
        <v/>
      </c>
      <c r="DO153" s="287" t="str">
        <f ca="true">+IF(OFFSET('Hygiene Data'!$D$11,0,10*ROW('Hygiene Data'!D147))="","",OFFSET('Hygiene Data'!$D$11,0,10*ROW('Hygiene Data'!D147)))</f>
        <v/>
      </c>
      <c r="DP153" s="287" t="str">
        <f ca="true">+IF(OFFSET('Hygiene Data'!$D$12,0,10*ROW('Hygiene Data'!D147))="","",OFFSET('Hygiene Data'!$D$12,0,10*ROW('Hygiene Data'!D147)))</f>
        <v/>
      </c>
      <c r="DQ153" s="287" t="str">
        <f ca="true">+IF(OFFSET('Hygiene Data'!$D$13,0,10*ROW('Hygiene Data'!D147))="","",OFFSET('Hygiene Data'!$D$13,0,10*ROW('Hygiene Data'!D147)))</f>
        <v/>
      </c>
      <c r="DR153" s="287" t="str">
        <f ca="true">+IF(OFFSET('Hygiene Data'!$E$11,0,10*ROW('Hygiene Data'!E147))="","",OFFSET('Hygiene Data'!$E$11,0,10*ROW('Hygiene Data'!E147)))</f>
        <v/>
      </c>
      <c r="DS153" s="287" t="str">
        <f ca="true">+IF(OFFSET('Hygiene Data'!$E$12,0,10*ROW('Hygiene Data'!E147))="","",OFFSET('Hygiene Data'!$E$12,0,10*ROW('Hygiene Data'!E147)))</f>
        <v/>
      </c>
      <c r="DT153" s="287" t="str">
        <f ca="true">+IF(OFFSET('Hygiene Data'!$E$13,0,10*ROW('Hygiene Data'!E147))="","",OFFSET('Hygiene Data'!$E$13,0,10*ROW('Hygiene Data'!E147)))</f>
        <v/>
      </c>
      <c r="DU153" s="287" t="str">
        <f ca="true">+IF(OFFSET('Hygiene Data'!$F$11,0,10*ROW('Hygiene Data'!F147))="","",OFFSET('Hygiene Data'!$F$11,0,10*ROW('Hygiene Data'!F147)))</f>
        <v/>
      </c>
      <c r="DV153" s="287" t="str">
        <f ca="true">+IF(OFFSET('Hygiene Data'!$F$12,0,10*ROW('Hygiene Data'!F147))="","",OFFSET('Hygiene Data'!$F$12,0,10*ROW('Hygiene Data'!F147)))</f>
        <v/>
      </c>
      <c r="DW153" s="287" t="str">
        <f ca="true">+IF(OFFSET('Hygiene Data'!$F$13,0,10*ROW('Hygiene Data'!F147))="","",OFFSET('Hygiene Data'!$F$13,0,10*ROW('Hygiene Data'!F147)))</f>
        <v/>
      </c>
      <c r="DX153" s="287" t="str">
        <f ca="true">+IF(OFFSET('Hygiene Data'!$G$11,0,10*ROW('Hygiene Data'!G147))="","",OFFSET('Hygiene Data'!$G$11,0,10*ROW('Hygiene Data'!G147)))</f>
        <v/>
      </c>
      <c r="DY153" s="287" t="str">
        <f ca="true">+IF(OFFSET('Hygiene Data'!$G$12,0,10*ROW('Hygiene Data'!G147))="","",OFFSET('Hygiene Data'!$G$12,0,10*ROW('Hygiene Data'!G147)))</f>
        <v/>
      </c>
      <c r="DZ153" s="287" t="str">
        <f ca="true">+IF(OFFSET('Hygiene Data'!$G$13,0,10*ROW('Hygiene Data'!G147))="","",OFFSET('Hygiene Data'!$G$13,0,10*ROW('Hygiene Data'!G147)))</f>
        <v/>
      </c>
      <c r="EA153" s="287" t="str">
        <f ca="true">+IF(OFFSET('Hygiene Data'!$H$11,0,10*ROW('Hygiene Data'!H147))="","",OFFSET('Hygiene Data'!$H$11,0,10*ROW('Hygiene Data'!H147)))</f>
        <v/>
      </c>
      <c r="EB153" s="287" t="str">
        <f ca="true">+IF(OFFSET('Hygiene Data'!$H$12,0,10*ROW('Hygiene Data'!H147))="","",OFFSET('Hygiene Data'!$H$12,0,10*ROW('Hygiene Data'!H147)))</f>
        <v/>
      </c>
      <c r="EC153" s="287" t="str">
        <f ca="true">+IF(OFFSET('Hygiene Data'!$H$13,0,10*ROW('Hygiene Data'!H147))="","",OFFSET('Hygiene Data'!$H$13,0,10*ROW('Hygiene Data'!H147)))</f>
        <v/>
      </c>
      <c r="ED153" s="287" t="str">
        <f ca="true">+IF(OFFSET('Hygiene Data'!$I$11,0,10*ROW('Hygiene Data'!I147))="","",OFFSET('Hygiene Data'!$I$11,0,10*ROW('Hygiene Data'!I147)))</f>
        <v/>
      </c>
      <c r="EE153" s="287" t="str">
        <f ca="true">+IF(OFFSET('Hygiene Data'!$I$12,0,10*ROW('Hygiene Data'!I147))="","",OFFSET('Hygiene Data'!$I$12,0,10*ROW('Hygiene Data'!I147)))</f>
        <v/>
      </c>
      <c r="EF153" s="287"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43"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7"/>
      <c r="BS154" s="287" t="str">
        <f ca="true">+IF(OFFSET('Water Data'!$D$27,0,10*ROW('Water Data'!D148))="","",OFFSET('Water Data'!$D$27,0,10*ROW('Water Data'!D148)))</f>
        <v/>
      </c>
      <c r="BT154" s="287" t="str">
        <f ca="true">+IF(OFFSET('Water Data'!$D$28,0,10*ROW('Water Data'!D148))="","",OFFSET('Water Data'!$D$28,0,10*ROW('Water Data'!D148)))</f>
        <v/>
      </c>
      <c r="BU154" s="287" t="str">
        <f ca="true">+IF(OFFSET('Water Data'!$D$29,0,10*ROW('Water Data'!D148))="","",OFFSET('Water Data'!$D$29,0,10*ROW('Water Data'!D148)))</f>
        <v/>
      </c>
      <c r="BV154" s="287" t="str">
        <f ca="true">+IF(OFFSET('Water Data'!$E$27,0,10*ROW('Water Data'!E148))="","",OFFSET('Water Data'!$E$27,0,10*ROW('Water Data'!E148)))</f>
        <v/>
      </c>
      <c r="BW154" s="287" t="str">
        <f ca="true">+IF(OFFSET('Water Data'!$E$28,0,10*ROW('Water Data'!E148))="","",OFFSET('Water Data'!$E$28,0,10*ROW('Water Data'!E148)))</f>
        <v/>
      </c>
      <c r="BX154" s="287" t="str">
        <f ca="true">+IF(OFFSET('Water Data'!$E$29,0,10*ROW('Water Data'!E148))="","",OFFSET('Water Data'!$E$29,0,10*ROW('Water Data'!E148)))</f>
        <v/>
      </c>
      <c r="BY154" s="287" t="str">
        <f ca="true">+IF(OFFSET('Water Data'!$F$27,0,10*ROW('Water Data'!F148))="","",OFFSET('Water Data'!$F$27,0,10*ROW('Water Data'!F148)))</f>
        <v/>
      </c>
      <c r="BZ154" s="287" t="str">
        <f ca="true">+IF(OFFSET('Water Data'!$F$28,0,10*ROW('Water Data'!F148))="","",OFFSET('Water Data'!$F$28,0,10*ROW('Water Data'!F148)))</f>
        <v/>
      </c>
      <c r="CA154" s="287" t="str">
        <f ca="true">+IF(OFFSET('Water Data'!$F$29,0,10*ROW('Water Data'!F148))="","",OFFSET('Water Data'!$F$29,0,10*ROW('Water Data'!F148)))</f>
        <v/>
      </c>
      <c r="CB154" s="287" t="str">
        <f ca="true">+IF(OFFSET('Water Data'!$G$27,0,10*ROW('Water Data'!G148))="","",OFFSET('Water Data'!$G$27,0,10*ROW('Water Data'!G148)))</f>
        <v/>
      </c>
      <c r="CC154" s="287" t="str">
        <f ca="true">+IF(OFFSET('Water Data'!$G$28,0,10*ROW('Water Data'!G148))="","",OFFSET('Water Data'!$G$28,0,10*ROW('Water Data'!G148)))</f>
        <v/>
      </c>
      <c r="CD154" s="287" t="str">
        <f ca="true">+IF(OFFSET('Water Data'!$G$29,0,10*ROW('Water Data'!G148))="","",OFFSET('Water Data'!$G$29,0,10*ROW('Water Data'!G148)))</f>
        <v/>
      </c>
      <c r="CE154" s="287" t="str">
        <f ca="true">+IF(OFFSET('Water Data'!$H$27,0,10*ROW('Water Data'!H148))="","",OFFSET('Water Data'!$H$27,0,10*ROW('Water Data'!H148)))</f>
        <v/>
      </c>
      <c r="CF154" s="287" t="str">
        <f ca="true">+IF(OFFSET('Water Data'!$H$28,0,10*ROW('Water Data'!H148))="","",OFFSET('Water Data'!$H$28,0,10*ROW('Water Data'!H148)))</f>
        <v/>
      </c>
      <c r="CG154" s="287" t="str">
        <f ca="true">+IF(OFFSET('Water Data'!$H$29,0,10*ROW('Water Data'!H148))="","",OFFSET('Water Data'!$H$29,0,10*ROW('Water Data'!H148)))</f>
        <v/>
      </c>
      <c r="CH154" s="287" t="str">
        <f ca="true">+IF(OFFSET('Water Data'!$I$27,0,10*ROW('Water Data'!I148))="","",OFFSET('Water Data'!$I$27,0,10*ROW('Water Data'!I148)))</f>
        <v/>
      </c>
      <c r="CI154" s="287" t="str">
        <f ca="true">+IF(OFFSET('Water Data'!$I$28,0,10*ROW('Water Data'!I148))="","",OFFSET('Water Data'!$I$28,0,10*ROW('Water Data'!I148)))</f>
        <v/>
      </c>
      <c r="CJ154" s="287" t="str">
        <f ca="true">+IF(OFFSET('Water Data'!$I$29,0,10*ROW('Water Data'!I148))="","",OFFSET('Water Data'!$I$29,0,10*ROW('Water Data'!I148)))</f>
        <v/>
      </c>
      <c r="CK154" s="287" t="str">
        <f ca="true">+IF(OFFSET('Sanitation Data'!$D$28,0,10*ROW('Sanitation Data'!D148))="","",OFFSET('Sanitation Data'!$D$28,0,10*ROW('Sanitation Data'!D148)))</f>
        <v/>
      </c>
      <c r="CL154" s="287" t="str">
        <f ca="true">+IF(OFFSET('Sanitation Data'!$D$29,0,10*ROW('Sanitation Data'!D148))="","",OFFSET('Sanitation Data'!$D$29,0,10*ROW('Sanitation Data'!D148)))</f>
        <v/>
      </c>
      <c r="CM154" s="287" t="str">
        <f ca="true">+IF(OFFSET('Sanitation Data'!$D$30,0,10*ROW('Sanitation Data'!D148))="","",OFFSET('Sanitation Data'!$D$30,0,10*ROW('Sanitation Data'!D148)))</f>
        <v/>
      </c>
      <c r="CN154" s="287" t="str">
        <f ca="true">+IF(OFFSET('Sanitation Data'!$D$31,0,10*ROW('Sanitation Data'!D148))="","",OFFSET('Sanitation Data'!$D$31,0,10*ROW('Sanitation Data'!D148)))</f>
        <v/>
      </c>
      <c r="CO154" s="287" t="str">
        <f ca="true">+IF(OFFSET('Sanitation Data'!$D$32,0,10*ROW('Sanitation Data'!D148))="","",OFFSET('Sanitation Data'!$D$32,0,10*ROW('Sanitation Data'!D148)))</f>
        <v/>
      </c>
      <c r="CP154" s="287" t="str">
        <f ca="true">+IF(OFFSET('Sanitation Data'!$E$28,0,10*ROW('Sanitation Data'!E148))="","",OFFSET('Sanitation Data'!$E$28,0,10*ROW('Sanitation Data'!E148)))</f>
        <v/>
      </c>
      <c r="CQ154" s="287" t="str">
        <f ca="true">+IF(OFFSET('Sanitation Data'!$E$29,0,10*ROW('Sanitation Data'!E148))="","",OFFSET('Sanitation Data'!$E$29,0,10*ROW('Sanitation Data'!E148)))</f>
        <v/>
      </c>
      <c r="CR154" s="287" t="str">
        <f ca="true">+IF(OFFSET('Sanitation Data'!$E$30,0,10*ROW('Sanitation Data'!E148))="","",OFFSET('Sanitation Data'!$E$30,0,10*ROW('Sanitation Data'!E148)))</f>
        <v/>
      </c>
      <c r="CS154" s="287" t="str">
        <f ca="true">+IF(OFFSET('Sanitation Data'!$E$31,0,10*ROW('Sanitation Data'!E148))="","",OFFSET('Sanitation Data'!$E$31,0,10*ROW('Sanitation Data'!E148)))</f>
        <v/>
      </c>
      <c r="CT154" s="287" t="str">
        <f ca="true">+IF(OFFSET('Sanitation Data'!$E$32,0,10*ROW('Sanitation Data'!E148))="","",OFFSET('Sanitation Data'!$E$32,0,10*ROW('Sanitation Data'!E148)))</f>
        <v/>
      </c>
      <c r="CU154" s="287" t="str">
        <f ca="true">+IF(OFFSET('Sanitation Data'!$F$28,0,10*ROW('Sanitation Data'!F148))="","",OFFSET('Sanitation Data'!$F$28,0,10*ROW('Sanitation Data'!F148)))</f>
        <v/>
      </c>
      <c r="CV154" s="287" t="str">
        <f ca="true">+IF(OFFSET('Sanitation Data'!$F$29,0,10*ROW('Sanitation Data'!F148))="","",OFFSET('Sanitation Data'!$F$29,0,10*ROW('Sanitation Data'!F148)))</f>
        <v/>
      </c>
      <c r="CW154" s="287" t="str">
        <f ca="true">+IF(OFFSET('Sanitation Data'!$F$30,0,10*ROW('Sanitation Data'!F148))="","",OFFSET('Sanitation Data'!$F$30,0,10*ROW('Sanitation Data'!F148)))</f>
        <v/>
      </c>
      <c r="CX154" s="287" t="str">
        <f ca="true">+IF(OFFSET('Sanitation Data'!$F$31,0,10*ROW('Sanitation Data'!F148))="","",OFFSET('Sanitation Data'!$F$31,0,10*ROW('Sanitation Data'!F148)))</f>
        <v/>
      </c>
      <c r="CY154" s="287" t="str">
        <f ca="true">+IF(OFFSET('Sanitation Data'!$F$32,0,10*ROW('Sanitation Data'!F148))="","",OFFSET('Sanitation Data'!$F$32,0,10*ROW('Sanitation Data'!F148)))</f>
        <v/>
      </c>
      <c r="CZ154" s="287" t="str">
        <f ca="true">+IF(OFFSET('Sanitation Data'!$G$28,0,10*ROW('Sanitation Data'!G148))="","",OFFSET('Sanitation Data'!$G$28,0,10*ROW('Sanitation Data'!G148)))</f>
        <v/>
      </c>
      <c r="DA154" s="287" t="str">
        <f ca="true">+IF(OFFSET('Sanitation Data'!$G$29,0,10*ROW('Sanitation Data'!G148))="","",OFFSET('Sanitation Data'!$G$29,0,10*ROW('Sanitation Data'!G148)))</f>
        <v/>
      </c>
      <c r="DB154" s="287" t="str">
        <f ca="true">+IF(OFFSET('Sanitation Data'!$G$30,0,10*ROW('Sanitation Data'!G148))="","",OFFSET('Sanitation Data'!$G$30,0,10*ROW('Sanitation Data'!G148)))</f>
        <v/>
      </c>
      <c r="DC154" s="287" t="str">
        <f ca="true">+IF(OFFSET('Sanitation Data'!$G$31,0,10*ROW('Sanitation Data'!G148))="","",OFFSET('Sanitation Data'!$G$31,0,10*ROW('Sanitation Data'!G148)))</f>
        <v/>
      </c>
      <c r="DD154" s="287" t="str">
        <f ca="true">+IF(OFFSET('Sanitation Data'!$G$32,0,10*ROW('Sanitation Data'!G148))="","",OFFSET('Sanitation Data'!$G$32,0,10*ROW('Sanitation Data'!G148)))</f>
        <v/>
      </c>
      <c r="DE154" s="287" t="str">
        <f ca="true">+IF(OFFSET('Sanitation Data'!$H$28,0,10*ROW('Sanitation Data'!H148))="","",OFFSET('Sanitation Data'!$H$28,0,10*ROW('Sanitation Data'!H148)))</f>
        <v/>
      </c>
      <c r="DF154" s="287" t="str">
        <f ca="true">+IF(OFFSET('Sanitation Data'!$H$29,0,10*ROW('Sanitation Data'!H148))="","",OFFSET('Sanitation Data'!$H$29,0,10*ROW('Sanitation Data'!H148)))</f>
        <v/>
      </c>
      <c r="DG154" s="287" t="str">
        <f ca="true">+IF(OFFSET('Sanitation Data'!$H$30,0,10*ROW('Sanitation Data'!H148))="","",OFFSET('Sanitation Data'!$H$30,0,10*ROW('Sanitation Data'!H148)))</f>
        <v/>
      </c>
      <c r="DH154" s="287" t="str">
        <f ca="true">+IF(OFFSET('Sanitation Data'!$H$31,0,10*ROW('Sanitation Data'!H148))="","",OFFSET('Sanitation Data'!$H$31,0,10*ROW('Sanitation Data'!H148)))</f>
        <v/>
      </c>
      <c r="DI154" s="287" t="str">
        <f ca="true">+IF(OFFSET('Sanitation Data'!$H$32,0,10*ROW('Sanitation Data'!H148))="","",OFFSET('Sanitation Data'!$H$32,0,10*ROW('Sanitation Data'!H148)))</f>
        <v/>
      </c>
      <c r="DJ154" s="287" t="str">
        <f ca="true">+IF(OFFSET('Sanitation Data'!$I$28,0,10*ROW('Sanitation Data'!I148))="","",OFFSET('Sanitation Data'!$I$28,0,10*ROW('Sanitation Data'!I148)))</f>
        <v/>
      </c>
      <c r="DK154" s="287" t="str">
        <f ca="true">+IF(OFFSET('Sanitation Data'!$I$29,0,10*ROW('Sanitation Data'!I148))="","",OFFSET('Sanitation Data'!$I$29,0,10*ROW('Sanitation Data'!I148)))</f>
        <v/>
      </c>
      <c r="DL154" s="287" t="str">
        <f ca="true">+IF(OFFSET('Sanitation Data'!$I$30,0,10*ROW('Sanitation Data'!I148))="","",OFFSET('Sanitation Data'!$I$30,0,10*ROW('Sanitation Data'!I148)))</f>
        <v/>
      </c>
      <c r="DM154" s="287" t="str">
        <f ca="true">+IF(OFFSET('Sanitation Data'!$I$31,0,10*ROW('Sanitation Data'!I148))="","",OFFSET('Sanitation Data'!$I$31,0,10*ROW('Sanitation Data'!I148)))</f>
        <v/>
      </c>
      <c r="DN154" s="287" t="str">
        <f ca="true">+IF(OFFSET('Sanitation Data'!$I$32,0,10*ROW('Sanitation Data'!I148))="","",OFFSET('Sanitation Data'!$I$32,0,10*ROW('Sanitation Data'!I148)))</f>
        <v/>
      </c>
      <c r="DO154" s="287" t="str">
        <f ca="true">+IF(OFFSET('Hygiene Data'!$D$11,0,10*ROW('Hygiene Data'!D148))="","",OFFSET('Hygiene Data'!$D$11,0,10*ROW('Hygiene Data'!D148)))</f>
        <v/>
      </c>
      <c r="DP154" s="287" t="str">
        <f ca="true">+IF(OFFSET('Hygiene Data'!$D$12,0,10*ROW('Hygiene Data'!D148))="","",OFFSET('Hygiene Data'!$D$12,0,10*ROW('Hygiene Data'!D148)))</f>
        <v/>
      </c>
      <c r="DQ154" s="287" t="str">
        <f ca="true">+IF(OFFSET('Hygiene Data'!$D$13,0,10*ROW('Hygiene Data'!D148))="","",OFFSET('Hygiene Data'!$D$13,0,10*ROW('Hygiene Data'!D148)))</f>
        <v/>
      </c>
      <c r="DR154" s="287" t="str">
        <f ca="true">+IF(OFFSET('Hygiene Data'!$E$11,0,10*ROW('Hygiene Data'!E148))="","",OFFSET('Hygiene Data'!$E$11,0,10*ROW('Hygiene Data'!E148)))</f>
        <v/>
      </c>
      <c r="DS154" s="287" t="str">
        <f ca="true">+IF(OFFSET('Hygiene Data'!$E$12,0,10*ROW('Hygiene Data'!E148))="","",OFFSET('Hygiene Data'!$E$12,0,10*ROW('Hygiene Data'!E148)))</f>
        <v/>
      </c>
      <c r="DT154" s="287" t="str">
        <f ca="true">+IF(OFFSET('Hygiene Data'!$E$13,0,10*ROW('Hygiene Data'!E148))="","",OFFSET('Hygiene Data'!$E$13,0,10*ROW('Hygiene Data'!E148)))</f>
        <v/>
      </c>
      <c r="DU154" s="287" t="str">
        <f ca="true">+IF(OFFSET('Hygiene Data'!$F$11,0,10*ROW('Hygiene Data'!F148))="","",OFFSET('Hygiene Data'!$F$11,0,10*ROW('Hygiene Data'!F148)))</f>
        <v/>
      </c>
      <c r="DV154" s="287" t="str">
        <f ca="true">+IF(OFFSET('Hygiene Data'!$F$12,0,10*ROW('Hygiene Data'!F148))="","",OFFSET('Hygiene Data'!$F$12,0,10*ROW('Hygiene Data'!F148)))</f>
        <v/>
      </c>
      <c r="DW154" s="287" t="str">
        <f ca="true">+IF(OFFSET('Hygiene Data'!$F$13,0,10*ROW('Hygiene Data'!F148))="","",OFFSET('Hygiene Data'!$F$13,0,10*ROW('Hygiene Data'!F148)))</f>
        <v/>
      </c>
      <c r="DX154" s="287" t="str">
        <f ca="true">+IF(OFFSET('Hygiene Data'!$G$11,0,10*ROW('Hygiene Data'!G148))="","",OFFSET('Hygiene Data'!$G$11,0,10*ROW('Hygiene Data'!G148)))</f>
        <v/>
      </c>
      <c r="DY154" s="287" t="str">
        <f ca="true">+IF(OFFSET('Hygiene Data'!$G$12,0,10*ROW('Hygiene Data'!G148))="","",OFFSET('Hygiene Data'!$G$12,0,10*ROW('Hygiene Data'!G148)))</f>
        <v/>
      </c>
      <c r="DZ154" s="287" t="str">
        <f ca="true">+IF(OFFSET('Hygiene Data'!$G$13,0,10*ROW('Hygiene Data'!G148))="","",OFFSET('Hygiene Data'!$G$13,0,10*ROW('Hygiene Data'!G148)))</f>
        <v/>
      </c>
      <c r="EA154" s="287" t="str">
        <f ca="true">+IF(OFFSET('Hygiene Data'!$H$11,0,10*ROW('Hygiene Data'!H148))="","",OFFSET('Hygiene Data'!$H$11,0,10*ROW('Hygiene Data'!H148)))</f>
        <v/>
      </c>
      <c r="EB154" s="287" t="str">
        <f ca="true">+IF(OFFSET('Hygiene Data'!$H$12,0,10*ROW('Hygiene Data'!H148))="","",OFFSET('Hygiene Data'!$H$12,0,10*ROW('Hygiene Data'!H148)))</f>
        <v/>
      </c>
      <c r="EC154" s="287" t="str">
        <f ca="true">+IF(OFFSET('Hygiene Data'!$H$13,0,10*ROW('Hygiene Data'!H148))="","",OFFSET('Hygiene Data'!$H$13,0,10*ROW('Hygiene Data'!H148)))</f>
        <v/>
      </c>
      <c r="ED154" s="287" t="str">
        <f ca="true">+IF(OFFSET('Hygiene Data'!$I$11,0,10*ROW('Hygiene Data'!I148))="","",OFFSET('Hygiene Data'!$I$11,0,10*ROW('Hygiene Data'!I148)))</f>
        <v/>
      </c>
      <c r="EE154" s="287" t="str">
        <f ca="true">+IF(OFFSET('Hygiene Data'!$I$12,0,10*ROW('Hygiene Data'!I148))="","",OFFSET('Hygiene Data'!$I$12,0,10*ROW('Hygiene Data'!I148)))</f>
        <v/>
      </c>
      <c r="EF154" s="287"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43"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7"/>
      <c r="BS155" s="287" t="str">
        <f ca="true">+IF(OFFSET('Water Data'!$D$27,0,10*ROW('Water Data'!D149))="","",OFFSET('Water Data'!$D$27,0,10*ROW('Water Data'!D149)))</f>
        <v/>
      </c>
      <c r="BT155" s="287" t="str">
        <f ca="true">+IF(OFFSET('Water Data'!$D$28,0,10*ROW('Water Data'!D149))="","",OFFSET('Water Data'!$D$28,0,10*ROW('Water Data'!D149)))</f>
        <v/>
      </c>
      <c r="BU155" s="287" t="str">
        <f ca="true">+IF(OFFSET('Water Data'!$D$29,0,10*ROW('Water Data'!D149))="","",OFFSET('Water Data'!$D$29,0,10*ROW('Water Data'!D149)))</f>
        <v/>
      </c>
      <c r="BV155" s="287" t="str">
        <f ca="true">+IF(OFFSET('Water Data'!$E$27,0,10*ROW('Water Data'!E149))="","",OFFSET('Water Data'!$E$27,0,10*ROW('Water Data'!E149)))</f>
        <v/>
      </c>
      <c r="BW155" s="287" t="str">
        <f ca="true">+IF(OFFSET('Water Data'!$E$28,0,10*ROW('Water Data'!E149))="","",OFFSET('Water Data'!$E$28,0,10*ROW('Water Data'!E149)))</f>
        <v/>
      </c>
      <c r="BX155" s="287" t="str">
        <f ca="true">+IF(OFFSET('Water Data'!$E$29,0,10*ROW('Water Data'!E149))="","",OFFSET('Water Data'!$E$29,0,10*ROW('Water Data'!E149)))</f>
        <v/>
      </c>
      <c r="BY155" s="287" t="str">
        <f ca="true">+IF(OFFSET('Water Data'!$F$27,0,10*ROW('Water Data'!F149))="","",OFFSET('Water Data'!$F$27,0,10*ROW('Water Data'!F149)))</f>
        <v/>
      </c>
      <c r="BZ155" s="287" t="str">
        <f ca="true">+IF(OFFSET('Water Data'!$F$28,0,10*ROW('Water Data'!F149))="","",OFFSET('Water Data'!$F$28,0,10*ROW('Water Data'!F149)))</f>
        <v/>
      </c>
      <c r="CA155" s="287" t="str">
        <f ca="true">+IF(OFFSET('Water Data'!$F$29,0,10*ROW('Water Data'!F149))="","",OFFSET('Water Data'!$F$29,0,10*ROW('Water Data'!F149)))</f>
        <v/>
      </c>
      <c r="CB155" s="287" t="str">
        <f ca="true">+IF(OFFSET('Water Data'!$G$27,0,10*ROW('Water Data'!G149))="","",OFFSET('Water Data'!$G$27,0,10*ROW('Water Data'!G149)))</f>
        <v/>
      </c>
      <c r="CC155" s="287" t="str">
        <f ca="true">+IF(OFFSET('Water Data'!$G$28,0,10*ROW('Water Data'!G149))="","",OFFSET('Water Data'!$G$28,0,10*ROW('Water Data'!G149)))</f>
        <v/>
      </c>
      <c r="CD155" s="287" t="str">
        <f ca="true">+IF(OFFSET('Water Data'!$G$29,0,10*ROW('Water Data'!G149))="","",OFFSET('Water Data'!$G$29,0,10*ROW('Water Data'!G149)))</f>
        <v/>
      </c>
      <c r="CE155" s="287" t="str">
        <f ca="true">+IF(OFFSET('Water Data'!$H$27,0,10*ROW('Water Data'!H149))="","",OFFSET('Water Data'!$H$27,0,10*ROW('Water Data'!H149)))</f>
        <v/>
      </c>
      <c r="CF155" s="287" t="str">
        <f ca="true">+IF(OFFSET('Water Data'!$H$28,0,10*ROW('Water Data'!H149))="","",OFFSET('Water Data'!$H$28,0,10*ROW('Water Data'!H149)))</f>
        <v/>
      </c>
      <c r="CG155" s="287" t="str">
        <f ca="true">+IF(OFFSET('Water Data'!$H$29,0,10*ROW('Water Data'!H149))="","",OFFSET('Water Data'!$H$29,0,10*ROW('Water Data'!H149)))</f>
        <v/>
      </c>
      <c r="CH155" s="287" t="str">
        <f ca="true">+IF(OFFSET('Water Data'!$I$27,0,10*ROW('Water Data'!I149))="","",OFFSET('Water Data'!$I$27,0,10*ROW('Water Data'!I149)))</f>
        <v/>
      </c>
      <c r="CI155" s="287" t="str">
        <f ca="true">+IF(OFFSET('Water Data'!$I$28,0,10*ROW('Water Data'!I149))="","",OFFSET('Water Data'!$I$28,0,10*ROW('Water Data'!I149)))</f>
        <v/>
      </c>
      <c r="CJ155" s="287" t="str">
        <f ca="true">+IF(OFFSET('Water Data'!$I$29,0,10*ROW('Water Data'!I149))="","",OFFSET('Water Data'!$I$29,0,10*ROW('Water Data'!I149)))</f>
        <v/>
      </c>
      <c r="CK155" s="287" t="str">
        <f ca="true">+IF(OFFSET('Sanitation Data'!$D$28,0,10*ROW('Sanitation Data'!D149))="","",OFFSET('Sanitation Data'!$D$28,0,10*ROW('Sanitation Data'!D149)))</f>
        <v/>
      </c>
      <c r="CL155" s="287" t="str">
        <f ca="true">+IF(OFFSET('Sanitation Data'!$D$29,0,10*ROW('Sanitation Data'!D149))="","",OFFSET('Sanitation Data'!$D$29,0,10*ROW('Sanitation Data'!D149)))</f>
        <v/>
      </c>
      <c r="CM155" s="287" t="str">
        <f ca="true">+IF(OFFSET('Sanitation Data'!$D$30,0,10*ROW('Sanitation Data'!D149))="","",OFFSET('Sanitation Data'!$D$30,0,10*ROW('Sanitation Data'!D149)))</f>
        <v/>
      </c>
      <c r="CN155" s="287" t="str">
        <f ca="true">+IF(OFFSET('Sanitation Data'!$D$31,0,10*ROW('Sanitation Data'!D149))="","",OFFSET('Sanitation Data'!$D$31,0,10*ROW('Sanitation Data'!D149)))</f>
        <v/>
      </c>
      <c r="CO155" s="287" t="str">
        <f ca="true">+IF(OFFSET('Sanitation Data'!$D$32,0,10*ROW('Sanitation Data'!D149))="","",OFFSET('Sanitation Data'!$D$32,0,10*ROW('Sanitation Data'!D149)))</f>
        <v/>
      </c>
      <c r="CP155" s="287" t="str">
        <f ca="true">+IF(OFFSET('Sanitation Data'!$E$28,0,10*ROW('Sanitation Data'!E149))="","",OFFSET('Sanitation Data'!$E$28,0,10*ROW('Sanitation Data'!E149)))</f>
        <v/>
      </c>
      <c r="CQ155" s="287" t="str">
        <f ca="true">+IF(OFFSET('Sanitation Data'!$E$29,0,10*ROW('Sanitation Data'!E149))="","",OFFSET('Sanitation Data'!$E$29,0,10*ROW('Sanitation Data'!E149)))</f>
        <v/>
      </c>
      <c r="CR155" s="287" t="str">
        <f ca="true">+IF(OFFSET('Sanitation Data'!$E$30,0,10*ROW('Sanitation Data'!E149))="","",OFFSET('Sanitation Data'!$E$30,0,10*ROW('Sanitation Data'!E149)))</f>
        <v/>
      </c>
      <c r="CS155" s="287" t="str">
        <f ca="true">+IF(OFFSET('Sanitation Data'!$E$31,0,10*ROW('Sanitation Data'!E149))="","",OFFSET('Sanitation Data'!$E$31,0,10*ROW('Sanitation Data'!E149)))</f>
        <v/>
      </c>
      <c r="CT155" s="287" t="str">
        <f ca="true">+IF(OFFSET('Sanitation Data'!$E$32,0,10*ROW('Sanitation Data'!E149))="","",OFFSET('Sanitation Data'!$E$32,0,10*ROW('Sanitation Data'!E149)))</f>
        <v/>
      </c>
      <c r="CU155" s="287" t="str">
        <f ca="true">+IF(OFFSET('Sanitation Data'!$F$28,0,10*ROW('Sanitation Data'!F149))="","",OFFSET('Sanitation Data'!$F$28,0,10*ROW('Sanitation Data'!F149)))</f>
        <v/>
      </c>
      <c r="CV155" s="287" t="str">
        <f ca="true">+IF(OFFSET('Sanitation Data'!$F$29,0,10*ROW('Sanitation Data'!F149))="","",OFFSET('Sanitation Data'!$F$29,0,10*ROW('Sanitation Data'!F149)))</f>
        <v/>
      </c>
      <c r="CW155" s="287" t="str">
        <f ca="true">+IF(OFFSET('Sanitation Data'!$F$30,0,10*ROW('Sanitation Data'!F149))="","",OFFSET('Sanitation Data'!$F$30,0,10*ROW('Sanitation Data'!F149)))</f>
        <v/>
      </c>
      <c r="CX155" s="287" t="str">
        <f ca="true">+IF(OFFSET('Sanitation Data'!$F$31,0,10*ROW('Sanitation Data'!F149))="","",OFFSET('Sanitation Data'!$F$31,0,10*ROW('Sanitation Data'!F149)))</f>
        <v/>
      </c>
      <c r="CY155" s="287" t="str">
        <f ca="true">+IF(OFFSET('Sanitation Data'!$F$32,0,10*ROW('Sanitation Data'!F149))="","",OFFSET('Sanitation Data'!$F$32,0,10*ROW('Sanitation Data'!F149)))</f>
        <v/>
      </c>
      <c r="CZ155" s="287" t="str">
        <f ca="true">+IF(OFFSET('Sanitation Data'!$G$28,0,10*ROW('Sanitation Data'!G149))="","",OFFSET('Sanitation Data'!$G$28,0,10*ROW('Sanitation Data'!G149)))</f>
        <v/>
      </c>
      <c r="DA155" s="287" t="str">
        <f ca="true">+IF(OFFSET('Sanitation Data'!$G$29,0,10*ROW('Sanitation Data'!G149))="","",OFFSET('Sanitation Data'!$G$29,0,10*ROW('Sanitation Data'!G149)))</f>
        <v/>
      </c>
      <c r="DB155" s="287" t="str">
        <f ca="true">+IF(OFFSET('Sanitation Data'!$G$30,0,10*ROW('Sanitation Data'!G149))="","",OFFSET('Sanitation Data'!$G$30,0,10*ROW('Sanitation Data'!G149)))</f>
        <v/>
      </c>
      <c r="DC155" s="287" t="str">
        <f ca="true">+IF(OFFSET('Sanitation Data'!$G$31,0,10*ROW('Sanitation Data'!G149))="","",OFFSET('Sanitation Data'!$G$31,0,10*ROW('Sanitation Data'!G149)))</f>
        <v/>
      </c>
      <c r="DD155" s="287" t="str">
        <f ca="true">+IF(OFFSET('Sanitation Data'!$G$32,0,10*ROW('Sanitation Data'!G149))="","",OFFSET('Sanitation Data'!$G$32,0,10*ROW('Sanitation Data'!G149)))</f>
        <v/>
      </c>
      <c r="DE155" s="287" t="str">
        <f ca="true">+IF(OFFSET('Sanitation Data'!$H$28,0,10*ROW('Sanitation Data'!H149))="","",OFFSET('Sanitation Data'!$H$28,0,10*ROW('Sanitation Data'!H149)))</f>
        <v/>
      </c>
      <c r="DF155" s="287" t="str">
        <f ca="true">+IF(OFFSET('Sanitation Data'!$H$29,0,10*ROW('Sanitation Data'!H149))="","",OFFSET('Sanitation Data'!$H$29,0,10*ROW('Sanitation Data'!H149)))</f>
        <v/>
      </c>
      <c r="DG155" s="287" t="str">
        <f ca="true">+IF(OFFSET('Sanitation Data'!$H$30,0,10*ROW('Sanitation Data'!H149))="","",OFFSET('Sanitation Data'!$H$30,0,10*ROW('Sanitation Data'!H149)))</f>
        <v/>
      </c>
      <c r="DH155" s="287" t="str">
        <f ca="true">+IF(OFFSET('Sanitation Data'!$H$31,0,10*ROW('Sanitation Data'!H149))="","",OFFSET('Sanitation Data'!$H$31,0,10*ROW('Sanitation Data'!H149)))</f>
        <v/>
      </c>
      <c r="DI155" s="287" t="str">
        <f ca="true">+IF(OFFSET('Sanitation Data'!$H$32,0,10*ROW('Sanitation Data'!H149))="","",OFFSET('Sanitation Data'!$H$32,0,10*ROW('Sanitation Data'!H149)))</f>
        <v/>
      </c>
      <c r="DJ155" s="287" t="str">
        <f ca="true">+IF(OFFSET('Sanitation Data'!$I$28,0,10*ROW('Sanitation Data'!I149))="","",OFFSET('Sanitation Data'!$I$28,0,10*ROW('Sanitation Data'!I149)))</f>
        <v/>
      </c>
      <c r="DK155" s="287" t="str">
        <f ca="true">+IF(OFFSET('Sanitation Data'!$I$29,0,10*ROW('Sanitation Data'!I149))="","",OFFSET('Sanitation Data'!$I$29,0,10*ROW('Sanitation Data'!I149)))</f>
        <v/>
      </c>
      <c r="DL155" s="287" t="str">
        <f ca="true">+IF(OFFSET('Sanitation Data'!$I$30,0,10*ROW('Sanitation Data'!I149))="","",OFFSET('Sanitation Data'!$I$30,0,10*ROW('Sanitation Data'!I149)))</f>
        <v/>
      </c>
      <c r="DM155" s="287" t="str">
        <f ca="true">+IF(OFFSET('Sanitation Data'!$I$31,0,10*ROW('Sanitation Data'!I149))="","",OFFSET('Sanitation Data'!$I$31,0,10*ROW('Sanitation Data'!I149)))</f>
        <v/>
      </c>
      <c r="DN155" s="287" t="str">
        <f ca="true">+IF(OFFSET('Sanitation Data'!$I$32,0,10*ROW('Sanitation Data'!I149))="","",OFFSET('Sanitation Data'!$I$32,0,10*ROW('Sanitation Data'!I149)))</f>
        <v/>
      </c>
      <c r="DO155" s="287" t="str">
        <f ca="true">+IF(OFFSET('Hygiene Data'!$D$11,0,10*ROW('Hygiene Data'!D149))="","",OFFSET('Hygiene Data'!$D$11,0,10*ROW('Hygiene Data'!D149)))</f>
        <v/>
      </c>
      <c r="DP155" s="287" t="str">
        <f ca="true">+IF(OFFSET('Hygiene Data'!$D$12,0,10*ROW('Hygiene Data'!D149))="","",OFFSET('Hygiene Data'!$D$12,0,10*ROW('Hygiene Data'!D149)))</f>
        <v/>
      </c>
      <c r="DQ155" s="287" t="str">
        <f ca="true">+IF(OFFSET('Hygiene Data'!$D$13,0,10*ROW('Hygiene Data'!D149))="","",OFFSET('Hygiene Data'!$D$13,0,10*ROW('Hygiene Data'!D149)))</f>
        <v/>
      </c>
      <c r="DR155" s="287" t="str">
        <f ca="true">+IF(OFFSET('Hygiene Data'!$E$11,0,10*ROW('Hygiene Data'!E149))="","",OFFSET('Hygiene Data'!$E$11,0,10*ROW('Hygiene Data'!E149)))</f>
        <v/>
      </c>
      <c r="DS155" s="287" t="str">
        <f ca="true">+IF(OFFSET('Hygiene Data'!$E$12,0,10*ROW('Hygiene Data'!E149))="","",OFFSET('Hygiene Data'!$E$12,0,10*ROW('Hygiene Data'!E149)))</f>
        <v/>
      </c>
      <c r="DT155" s="287" t="str">
        <f ca="true">+IF(OFFSET('Hygiene Data'!$E$13,0,10*ROW('Hygiene Data'!E149))="","",OFFSET('Hygiene Data'!$E$13,0,10*ROW('Hygiene Data'!E149)))</f>
        <v/>
      </c>
      <c r="DU155" s="287" t="str">
        <f ca="true">+IF(OFFSET('Hygiene Data'!$F$11,0,10*ROW('Hygiene Data'!F149))="","",OFFSET('Hygiene Data'!$F$11,0,10*ROW('Hygiene Data'!F149)))</f>
        <v/>
      </c>
      <c r="DV155" s="287" t="str">
        <f ca="true">+IF(OFFSET('Hygiene Data'!$F$12,0,10*ROW('Hygiene Data'!F149))="","",OFFSET('Hygiene Data'!$F$12,0,10*ROW('Hygiene Data'!F149)))</f>
        <v/>
      </c>
      <c r="DW155" s="287" t="str">
        <f ca="true">+IF(OFFSET('Hygiene Data'!$F$13,0,10*ROW('Hygiene Data'!F149))="","",OFFSET('Hygiene Data'!$F$13,0,10*ROW('Hygiene Data'!F149)))</f>
        <v/>
      </c>
      <c r="DX155" s="287" t="str">
        <f ca="true">+IF(OFFSET('Hygiene Data'!$G$11,0,10*ROW('Hygiene Data'!G149))="","",OFFSET('Hygiene Data'!$G$11,0,10*ROW('Hygiene Data'!G149)))</f>
        <v/>
      </c>
      <c r="DY155" s="287" t="str">
        <f ca="true">+IF(OFFSET('Hygiene Data'!$G$12,0,10*ROW('Hygiene Data'!G149))="","",OFFSET('Hygiene Data'!$G$12,0,10*ROW('Hygiene Data'!G149)))</f>
        <v/>
      </c>
      <c r="DZ155" s="287" t="str">
        <f ca="true">+IF(OFFSET('Hygiene Data'!$G$13,0,10*ROW('Hygiene Data'!G149))="","",OFFSET('Hygiene Data'!$G$13,0,10*ROW('Hygiene Data'!G149)))</f>
        <v/>
      </c>
      <c r="EA155" s="287" t="str">
        <f ca="true">+IF(OFFSET('Hygiene Data'!$H$11,0,10*ROW('Hygiene Data'!H149))="","",OFFSET('Hygiene Data'!$H$11,0,10*ROW('Hygiene Data'!H149)))</f>
        <v/>
      </c>
      <c r="EB155" s="287" t="str">
        <f ca="true">+IF(OFFSET('Hygiene Data'!$H$12,0,10*ROW('Hygiene Data'!H149))="","",OFFSET('Hygiene Data'!$H$12,0,10*ROW('Hygiene Data'!H149)))</f>
        <v/>
      </c>
      <c r="EC155" s="287" t="str">
        <f ca="true">+IF(OFFSET('Hygiene Data'!$H$13,0,10*ROW('Hygiene Data'!H149))="","",OFFSET('Hygiene Data'!$H$13,0,10*ROW('Hygiene Data'!H149)))</f>
        <v/>
      </c>
      <c r="ED155" s="287" t="str">
        <f ca="true">+IF(OFFSET('Hygiene Data'!$I$11,0,10*ROW('Hygiene Data'!I149))="","",OFFSET('Hygiene Data'!$I$11,0,10*ROW('Hygiene Data'!I149)))</f>
        <v/>
      </c>
      <c r="EE155" s="287" t="str">
        <f ca="true">+IF(OFFSET('Hygiene Data'!$I$12,0,10*ROW('Hygiene Data'!I149))="","",OFFSET('Hygiene Data'!$I$12,0,10*ROW('Hygiene Data'!I149)))</f>
        <v/>
      </c>
      <c r="EF155" s="287"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43"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7"/>
      <c r="BS156" s="287" t="str">
        <f ca="true">+IF(OFFSET('Water Data'!$D$27,0,10*ROW('Water Data'!D150))="","",OFFSET('Water Data'!$D$27,0,10*ROW('Water Data'!D150)))</f>
        <v/>
      </c>
      <c r="BT156" s="287" t="str">
        <f ca="true">+IF(OFFSET('Water Data'!$D$28,0,10*ROW('Water Data'!D150))="","",OFFSET('Water Data'!$D$28,0,10*ROW('Water Data'!D150)))</f>
        <v/>
      </c>
      <c r="BU156" s="287" t="str">
        <f ca="true">+IF(OFFSET('Water Data'!$D$29,0,10*ROW('Water Data'!D150))="","",OFFSET('Water Data'!$D$29,0,10*ROW('Water Data'!D150)))</f>
        <v/>
      </c>
      <c r="BV156" s="287" t="str">
        <f ca="true">+IF(OFFSET('Water Data'!$E$27,0,10*ROW('Water Data'!E150))="","",OFFSET('Water Data'!$E$27,0,10*ROW('Water Data'!E150)))</f>
        <v/>
      </c>
      <c r="BW156" s="287" t="str">
        <f ca="true">+IF(OFFSET('Water Data'!$E$28,0,10*ROW('Water Data'!E150))="","",OFFSET('Water Data'!$E$28,0,10*ROW('Water Data'!E150)))</f>
        <v/>
      </c>
      <c r="BX156" s="287" t="str">
        <f ca="true">+IF(OFFSET('Water Data'!$E$29,0,10*ROW('Water Data'!E150))="","",OFFSET('Water Data'!$E$29,0,10*ROW('Water Data'!E150)))</f>
        <v/>
      </c>
      <c r="BY156" s="287" t="str">
        <f ca="true">+IF(OFFSET('Water Data'!$F$27,0,10*ROW('Water Data'!F150))="","",OFFSET('Water Data'!$F$27,0,10*ROW('Water Data'!F150)))</f>
        <v/>
      </c>
      <c r="BZ156" s="287" t="str">
        <f ca="true">+IF(OFFSET('Water Data'!$F$28,0,10*ROW('Water Data'!F150))="","",OFFSET('Water Data'!$F$28,0,10*ROW('Water Data'!F150)))</f>
        <v/>
      </c>
      <c r="CA156" s="287" t="str">
        <f ca="true">+IF(OFFSET('Water Data'!$F$29,0,10*ROW('Water Data'!F150))="","",OFFSET('Water Data'!$F$29,0,10*ROW('Water Data'!F150)))</f>
        <v/>
      </c>
      <c r="CB156" s="287" t="str">
        <f ca="true">+IF(OFFSET('Water Data'!$G$27,0,10*ROW('Water Data'!G150))="","",OFFSET('Water Data'!$G$27,0,10*ROW('Water Data'!G150)))</f>
        <v/>
      </c>
      <c r="CC156" s="287" t="str">
        <f ca="true">+IF(OFFSET('Water Data'!$G$28,0,10*ROW('Water Data'!G150))="","",OFFSET('Water Data'!$G$28,0,10*ROW('Water Data'!G150)))</f>
        <v/>
      </c>
      <c r="CD156" s="287" t="str">
        <f ca="true">+IF(OFFSET('Water Data'!$G$29,0,10*ROW('Water Data'!G150))="","",OFFSET('Water Data'!$G$29,0,10*ROW('Water Data'!G150)))</f>
        <v/>
      </c>
      <c r="CE156" s="287" t="str">
        <f ca="true">+IF(OFFSET('Water Data'!$H$27,0,10*ROW('Water Data'!H150))="","",OFFSET('Water Data'!$H$27,0,10*ROW('Water Data'!H150)))</f>
        <v/>
      </c>
      <c r="CF156" s="287" t="str">
        <f ca="true">+IF(OFFSET('Water Data'!$H$28,0,10*ROW('Water Data'!H150))="","",OFFSET('Water Data'!$H$28,0,10*ROW('Water Data'!H150)))</f>
        <v/>
      </c>
      <c r="CG156" s="287" t="str">
        <f ca="true">+IF(OFFSET('Water Data'!$H$29,0,10*ROW('Water Data'!H150))="","",OFFSET('Water Data'!$H$29,0,10*ROW('Water Data'!H150)))</f>
        <v/>
      </c>
      <c r="CH156" s="287" t="str">
        <f ca="true">+IF(OFFSET('Water Data'!$I$27,0,10*ROW('Water Data'!I150))="","",OFFSET('Water Data'!$I$27,0,10*ROW('Water Data'!I150)))</f>
        <v/>
      </c>
      <c r="CI156" s="287" t="str">
        <f ca="true">+IF(OFFSET('Water Data'!$I$28,0,10*ROW('Water Data'!I150))="","",OFFSET('Water Data'!$I$28,0,10*ROW('Water Data'!I150)))</f>
        <v/>
      </c>
      <c r="CJ156" s="287" t="str">
        <f ca="true">+IF(OFFSET('Water Data'!$I$29,0,10*ROW('Water Data'!I150))="","",OFFSET('Water Data'!$I$29,0,10*ROW('Water Data'!I150)))</f>
        <v/>
      </c>
      <c r="CK156" s="287" t="str">
        <f ca="true">+IF(OFFSET('Sanitation Data'!$D$28,0,10*ROW('Sanitation Data'!D150))="","",OFFSET('Sanitation Data'!$D$28,0,10*ROW('Sanitation Data'!D150)))</f>
        <v/>
      </c>
      <c r="CL156" s="287" t="str">
        <f ca="true">+IF(OFFSET('Sanitation Data'!$D$29,0,10*ROW('Sanitation Data'!D150))="","",OFFSET('Sanitation Data'!$D$29,0,10*ROW('Sanitation Data'!D150)))</f>
        <v/>
      </c>
      <c r="CM156" s="287" t="str">
        <f ca="true">+IF(OFFSET('Sanitation Data'!$D$30,0,10*ROW('Sanitation Data'!D150))="","",OFFSET('Sanitation Data'!$D$30,0,10*ROW('Sanitation Data'!D150)))</f>
        <v/>
      </c>
      <c r="CN156" s="287" t="str">
        <f ca="true">+IF(OFFSET('Sanitation Data'!$D$31,0,10*ROW('Sanitation Data'!D150))="","",OFFSET('Sanitation Data'!$D$31,0,10*ROW('Sanitation Data'!D150)))</f>
        <v/>
      </c>
      <c r="CO156" s="287" t="str">
        <f ca="true">+IF(OFFSET('Sanitation Data'!$D$32,0,10*ROW('Sanitation Data'!D150))="","",OFFSET('Sanitation Data'!$D$32,0,10*ROW('Sanitation Data'!D150)))</f>
        <v/>
      </c>
      <c r="CP156" s="287" t="str">
        <f ca="true">+IF(OFFSET('Sanitation Data'!$E$28,0,10*ROW('Sanitation Data'!E150))="","",OFFSET('Sanitation Data'!$E$28,0,10*ROW('Sanitation Data'!E150)))</f>
        <v/>
      </c>
      <c r="CQ156" s="287" t="str">
        <f ca="true">+IF(OFFSET('Sanitation Data'!$E$29,0,10*ROW('Sanitation Data'!E150))="","",OFFSET('Sanitation Data'!$E$29,0,10*ROW('Sanitation Data'!E150)))</f>
        <v/>
      </c>
      <c r="CR156" s="287" t="str">
        <f ca="true">+IF(OFFSET('Sanitation Data'!$E$30,0,10*ROW('Sanitation Data'!E150))="","",OFFSET('Sanitation Data'!$E$30,0,10*ROW('Sanitation Data'!E150)))</f>
        <v/>
      </c>
      <c r="CS156" s="287" t="str">
        <f ca="true">+IF(OFFSET('Sanitation Data'!$E$31,0,10*ROW('Sanitation Data'!E150))="","",OFFSET('Sanitation Data'!$E$31,0,10*ROW('Sanitation Data'!E150)))</f>
        <v/>
      </c>
      <c r="CT156" s="287" t="str">
        <f ca="true">+IF(OFFSET('Sanitation Data'!$E$32,0,10*ROW('Sanitation Data'!E150))="","",OFFSET('Sanitation Data'!$E$32,0,10*ROW('Sanitation Data'!E150)))</f>
        <v/>
      </c>
      <c r="CU156" s="287" t="str">
        <f ca="true">+IF(OFFSET('Sanitation Data'!$F$28,0,10*ROW('Sanitation Data'!F150))="","",OFFSET('Sanitation Data'!$F$28,0,10*ROW('Sanitation Data'!F150)))</f>
        <v/>
      </c>
      <c r="CV156" s="287" t="str">
        <f ca="true">+IF(OFFSET('Sanitation Data'!$F$29,0,10*ROW('Sanitation Data'!F150))="","",OFFSET('Sanitation Data'!$F$29,0,10*ROW('Sanitation Data'!F150)))</f>
        <v/>
      </c>
      <c r="CW156" s="287" t="str">
        <f ca="true">+IF(OFFSET('Sanitation Data'!$F$30,0,10*ROW('Sanitation Data'!F150))="","",OFFSET('Sanitation Data'!$F$30,0,10*ROW('Sanitation Data'!F150)))</f>
        <v/>
      </c>
      <c r="CX156" s="287" t="str">
        <f ca="true">+IF(OFFSET('Sanitation Data'!$F$31,0,10*ROW('Sanitation Data'!F150))="","",OFFSET('Sanitation Data'!$F$31,0,10*ROW('Sanitation Data'!F150)))</f>
        <v/>
      </c>
      <c r="CY156" s="287" t="str">
        <f ca="true">+IF(OFFSET('Sanitation Data'!$F$32,0,10*ROW('Sanitation Data'!F150))="","",OFFSET('Sanitation Data'!$F$32,0,10*ROW('Sanitation Data'!F150)))</f>
        <v/>
      </c>
      <c r="CZ156" s="287" t="str">
        <f ca="true">+IF(OFFSET('Sanitation Data'!$G$28,0,10*ROW('Sanitation Data'!G150))="","",OFFSET('Sanitation Data'!$G$28,0,10*ROW('Sanitation Data'!G150)))</f>
        <v/>
      </c>
      <c r="DA156" s="287" t="str">
        <f ca="true">+IF(OFFSET('Sanitation Data'!$G$29,0,10*ROW('Sanitation Data'!G150))="","",OFFSET('Sanitation Data'!$G$29,0,10*ROW('Sanitation Data'!G150)))</f>
        <v/>
      </c>
      <c r="DB156" s="287" t="str">
        <f ca="true">+IF(OFFSET('Sanitation Data'!$G$30,0,10*ROW('Sanitation Data'!G150))="","",OFFSET('Sanitation Data'!$G$30,0,10*ROW('Sanitation Data'!G150)))</f>
        <v/>
      </c>
      <c r="DC156" s="287" t="str">
        <f ca="true">+IF(OFFSET('Sanitation Data'!$G$31,0,10*ROW('Sanitation Data'!G150))="","",OFFSET('Sanitation Data'!$G$31,0,10*ROW('Sanitation Data'!G150)))</f>
        <v/>
      </c>
      <c r="DD156" s="287" t="str">
        <f ca="true">+IF(OFFSET('Sanitation Data'!$G$32,0,10*ROW('Sanitation Data'!G150))="","",OFFSET('Sanitation Data'!$G$32,0,10*ROW('Sanitation Data'!G150)))</f>
        <v/>
      </c>
      <c r="DE156" s="287" t="str">
        <f ca="true">+IF(OFFSET('Sanitation Data'!$H$28,0,10*ROW('Sanitation Data'!H150))="","",OFFSET('Sanitation Data'!$H$28,0,10*ROW('Sanitation Data'!H150)))</f>
        <v/>
      </c>
      <c r="DF156" s="287" t="str">
        <f ca="true">+IF(OFFSET('Sanitation Data'!$H$29,0,10*ROW('Sanitation Data'!H150))="","",OFFSET('Sanitation Data'!$H$29,0,10*ROW('Sanitation Data'!H150)))</f>
        <v/>
      </c>
      <c r="DG156" s="287" t="str">
        <f ca="true">+IF(OFFSET('Sanitation Data'!$H$30,0,10*ROW('Sanitation Data'!H150))="","",OFFSET('Sanitation Data'!$H$30,0,10*ROW('Sanitation Data'!H150)))</f>
        <v/>
      </c>
      <c r="DH156" s="287" t="str">
        <f ca="true">+IF(OFFSET('Sanitation Data'!$H$31,0,10*ROW('Sanitation Data'!H150))="","",OFFSET('Sanitation Data'!$H$31,0,10*ROW('Sanitation Data'!H150)))</f>
        <v/>
      </c>
      <c r="DI156" s="287" t="str">
        <f ca="true">+IF(OFFSET('Sanitation Data'!$H$32,0,10*ROW('Sanitation Data'!H150))="","",OFFSET('Sanitation Data'!$H$32,0,10*ROW('Sanitation Data'!H150)))</f>
        <v/>
      </c>
      <c r="DJ156" s="287" t="str">
        <f ca="true">+IF(OFFSET('Sanitation Data'!$I$28,0,10*ROW('Sanitation Data'!I150))="","",OFFSET('Sanitation Data'!$I$28,0,10*ROW('Sanitation Data'!I150)))</f>
        <v/>
      </c>
      <c r="DK156" s="287" t="str">
        <f ca="true">+IF(OFFSET('Sanitation Data'!$I$29,0,10*ROW('Sanitation Data'!I150))="","",OFFSET('Sanitation Data'!$I$29,0,10*ROW('Sanitation Data'!I150)))</f>
        <v/>
      </c>
      <c r="DL156" s="287" t="str">
        <f ca="true">+IF(OFFSET('Sanitation Data'!$I$30,0,10*ROW('Sanitation Data'!I150))="","",OFFSET('Sanitation Data'!$I$30,0,10*ROW('Sanitation Data'!I150)))</f>
        <v/>
      </c>
      <c r="DM156" s="287" t="str">
        <f ca="true">+IF(OFFSET('Sanitation Data'!$I$31,0,10*ROW('Sanitation Data'!I150))="","",OFFSET('Sanitation Data'!$I$31,0,10*ROW('Sanitation Data'!I150)))</f>
        <v/>
      </c>
      <c r="DN156" s="287" t="str">
        <f ca="true">+IF(OFFSET('Sanitation Data'!$I$32,0,10*ROW('Sanitation Data'!I150))="","",OFFSET('Sanitation Data'!$I$32,0,10*ROW('Sanitation Data'!I150)))</f>
        <v/>
      </c>
      <c r="DO156" s="287" t="str">
        <f ca="true">+IF(OFFSET('Hygiene Data'!$D$11,0,10*ROW('Hygiene Data'!D150))="","",OFFSET('Hygiene Data'!$D$11,0,10*ROW('Hygiene Data'!D150)))</f>
        <v/>
      </c>
      <c r="DP156" s="287" t="str">
        <f ca="true">+IF(OFFSET('Hygiene Data'!$D$12,0,10*ROW('Hygiene Data'!D150))="","",OFFSET('Hygiene Data'!$D$12,0,10*ROW('Hygiene Data'!D150)))</f>
        <v/>
      </c>
      <c r="DQ156" s="287" t="str">
        <f ca="true">+IF(OFFSET('Hygiene Data'!$D$13,0,10*ROW('Hygiene Data'!D150))="","",OFFSET('Hygiene Data'!$D$13,0,10*ROW('Hygiene Data'!D150)))</f>
        <v/>
      </c>
      <c r="DR156" s="287" t="str">
        <f ca="true">+IF(OFFSET('Hygiene Data'!$E$11,0,10*ROW('Hygiene Data'!E150))="","",OFFSET('Hygiene Data'!$E$11,0,10*ROW('Hygiene Data'!E150)))</f>
        <v/>
      </c>
      <c r="DS156" s="287" t="str">
        <f ca="true">+IF(OFFSET('Hygiene Data'!$E$12,0,10*ROW('Hygiene Data'!E150))="","",OFFSET('Hygiene Data'!$E$12,0,10*ROW('Hygiene Data'!E150)))</f>
        <v/>
      </c>
      <c r="DT156" s="287" t="str">
        <f ca="true">+IF(OFFSET('Hygiene Data'!$E$13,0,10*ROW('Hygiene Data'!E150))="","",OFFSET('Hygiene Data'!$E$13,0,10*ROW('Hygiene Data'!E150)))</f>
        <v/>
      </c>
      <c r="DU156" s="287" t="str">
        <f ca="true">+IF(OFFSET('Hygiene Data'!$F$11,0,10*ROW('Hygiene Data'!F150))="","",OFFSET('Hygiene Data'!$F$11,0,10*ROW('Hygiene Data'!F150)))</f>
        <v/>
      </c>
      <c r="DV156" s="287" t="str">
        <f ca="true">+IF(OFFSET('Hygiene Data'!$F$12,0,10*ROW('Hygiene Data'!F150))="","",OFFSET('Hygiene Data'!$F$12,0,10*ROW('Hygiene Data'!F150)))</f>
        <v/>
      </c>
      <c r="DW156" s="287" t="str">
        <f ca="true">+IF(OFFSET('Hygiene Data'!$F$13,0,10*ROW('Hygiene Data'!F150))="","",OFFSET('Hygiene Data'!$F$13,0,10*ROW('Hygiene Data'!F150)))</f>
        <v/>
      </c>
      <c r="DX156" s="287" t="str">
        <f ca="true">+IF(OFFSET('Hygiene Data'!$G$11,0,10*ROW('Hygiene Data'!G150))="","",OFFSET('Hygiene Data'!$G$11,0,10*ROW('Hygiene Data'!G150)))</f>
        <v/>
      </c>
      <c r="DY156" s="287" t="str">
        <f ca="true">+IF(OFFSET('Hygiene Data'!$G$12,0,10*ROW('Hygiene Data'!G150))="","",OFFSET('Hygiene Data'!$G$12,0,10*ROW('Hygiene Data'!G150)))</f>
        <v/>
      </c>
      <c r="DZ156" s="287" t="str">
        <f ca="true">+IF(OFFSET('Hygiene Data'!$G$13,0,10*ROW('Hygiene Data'!G150))="","",OFFSET('Hygiene Data'!$G$13,0,10*ROW('Hygiene Data'!G150)))</f>
        <v/>
      </c>
      <c r="EA156" s="287" t="str">
        <f ca="true">+IF(OFFSET('Hygiene Data'!$H$11,0,10*ROW('Hygiene Data'!H150))="","",OFFSET('Hygiene Data'!$H$11,0,10*ROW('Hygiene Data'!H150)))</f>
        <v/>
      </c>
      <c r="EB156" s="287" t="str">
        <f ca="true">+IF(OFFSET('Hygiene Data'!$H$12,0,10*ROW('Hygiene Data'!H150))="","",OFFSET('Hygiene Data'!$H$12,0,10*ROW('Hygiene Data'!H150)))</f>
        <v/>
      </c>
      <c r="EC156" s="287" t="str">
        <f ca="true">+IF(OFFSET('Hygiene Data'!$H$13,0,10*ROW('Hygiene Data'!H150))="","",OFFSET('Hygiene Data'!$H$13,0,10*ROW('Hygiene Data'!H150)))</f>
        <v/>
      </c>
      <c r="ED156" s="287" t="str">
        <f ca="true">+IF(OFFSET('Hygiene Data'!$I$11,0,10*ROW('Hygiene Data'!I150))="","",OFFSET('Hygiene Data'!$I$11,0,10*ROW('Hygiene Data'!I150)))</f>
        <v/>
      </c>
      <c r="EE156" s="287" t="str">
        <f ca="true">+IF(OFFSET('Hygiene Data'!$I$12,0,10*ROW('Hygiene Data'!I150))="","",OFFSET('Hygiene Data'!$I$12,0,10*ROW('Hygiene Data'!I150)))</f>
        <v/>
      </c>
      <c r="EF156" s="287"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43"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7"/>
      <c r="BS157" s="287" t="str">
        <f ca="true">+IF(OFFSET('Water Data'!$D$27,0,10*ROW('Water Data'!D151))="","",OFFSET('Water Data'!$D$27,0,10*ROW('Water Data'!D151)))</f>
        <v/>
      </c>
      <c r="BT157" s="287" t="str">
        <f ca="true">+IF(OFFSET('Water Data'!$D$28,0,10*ROW('Water Data'!D151))="","",OFFSET('Water Data'!$D$28,0,10*ROW('Water Data'!D151)))</f>
        <v/>
      </c>
      <c r="BU157" s="287" t="str">
        <f ca="true">+IF(OFFSET('Water Data'!$D$29,0,10*ROW('Water Data'!D151))="","",OFFSET('Water Data'!$D$29,0,10*ROW('Water Data'!D151)))</f>
        <v/>
      </c>
      <c r="BV157" s="287" t="str">
        <f ca="true">+IF(OFFSET('Water Data'!$E$27,0,10*ROW('Water Data'!E151))="","",OFFSET('Water Data'!$E$27,0,10*ROW('Water Data'!E151)))</f>
        <v/>
      </c>
      <c r="BW157" s="287" t="str">
        <f ca="true">+IF(OFFSET('Water Data'!$E$28,0,10*ROW('Water Data'!E151))="","",OFFSET('Water Data'!$E$28,0,10*ROW('Water Data'!E151)))</f>
        <v/>
      </c>
      <c r="BX157" s="287" t="str">
        <f ca="true">+IF(OFFSET('Water Data'!$E$29,0,10*ROW('Water Data'!E151))="","",OFFSET('Water Data'!$E$29,0,10*ROW('Water Data'!E151)))</f>
        <v/>
      </c>
      <c r="BY157" s="287" t="str">
        <f ca="true">+IF(OFFSET('Water Data'!$F$27,0,10*ROW('Water Data'!F151))="","",OFFSET('Water Data'!$F$27,0,10*ROW('Water Data'!F151)))</f>
        <v/>
      </c>
      <c r="BZ157" s="287" t="str">
        <f ca="true">+IF(OFFSET('Water Data'!$F$28,0,10*ROW('Water Data'!F151))="","",OFFSET('Water Data'!$F$28,0,10*ROW('Water Data'!F151)))</f>
        <v/>
      </c>
      <c r="CA157" s="287" t="str">
        <f ca="true">+IF(OFFSET('Water Data'!$F$29,0,10*ROW('Water Data'!F151))="","",OFFSET('Water Data'!$F$29,0,10*ROW('Water Data'!F151)))</f>
        <v/>
      </c>
      <c r="CB157" s="287" t="str">
        <f ca="true">+IF(OFFSET('Water Data'!$G$27,0,10*ROW('Water Data'!G151))="","",OFFSET('Water Data'!$G$27,0,10*ROW('Water Data'!G151)))</f>
        <v/>
      </c>
      <c r="CC157" s="287" t="str">
        <f ca="true">+IF(OFFSET('Water Data'!$G$28,0,10*ROW('Water Data'!G151))="","",OFFSET('Water Data'!$G$28,0,10*ROW('Water Data'!G151)))</f>
        <v/>
      </c>
      <c r="CD157" s="287" t="str">
        <f ca="true">+IF(OFFSET('Water Data'!$G$29,0,10*ROW('Water Data'!G151))="","",OFFSET('Water Data'!$G$29,0,10*ROW('Water Data'!G151)))</f>
        <v/>
      </c>
      <c r="CE157" s="287" t="str">
        <f ca="true">+IF(OFFSET('Water Data'!$H$27,0,10*ROW('Water Data'!H151))="","",OFFSET('Water Data'!$H$27,0,10*ROW('Water Data'!H151)))</f>
        <v/>
      </c>
      <c r="CF157" s="287" t="str">
        <f ca="true">+IF(OFFSET('Water Data'!$H$28,0,10*ROW('Water Data'!H151))="","",OFFSET('Water Data'!$H$28,0,10*ROW('Water Data'!H151)))</f>
        <v/>
      </c>
      <c r="CG157" s="287" t="str">
        <f ca="true">+IF(OFFSET('Water Data'!$H$29,0,10*ROW('Water Data'!H151))="","",OFFSET('Water Data'!$H$29,0,10*ROW('Water Data'!H151)))</f>
        <v/>
      </c>
      <c r="CH157" s="287" t="str">
        <f ca="true">+IF(OFFSET('Water Data'!$I$27,0,10*ROW('Water Data'!I151))="","",OFFSET('Water Data'!$I$27,0,10*ROW('Water Data'!I151)))</f>
        <v/>
      </c>
      <c r="CI157" s="287" t="str">
        <f ca="true">+IF(OFFSET('Water Data'!$I$28,0,10*ROW('Water Data'!I151))="","",OFFSET('Water Data'!$I$28,0,10*ROW('Water Data'!I151)))</f>
        <v/>
      </c>
      <c r="CJ157" s="287" t="str">
        <f ca="true">+IF(OFFSET('Water Data'!$I$29,0,10*ROW('Water Data'!I151))="","",OFFSET('Water Data'!$I$29,0,10*ROW('Water Data'!I151)))</f>
        <v/>
      </c>
      <c r="CK157" s="287" t="str">
        <f ca="true">+IF(OFFSET('Sanitation Data'!$D$28,0,10*ROW('Sanitation Data'!D151))="","",OFFSET('Sanitation Data'!$D$28,0,10*ROW('Sanitation Data'!D151)))</f>
        <v/>
      </c>
      <c r="CL157" s="287" t="str">
        <f ca="true">+IF(OFFSET('Sanitation Data'!$D$29,0,10*ROW('Sanitation Data'!D151))="","",OFFSET('Sanitation Data'!$D$29,0,10*ROW('Sanitation Data'!D151)))</f>
        <v/>
      </c>
      <c r="CM157" s="287" t="str">
        <f ca="true">+IF(OFFSET('Sanitation Data'!$D$30,0,10*ROW('Sanitation Data'!D151))="","",OFFSET('Sanitation Data'!$D$30,0,10*ROW('Sanitation Data'!D151)))</f>
        <v/>
      </c>
      <c r="CN157" s="287" t="str">
        <f ca="true">+IF(OFFSET('Sanitation Data'!$D$31,0,10*ROW('Sanitation Data'!D151))="","",OFFSET('Sanitation Data'!$D$31,0,10*ROW('Sanitation Data'!D151)))</f>
        <v/>
      </c>
      <c r="CO157" s="287" t="str">
        <f ca="true">+IF(OFFSET('Sanitation Data'!$D$32,0,10*ROW('Sanitation Data'!D151))="","",OFFSET('Sanitation Data'!$D$32,0,10*ROW('Sanitation Data'!D151)))</f>
        <v/>
      </c>
      <c r="CP157" s="287" t="str">
        <f ca="true">+IF(OFFSET('Sanitation Data'!$E$28,0,10*ROW('Sanitation Data'!E151))="","",OFFSET('Sanitation Data'!$E$28,0,10*ROW('Sanitation Data'!E151)))</f>
        <v/>
      </c>
      <c r="CQ157" s="287" t="str">
        <f ca="true">+IF(OFFSET('Sanitation Data'!$E$29,0,10*ROW('Sanitation Data'!E151))="","",OFFSET('Sanitation Data'!$E$29,0,10*ROW('Sanitation Data'!E151)))</f>
        <v/>
      </c>
      <c r="CR157" s="287" t="str">
        <f ca="true">+IF(OFFSET('Sanitation Data'!$E$30,0,10*ROW('Sanitation Data'!E151))="","",OFFSET('Sanitation Data'!$E$30,0,10*ROW('Sanitation Data'!E151)))</f>
        <v/>
      </c>
      <c r="CS157" s="287" t="str">
        <f ca="true">+IF(OFFSET('Sanitation Data'!$E$31,0,10*ROW('Sanitation Data'!E151))="","",OFFSET('Sanitation Data'!$E$31,0,10*ROW('Sanitation Data'!E151)))</f>
        <v/>
      </c>
      <c r="CT157" s="287" t="str">
        <f ca="true">+IF(OFFSET('Sanitation Data'!$E$32,0,10*ROW('Sanitation Data'!E151))="","",OFFSET('Sanitation Data'!$E$32,0,10*ROW('Sanitation Data'!E151)))</f>
        <v/>
      </c>
      <c r="CU157" s="287" t="str">
        <f ca="true">+IF(OFFSET('Sanitation Data'!$F$28,0,10*ROW('Sanitation Data'!F151))="","",OFFSET('Sanitation Data'!$F$28,0,10*ROW('Sanitation Data'!F151)))</f>
        <v/>
      </c>
      <c r="CV157" s="287" t="str">
        <f ca="true">+IF(OFFSET('Sanitation Data'!$F$29,0,10*ROW('Sanitation Data'!F151))="","",OFFSET('Sanitation Data'!$F$29,0,10*ROW('Sanitation Data'!F151)))</f>
        <v/>
      </c>
      <c r="CW157" s="287" t="str">
        <f ca="true">+IF(OFFSET('Sanitation Data'!$F$30,0,10*ROW('Sanitation Data'!F151))="","",OFFSET('Sanitation Data'!$F$30,0,10*ROW('Sanitation Data'!F151)))</f>
        <v/>
      </c>
      <c r="CX157" s="287" t="str">
        <f ca="true">+IF(OFFSET('Sanitation Data'!$F$31,0,10*ROW('Sanitation Data'!F151))="","",OFFSET('Sanitation Data'!$F$31,0,10*ROW('Sanitation Data'!F151)))</f>
        <v/>
      </c>
      <c r="CY157" s="287" t="str">
        <f ca="true">+IF(OFFSET('Sanitation Data'!$F$32,0,10*ROW('Sanitation Data'!F151))="","",OFFSET('Sanitation Data'!$F$32,0,10*ROW('Sanitation Data'!F151)))</f>
        <v/>
      </c>
      <c r="CZ157" s="287" t="str">
        <f ca="true">+IF(OFFSET('Sanitation Data'!$G$28,0,10*ROW('Sanitation Data'!G151))="","",OFFSET('Sanitation Data'!$G$28,0,10*ROW('Sanitation Data'!G151)))</f>
        <v/>
      </c>
      <c r="DA157" s="287" t="str">
        <f ca="true">+IF(OFFSET('Sanitation Data'!$G$29,0,10*ROW('Sanitation Data'!G151))="","",OFFSET('Sanitation Data'!$G$29,0,10*ROW('Sanitation Data'!G151)))</f>
        <v/>
      </c>
      <c r="DB157" s="287" t="str">
        <f ca="true">+IF(OFFSET('Sanitation Data'!$G$30,0,10*ROW('Sanitation Data'!G151))="","",OFFSET('Sanitation Data'!$G$30,0,10*ROW('Sanitation Data'!G151)))</f>
        <v/>
      </c>
      <c r="DC157" s="287" t="str">
        <f ca="true">+IF(OFFSET('Sanitation Data'!$G$31,0,10*ROW('Sanitation Data'!G151))="","",OFFSET('Sanitation Data'!$G$31,0,10*ROW('Sanitation Data'!G151)))</f>
        <v/>
      </c>
      <c r="DD157" s="287" t="str">
        <f ca="true">+IF(OFFSET('Sanitation Data'!$G$32,0,10*ROW('Sanitation Data'!G151))="","",OFFSET('Sanitation Data'!$G$32,0,10*ROW('Sanitation Data'!G151)))</f>
        <v/>
      </c>
      <c r="DE157" s="287" t="str">
        <f ca="true">+IF(OFFSET('Sanitation Data'!$H$28,0,10*ROW('Sanitation Data'!H151))="","",OFFSET('Sanitation Data'!$H$28,0,10*ROW('Sanitation Data'!H151)))</f>
        <v/>
      </c>
      <c r="DF157" s="287" t="str">
        <f ca="true">+IF(OFFSET('Sanitation Data'!$H$29,0,10*ROW('Sanitation Data'!H151))="","",OFFSET('Sanitation Data'!$H$29,0,10*ROW('Sanitation Data'!H151)))</f>
        <v/>
      </c>
      <c r="DG157" s="287" t="str">
        <f ca="true">+IF(OFFSET('Sanitation Data'!$H$30,0,10*ROW('Sanitation Data'!H151))="","",OFFSET('Sanitation Data'!$H$30,0,10*ROW('Sanitation Data'!H151)))</f>
        <v/>
      </c>
      <c r="DH157" s="287" t="str">
        <f ca="true">+IF(OFFSET('Sanitation Data'!$H$31,0,10*ROW('Sanitation Data'!H151))="","",OFFSET('Sanitation Data'!$H$31,0,10*ROW('Sanitation Data'!H151)))</f>
        <v/>
      </c>
      <c r="DI157" s="287" t="str">
        <f ca="true">+IF(OFFSET('Sanitation Data'!$H$32,0,10*ROW('Sanitation Data'!H151))="","",OFFSET('Sanitation Data'!$H$32,0,10*ROW('Sanitation Data'!H151)))</f>
        <v/>
      </c>
      <c r="DJ157" s="287" t="str">
        <f ca="true">+IF(OFFSET('Sanitation Data'!$I$28,0,10*ROW('Sanitation Data'!I151))="","",OFFSET('Sanitation Data'!$I$28,0,10*ROW('Sanitation Data'!I151)))</f>
        <v/>
      </c>
      <c r="DK157" s="287" t="str">
        <f ca="true">+IF(OFFSET('Sanitation Data'!$I$29,0,10*ROW('Sanitation Data'!I151))="","",OFFSET('Sanitation Data'!$I$29,0,10*ROW('Sanitation Data'!I151)))</f>
        <v/>
      </c>
      <c r="DL157" s="287" t="str">
        <f ca="true">+IF(OFFSET('Sanitation Data'!$I$30,0,10*ROW('Sanitation Data'!I151))="","",OFFSET('Sanitation Data'!$I$30,0,10*ROW('Sanitation Data'!I151)))</f>
        <v/>
      </c>
      <c r="DM157" s="287" t="str">
        <f ca="true">+IF(OFFSET('Sanitation Data'!$I$31,0,10*ROW('Sanitation Data'!I151))="","",OFFSET('Sanitation Data'!$I$31,0,10*ROW('Sanitation Data'!I151)))</f>
        <v/>
      </c>
      <c r="DN157" s="287" t="str">
        <f ca="true">+IF(OFFSET('Sanitation Data'!$I$32,0,10*ROW('Sanitation Data'!I151))="","",OFFSET('Sanitation Data'!$I$32,0,10*ROW('Sanitation Data'!I151)))</f>
        <v/>
      </c>
      <c r="DO157" s="287" t="str">
        <f ca="true">+IF(OFFSET('Hygiene Data'!$D$11,0,10*ROW('Hygiene Data'!D151))="","",OFFSET('Hygiene Data'!$D$11,0,10*ROW('Hygiene Data'!D151)))</f>
        <v/>
      </c>
      <c r="DP157" s="287" t="str">
        <f ca="true">+IF(OFFSET('Hygiene Data'!$D$12,0,10*ROW('Hygiene Data'!D151))="","",OFFSET('Hygiene Data'!$D$12,0,10*ROW('Hygiene Data'!D151)))</f>
        <v/>
      </c>
      <c r="DQ157" s="287" t="str">
        <f ca="true">+IF(OFFSET('Hygiene Data'!$D$13,0,10*ROW('Hygiene Data'!D151))="","",OFFSET('Hygiene Data'!$D$13,0,10*ROW('Hygiene Data'!D151)))</f>
        <v/>
      </c>
      <c r="DR157" s="287" t="str">
        <f ca="true">+IF(OFFSET('Hygiene Data'!$E$11,0,10*ROW('Hygiene Data'!E151))="","",OFFSET('Hygiene Data'!$E$11,0,10*ROW('Hygiene Data'!E151)))</f>
        <v/>
      </c>
      <c r="DS157" s="287" t="str">
        <f ca="true">+IF(OFFSET('Hygiene Data'!$E$12,0,10*ROW('Hygiene Data'!E151))="","",OFFSET('Hygiene Data'!$E$12,0,10*ROW('Hygiene Data'!E151)))</f>
        <v/>
      </c>
      <c r="DT157" s="287" t="str">
        <f ca="true">+IF(OFFSET('Hygiene Data'!$E$13,0,10*ROW('Hygiene Data'!E151))="","",OFFSET('Hygiene Data'!$E$13,0,10*ROW('Hygiene Data'!E151)))</f>
        <v/>
      </c>
      <c r="DU157" s="287" t="str">
        <f ca="true">+IF(OFFSET('Hygiene Data'!$F$11,0,10*ROW('Hygiene Data'!F151))="","",OFFSET('Hygiene Data'!$F$11,0,10*ROW('Hygiene Data'!F151)))</f>
        <v/>
      </c>
      <c r="DV157" s="287" t="str">
        <f ca="true">+IF(OFFSET('Hygiene Data'!$F$12,0,10*ROW('Hygiene Data'!F151))="","",OFFSET('Hygiene Data'!$F$12,0,10*ROW('Hygiene Data'!F151)))</f>
        <v/>
      </c>
      <c r="DW157" s="287" t="str">
        <f ca="true">+IF(OFFSET('Hygiene Data'!$F$13,0,10*ROW('Hygiene Data'!F151))="","",OFFSET('Hygiene Data'!$F$13,0,10*ROW('Hygiene Data'!F151)))</f>
        <v/>
      </c>
      <c r="DX157" s="287" t="str">
        <f ca="true">+IF(OFFSET('Hygiene Data'!$G$11,0,10*ROW('Hygiene Data'!G151))="","",OFFSET('Hygiene Data'!$G$11,0,10*ROW('Hygiene Data'!G151)))</f>
        <v/>
      </c>
      <c r="DY157" s="287" t="str">
        <f ca="true">+IF(OFFSET('Hygiene Data'!$G$12,0,10*ROW('Hygiene Data'!G151))="","",OFFSET('Hygiene Data'!$G$12,0,10*ROW('Hygiene Data'!G151)))</f>
        <v/>
      </c>
      <c r="DZ157" s="287" t="str">
        <f ca="true">+IF(OFFSET('Hygiene Data'!$G$13,0,10*ROW('Hygiene Data'!G151))="","",OFFSET('Hygiene Data'!$G$13,0,10*ROW('Hygiene Data'!G151)))</f>
        <v/>
      </c>
      <c r="EA157" s="287" t="str">
        <f ca="true">+IF(OFFSET('Hygiene Data'!$H$11,0,10*ROW('Hygiene Data'!H151))="","",OFFSET('Hygiene Data'!$H$11,0,10*ROW('Hygiene Data'!H151)))</f>
        <v/>
      </c>
      <c r="EB157" s="287" t="str">
        <f ca="true">+IF(OFFSET('Hygiene Data'!$H$12,0,10*ROW('Hygiene Data'!H151))="","",OFFSET('Hygiene Data'!$H$12,0,10*ROW('Hygiene Data'!H151)))</f>
        <v/>
      </c>
      <c r="EC157" s="287" t="str">
        <f ca="true">+IF(OFFSET('Hygiene Data'!$H$13,0,10*ROW('Hygiene Data'!H151))="","",OFFSET('Hygiene Data'!$H$13,0,10*ROW('Hygiene Data'!H151)))</f>
        <v/>
      </c>
      <c r="ED157" s="287" t="str">
        <f ca="true">+IF(OFFSET('Hygiene Data'!$I$11,0,10*ROW('Hygiene Data'!I151))="","",OFFSET('Hygiene Data'!$I$11,0,10*ROW('Hygiene Data'!I151)))</f>
        <v/>
      </c>
      <c r="EE157" s="287" t="str">
        <f ca="true">+IF(OFFSET('Hygiene Data'!$I$12,0,10*ROW('Hygiene Data'!I151))="","",OFFSET('Hygiene Data'!$I$12,0,10*ROW('Hygiene Data'!I151)))</f>
        <v/>
      </c>
      <c r="EF157" s="287"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43"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7"/>
      <c r="BS158" s="287" t="str">
        <f ca="true">+IF(OFFSET('Water Data'!$D$27,0,10*ROW('Water Data'!D152))="","",OFFSET('Water Data'!$D$27,0,10*ROW('Water Data'!D152)))</f>
        <v/>
      </c>
      <c r="BT158" s="287" t="str">
        <f ca="true">+IF(OFFSET('Water Data'!$D$28,0,10*ROW('Water Data'!D152))="","",OFFSET('Water Data'!$D$28,0,10*ROW('Water Data'!D152)))</f>
        <v/>
      </c>
      <c r="BU158" s="287" t="str">
        <f ca="true">+IF(OFFSET('Water Data'!$D$29,0,10*ROW('Water Data'!D152))="","",OFFSET('Water Data'!$D$29,0,10*ROW('Water Data'!D152)))</f>
        <v/>
      </c>
      <c r="BV158" s="287" t="str">
        <f ca="true">+IF(OFFSET('Water Data'!$E$27,0,10*ROW('Water Data'!E152))="","",OFFSET('Water Data'!$E$27,0,10*ROW('Water Data'!E152)))</f>
        <v/>
      </c>
      <c r="BW158" s="287" t="str">
        <f ca="true">+IF(OFFSET('Water Data'!$E$28,0,10*ROW('Water Data'!E152))="","",OFFSET('Water Data'!$E$28,0,10*ROW('Water Data'!E152)))</f>
        <v/>
      </c>
      <c r="BX158" s="287" t="str">
        <f ca="true">+IF(OFFSET('Water Data'!$E$29,0,10*ROW('Water Data'!E152))="","",OFFSET('Water Data'!$E$29,0,10*ROW('Water Data'!E152)))</f>
        <v/>
      </c>
      <c r="BY158" s="287" t="str">
        <f ca="true">+IF(OFFSET('Water Data'!$F$27,0,10*ROW('Water Data'!F152))="","",OFFSET('Water Data'!$F$27,0,10*ROW('Water Data'!F152)))</f>
        <v/>
      </c>
      <c r="BZ158" s="287" t="str">
        <f ca="true">+IF(OFFSET('Water Data'!$F$28,0,10*ROW('Water Data'!F152))="","",OFFSET('Water Data'!$F$28,0,10*ROW('Water Data'!F152)))</f>
        <v/>
      </c>
      <c r="CA158" s="287" t="str">
        <f ca="true">+IF(OFFSET('Water Data'!$F$29,0,10*ROW('Water Data'!F152))="","",OFFSET('Water Data'!$F$29,0,10*ROW('Water Data'!F152)))</f>
        <v/>
      </c>
      <c r="CB158" s="287" t="str">
        <f ca="true">+IF(OFFSET('Water Data'!$G$27,0,10*ROW('Water Data'!G152))="","",OFFSET('Water Data'!$G$27,0,10*ROW('Water Data'!G152)))</f>
        <v/>
      </c>
      <c r="CC158" s="287" t="str">
        <f ca="true">+IF(OFFSET('Water Data'!$G$28,0,10*ROW('Water Data'!G152))="","",OFFSET('Water Data'!$G$28,0,10*ROW('Water Data'!G152)))</f>
        <v/>
      </c>
      <c r="CD158" s="287" t="str">
        <f ca="true">+IF(OFFSET('Water Data'!$G$29,0,10*ROW('Water Data'!G152))="","",OFFSET('Water Data'!$G$29,0,10*ROW('Water Data'!G152)))</f>
        <v/>
      </c>
      <c r="CE158" s="287" t="str">
        <f ca="true">+IF(OFFSET('Water Data'!$H$27,0,10*ROW('Water Data'!H152))="","",OFFSET('Water Data'!$H$27,0,10*ROW('Water Data'!H152)))</f>
        <v/>
      </c>
      <c r="CF158" s="287" t="str">
        <f ca="true">+IF(OFFSET('Water Data'!$H$28,0,10*ROW('Water Data'!H152))="","",OFFSET('Water Data'!$H$28,0,10*ROW('Water Data'!H152)))</f>
        <v/>
      </c>
      <c r="CG158" s="287" t="str">
        <f ca="true">+IF(OFFSET('Water Data'!$H$29,0,10*ROW('Water Data'!H152))="","",OFFSET('Water Data'!$H$29,0,10*ROW('Water Data'!H152)))</f>
        <v/>
      </c>
      <c r="CH158" s="287" t="str">
        <f ca="true">+IF(OFFSET('Water Data'!$I$27,0,10*ROW('Water Data'!I152))="","",OFFSET('Water Data'!$I$27,0,10*ROW('Water Data'!I152)))</f>
        <v/>
      </c>
      <c r="CI158" s="287" t="str">
        <f ca="true">+IF(OFFSET('Water Data'!$I$28,0,10*ROW('Water Data'!I152))="","",OFFSET('Water Data'!$I$28,0,10*ROW('Water Data'!I152)))</f>
        <v/>
      </c>
      <c r="CJ158" s="287" t="str">
        <f ca="true">+IF(OFFSET('Water Data'!$I$29,0,10*ROW('Water Data'!I152))="","",OFFSET('Water Data'!$I$29,0,10*ROW('Water Data'!I152)))</f>
        <v/>
      </c>
      <c r="CK158" s="287" t="str">
        <f ca="true">+IF(OFFSET('Sanitation Data'!$D$28,0,10*ROW('Sanitation Data'!D152))="","",OFFSET('Sanitation Data'!$D$28,0,10*ROW('Sanitation Data'!D152)))</f>
        <v/>
      </c>
      <c r="CL158" s="287" t="str">
        <f ca="true">+IF(OFFSET('Sanitation Data'!$D$29,0,10*ROW('Sanitation Data'!D152))="","",OFFSET('Sanitation Data'!$D$29,0,10*ROW('Sanitation Data'!D152)))</f>
        <v/>
      </c>
      <c r="CM158" s="287" t="str">
        <f ca="true">+IF(OFFSET('Sanitation Data'!$D$30,0,10*ROW('Sanitation Data'!D152))="","",OFFSET('Sanitation Data'!$D$30,0,10*ROW('Sanitation Data'!D152)))</f>
        <v/>
      </c>
      <c r="CN158" s="287" t="str">
        <f ca="true">+IF(OFFSET('Sanitation Data'!$D$31,0,10*ROW('Sanitation Data'!D152))="","",OFFSET('Sanitation Data'!$D$31,0,10*ROW('Sanitation Data'!D152)))</f>
        <v/>
      </c>
      <c r="CO158" s="287" t="str">
        <f ca="true">+IF(OFFSET('Sanitation Data'!$D$32,0,10*ROW('Sanitation Data'!D152))="","",OFFSET('Sanitation Data'!$D$32,0,10*ROW('Sanitation Data'!D152)))</f>
        <v/>
      </c>
      <c r="CP158" s="287" t="str">
        <f ca="true">+IF(OFFSET('Sanitation Data'!$E$28,0,10*ROW('Sanitation Data'!E152))="","",OFFSET('Sanitation Data'!$E$28,0,10*ROW('Sanitation Data'!E152)))</f>
        <v/>
      </c>
      <c r="CQ158" s="287" t="str">
        <f ca="true">+IF(OFFSET('Sanitation Data'!$E$29,0,10*ROW('Sanitation Data'!E152))="","",OFFSET('Sanitation Data'!$E$29,0,10*ROW('Sanitation Data'!E152)))</f>
        <v/>
      </c>
      <c r="CR158" s="287" t="str">
        <f ca="true">+IF(OFFSET('Sanitation Data'!$E$30,0,10*ROW('Sanitation Data'!E152))="","",OFFSET('Sanitation Data'!$E$30,0,10*ROW('Sanitation Data'!E152)))</f>
        <v/>
      </c>
      <c r="CS158" s="287" t="str">
        <f ca="true">+IF(OFFSET('Sanitation Data'!$E$31,0,10*ROW('Sanitation Data'!E152))="","",OFFSET('Sanitation Data'!$E$31,0,10*ROW('Sanitation Data'!E152)))</f>
        <v/>
      </c>
      <c r="CT158" s="287" t="str">
        <f ca="true">+IF(OFFSET('Sanitation Data'!$E$32,0,10*ROW('Sanitation Data'!E152))="","",OFFSET('Sanitation Data'!$E$32,0,10*ROW('Sanitation Data'!E152)))</f>
        <v/>
      </c>
      <c r="CU158" s="287" t="str">
        <f ca="true">+IF(OFFSET('Sanitation Data'!$F$28,0,10*ROW('Sanitation Data'!F152))="","",OFFSET('Sanitation Data'!$F$28,0,10*ROW('Sanitation Data'!F152)))</f>
        <v/>
      </c>
      <c r="CV158" s="287" t="str">
        <f ca="true">+IF(OFFSET('Sanitation Data'!$F$29,0,10*ROW('Sanitation Data'!F152))="","",OFFSET('Sanitation Data'!$F$29,0,10*ROW('Sanitation Data'!F152)))</f>
        <v/>
      </c>
      <c r="CW158" s="287" t="str">
        <f ca="true">+IF(OFFSET('Sanitation Data'!$F$30,0,10*ROW('Sanitation Data'!F152))="","",OFFSET('Sanitation Data'!$F$30,0,10*ROW('Sanitation Data'!F152)))</f>
        <v/>
      </c>
      <c r="CX158" s="287" t="str">
        <f ca="true">+IF(OFFSET('Sanitation Data'!$F$31,0,10*ROW('Sanitation Data'!F152))="","",OFFSET('Sanitation Data'!$F$31,0,10*ROW('Sanitation Data'!F152)))</f>
        <v/>
      </c>
      <c r="CY158" s="287" t="str">
        <f ca="true">+IF(OFFSET('Sanitation Data'!$F$32,0,10*ROW('Sanitation Data'!F152))="","",OFFSET('Sanitation Data'!$F$32,0,10*ROW('Sanitation Data'!F152)))</f>
        <v/>
      </c>
      <c r="CZ158" s="287" t="str">
        <f ca="true">+IF(OFFSET('Sanitation Data'!$G$28,0,10*ROW('Sanitation Data'!G152))="","",OFFSET('Sanitation Data'!$G$28,0,10*ROW('Sanitation Data'!G152)))</f>
        <v/>
      </c>
      <c r="DA158" s="287" t="str">
        <f ca="true">+IF(OFFSET('Sanitation Data'!$G$29,0,10*ROW('Sanitation Data'!G152))="","",OFFSET('Sanitation Data'!$G$29,0,10*ROW('Sanitation Data'!G152)))</f>
        <v/>
      </c>
      <c r="DB158" s="287" t="str">
        <f ca="true">+IF(OFFSET('Sanitation Data'!$G$30,0,10*ROW('Sanitation Data'!G152))="","",OFFSET('Sanitation Data'!$G$30,0,10*ROW('Sanitation Data'!G152)))</f>
        <v/>
      </c>
      <c r="DC158" s="287" t="str">
        <f ca="true">+IF(OFFSET('Sanitation Data'!$G$31,0,10*ROW('Sanitation Data'!G152))="","",OFFSET('Sanitation Data'!$G$31,0,10*ROW('Sanitation Data'!G152)))</f>
        <v/>
      </c>
      <c r="DD158" s="287" t="str">
        <f ca="true">+IF(OFFSET('Sanitation Data'!$G$32,0,10*ROW('Sanitation Data'!G152))="","",OFFSET('Sanitation Data'!$G$32,0,10*ROW('Sanitation Data'!G152)))</f>
        <v/>
      </c>
      <c r="DE158" s="287" t="str">
        <f ca="true">+IF(OFFSET('Sanitation Data'!$H$28,0,10*ROW('Sanitation Data'!H152))="","",OFFSET('Sanitation Data'!$H$28,0,10*ROW('Sanitation Data'!H152)))</f>
        <v/>
      </c>
      <c r="DF158" s="287" t="str">
        <f ca="true">+IF(OFFSET('Sanitation Data'!$H$29,0,10*ROW('Sanitation Data'!H152))="","",OFFSET('Sanitation Data'!$H$29,0,10*ROW('Sanitation Data'!H152)))</f>
        <v/>
      </c>
      <c r="DG158" s="287" t="str">
        <f ca="true">+IF(OFFSET('Sanitation Data'!$H$30,0,10*ROW('Sanitation Data'!H152))="","",OFFSET('Sanitation Data'!$H$30,0,10*ROW('Sanitation Data'!H152)))</f>
        <v/>
      </c>
      <c r="DH158" s="287" t="str">
        <f ca="true">+IF(OFFSET('Sanitation Data'!$H$31,0,10*ROW('Sanitation Data'!H152))="","",OFFSET('Sanitation Data'!$H$31,0,10*ROW('Sanitation Data'!H152)))</f>
        <v/>
      </c>
      <c r="DI158" s="287" t="str">
        <f ca="true">+IF(OFFSET('Sanitation Data'!$H$32,0,10*ROW('Sanitation Data'!H152))="","",OFFSET('Sanitation Data'!$H$32,0,10*ROW('Sanitation Data'!H152)))</f>
        <v/>
      </c>
      <c r="DJ158" s="287" t="str">
        <f ca="true">+IF(OFFSET('Sanitation Data'!$I$28,0,10*ROW('Sanitation Data'!I152))="","",OFFSET('Sanitation Data'!$I$28,0,10*ROW('Sanitation Data'!I152)))</f>
        <v/>
      </c>
      <c r="DK158" s="287" t="str">
        <f ca="true">+IF(OFFSET('Sanitation Data'!$I$29,0,10*ROW('Sanitation Data'!I152))="","",OFFSET('Sanitation Data'!$I$29,0,10*ROW('Sanitation Data'!I152)))</f>
        <v/>
      </c>
      <c r="DL158" s="287" t="str">
        <f ca="true">+IF(OFFSET('Sanitation Data'!$I$30,0,10*ROW('Sanitation Data'!I152))="","",OFFSET('Sanitation Data'!$I$30,0,10*ROW('Sanitation Data'!I152)))</f>
        <v/>
      </c>
      <c r="DM158" s="287" t="str">
        <f ca="true">+IF(OFFSET('Sanitation Data'!$I$31,0,10*ROW('Sanitation Data'!I152))="","",OFFSET('Sanitation Data'!$I$31,0,10*ROW('Sanitation Data'!I152)))</f>
        <v/>
      </c>
      <c r="DN158" s="287" t="str">
        <f ca="true">+IF(OFFSET('Sanitation Data'!$I$32,0,10*ROW('Sanitation Data'!I152))="","",OFFSET('Sanitation Data'!$I$32,0,10*ROW('Sanitation Data'!I152)))</f>
        <v/>
      </c>
      <c r="DO158" s="287" t="str">
        <f ca="true">+IF(OFFSET('Hygiene Data'!$D$11,0,10*ROW('Hygiene Data'!D152))="","",OFFSET('Hygiene Data'!$D$11,0,10*ROW('Hygiene Data'!D152)))</f>
        <v/>
      </c>
      <c r="DP158" s="287" t="str">
        <f ca="true">+IF(OFFSET('Hygiene Data'!$D$12,0,10*ROW('Hygiene Data'!D152))="","",OFFSET('Hygiene Data'!$D$12,0,10*ROW('Hygiene Data'!D152)))</f>
        <v/>
      </c>
      <c r="DQ158" s="287" t="str">
        <f ca="true">+IF(OFFSET('Hygiene Data'!$D$13,0,10*ROW('Hygiene Data'!D152))="","",OFFSET('Hygiene Data'!$D$13,0,10*ROW('Hygiene Data'!D152)))</f>
        <v/>
      </c>
      <c r="DR158" s="287" t="str">
        <f ca="true">+IF(OFFSET('Hygiene Data'!$E$11,0,10*ROW('Hygiene Data'!E152))="","",OFFSET('Hygiene Data'!$E$11,0,10*ROW('Hygiene Data'!E152)))</f>
        <v/>
      </c>
      <c r="DS158" s="287" t="str">
        <f ca="true">+IF(OFFSET('Hygiene Data'!$E$12,0,10*ROW('Hygiene Data'!E152))="","",OFFSET('Hygiene Data'!$E$12,0,10*ROW('Hygiene Data'!E152)))</f>
        <v/>
      </c>
      <c r="DT158" s="287" t="str">
        <f ca="true">+IF(OFFSET('Hygiene Data'!$E$13,0,10*ROW('Hygiene Data'!E152))="","",OFFSET('Hygiene Data'!$E$13,0,10*ROW('Hygiene Data'!E152)))</f>
        <v/>
      </c>
      <c r="DU158" s="287" t="str">
        <f ca="true">+IF(OFFSET('Hygiene Data'!$F$11,0,10*ROW('Hygiene Data'!F152))="","",OFFSET('Hygiene Data'!$F$11,0,10*ROW('Hygiene Data'!F152)))</f>
        <v/>
      </c>
      <c r="DV158" s="287" t="str">
        <f ca="true">+IF(OFFSET('Hygiene Data'!$F$12,0,10*ROW('Hygiene Data'!F152))="","",OFFSET('Hygiene Data'!$F$12,0,10*ROW('Hygiene Data'!F152)))</f>
        <v/>
      </c>
      <c r="DW158" s="287" t="str">
        <f ca="true">+IF(OFFSET('Hygiene Data'!$F$13,0,10*ROW('Hygiene Data'!F152))="","",OFFSET('Hygiene Data'!$F$13,0,10*ROW('Hygiene Data'!F152)))</f>
        <v/>
      </c>
      <c r="DX158" s="287" t="str">
        <f ca="true">+IF(OFFSET('Hygiene Data'!$G$11,0,10*ROW('Hygiene Data'!G152))="","",OFFSET('Hygiene Data'!$G$11,0,10*ROW('Hygiene Data'!G152)))</f>
        <v/>
      </c>
      <c r="DY158" s="287" t="str">
        <f ca="true">+IF(OFFSET('Hygiene Data'!$G$12,0,10*ROW('Hygiene Data'!G152))="","",OFFSET('Hygiene Data'!$G$12,0,10*ROW('Hygiene Data'!G152)))</f>
        <v/>
      </c>
      <c r="DZ158" s="287" t="str">
        <f ca="true">+IF(OFFSET('Hygiene Data'!$G$13,0,10*ROW('Hygiene Data'!G152))="","",OFFSET('Hygiene Data'!$G$13,0,10*ROW('Hygiene Data'!G152)))</f>
        <v/>
      </c>
      <c r="EA158" s="287" t="str">
        <f ca="true">+IF(OFFSET('Hygiene Data'!$H$11,0,10*ROW('Hygiene Data'!H152))="","",OFFSET('Hygiene Data'!$H$11,0,10*ROW('Hygiene Data'!H152)))</f>
        <v/>
      </c>
      <c r="EB158" s="287" t="str">
        <f ca="true">+IF(OFFSET('Hygiene Data'!$H$12,0,10*ROW('Hygiene Data'!H152))="","",OFFSET('Hygiene Data'!$H$12,0,10*ROW('Hygiene Data'!H152)))</f>
        <v/>
      </c>
      <c r="EC158" s="287" t="str">
        <f ca="true">+IF(OFFSET('Hygiene Data'!$H$13,0,10*ROW('Hygiene Data'!H152))="","",OFFSET('Hygiene Data'!$H$13,0,10*ROW('Hygiene Data'!H152)))</f>
        <v/>
      </c>
      <c r="ED158" s="287" t="str">
        <f ca="true">+IF(OFFSET('Hygiene Data'!$I$11,0,10*ROW('Hygiene Data'!I152))="","",OFFSET('Hygiene Data'!$I$11,0,10*ROW('Hygiene Data'!I152)))</f>
        <v/>
      </c>
      <c r="EE158" s="287" t="str">
        <f ca="true">+IF(OFFSET('Hygiene Data'!$I$12,0,10*ROW('Hygiene Data'!I152))="","",OFFSET('Hygiene Data'!$I$12,0,10*ROW('Hygiene Data'!I152)))</f>
        <v/>
      </c>
      <c r="EF158" s="287"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43"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7"/>
      <c r="BS159" s="287" t="str">
        <f ca="true">+IF(OFFSET('Water Data'!$D$27,0,10*ROW('Water Data'!D153))="","",OFFSET('Water Data'!$D$27,0,10*ROW('Water Data'!D153)))</f>
        <v/>
      </c>
      <c r="BT159" s="287" t="str">
        <f ca="true">+IF(OFFSET('Water Data'!$D$28,0,10*ROW('Water Data'!D153))="","",OFFSET('Water Data'!$D$28,0,10*ROW('Water Data'!D153)))</f>
        <v/>
      </c>
      <c r="BU159" s="287" t="str">
        <f ca="true">+IF(OFFSET('Water Data'!$D$29,0,10*ROW('Water Data'!D153))="","",OFFSET('Water Data'!$D$29,0,10*ROW('Water Data'!D153)))</f>
        <v/>
      </c>
      <c r="BV159" s="287" t="str">
        <f ca="true">+IF(OFFSET('Water Data'!$E$27,0,10*ROW('Water Data'!E153))="","",OFFSET('Water Data'!$E$27,0,10*ROW('Water Data'!E153)))</f>
        <v/>
      </c>
      <c r="BW159" s="287" t="str">
        <f ca="true">+IF(OFFSET('Water Data'!$E$28,0,10*ROW('Water Data'!E153))="","",OFFSET('Water Data'!$E$28,0,10*ROW('Water Data'!E153)))</f>
        <v/>
      </c>
      <c r="BX159" s="287" t="str">
        <f ca="true">+IF(OFFSET('Water Data'!$E$29,0,10*ROW('Water Data'!E153))="","",OFFSET('Water Data'!$E$29,0,10*ROW('Water Data'!E153)))</f>
        <v/>
      </c>
      <c r="BY159" s="287" t="str">
        <f ca="true">+IF(OFFSET('Water Data'!$F$27,0,10*ROW('Water Data'!F153))="","",OFFSET('Water Data'!$F$27,0,10*ROW('Water Data'!F153)))</f>
        <v/>
      </c>
      <c r="BZ159" s="287" t="str">
        <f ca="true">+IF(OFFSET('Water Data'!$F$28,0,10*ROW('Water Data'!F153))="","",OFFSET('Water Data'!$F$28,0,10*ROW('Water Data'!F153)))</f>
        <v/>
      </c>
      <c r="CA159" s="287" t="str">
        <f ca="true">+IF(OFFSET('Water Data'!$F$29,0,10*ROW('Water Data'!F153))="","",OFFSET('Water Data'!$F$29,0,10*ROW('Water Data'!F153)))</f>
        <v/>
      </c>
      <c r="CB159" s="287" t="str">
        <f ca="true">+IF(OFFSET('Water Data'!$G$27,0,10*ROW('Water Data'!G153))="","",OFFSET('Water Data'!$G$27,0,10*ROW('Water Data'!G153)))</f>
        <v/>
      </c>
      <c r="CC159" s="287" t="str">
        <f ca="true">+IF(OFFSET('Water Data'!$G$28,0,10*ROW('Water Data'!G153))="","",OFFSET('Water Data'!$G$28,0,10*ROW('Water Data'!G153)))</f>
        <v/>
      </c>
      <c r="CD159" s="287" t="str">
        <f ca="true">+IF(OFFSET('Water Data'!$G$29,0,10*ROW('Water Data'!G153))="","",OFFSET('Water Data'!$G$29,0,10*ROW('Water Data'!G153)))</f>
        <v/>
      </c>
      <c r="CE159" s="287" t="str">
        <f ca="true">+IF(OFFSET('Water Data'!$H$27,0,10*ROW('Water Data'!H153))="","",OFFSET('Water Data'!$H$27,0,10*ROW('Water Data'!H153)))</f>
        <v/>
      </c>
      <c r="CF159" s="287" t="str">
        <f ca="true">+IF(OFFSET('Water Data'!$H$28,0,10*ROW('Water Data'!H153))="","",OFFSET('Water Data'!$H$28,0,10*ROW('Water Data'!H153)))</f>
        <v/>
      </c>
      <c r="CG159" s="287" t="str">
        <f ca="true">+IF(OFFSET('Water Data'!$H$29,0,10*ROW('Water Data'!H153))="","",OFFSET('Water Data'!$H$29,0,10*ROW('Water Data'!H153)))</f>
        <v/>
      </c>
      <c r="CH159" s="287" t="str">
        <f ca="true">+IF(OFFSET('Water Data'!$I$27,0,10*ROW('Water Data'!I153))="","",OFFSET('Water Data'!$I$27,0,10*ROW('Water Data'!I153)))</f>
        <v/>
      </c>
      <c r="CI159" s="287" t="str">
        <f ca="true">+IF(OFFSET('Water Data'!$I$28,0,10*ROW('Water Data'!I153))="","",OFFSET('Water Data'!$I$28,0,10*ROW('Water Data'!I153)))</f>
        <v/>
      </c>
      <c r="CJ159" s="287" t="str">
        <f ca="true">+IF(OFFSET('Water Data'!$I$29,0,10*ROW('Water Data'!I153))="","",OFFSET('Water Data'!$I$29,0,10*ROW('Water Data'!I153)))</f>
        <v/>
      </c>
      <c r="CK159" s="287" t="str">
        <f ca="true">+IF(OFFSET('Sanitation Data'!$D$28,0,10*ROW('Sanitation Data'!D153))="","",OFFSET('Sanitation Data'!$D$28,0,10*ROW('Sanitation Data'!D153)))</f>
        <v/>
      </c>
      <c r="CL159" s="287" t="str">
        <f ca="true">+IF(OFFSET('Sanitation Data'!$D$29,0,10*ROW('Sanitation Data'!D153))="","",OFFSET('Sanitation Data'!$D$29,0,10*ROW('Sanitation Data'!D153)))</f>
        <v/>
      </c>
      <c r="CM159" s="287" t="str">
        <f ca="true">+IF(OFFSET('Sanitation Data'!$D$30,0,10*ROW('Sanitation Data'!D153))="","",OFFSET('Sanitation Data'!$D$30,0,10*ROW('Sanitation Data'!D153)))</f>
        <v/>
      </c>
      <c r="CN159" s="287" t="str">
        <f ca="true">+IF(OFFSET('Sanitation Data'!$D$31,0,10*ROW('Sanitation Data'!D153))="","",OFFSET('Sanitation Data'!$D$31,0,10*ROW('Sanitation Data'!D153)))</f>
        <v/>
      </c>
      <c r="CO159" s="287" t="str">
        <f ca="true">+IF(OFFSET('Sanitation Data'!$D$32,0,10*ROW('Sanitation Data'!D153))="","",OFFSET('Sanitation Data'!$D$32,0,10*ROW('Sanitation Data'!D153)))</f>
        <v/>
      </c>
      <c r="CP159" s="287" t="str">
        <f ca="true">+IF(OFFSET('Sanitation Data'!$E$28,0,10*ROW('Sanitation Data'!E153))="","",OFFSET('Sanitation Data'!$E$28,0,10*ROW('Sanitation Data'!E153)))</f>
        <v/>
      </c>
      <c r="CQ159" s="287" t="str">
        <f ca="true">+IF(OFFSET('Sanitation Data'!$E$29,0,10*ROW('Sanitation Data'!E153))="","",OFFSET('Sanitation Data'!$E$29,0,10*ROW('Sanitation Data'!E153)))</f>
        <v/>
      </c>
      <c r="CR159" s="287" t="str">
        <f ca="true">+IF(OFFSET('Sanitation Data'!$E$30,0,10*ROW('Sanitation Data'!E153))="","",OFFSET('Sanitation Data'!$E$30,0,10*ROW('Sanitation Data'!E153)))</f>
        <v/>
      </c>
      <c r="CS159" s="287" t="str">
        <f ca="true">+IF(OFFSET('Sanitation Data'!$E$31,0,10*ROW('Sanitation Data'!E153))="","",OFFSET('Sanitation Data'!$E$31,0,10*ROW('Sanitation Data'!E153)))</f>
        <v/>
      </c>
      <c r="CT159" s="287" t="str">
        <f ca="true">+IF(OFFSET('Sanitation Data'!$E$32,0,10*ROW('Sanitation Data'!E153))="","",OFFSET('Sanitation Data'!$E$32,0,10*ROW('Sanitation Data'!E153)))</f>
        <v/>
      </c>
      <c r="CU159" s="287" t="str">
        <f ca="true">+IF(OFFSET('Sanitation Data'!$F$28,0,10*ROW('Sanitation Data'!F153))="","",OFFSET('Sanitation Data'!$F$28,0,10*ROW('Sanitation Data'!F153)))</f>
        <v/>
      </c>
      <c r="CV159" s="287" t="str">
        <f ca="true">+IF(OFFSET('Sanitation Data'!$F$29,0,10*ROW('Sanitation Data'!F153))="","",OFFSET('Sanitation Data'!$F$29,0,10*ROW('Sanitation Data'!F153)))</f>
        <v/>
      </c>
      <c r="CW159" s="287" t="str">
        <f ca="true">+IF(OFFSET('Sanitation Data'!$F$30,0,10*ROW('Sanitation Data'!F153))="","",OFFSET('Sanitation Data'!$F$30,0,10*ROW('Sanitation Data'!F153)))</f>
        <v/>
      </c>
      <c r="CX159" s="287" t="str">
        <f ca="true">+IF(OFFSET('Sanitation Data'!$F$31,0,10*ROW('Sanitation Data'!F153))="","",OFFSET('Sanitation Data'!$F$31,0,10*ROW('Sanitation Data'!F153)))</f>
        <v/>
      </c>
      <c r="CY159" s="287" t="str">
        <f ca="true">+IF(OFFSET('Sanitation Data'!$F$32,0,10*ROW('Sanitation Data'!F153))="","",OFFSET('Sanitation Data'!$F$32,0,10*ROW('Sanitation Data'!F153)))</f>
        <v/>
      </c>
      <c r="CZ159" s="287" t="str">
        <f ca="true">+IF(OFFSET('Sanitation Data'!$G$28,0,10*ROW('Sanitation Data'!G153))="","",OFFSET('Sanitation Data'!$G$28,0,10*ROW('Sanitation Data'!G153)))</f>
        <v/>
      </c>
      <c r="DA159" s="287" t="str">
        <f ca="true">+IF(OFFSET('Sanitation Data'!$G$29,0,10*ROW('Sanitation Data'!G153))="","",OFFSET('Sanitation Data'!$G$29,0,10*ROW('Sanitation Data'!G153)))</f>
        <v/>
      </c>
      <c r="DB159" s="287" t="str">
        <f ca="true">+IF(OFFSET('Sanitation Data'!$G$30,0,10*ROW('Sanitation Data'!G153))="","",OFFSET('Sanitation Data'!$G$30,0,10*ROW('Sanitation Data'!G153)))</f>
        <v/>
      </c>
      <c r="DC159" s="287" t="str">
        <f ca="true">+IF(OFFSET('Sanitation Data'!$G$31,0,10*ROW('Sanitation Data'!G153))="","",OFFSET('Sanitation Data'!$G$31,0,10*ROW('Sanitation Data'!G153)))</f>
        <v/>
      </c>
      <c r="DD159" s="287" t="str">
        <f ca="true">+IF(OFFSET('Sanitation Data'!$G$32,0,10*ROW('Sanitation Data'!G153))="","",OFFSET('Sanitation Data'!$G$32,0,10*ROW('Sanitation Data'!G153)))</f>
        <v/>
      </c>
      <c r="DE159" s="287" t="str">
        <f ca="true">+IF(OFFSET('Sanitation Data'!$H$28,0,10*ROW('Sanitation Data'!H153))="","",OFFSET('Sanitation Data'!$H$28,0,10*ROW('Sanitation Data'!H153)))</f>
        <v/>
      </c>
      <c r="DF159" s="287" t="str">
        <f ca="true">+IF(OFFSET('Sanitation Data'!$H$29,0,10*ROW('Sanitation Data'!H153))="","",OFFSET('Sanitation Data'!$H$29,0,10*ROW('Sanitation Data'!H153)))</f>
        <v/>
      </c>
      <c r="DG159" s="287" t="str">
        <f ca="true">+IF(OFFSET('Sanitation Data'!$H$30,0,10*ROW('Sanitation Data'!H153))="","",OFFSET('Sanitation Data'!$H$30,0,10*ROW('Sanitation Data'!H153)))</f>
        <v/>
      </c>
      <c r="DH159" s="287" t="str">
        <f ca="true">+IF(OFFSET('Sanitation Data'!$H$31,0,10*ROW('Sanitation Data'!H153))="","",OFFSET('Sanitation Data'!$H$31,0,10*ROW('Sanitation Data'!H153)))</f>
        <v/>
      </c>
      <c r="DI159" s="287" t="str">
        <f ca="true">+IF(OFFSET('Sanitation Data'!$H$32,0,10*ROW('Sanitation Data'!H153))="","",OFFSET('Sanitation Data'!$H$32,0,10*ROW('Sanitation Data'!H153)))</f>
        <v/>
      </c>
      <c r="DJ159" s="287" t="str">
        <f ca="true">+IF(OFFSET('Sanitation Data'!$I$28,0,10*ROW('Sanitation Data'!I153))="","",OFFSET('Sanitation Data'!$I$28,0,10*ROW('Sanitation Data'!I153)))</f>
        <v/>
      </c>
      <c r="DK159" s="287" t="str">
        <f ca="true">+IF(OFFSET('Sanitation Data'!$I$29,0,10*ROW('Sanitation Data'!I153))="","",OFFSET('Sanitation Data'!$I$29,0,10*ROW('Sanitation Data'!I153)))</f>
        <v/>
      </c>
      <c r="DL159" s="287" t="str">
        <f ca="true">+IF(OFFSET('Sanitation Data'!$I$30,0,10*ROW('Sanitation Data'!I153))="","",OFFSET('Sanitation Data'!$I$30,0,10*ROW('Sanitation Data'!I153)))</f>
        <v/>
      </c>
      <c r="DM159" s="287" t="str">
        <f ca="true">+IF(OFFSET('Sanitation Data'!$I$31,0,10*ROW('Sanitation Data'!I153))="","",OFFSET('Sanitation Data'!$I$31,0,10*ROW('Sanitation Data'!I153)))</f>
        <v/>
      </c>
      <c r="DN159" s="287" t="str">
        <f ca="true">+IF(OFFSET('Sanitation Data'!$I$32,0,10*ROW('Sanitation Data'!I153))="","",OFFSET('Sanitation Data'!$I$32,0,10*ROW('Sanitation Data'!I153)))</f>
        <v/>
      </c>
      <c r="DO159" s="287" t="str">
        <f ca="true">+IF(OFFSET('Hygiene Data'!$D$11,0,10*ROW('Hygiene Data'!D153))="","",OFFSET('Hygiene Data'!$D$11,0,10*ROW('Hygiene Data'!D153)))</f>
        <v/>
      </c>
      <c r="DP159" s="287" t="str">
        <f ca="true">+IF(OFFSET('Hygiene Data'!$D$12,0,10*ROW('Hygiene Data'!D153))="","",OFFSET('Hygiene Data'!$D$12,0,10*ROW('Hygiene Data'!D153)))</f>
        <v/>
      </c>
      <c r="DQ159" s="287" t="str">
        <f ca="true">+IF(OFFSET('Hygiene Data'!$D$13,0,10*ROW('Hygiene Data'!D153))="","",OFFSET('Hygiene Data'!$D$13,0,10*ROW('Hygiene Data'!D153)))</f>
        <v/>
      </c>
      <c r="DR159" s="287" t="str">
        <f ca="true">+IF(OFFSET('Hygiene Data'!$E$11,0,10*ROW('Hygiene Data'!E153))="","",OFFSET('Hygiene Data'!$E$11,0,10*ROW('Hygiene Data'!E153)))</f>
        <v/>
      </c>
      <c r="DS159" s="287" t="str">
        <f ca="true">+IF(OFFSET('Hygiene Data'!$E$12,0,10*ROW('Hygiene Data'!E153))="","",OFFSET('Hygiene Data'!$E$12,0,10*ROW('Hygiene Data'!E153)))</f>
        <v/>
      </c>
      <c r="DT159" s="287" t="str">
        <f ca="true">+IF(OFFSET('Hygiene Data'!$E$13,0,10*ROW('Hygiene Data'!E153))="","",OFFSET('Hygiene Data'!$E$13,0,10*ROW('Hygiene Data'!E153)))</f>
        <v/>
      </c>
      <c r="DU159" s="287" t="str">
        <f ca="true">+IF(OFFSET('Hygiene Data'!$F$11,0,10*ROW('Hygiene Data'!F153))="","",OFFSET('Hygiene Data'!$F$11,0,10*ROW('Hygiene Data'!F153)))</f>
        <v/>
      </c>
      <c r="DV159" s="287" t="str">
        <f ca="true">+IF(OFFSET('Hygiene Data'!$F$12,0,10*ROW('Hygiene Data'!F153))="","",OFFSET('Hygiene Data'!$F$12,0,10*ROW('Hygiene Data'!F153)))</f>
        <v/>
      </c>
      <c r="DW159" s="287" t="str">
        <f ca="true">+IF(OFFSET('Hygiene Data'!$F$13,0,10*ROW('Hygiene Data'!F153))="","",OFFSET('Hygiene Data'!$F$13,0,10*ROW('Hygiene Data'!F153)))</f>
        <v/>
      </c>
      <c r="DX159" s="287" t="str">
        <f ca="true">+IF(OFFSET('Hygiene Data'!$G$11,0,10*ROW('Hygiene Data'!G153))="","",OFFSET('Hygiene Data'!$G$11,0,10*ROW('Hygiene Data'!G153)))</f>
        <v/>
      </c>
      <c r="DY159" s="287" t="str">
        <f ca="true">+IF(OFFSET('Hygiene Data'!$G$12,0,10*ROW('Hygiene Data'!G153))="","",OFFSET('Hygiene Data'!$G$12,0,10*ROW('Hygiene Data'!G153)))</f>
        <v/>
      </c>
      <c r="DZ159" s="287" t="str">
        <f ca="true">+IF(OFFSET('Hygiene Data'!$G$13,0,10*ROW('Hygiene Data'!G153))="","",OFFSET('Hygiene Data'!$G$13,0,10*ROW('Hygiene Data'!G153)))</f>
        <v/>
      </c>
      <c r="EA159" s="287" t="str">
        <f ca="true">+IF(OFFSET('Hygiene Data'!$H$11,0,10*ROW('Hygiene Data'!H153))="","",OFFSET('Hygiene Data'!$H$11,0,10*ROW('Hygiene Data'!H153)))</f>
        <v/>
      </c>
      <c r="EB159" s="287" t="str">
        <f ca="true">+IF(OFFSET('Hygiene Data'!$H$12,0,10*ROW('Hygiene Data'!H153))="","",OFFSET('Hygiene Data'!$H$12,0,10*ROW('Hygiene Data'!H153)))</f>
        <v/>
      </c>
      <c r="EC159" s="287" t="str">
        <f ca="true">+IF(OFFSET('Hygiene Data'!$H$13,0,10*ROW('Hygiene Data'!H153))="","",OFFSET('Hygiene Data'!$H$13,0,10*ROW('Hygiene Data'!H153)))</f>
        <v/>
      </c>
      <c r="ED159" s="287" t="str">
        <f ca="true">+IF(OFFSET('Hygiene Data'!$I$11,0,10*ROW('Hygiene Data'!I153))="","",OFFSET('Hygiene Data'!$I$11,0,10*ROW('Hygiene Data'!I153)))</f>
        <v/>
      </c>
      <c r="EE159" s="287" t="str">
        <f ca="true">+IF(OFFSET('Hygiene Data'!$I$12,0,10*ROW('Hygiene Data'!I153))="","",OFFSET('Hygiene Data'!$I$12,0,10*ROW('Hygiene Data'!I153)))</f>
        <v/>
      </c>
      <c r="EF159" s="287"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43"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7"/>
      <c r="BS160" s="287" t="str">
        <f ca="true">+IF(OFFSET('Water Data'!$D$27,0,10*ROW('Water Data'!D154))="","",OFFSET('Water Data'!$D$27,0,10*ROW('Water Data'!D154)))</f>
        <v/>
      </c>
      <c r="BT160" s="287" t="str">
        <f ca="true">+IF(OFFSET('Water Data'!$D$28,0,10*ROW('Water Data'!D154))="","",OFFSET('Water Data'!$D$28,0,10*ROW('Water Data'!D154)))</f>
        <v/>
      </c>
      <c r="BU160" s="287" t="str">
        <f ca="true">+IF(OFFSET('Water Data'!$D$29,0,10*ROW('Water Data'!D154))="","",OFFSET('Water Data'!$D$29,0,10*ROW('Water Data'!D154)))</f>
        <v/>
      </c>
      <c r="BV160" s="287" t="str">
        <f ca="true">+IF(OFFSET('Water Data'!$E$27,0,10*ROW('Water Data'!E154))="","",OFFSET('Water Data'!$E$27,0,10*ROW('Water Data'!E154)))</f>
        <v/>
      </c>
      <c r="BW160" s="287" t="str">
        <f ca="true">+IF(OFFSET('Water Data'!$E$28,0,10*ROW('Water Data'!E154))="","",OFFSET('Water Data'!$E$28,0,10*ROW('Water Data'!E154)))</f>
        <v/>
      </c>
      <c r="BX160" s="287" t="str">
        <f ca="true">+IF(OFFSET('Water Data'!$E$29,0,10*ROW('Water Data'!E154))="","",OFFSET('Water Data'!$E$29,0,10*ROW('Water Data'!E154)))</f>
        <v/>
      </c>
      <c r="BY160" s="287" t="str">
        <f ca="true">+IF(OFFSET('Water Data'!$F$27,0,10*ROW('Water Data'!F154))="","",OFFSET('Water Data'!$F$27,0,10*ROW('Water Data'!F154)))</f>
        <v/>
      </c>
      <c r="BZ160" s="287" t="str">
        <f ca="true">+IF(OFFSET('Water Data'!$F$28,0,10*ROW('Water Data'!F154))="","",OFFSET('Water Data'!$F$28,0,10*ROW('Water Data'!F154)))</f>
        <v/>
      </c>
      <c r="CA160" s="287" t="str">
        <f ca="true">+IF(OFFSET('Water Data'!$F$29,0,10*ROW('Water Data'!F154))="","",OFFSET('Water Data'!$F$29,0,10*ROW('Water Data'!F154)))</f>
        <v/>
      </c>
      <c r="CB160" s="287" t="str">
        <f ca="true">+IF(OFFSET('Water Data'!$G$27,0,10*ROW('Water Data'!G154))="","",OFFSET('Water Data'!$G$27,0,10*ROW('Water Data'!G154)))</f>
        <v/>
      </c>
      <c r="CC160" s="287" t="str">
        <f ca="true">+IF(OFFSET('Water Data'!$G$28,0,10*ROW('Water Data'!G154))="","",OFFSET('Water Data'!$G$28,0,10*ROW('Water Data'!G154)))</f>
        <v/>
      </c>
      <c r="CD160" s="287" t="str">
        <f ca="true">+IF(OFFSET('Water Data'!$G$29,0,10*ROW('Water Data'!G154))="","",OFFSET('Water Data'!$G$29,0,10*ROW('Water Data'!G154)))</f>
        <v/>
      </c>
      <c r="CE160" s="287" t="str">
        <f ca="true">+IF(OFFSET('Water Data'!$H$27,0,10*ROW('Water Data'!H154))="","",OFFSET('Water Data'!$H$27,0,10*ROW('Water Data'!H154)))</f>
        <v/>
      </c>
      <c r="CF160" s="287" t="str">
        <f ca="true">+IF(OFFSET('Water Data'!$H$28,0,10*ROW('Water Data'!H154))="","",OFFSET('Water Data'!$H$28,0,10*ROW('Water Data'!H154)))</f>
        <v/>
      </c>
      <c r="CG160" s="287" t="str">
        <f ca="true">+IF(OFFSET('Water Data'!$H$29,0,10*ROW('Water Data'!H154))="","",OFFSET('Water Data'!$H$29,0,10*ROW('Water Data'!H154)))</f>
        <v/>
      </c>
      <c r="CH160" s="287" t="str">
        <f ca="true">+IF(OFFSET('Water Data'!$I$27,0,10*ROW('Water Data'!I154))="","",OFFSET('Water Data'!$I$27,0,10*ROW('Water Data'!I154)))</f>
        <v/>
      </c>
      <c r="CI160" s="287" t="str">
        <f ca="true">+IF(OFFSET('Water Data'!$I$28,0,10*ROW('Water Data'!I154))="","",OFFSET('Water Data'!$I$28,0,10*ROW('Water Data'!I154)))</f>
        <v/>
      </c>
      <c r="CJ160" s="287" t="str">
        <f ca="true">+IF(OFFSET('Water Data'!$I$29,0,10*ROW('Water Data'!I154))="","",OFFSET('Water Data'!$I$29,0,10*ROW('Water Data'!I154)))</f>
        <v/>
      </c>
      <c r="CK160" s="287" t="str">
        <f ca="true">+IF(OFFSET('Sanitation Data'!$D$28,0,10*ROW('Sanitation Data'!D154))="","",OFFSET('Sanitation Data'!$D$28,0,10*ROW('Sanitation Data'!D154)))</f>
        <v/>
      </c>
      <c r="CL160" s="287" t="str">
        <f ca="true">+IF(OFFSET('Sanitation Data'!$D$29,0,10*ROW('Sanitation Data'!D154))="","",OFFSET('Sanitation Data'!$D$29,0,10*ROW('Sanitation Data'!D154)))</f>
        <v/>
      </c>
      <c r="CM160" s="287" t="str">
        <f ca="true">+IF(OFFSET('Sanitation Data'!$D$30,0,10*ROW('Sanitation Data'!D154))="","",OFFSET('Sanitation Data'!$D$30,0,10*ROW('Sanitation Data'!D154)))</f>
        <v/>
      </c>
      <c r="CN160" s="287" t="str">
        <f ca="true">+IF(OFFSET('Sanitation Data'!$D$31,0,10*ROW('Sanitation Data'!D154))="","",OFFSET('Sanitation Data'!$D$31,0,10*ROW('Sanitation Data'!D154)))</f>
        <v/>
      </c>
      <c r="CO160" s="287" t="str">
        <f ca="true">+IF(OFFSET('Sanitation Data'!$D$32,0,10*ROW('Sanitation Data'!D154))="","",OFFSET('Sanitation Data'!$D$32,0,10*ROW('Sanitation Data'!D154)))</f>
        <v/>
      </c>
      <c r="CP160" s="287" t="str">
        <f ca="true">+IF(OFFSET('Sanitation Data'!$E$28,0,10*ROW('Sanitation Data'!E154))="","",OFFSET('Sanitation Data'!$E$28,0,10*ROW('Sanitation Data'!E154)))</f>
        <v/>
      </c>
      <c r="CQ160" s="287" t="str">
        <f ca="true">+IF(OFFSET('Sanitation Data'!$E$29,0,10*ROW('Sanitation Data'!E154))="","",OFFSET('Sanitation Data'!$E$29,0,10*ROW('Sanitation Data'!E154)))</f>
        <v/>
      </c>
      <c r="CR160" s="287" t="str">
        <f ca="true">+IF(OFFSET('Sanitation Data'!$E$30,0,10*ROW('Sanitation Data'!E154))="","",OFFSET('Sanitation Data'!$E$30,0,10*ROW('Sanitation Data'!E154)))</f>
        <v/>
      </c>
      <c r="CS160" s="287" t="str">
        <f ca="true">+IF(OFFSET('Sanitation Data'!$E$31,0,10*ROW('Sanitation Data'!E154))="","",OFFSET('Sanitation Data'!$E$31,0,10*ROW('Sanitation Data'!E154)))</f>
        <v/>
      </c>
      <c r="CT160" s="287" t="str">
        <f ca="true">+IF(OFFSET('Sanitation Data'!$E$32,0,10*ROW('Sanitation Data'!E154))="","",OFFSET('Sanitation Data'!$E$32,0,10*ROW('Sanitation Data'!E154)))</f>
        <v/>
      </c>
      <c r="CU160" s="287" t="str">
        <f ca="true">+IF(OFFSET('Sanitation Data'!$F$28,0,10*ROW('Sanitation Data'!F154))="","",OFFSET('Sanitation Data'!$F$28,0,10*ROW('Sanitation Data'!F154)))</f>
        <v/>
      </c>
      <c r="CV160" s="287" t="str">
        <f ca="true">+IF(OFFSET('Sanitation Data'!$F$29,0,10*ROW('Sanitation Data'!F154))="","",OFFSET('Sanitation Data'!$F$29,0,10*ROW('Sanitation Data'!F154)))</f>
        <v/>
      </c>
      <c r="CW160" s="287" t="str">
        <f ca="true">+IF(OFFSET('Sanitation Data'!$F$30,0,10*ROW('Sanitation Data'!F154))="","",OFFSET('Sanitation Data'!$F$30,0,10*ROW('Sanitation Data'!F154)))</f>
        <v/>
      </c>
      <c r="CX160" s="287" t="str">
        <f ca="true">+IF(OFFSET('Sanitation Data'!$F$31,0,10*ROW('Sanitation Data'!F154))="","",OFFSET('Sanitation Data'!$F$31,0,10*ROW('Sanitation Data'!F154)))</f>
        <v/>
      </c>
      <c r="CY160" s="287" t="str">
        <f ca="true">+IF(OFFSET('Sanitation Data'!$F$32,0,10*ROW('Sanitation Data'!F154))="","",OFFSET('Sanitation Data'!$F$32,0,10*ROW('Sanitation Data'!F154)))</f>
        <v/>
      </c>
      <c r="CZ160" s="287" t="str">
        <f ca="true">+IF(OFFSET('Sanitation Data'!$G$28,0,10*ROW('Sanitation Data'!G154))="","",OFFSET('Sanitation Data'!$G$28,0,10*ROW('Sanitation Data'!G154)))</f>
        <v/>
      </c>
      <c r="DA160" s="287" t="str">
        <f ca="true">+IF(OFFSET('Sanitation Data'!$G$29,0,10*ROW('Sanitation Data'!G154))="","",OFFSET('Sanitation Data'!$G$29,0,10*ROW('Sanitation Data'!G154)))</f>
        <v/>
      </c>
      <c r="DB160" s="287" t="str">
        <f ca="true">+IF(OFFSET('Sanitation Data'!$G$30,0,10*ROW('Sanitation Data'!G154))="","",OFFSET('Sanitation Data'!$G$30,0,10*ROW('Sanitation Data'!G154)))</f>
        <v/>
      </c>
      <c r="DC160" s="287" t="str">
        <f ca="true">+IF(OFFSET('Sanitation Data'!$G$31,0,10*ROW('Sanitation Data'!G154))="","",OFFSET('Sanitation Data'!$G$31,0,10*ROW('Sanitation Data'!G154)))</f>
        <v/>
      </c>
      <c r="DD160" s="287" t="str">
        <f ca="true">+IF(OFFSET('Sanitation Data'!$G$32,0,10*ROW('Sanitation Data'!G154))="","",OFFSET('Sanitation Data'!$G$32,0,10*ROW('Sanitation Data'!G154)))</f>
        <v/>
      </c>
      <c r="DE160" s="287" t="str">
        <f ca="true">+IF(OFFSET('Sanitation Data'!$H$28,0,10*ROW('Sanitation Data'!H154))="","",OFFSET('Sanitation Data'!$H$28,0,10*ROW('Sanitation Data'!H154)))</f>
        <v/>
      </c>
      <c r="DF160" s="287" t="str">
        <f ca="true">+IF(OFFSET('Sanitation Data'!$H$29,0,10*ROW('Sanitation Data'!H154))="","",OFFSET('Sanitation Data'!$H$29,0,10*ROW('Sanitation Data'!H154)))</f>
        <v/>
      </c>
      <c r="DG160" s="287" t="str">
        <f ca="true">+IF(OFFSET('Sanitation Data'!$H$30,0,10*ROW('Sanitation Data'!H154))="","",OFFSET('Sanitation Data'!$H$30,0,10*ROW('Sanitation Data'!H154)))</f>
        <v/>
      </c>
      <c r="DH160" s="287" t="str">
        <f ca="true">+IF(OFFSET('Sanitation Data'!$H$31,0,10*ROW('Sanitation Data'!H154))="","",OFFSET('Sanitation Data'!$H$31,0,10*ROW('Sanitation Data'!H154)))</f>
        <v/>
      </c>
      <c r="DI160" s="287" t="str">
        <f ca="true">+IF(OFFSET('Sanitation Data'!$H$32,0,10*ROW('Sanitation Data'!H154))="","",OFFSET('Sanitation Data'!$H$32,0,10*ROW('Sanitation Data'!H154)))</f>
        <v/>
      </c>
      <c r="DJ160" s="287" t="str">
        <f ca="true">+IF(OFFSET('Sanitation Data'!$I$28,0,10*ROW('Sanitation Data'!I154))="","",OFFSET('Sanitation Data'!$I$28,0,10*ROW('Sanitation Data'!I154)))</f>
        <v/>
      </c>
      <c r="DK160" s="287" t="str">
        <f ca="true">+IF(OFFSET('Sanitation Data'!$I$29,0,10*ROW('Sanitation Data'!I154))="","",OFFSET('Sanitation Data'!$I$29,0,10*ROW('Sanitation Data'!I154)))</f>
        <v/>
      </c>
      <c r="DL160" s="287" t="str">
        <f ca="true">+IF(OFFSET('Sanitation Data'!$I$30,0,10*ROW('Sanitation Data'!I154))="","",OFFSET('Sanitation Data'!$I$30,0,10*ROW('Sanitation Data'!I154)))</f>
        <v/>
      </c>
      <c r="DM160" s="287" t="str">
        <f ca="true">+IF(OFFSET('Sanitation Data'!$I$31,0,10*ROW('Sanitation Data'!I154))="","",OFFSET('Sanitation Data'!$I$31,0,10*ROW('Sanitation Data'!I154)))</f>
        <v/>
      </c>
      <c r="DN160" s="287" t="str">
        <f ca="true">+IF(OFFSET('Sanitation Data'!$I$32,0,10*ROW('Sanitation Data'!I154))="","",OFFSET('Sanitation Data'!$I$32,0,10*ROW('Sanitation Data'!I154)))</f>
        <v/>
      </c>
      <c r="DO160" s="287" t="str">
        <f ca="true">+IF(OFFSET('Hygiene Data'!$D$11,0,10*ROW('Hygiene Data'!D154))="","",OFFSET('Hygiene Data'!$D$11,0,10*ROW('Hygiene Data'!D154)))</f>
        <v/>
      </c>
      <c r="DP160" s="287" t="str">
        <f ca="true">+IF(OFFSET('Hygiene Data'!$D$12,0,10*ROW('Hygiene Data'!D154))="","",OFFSET('Hygiene Data'!$D$12,0,10*ROW('Hygiene Data'!D154)))</f>
        <v/>
      </c>
      <c r="DQ160" s="287" t="str">
        <f ca="true">+IF(OFFSET('Hygiene Data'!$D$13,0,10*ROW('Hygiene Data'!D154))="","",OFFSET('Hygiene Data'!$D$13,0,10*ROW('Hygiene Data'!D154)))</f>
        <v/>
      </c>
      <c r="DR160" s="287" t="str">
        <f ca="true">+IF(OFFSET('Hygiene Data'!$E$11,0,10*ROW('Hygiene Data'!E154))="","",OFFSET('Hygiene Data'!$E$11,0,10*ROW('Hygiene Data'!E154)))</f>
        <v/>
      </c>
      <c r="DS160" s="287" t="str">
        <f ca="true">+IF(OFFSET('Hygiene Data'!$E$12,0,10*ROW('Hygiene Data'!E154))="","",OFFSET('Hygiene Data'!$E$12,0,10*ROW('Hygiene Data'!E154)))</f>
        <v/>
      </c>
      <c r="DT160" s="287" t="str">
        <f ca="true">+IF(OFFSET('Hygiene Data'!$E$13,0,10*ROW('Hygiene Data'!E154))="","",OFFSET('Hygiene Data'!$E$13,0,10*ROW('Hygiene Data'!E154)))</f>
        <v/>
      </c>
      <c r="DU160" s="287" t="str">
        <f ca="true">+IF(OFFSET('Hygiene Data'!$F$11,0,10*ROW('Hygiene Data'!F154))="","",OFFSET('Hygiene Data'!$F$11,0,10*ROW('Hygiene Data'!F154)))</f>
        <v/>
      </c>
      <c r="DV160" s="287" t="str">
        <f ca="true">+IF(OFFSET('Hygiene Data'!$F$12,0,10*ROW('Hygiene Data'!F154))="","",OFFSET('Hygiene Data'!$F$12,0,10*ROW('Hygiene Data'!F154)))</f>
        <v/>
      </c>
      <c r="DW160" s="287" t="str">
        <f ca="true">+IF(OFFSET('Hygiene Data'!$F$13,0,10*ROW('Hygiene Data'!F154))="","",OFFSET('Hygiene Data'!$F$13,0,10*ROW('Hygiene Data'!F154)))</f>
        <v/>
      </c>
      <c r="DX160" s="287" t="str">
        <f ca="true">+IF(OFFSET('Hygiene Data'!$G$11,0,10*ROW('Hygiene Data'!G154))="","",OFFSET('Hygiene Data'!$G$11,0,10*ROW('Hygiene Data'!G154)))</f>
        <v/>
      </c>
      <c r="DY160" s="287" t="str">
        <f ca="true">+IF(OFFSET('Hygiene Data'!$G$12,0,10*ROW('Hygiene Data'!G154))="","",OFFSET('Hygiene Data'!$G$12,0,10*ROW('Hygiene Data'!G154)))</f>
        <v/>
      </c>
      <c r="DZ160" s="287" t="str">
        <f ca="true">+IF(OFFSET('Hygiene Data'!$G$13,0,10*ROW('Hygiene Data'!G154))="","",OFFSET('Hygiene Data'!$G$13,0,10*ROW('Hygiene Data'!G154)))</f>
        <v/>
      </c>
      <c r="EA160" s="287" t="str">
        <f ca="true">+IF(OFFSET('Hygiene Data'!$H$11,0,10*ROW('Hygiene Data'!H154))="","",OFFSET('Hygiene Data'!$H$11,0,10*ROW('Hygiene Data'!H154)))</f>
        <v/>
      </c>
      <c r="EB160" s="287" t="str">
        <f ca="true">+IF(OFFSET('Hygiene Data'!$H$12,0,10*ROW('Hygiene Data'!H154))="","",OFFSET('Hygiene Data'!$H$12,0,10*ROW('Hygiene Data'!H154)))</f>
        <v/>
      </c>
      <c r="EC160" s="287" t="str">
        <f ca="true">+IF(OFFSET('Hygiene Data'!$H$13,0,10*ROW('Hygiene Data'!H154))="","",OFFSET('Hygiene Data'!$H$13,0,10*ROW('Hygiene Data'!H154)))</f>
        <v/>
      </c>
      <c r="ED160" s="287" t="str">
        <f ca="true">+IF(OFFSET('Hygiene Data'!$I$11,0,10*ROW('Hygiene Data'!I154))="","",OFFSET('Hygiene Data'!$I$11,0,10*ROW('Hygiene Data'!I154)))</f>
        <v/>
      </c>
      <c r="EE160" s="287" t="str">
        <f ca="true">+IF(OFFSET('Hygiene Data'!$I$12,0,10*ROW('Hygiene Data'!I154))="","",OFFSET('Hygiene Data'!$I$12,0,10*ROW('Hygiene Data'!I154)))</f>
        <v/>
      </c>
      <c r="EF160" s="287"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43"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7"/>
      <c r="BS161" s="287" t="str">
        <f ca="true">+IF(OFFSET('Water Data'!$D$27,0,10*ROW('Water Data'!D155))="","",OFFSET('Water Data'!$D$27,0,10*ROW('Water Data'!D155)))</f>
        <v/>
      </c>
      <c r="BT161" s="287" t="str">
        <f ca="true">+IF(OFFSET('Water Data'!$D$28,0,10*ROW('Water Data'!D155))="","",OFFSET('Water Data'!$D$28,0,10*ROW('Water Data'!D155)))</f>
        <v/>
      </c>
      <c r="BU161" s="287" t="str">
        <f ca="true">+IF(OFFSET('Water Data'!$D$29,0,10*ROW('Water Data'!D155))="","",OFFSET('Water Data'!$D$29,0,10*ROW('Water Data'!D155)))</f>
        <v/>
      </c>
      <c r="BV161" s="287" t="str">
        <f ca="true">+IF(OFFSET('Water Data'!$E$27,0,10*ROW('Water Data'!E155))="","",OFFSET('Water Data'!$E$27,0,10*ROW('Water Data'!E155)))</f>
        <v/>
      </c>
      <c r="BW161" s="287" t="str">
        <f ca="true">+IF(OFFSET('Water Data'!$E$28,0,10*ROW('Water Data'!E155))="","",OFFSET('Water Data'!$E$28,0,10*ROW('Water Data'!E155)))</f>
        <v/>
      </c>
      <c r="BX161" s="287" t="str">
        <f ca="true">+IF(OFFSET('Water Data'!$E$29,0,10*ROW('Water Data'!E155))="","",OFFSET('Water Data'!$E$29,0,10*ROW('Water Data'!E155)))</f>
        <v/>
      </c>
      <c r="BY161" s="287" t="str">
        <f ca="true">+IF(OFFSET('Water Data'!$F$27,0,10*ROW('Water Data'!F155))="","",OFFSET('Water Data'!$F$27,0,10*ROW('Water Data'!F155)))</f>
        <v/>
      </c>
      <c r="BZ161" s="287" t="str">
        <f ca="true">+IF(OFFSET('Water Data'!$F$28,0,10*ROW('Water Data'!F155))="","",OFFSET('Water Data'!$F$28,0,10*ROW('Water Data'!F155)))</f>
        <v/>
      </c>
      <c r="CA161" s="287" t="str">
        <f ca="true">+IF(OFFSET('Water Data'!$F$29,0,10*ROW('Water Data'!F155))="","",OFFSET('Water Data'!$F$29,0,10*ROW('Water Data'!F155)))</f>
        <v/>
      </c>
      <c r="CB161" s="287" t="str">
        <f ca="true">+IF(OFFSET('Water Data'!$G$27,0,10*ROW('Water Data'!G155))="","",OFFSET('Water Data'!$G$27,0,10*ROW('Water Data'!G155)))</f>
        <v/>
      </c>
      <c r="CC161" s="287" t="str">
        <f ca="true">+IF(OFFSET('Water Data'!$G$28,0,10*ROW('Water Data'!G155))="","",OFFSET('Water Data'!$G$28,0,10*ROW('Water Data'!G155)))</f>
        <v/>
      </c>
      <c r="CD161" s="287" t="str">
        <f ca="true">+IF(OFFSET('Water Data'!$G$29,0,10*ROW('Water Data'!G155))="","",OFFSET('Water Data'!$G$29,0,10*ROW('Water Data'!G155)))</f>
        <v/>
      </c>
      <c r="CE161" s="287" t="str">
        <f ca="true">+IF(OFFSET('Water Data'!$H$27,0,10*ROW('Water Data'!H155))="","",OFFSET('Water Data'!$H$27,0,10*ROW('Water Data'!H155)))</f>
        <v/>
      </c>
      <c r="CF161" s="287" t="str">
        <f ca="true">+IF(OFFSET('Water Data'!$H$28,0,10*ROW('Water Data'!H155))="","",OFFSET('Water Data'!$H$28,0,10*ROW('Water Data'!H155)))</f>
        <v/>
      </c>
      <c r="CG161" s="287" t="str">
        <f ca="true">+IF(OFFSET('Water Data'!$H$29,0,10*ROW('Water Data'!H155))="","",OFFSET('Water Data'!$H$29,0,10*ROW('Water Data'!H155)))</f>
        <v/>
      </c>
      <c r="CH161" s="287" t="str">
        <f ca="true">+IF(OFFSET('Water Data'!$I$27,0,10*ROW('Water Data'!I155))="","",OFFSET('Water Data'!$I$27,0,10*ROW('Water Data'!I155)))</f>
        <v/>
      </c>
      <c r="CI161" s="287" t="str">
        <f ca="true">+IF(OFFSET('Water Data'!$I$28,0,10*ROW('Water Data'!I155))="","",OFFSET('Water Data'!$I$28,0,10*ROW('Water Data'!I155)))</f>
        <v/>
      </c>
      <c r="CJ161" s="287" t="str">
        <f ca="true">+IF(OFFSET('Water Data'!$I$29,0,10*ROW('Water Data'!I155))="","",OFFSET('Water Data'!$I$29,0,10*ROW('Water Data'!I155)))</f>
        <v/>
      </c>
      <c r="CK161" s="287" t="str">
        <f ca="true">+IF(OFFSET('Sanitation Data'!$D$28,0,10*ROW('Sanitation Data'!D155))="","",OFFSET('Sanitation Data'!$D$28,0,10*ROW('Sanitation Data'!D155)))</f>
        <v/>
      </c>
      <c r="CL161" s="287" t="str">
        <f ca="true">+IF(OFFSET('Sanitation Data'!$D$29,0,10*ROW('Sanitation Data'!D155))="","",OFFSET('Sanitation Data'!$D$29,0,10*ROW('Sanitation Data'!D155)))</f>
        <v/>
      </c>
      <c r="CM161" s="287" t="str">
        <f ca="true">+IF(OFFSET('Sanitation Data'!$D$30,0,10*ROW('Sanitation Data'!D155))="","",OFFSET('Sanitation Data'!$D$30,0,10*ROW('Sanitation Data'!D155)))</f>
        <v/>
      </c>
      <c r="CN161" s="287" t="str">
        <f ca="true">+IF(OFFSET('Sanitation Data'!$D$31,0,10*ROW('Sanitation Data'!D155))="","",OFFSET('Sanitation Data'!$D$31,0,10*ROW('Sanitation Data'!D155)))</f>
        <v/>
      </c>
      <c r="CO161" s="287" t="str">
        <f ca="true">+IF(OFFSET('Sanitation Data'!$D$32,0,10*ROW('Sanitation Data'!D155))="","",OFFSET('Sanitation Data'!$D$32,0,10*ROW('Sanitation Data'!D155)))</f>
        <v/>
      </c>
      <c r="CP161" s="287" t="str">
        <f ca="true">+IF(OFFSET('Sanitation Data'!$E$28,0,10*ROW('Sanitation Data'!E155))="","",OFFSET('Sanitation Data'!$E$28,0,10*ROW('Sanitation Data'!E155)))</f>
        <v/>
      </c>
      <c r="CQ161" s="287" t="str">
        <f ca="true">+IF(OFFSET('Sanitation Data'!$E$29,0,10*ROW('Sanitation Data'!E155))="","",OFFSET('Sanitation Data'!$E$29,0,10*ROW('Sanitation Data'!E155)))</f>
        <v/>
      </c>
      <c r="CR161" s="287" t="str">
        <f ca="true">+IF(OFFSET('Sanitation Data'!$E$30,0,10*ROW('Sanitation Data'!E155))="","",OFFSET('Sanitation Data'!$E$30,0,10*ROW('Sanitation Data'!E155)))</f>
        <v/>
      </c>
      <c r="CS161" s="287" t="str">
        <f ca="true">+IF(OFFSET('Sanitation Data'!$E$31,0,10*ROW('Sanitation Data'!E155))="","",OFFSET('Sanitation Data'!$E$31,0,10*ROW('Sanitation Data'!E155)))</f>
        <v/>
      </c>
      <c r="CT161" s="287" t="str">
        <f ca="true">+IF(OFFSET('Sanitation Data'!$E$32,0,10*ROW('Sanitation Data'!E155))="","",OFFSET('Sanitation Data'!$E$32,0,10*ROW('Sanitation Data'!E155)))</f>
        <v/>
      </c>
      <c r="CU161" s="287" t="str">
        <f ca="true">+IF(OFFSET('Sanitation Data'!$F$28,0,10*ROW('Sanitation Data'!F155))="","",OFFSET('Sanitation Data'!$F$28,0,10*ROW('Sanitation Data'!F155)))</f>
        <v/>
      </c>
      <c r="CV161" s="287" t="str">
        <f ca="true">+IF(OFFSET('Sanitation Data'!$F$29,0,10*ROW('Sanitation Data'!F155))="","",OFFSET('Sanitation Data'!$F$29,0,10*ROW('Sanitation Data'!F155)))</f>
        <v/>
      </c>
      <c r="CW161" s="287" t="str">
        <f ca="true">+IF(OFFSET('Sanitation Data'!$F$30,0,10*ROW('Sanitation Data'!F155))="","",OFFSET('Sanitation Data'!$F$30,0,10*ROW('Sanitation Data'!F155)))</f>
        <v/>
      </c>
      <c r="CX161" s="287" t="str">
        <f ca="true">+IF(OFFSET('Sanitation Data'!$F$31,0,10*ROW('Sanitation Data'!F155))="","",OFFSET('Sanitation Data'!$F$31,0,10*ROW('Sanitation Data'!F155)))</f>
        <v/>
      </c>
      <c r="CY161" s="287" t="str">
        <f ca="true">+IF(OFFSET('Sanitation Data'!$F$32,0,10*ROW('Sanitation Data'!F155))="","",OFFSET('Sanitation Data'!$F$32,0,10*ROW('Sanitation Data'!F155)))</f>
        <v/>
      </c>
      <c r="CZ161" s="287" t="str">
        <f ca="true">+IF(OFFSET('Sanitation Data'!$G$28,0,10*ROW('Sanitation Data'!G155))="","",OFFSET('Sanitation Data'!$G$28,0,10*ROW('Sanitation Data'!G155)))</f>
        <v/>
      </c>
      <c r="DA161" s="287" t="str">
        <f ca="true">+IF(OFFSET('Sanitation Data'!$G$29,0,10*ROW('Sanitation Data'!G155))="","",OFFSET('Sanitation Data'!$G$29,0,10*ROW('Sanitation Data'!G155)))</f>
        <v/>
      </c>
      <c r="DB161" s="287" t="str">
        <f ca="true">+IF(OFFSET('Sanitation Data'!$G$30,0,10*ROW('Sanitation Data'!G155))="","",OFFSET('Sanitation Data'!$G$30,0,10*ROW('Sanitation Data'!G155)))</f>
        <v/>
      </c>
      <c r="DC161" s="287" t="str">
        <f ca="true">+IF(OFFSET('Sanitation Data'!$G$31,0,10*ROW('Sanitation Data'!G155))="","",OFFSET('Sanitation Data'!$G$31,0,10*ROW('Sanitation Data'!G155)))</f>
        <v/>
      </c>
      <c r="DD161" s="287" t="str">
        <f ca="true">+IF(OFFSET('Sanitation Data'!$G$32,0,10*ROW('Sanitation Data'!G155))="","",OFFSET('Sanitation Data'!$G$32,0,10*ROW('Sanitation Data'!G155)))</f>
        <v/>
      </c>
      <c r="DE161" s="287" t="str">
        <f ca="true">+IF(OFFSET('Sanitation Data'!$H$28,0,10*ROW('Sanitation Data'!H155))="","",OFFSET('Sanitation Data'!$H$28,0,10*ROW('Sanitation Data'!H155)))</f>
        <v/>
      </c>
      <c r="DF161" s="287" t="str">
        <f ca="true">+IF(OFFSET('Sanitation Data'!$H$29,0,10*ROW('Sanitation Data'!H155))="","",OFFSET('Sanitation Data'!$H$29,0,10*ROW('Sanitation Data'!H155)))</f>
        <v/>
      </c>
      <c r="DG161" s="287" t="str">
        <f ca="true">+IF(OFFSET('Sanitation Data'!$H$30,0,10*ROW('Sanitation Data'!H155))="","",OFFSET('Sanitation Data'!$H$30,0,10*ROW('Sanitation Data'!H155)))</f>
        <v/>
      </c>
      <c r="DH161" s="287" t="str">
        <f ca="true">+IF(OFFSET('Sanitation Data'!$H$31,0,10*ROW('Sanitation Data'!H155))="","",OFFSET('Sanitation Data'!$H$31,0,10*ROW('Sanitation Data'!H155)))</f>
        <v/>
      </c>
      <c r="DI161" s="287" t="str">
        <f ca="true">+IF(OFFSET('Sanitation Data'!$H$32,0,10*ROW('Sanitation Data'!H155))="","",OFFSET('Sanitation Data'!$H$32,0,10*ROW('Sanitation Data'!H155)))</f>
        <v/>
      </c>
      <c r="DJ161" s="287" t="str">
        <f ca="true">+IF(OFFSET('Sanitation Data'!$I$28,0,10*ROW('Sanitation Data'!I155))="","",OFFSET('Sanitation Data'!$I$28,0,10*ROW('Sanitation Data'!I155)))</f>
        <v/>
      </c>
      <c r="DK161" s="287" t="str">
        <f ca="true">+IF(OFFSET('Sanitation Data'!$I$29,0,10*ROW('Sanitation Data'!I155))="","",OFFSET('Sanitation Data'!$I$29,0,10*ROW('Sanitation Data'!I155)))</f>
        <v/>
      </c>
      <c r="DL161" s="287" t="str">
        <f ca="true">+IF(OFFSET('Sanitation Data'!$I$30,0,10*ROW('Sanitation Data'!I155))="","",OFFSET('Sanitation Data'!$I$30,0,10*ROW('Sanitation Data'!I155)))</f>
        <v/>
      </c>
      <c r="DM161" s="287" t="str">
        <f ca="true">+IF(OFFSET('Sanitation Data'!$I$31,0,10*ROW('Sanitation Data'!I155))="","",OFFSET('Sanitation Data'!$I$31,0,10*ROW('Sanitation Data'!I155)))</f>
        <v/>
      </c>
      <c r="DN161" s="287" t="str">
        <f ca="true">+IF(OFFSET('Sanitation Data'!$I$32,0,10*ROW('Sanitation Data'!I155))="","",OFFSET('Sanitation Data'!$I$32,0,10*ROW('Sanitation Data'!I155)))</f>
        <v/>
      </c>
      <c r="DO161" s="287" t="str">
        <f ca="true">+IF(OFFSET('Hygiene Data'!$D$11,0,10*ROW('Hygiene Data'!D155))="","",OFFSET('Hygiene Data'!$D$11,0,10*ROW('Hygiene Data'!D155)))</f>
        <v/>
      </c>
      <c r="DP161" s="287" t="str">
        <f ca="true">+IF(OFFSET('Hygiene Data'!$D$12,0,10*ROW('Hygiene Data'!D155))="","",OFFSET('Hygiene Data'!$D$12,0,10*ROW('Hygiene Data'!D155)))</f>
        <v/>
      </c>
      <c r="DQ161" s="287" t="str">
        <f ca="true">+IF(OFFSET('Hygiene Data'!$D$13,0,10*ROW('Hygiene Data'!D155))="","",OFFSET('Hygiene Data'!$D$13,0,10*ROW('Hygiene Data'!D155)))</f>
        <v/>
      </c>
      <c r="DR161" s="287" t="str">
        <f ca="true">+IF(OFFSET('Hygiene Data'!$E$11,0,10*ROW('Hygiene Data'!E155))="","",OFFSET('Hygiene Data'!$E$11,0,10*ROW('Hygiene Data'!E155)))</f>
        <v/>
      </c>
      <c r="DS161" s="287" t="str">
        <f ca="true">+IF(OFFSET('Hygiene Data'!$E$12,0,10*ROW('Hygiene Data'!E155))="","",OFFSET('Hygiene Data'!$E$12,0,10*ROW('Hygiene Data'!E155)))</f>
        <v/>
      </c>
      <c r="DT161" s="287" t="str">
        <f ca="true">+IF(OFFSET('Hygiene Data'!$E$13,0,10*ROW('Hygiene Data'!E155))="","",OFFSET('Hygiene Data'!$E$13,0,10*ROW('Hygiene Data'!E155)))</f>
        <v/>
      </c>
      <c r="DU161" s="287" t="str">
        <f ca="true">+IF(OFFSET('Hygiene Data'!$F$11,0,10*ROW('Hygiene Data'!F155))="","",OFFSET('Hygiene Data'!$F$11,0,10*ROW('Hygiene Data'!F155)))</f>
        <v/>
      </c>
      <c r="DV161" s="287" t="str">
        <f ca="true">+IF(OFFSET('Hygiene Data'!$F$12,0,10*ROW('Hygiene Data'!F155))="","",OFFSET('Hygiene Data'!$F$12,0,10*ROW('Hygiene Data'!F155)))</f>
        <v/>
      </c>
      <c r="DW161" s="287" t="str">
        <f ca="true">+IF(OFFSET('Hygiene Data'!$F$13,0,10*ROW('Hygiene Data'!F155))="","",OFFSET('Hygiene Data'!$F$13,0,10*ROW('Hygiene Data'!F155)))</f>
        <v/>
      </c>
      <c r="DX161" s="287" t="str">
        <f ca="true">+IF(OFFSET('Hygiene Data'!$G$11,0,10*ROW('Hygiene Data'!G155))="","",OFFSET('Hygiene Data'!$G$11,0,10*ROW('Hygiene Data'!G155)))</f>
        <v/>
      </c>
      <c r="DY161" s="287" t="str">
        <f ca="true">+IF(OFFSET('Hygiene Data'!$G$12,0,10*ROW('Hygiene Data'!G155))="","",OFFSET('Hygiene Data'!$G$12,0,10*ROW('Hygiene Data'!G155)))</f>
        <v/>
      </c>
      <c r="DZ161" s="287" t="str">
        <f ca="true">+IF(OFFSET('Hygiene Data'!$G$13,0,10*ROW('Hygiene Data'!G155))="","",OFFSET('Hygiene Data'!$G$13,0,10*ROW('Hygiene Data'!G155)))</f>
        <v/>
      </c>
      <c r="EA161" s="287" t="str">
        <f ca="true">+IF(OFFSET('Hygiene Data'!$H$11,0,10*ROW('Hygiene Data'!H155))="","",OFFSET('Hygiene Data'!$H$11,0,10*ROW('Hygiene Data'!H155)))</f>
        <v/>
      </c>
      <c r="EB161" s="287" t="str">
        <f ca="true">+IF(OFFSET('Hygiene Data'!$H$12,0,10*ROW('Hygiene Data'!H155))="","",OFFSET('Hygiene Data'!$H$12,0,10*ROW('Hygiene Data'!H155)))</f>
        <v/>
      </c>
      <c r="EC161" s="287" t="str">
        <f ca="true">+IF(OFFSET('Hygiene Data'!$H$13,0,10*ROW('Hygiene Data'!H155))="","",OFFSET('Hygiene Data'!$H$13,0,10*ROW('Hygiene Data'!H155)))</f>
        <v/>
      </c>
      <c r="ED161" s="287" t="str">
        <f ca="true">+IF(OFFSET('Hygiene Data'!$I$11,0,10*ROW('Hygiene Data'!I155))="","",OFFSET('Hygiene Data'!$I$11,0,10*ROW('Hygiene Data'!I155)))</f>
        <v/>
      </c>
      <c r="EE161" s="287" t="str">
        <f ca="true">+IF(OFFSET('Hygiene Data'!$I$12,0,10*ROW('Hygiene Data'!I155))="","",OFFSET('Hygiene Data'!$I$12,0,10*ROW('Hygiene Data'!I155)))</f>
        <v/>
      </c>
      <c r="EF161" s="287"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43"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7"/>
      <c r="BS162" s="287" t="str">
        <f ca="true">+IF(OFFSET('Water Data'!$D$27,0,10*ROW('Water Data'!D156))="","",OFFSET('Water Data'!$D$27,0,10*ROW('Water Data'!D156)))</f>
        <v/>
      </c>
      <c r="BT162" s="287" t="str">
        <f ca="true">+IF(OFFSET('Water Data'!$D$28,0,10*ROW('Water Data'!D156))="","",OFFSET('Water Data'!$D$28,0,10*ROW('Water Data'!D156)))</f>
        <v/>
      </c>
      <c r="BU162" s="287" t="str">
        <f ca="true">+IF(OFFSET('Water Data'!$D$29,0,10*ROW('Water Data'!D156))="","",OFFSET('Water Data'!$D$29,0,10*ROW('Water Data'!D156)))</f>
        <v/>
      </c>
      <c r="BV162" s="287" t="str">
        <f ca="true">+IF(OFFSET('Water Data'!$E$27,0,10*ROW('Water Data'!E156))="","",OFFSET('Water Data'!$E$27,0,10*ROW('Water Data'!E156)))</f>
        <v/>
      </c>
      <c r="BW162" s="287" t="str">
        <f ca="true">+IF(OFFSET('Water Data'!$E$28,0,10*ROW('Water Data'!E156))="","",OFFSET('Water Data'!$E$28,0,10*ROW('Water Data'!E156)))</f>
        <v/>
      </c>
      <c r="BX162" s="287" t="str">
        <f ca="true">+IF(OFFSET('Water Data'!$E$29,0,10*ROW('Water Data'!E156))="","",OFFSET('Water Data'!$E$29,0,10*ROW('Water Data'!E156)))</f>
        <v/>
      </c>
      <c r="BY162" s="287" t="str">
        <f ca="true">+IF(OFFSET('Water Data'!$F$27,0,10*ROW('Water Data'!F156))="","",OFFSET('Water Data'!$F$27,0,10*ROW('Water Data'!F156)))</f>
        <v/>
      </c>
      <c r="BZ162" s="287" t="str">
        <f ca="true">+IF(OFFSET('Water Data'!$F$28,0,10*ROW('Water Data'!F156))="","",OFFSET('Water Data'!$F$28,0,10*ROW('Water Data'!F156)))</f>
        <v/>
      </c>
      <c r="CA162" s="287" t="str">
        <f ca="true">+IF(OFFSET('Water Data'!$F$29,0,10*ROW('Water Data'!F156))="","",OFFSET('Water Data'!$F$29,0,10*ROW('Water Data'!F156)))</f>
        <v/>
      </c>
      <c r="CB162" s="287" t="str">
        <f ca="true">+IF(OFFSET('Water Data'!$G$27,0,10*ROW('Water Data'!G156))="","",OFFSET('Water Data'!$G$27,0,10*ROW('Water Data'!G156)))</f>
        <v/>
      </c>
      <c r="CC162" s="287" t="str">
        <f ca="true">+IF(OFFSET('Water Data'!$G$28,0,10*ROW('Water Data'!G156))="","",OFFSET('Water Data'!$G$28,0,10*ROW('Water Data'!G156)))</f>
        <v/>
      </c>
      <c r="CD162" s="287" t="str">
        <f ca="true">+IF(OFFSET('Water Data'!$G$29,0,10*ROW('Water Data'!G156))="","",OFFSET('Water Data'!$G$29,0,10*ROW('Water Data'!G156)))</f>
        <v/>
      </c>
      <c r="CE162" s="287" t="str">
        <f ca="true">+IF(OFFSET('Water Data'!$H$27,0,10*ROW('Water Data'!H156))="","",OFFSET('Water Data'!$H$27,0,10*ROW('Water Data'!H156)))</f>
        <v/>
      </c>
      <c r="CF162" s="287" t="str">
        <f ca="true">+IF(OFFSET('Water Data'!$H$28,0,10*ROW('Water Data'!H156))="","",OFFSET('Water Data'!$H$28,0,10*ROW('Water Data'!H156)))</f>
        <v/>
      </c>
      <c r="CG162" s="287" t="str">
        <f ca="true">+IF(OFFSET('Water Data'!$H$29,0,10*ROW('Water Data'!H156))="","",OFFSET('Water Data'!$H$29,0,10*ROW('Water Data'!H156)))</f>
        <v/>
      </c>
      <c r="CH162" s="287" t="str">
        <f ca="true">+IF(OFFSET('Water Data'!$I$27,0,10*ROW('Water Data'!I156))="","",OFFSET('Water Data'!$I$27,0,10*ROW('Water Data'!I156)))</f>
        <v/>
      </c>
      <c r="CI162" s="287" t="str">
        <f ca="true">+IF(OFFSET('Water Data'!$I$28,0,10*ROW('Water Data'!I156))="","",OFFSET('Water Data'!$I$28,0,10*ROW('Water Data'!I156)))</f>
        <v/>
      </c>
      <c r="CJ162" s="287" t="str">
        <f ca="true">+IF(OFFSET('Water Data'!$I$29,0,10*ROW('Water Data'!I156))="","",OFFSET('Water Data'!$I$29,0,10*ROW('Water Data'!I156)))</f>
        <v/>
      </c>
      <c r="CK162" s="287" t="str">
        <f ca="true">+IF(OFFSET('Sanitation Data'!$D$28,0,10*ROW('Sanitation Data'!D156))="","",OFFSET('Sanitation Data'!$D$28,0,10*ROW('Sanitation Data'!D156)))</f>
        <v/>
      </c>
      <c r="CL162" s="287" t="str">
        <f ca="true">+IF(OFFSET('Sanitation Data'!$D$29,0,10*ROW('Sanitation Data'!D156))="","",OFFSET('Sanitation Data'!$D$29,0,10*ROW('Sanitation Data'!D156)))</f>
        <v/>
      </c>
      <c r="CM162" s="287" t="str">
        <f ca="true">+IF(OFFSET('Sanitation Data'!$D$30,0,10*ROW('Sanitation Data'!D156))="","",OFFSET('Sanitation Data'!$D$30,0,10*ROW('Sanitation Data'!D156)))</f>
        <v/>
      </c>
      <c r="CN162" s="287" t="str">
        <f ca="true">+IF(OFFSET('Sanitation Data'!$D$31,0,10*ROW('Sanitation Data'!D156))="","",OFFSET('Sanitation Data'!$D$31,0,10*ROW('Sanitation Data'!D156)))</f>
        <v/>
      </c>
      <c r="CO162" s="287" t="str">
        <f ca="true">+IF(OFFSET('Sanitation Data'!$D$32,0,10*ROW('Sanitation Data'!D156))="","",OFFSET('Sanitation Data'!$D$32,0,10*ROW('Sanitation Data'!D156)))</f>
        <v/>
      </c>
      <c r="CP162" s="287" t="str">
        <f ca="true">+IF(OFFSET('Sanitation Data'!$E$28,0,10*ROW('Sanitation Data'!E156))="","",OFFSET('Sanitation Data'!$E$28,0,10*ROW('Sanitation Data'!E156)))</f>
        <v/>
      </c>
      <c r="CQ162" s="287" t="str">
        <f ca="true">+IF(OFFSET('Sanitation Data'!$E$29,0,10*ROW('Sanitation Data'!E156))="","",OFFSET('Sanitation Data'!$E$29,0,10*ROW('Sanitation Data'!E156)))</f>
        <v/>
      </c>
      <c r="CR162" s="287" t="str">
        <f ca="true">+IF(OFFSET('Sanitation Data'!$E$30,0,10*ROW('Sanitation Data'!E156))="","",OFFSET('Sanitation Data'!$E$30,0,10*ROW('Sanitation Data'!E156)))</f>
        <v/>
      </c>
      <c r="CS162" s="287" t="str">
        <f ca="true">+IF(OFFSET('Sanitation Data'!$E$31,0,10*ROW('Sanitation Data'!E156))="","",OFFSET('Sanitation Data'!$E$31,0,10*ROW('Sanitation Data'!E156)))</f>
        <v/>
      </c>
      <c r="CT162" s="287" t="str">
        <f ca="true">+IF(OFFSET('Sanitation Data'!$E$32,0,10*ROW('Sanitation Data'!E156))="","",OFFSET('Sanitation Data'!$E$32,0,10*ROW('Sanitation Data'!E156)))</f>
        <v/>
      </c>
      <c r="CU162" s="287" t="str">
        <f ca="true">+IF(OFFSET('Sanitation Data'!$F$28,0,10*ROW('Sanitation Data'!F156))="","",OFFSET('Sanitation Data'!$F$28,0,10*ROW('Sanitation Data'!F156)))</f>
        <v/>
      </c>
      <c r="CV162" s="287" t="str">
        <f ca="true">+IF(OFFSET('Sanitation Data'!$F$29,0,10*ROW('Sanitation Data'!F156))="","",OFFSET('Sanitation Data'!$F$29,0,10*ROW('Sanitation Data'!F156)))</f>
        <v/>
      </c>
      <c r="CW162" s="287" t="str">
        <f ca="true">+IF(OFFSET('Sanitation Data'!$F$30,0,10*ROW('Sanitation Data'!F156))="","",OFFSET('Sanitation Data'!$F$30,0,10*ROW('Sanitation Data'!F156)))</f>
        <v/>
      </c>
      <c r="CX162" s="287" t="str">
        <f ca="true">+IF(OFFSET('Sanitation Data'!$F$31,0,10*ROW('Sanitation Data'!F156))="","",OFFSET('Sanitation Data'!$F$31,0,10*ROW('Sanitation Data'!F156)))</f>
        <v/>
      </c>
      <c r="CY162" s="287" t="str">
        <f ca="true">+IF(OFFSET('Sanitation Data'!$F$32,0,10*ROW('Sanitation Data'!F156))="","",OFFSET('Sanitation Data'!$F$32,0,10*ROW('Sanitation Data'!F156)))</f>
        <v/>
      </c>
      <c r="CZ162" s="287" t="str">
        <f ca="true">+IF(OFFSET('Sanitation Data'!$G$28,0,10*ROW('Sanitation Data'!G156))="","",OFFSET('Sanitation Data'!$G$28,0,10*ROW('Sanitation Data'!G156)))</f>
        <v/>
      </c>
      <c r="DA162" s="287" t="str">
        <f ca="true">+IF(OFFSET('Sanitation Data'!$G$29,0,10*ROW('Sanitation Data'!G156))="","",OFFSET('Sanitation Data'!$G$29,0,10*ROW('Sanitation Data'!G156)))</f>
        <v/>
      </c>
      <c r="DB162" s="287" t="str">
        <f ca="true">+IF(OFFSET('Sanitation Data'!$G$30,0,10*ROW('Sanitation Data'!G156))="","",OFFSET('Sanitation Data'!$G$30,0,10*ROW('Sanitation Data'!G156)))</f>
        <v/>
      </c>
      <c r="DC162" s="287" t="str">
        <f ca="true">+IF(OFFSET('Sanitation Data'!$G$31,0,10*ROW('Sanitation Data'!G156))="","",OFFSET('Sanitation Data'!$G$31,0,10*ROW('Sanitation Data'!G156)))</f>
        <v/>
      </c>
      <c r="DD162" s="287" t="str">
        <f ca="true">+IF(OFFSET('Sanitation Data'!$G$32,0,10*ROW('Sanitation Data'!G156))="","",OFFSET('Sanitation Data'!$G$32,0,10*ROW('Sanitation Data'!G156)))</f>
        <v/>
      </c>
      <c r="DE162" s="287" t="str">
        <f ca="true">+IF(OFFSET('Sanitation Data'!$H$28,0,10*ROW('Sanitation Data'!H156))="","",OFFSET('Sanitation Data'!$H$28,0,10*ROW('Sanitation Data'!H156)))</f>
        <v/>
      </c>
      <c r="DF162" s="287" t="str">
        <f ca="true">+IF(OFFSET('Sanitation Data'!$H$29,0,10*ROW('Sanitation Data'!H156))="","",OFFSET('Sanitation Data'!$H$29,0,10*ROW('Sanitation Data'!H156)))</f>
        <v/>
      </c>
      <c r="DG162" s="287" t="str">
        <f ca="true">+IF(OFFSET('Sanitation Data'!$H$30,0,10*ROW('Sanitation Data'!H156))="","",OFFSET('Sanitation Data'!$H$30,0,10*ROW('Sanitation Data'!H156)))</f>
        <v/>
      </c>
      <c r="DH162" s="287" t="str">
        <f ca="true">+IF(OFFSET('Sanitation Data'!$H$31,0,10*ROW('Sanitation Data'!H156))="","",OFFSET('Sanitation Data'!$H$31,0,10*ROW('Sanitation Data'!H156)))</f>
        <v/>
      </c>
      <c r="DI162" s="287" t="str">
        <f ca="true">+IF(OFFSET('Sanitation Data'!$H$32,0,10*ROW('Sanitation Data'!H156))="","",OFFSET('Sanitation Data'!$H$32,0,10*ROW('Sanitation Data'!H156)))</f>
        <v/>
      </c>
      <c r="DJ162" s="287" t="str">
        <f ca="true">+IF(OFFSET('Sanitation Data'!$I$28,0,10*ROW('Sanitation Data'!I156))="","",OFFSET('Sanitation Data'!$I$28,0,10*ROW('Sanitation Data'!I156)))</f>
        <v/>
      </c>
      <c r="DK162" s="287" t="str">
        <f ca="true">+IF(OFFSET('Sanitation Data'!$I$29,0,10*ROW('Sanitation Data'!I156))="","",OFFSET('Sanitation Data'!$I$29,0,10*ROW('Sanitation Data'!I156)))</f>
        <v/>
      </c>
      <c r="DL162" s="287" t="str">
        <f ca="true">+IF(OFFSET('Sanitation Data'!$I$30,0,10*ROW('Sanitation Data'!I156))="","",OFFSET('Sanitation Data'!$I$30,0,10*ROW('Sanitation Data'!I156)))</f>
        <v/>
      </c>
      <c r="DM162" s="287" t="str">
        <f ca="true">+IF(OFFSET('Sanitation Data'!$I$31,0,10*ROW('Sanitation Data'!I156))="","",OFFSET('Sanitation Data'!$I$31,0,10*ROW('Sanitation Data'!I156)))</f>
        <v/>
      </c>
      <c r="DN162" s="287" t="str">
        <f ca="true">+IF(OFFSET('Sanitation Data'!$I$32,0,10*ROW('Sanitation Data'!I156))="","",OFFSET('Sanitation Data'!$I$32,0,10*ROW('Sanitation Data'!I156)))</f>
        <v/>
      </c>
      <c r="DO162" s="287" t="str">
        <f ca="true">+IF(OFFSET('Hygiene Data'!$D$11,0,10*ROW('Hygiene Data'!D156))="","",OFFSET('Hygiene Data'!$D$11,0,10*ROW('Hygiene Data'!D156)))</f>
        <v/>
      </c>
      <c r="DP162" s="287" t="str">
        <f ca="true">+IF(OFFSET('Hygiene Data'!$D$12,0,10*ROW('Hygiene Data'!D156))="","",OFFSET('Hygiene Data'!$D$12,0,10*ROW('Hygiene Data'!D156)))</f>
        <v/>
      </c>
      <c r="DQ162" s="287" t="str">
        <f ca="true">+IF(OFFSET('Hygiene Data'!$D$13,0,10*ROW('Hygiene Data'!D156))="","",OFFSET('Hygiene Data'!$D$13,0,10*ROW('Hygiene Data'!D156)))</f>
        <v/>
      </c>
      <c r="DR162" s="287" t="str">
        <f ca="true">+IF(OFFSET('Hygiene Data'!$E$11,0,10*ROW('Hygiene Data'!E156))="","",OFFSET('Hygiene Data'!$E$11,0,10*ROW('Hygiene Data'!E156)))</f>
        <v/>
      </c>
      <c r="DS162" s="287" t="str">
        <f ca="true">+IF(OFFSET('Hygiene Data'!$E$12,0,10*ROW('Hygiene Data'!E156))="","",OFFSET('Hygiene Data'!$E$12,0,10*ROW('Hygiene Data'!E156)))</f>
        <v/>
      </c>
      <c r="DT162" s="287" t="str">
        <f ca="true">+IF(OFFSET('Hygiene Data'!$E$13,0,10*ROW('Hygiene Data'!E156))="","",OFFSET('Hygiene Data'!$E$13,0,10*ROW('Hygiene Data'!E156)))</f>
        <v/>
      </c>
      <c r="DU162" s="287" t="str">
        <f ca="true">+IF(OFFSET('Hygiene Data'!$F$11,0,10*ROW('Hygiene Data'!F156))="","",OFFSET('Hygiene Data'!$F$11,0,10*ROW('Hygiene Data'!F156)))</f>
        <v/>
      </c>
      <c r="DV162" s="287" t="str">
        <f ca="true">+IF(OFFSET('Hygiene Data'!$F$12,0,10*ROW('Hygiene Data'!F156))="","",OFFSET('Hygiene Data'!$F$12,0,10*ROW('Hygiene Data'!F156)))</f>
        <v/>
      </c>
      <c r="DW162" s="287" t="str">
        <f ca="true">+IF(OFFSET('Hygiene Data'!$F$13,0,10*ROW('Hygiene Data'!F156))="","",OFFSET('Hygiene Data'!$F$13,0,10*ROW('Hygiene Data'!F156)))</f>
        <v/>
      </c>
      <c r="DX162" s="287" t="str">
        <f ca="true">+IF(OFFSET('Hygiene Data'!$G$11,0,10*ROW('Hygiene Data'!G156))="","",OFFSET('Hygiene Data'!$G$11,0,10*ROW('Hygiene Data'!G156)))</f>
        <v/>
      </c>
      <c r="DY162" s="287" t="str">
        <f ca="true">+IF(OFFSET('Hygiene Data'!$G$12,0,10*ROW('Hygiene Data'!G156))="","",OFFSET('Hygiene Data'!$G$12,0,10*ROW('Hygiene Data'!G156)))</f>
        <v/>
      </c>
      <c r="DZ162" s="287" t="str">
        <f ca="true">+IF(OFFSET('Hygiene Data'!$G$13,0,10*ROW('Hygiene Data'!G156))="","",OFFSET('Hygiene Data'!$G$13,0,10*ROW('Hygiene Data'!G156)))</f>
        <v/>
      </c>
      <c r="EA162" s="287" t="str">
        <f ca="true">+IF(OFFSET('Hygiene Data'!$H$11,0,10*ROW('Hygiene Data'!H156))="","",OFFSET('Hygiene Data'!$H$11,0,10*ROW('Hygiene Data'!H156)))</f>
        <v/>
      </c>
      <c r="EB162" s="287" t="str">
        <f ca="true">+IF(OFFSET('Hygiene Data'!$H$12,0,10*ROW('Hygiene Data'!H156))="","",OFFSET('Hygiene Data'!$H$12,0,10*ROW('Hygiene Data'!H156)))</f>
        <v/>
      </c>
      <c r="EC162" s="287" t="str">
        <f ca="true">+IF(OFFSET('Hygiene Data'!$H$13,0,10*ROW('Hygiene Data'!H156))="","",OFFSET('Hygiene Data'!$H$13,0,10*ROW('Hygiene Data'!H156)))</f>
        <v/>
      </c>
      <c r="ED162" s="287" t="str">
        <f ca="true">+IF(OFFSET('Hygiene Data'!$I$11,0,10*ROW('Hygiene Data'!I156))="","",OFFSET('Hygiene Data'!$I$11,0,10*ROW('Hygiene Data'!I156)))</f>
        <v/>
      </c>
      <c r="EE162" s="287" t="str">
        <f ca="true">+IF(OFFSET('Hygiene Data'!$I$12,0,10*ROW('Hygiene Data'!I156))="","",OFFSET('Hygiene Data'!$I$12,0,10*ROW('Hygiene Data'!I156)))</f>
        <v/>
      </c>
      <c r="EF162" s="287"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43"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7"/>
      <c r="BS163" s="287" t="str">
        <f ca="true">+IF(OFFSET('Water Data'!$D$27,0,10*ROW('Water Data'!D157))="","",OFFSET('Water Data'!$D$27,0,10*ROW('Water Data'!D157)))</f>
        <v/>
      </c>
      <c r="BT163" s="287" t="str">
        <f ca="true">+IF(OFFSET('Water Data'!$D$28,0,10*ROW('Water Data'!D157))="","",OFFSET('Water Data'!$D$28,0,10*ROW('Water Data'!D157)))</f>
        <v/>
      </c>
      <c r="BU163" s="287" t="str">
        <f ca="true">+IF(OFFSET('Water Data'!$D$29,0,10*ROW('Water Data'!D157))="","",OFFSET('Water Data'!$D$29,0,10*ROW('Water Data'!D157)))</f>
        <v/>
      </c>
      <c r="BV163" s="287" t="str">
        <f ca="true">+IF(OFFSET('Water Data'!$E$27,0,10*ROW('Water Data'!E157))="","",OFFSET('Water Data'!$E$27,0,10*ROW('Water Data'!E157)))</f>
        <v/>
      </c>
      <c r="BW163" s="287" t="str">
        <f ca="true">+IF(OFFSET('Water Data'!$E$28,0,10*ROW('Water Data'!E157))="","",OFFSET('Water Data'!$E$28,0,10*ROW('Water Data'!E157)))</f>
        <v/>
      </c>
      <c r="BX163" s="287" t="str">
        <f ca="true">+IF(OFFSET('Water Data'!$E$29,0,10*ROW('Water Data'!E157))="","",OFFSET('Water Data'!$E$29,0,10*ROW('Water Data'!E157)))</f>
        <v/>
      </c>
      <c r="BY163" s="287" t="str">
        <f ca="true">+IF(OFFSET('Water Data'!$F$27,0,10*ROW('Water Data'!F157))="","",OFFSET('Water Data'!$F$27,0,10*ROW('Water Data'!F157)))</f>
        <v/>
      </c>
      <c r="BZ163" s="287" t="str">
        <f ca="true">+IF(OFFSET('Water Data'!$F$28,0,10*ROW('Water Data'!F157))="","",OFFSET('Water Data'!$F$28,0,10*ROW('Water Data'!F157)))</f>
        <v/>
      </c>
      <c r="CA163" s="287" t="str">
        <f ca="true">+IF(OFFSET('Water Data'!$F$29,0,10*ROW('Water Data'!F157))="","",OFFSET('Water Data'!$F$29,0,10*ROW('Water Data'!F157)))</f>
        <v/>
      </c>
      <c r="CB163" s="287" t="str">
        <f ca="true">+IF(OFFSET('Water Data'!$G$27,0,10*ROW('Water Data'!G157))="","",OFFSET('Water Data'!$G$27,0,10*ROW('Water Data'!G157)))</f>
        <v/>
      </c>
      <c r="CC163" s="287" t="str">
        <f ca="true">+IF(OFFSET('Water Data'!$G$28,0,10*ROW('Water Data'!G157))="","",OFFSET('Water Data'!$G$28,0,10*ROW('Water Data'!G157)))</f>
        <v/>
      </c>
      <c r="CD163" s="287" t="str">
        <f ca="true">+IF(OFFSET('Water Data'!$G$29,0,10*ROW('Water Data'!G157))="","",OFFSET('Water Data'!$G$29,0,10*ROW('Water Data'!G157)))</f>
        <v/>
      </c>
      <c r="CE163" s="287" t="str">
        <f ca="true">+IF(OFFSET('Water Data'!$H$27,0,10*ROW('Water Data'!H157))="","",OFFSET('Water Data'!$H$27,0,10*ROW('Water Data'!H157)))</f>
        <v/>
      </c>
      <c r="CF163" s="287" t="str">
        <f ca="true">+IF(OFFSET('Water Data'!$H$28,0,10*ROW('Water Data'!H157))="","",OFFSET('Water Data'!$H$28,0,10*ROW('Water Data'!H157)))</f>
        <v/>
      </c>
      <c r="CG163" s="287" t="str">
        <f ca="true">+IF(OFFSET('Water Data'!$H$29,0,10*ROW('Water Data'!H157))="","",OFFSET('Water Data'!$H$29,0,10*ROW('Water Data'!H157)))</f>
        <v/>
      </c>
      <c r="CH163" s="287" t="str">
        <f ca="true">+IF(OFFSET('Water Data'!$I$27,0,10*ROW('Water Data'!I157))="","",OFFSET('Water Data'!$I$27,0,10*ROW('Water Data'!I157)))</f>
        <v/>
      </c>
      <c r="CI163" s="287" t="str">
        <f ca="true">+IF(OFFSET('Water Data'!$I$28,0,10*ROW('Water Data'!I157))="","",OFFSET('Water Data'!$I$28,0,10*ROW('Water Data'!I157)))</f>
        <v/>
      </c>
      <c r="CJ163" s="287" t="str">
        <f ca="true">+IF(OFFSET('Water Data'!$I$29,0,10*ROW('Water Data'!I157))="","",OFFSET('Water Data'!$I$29,0,10*ROW('Water Data'!I157)))</f>
        <v/>
      </c>
      <c r="CK163" s="287" t="str">
        <f ca="true">+IF(OFFSET('Sanitation Data'!$D$28,0,10*ROW('Sanitation Data'!D157))="","",OFFSET('Sanitation Data'!$D$28,0,10*ROW('Sanitation Data'!D157)))</f>
        <v/>
      </c>
      <c r="CL163" s="287" t="str">
        <f ca="true">+IF(OFFSET('Sanitation Data'!$D$29,0,10*ROW('Sanitation Data'!D157))="","",OFFSET('Sanitation Data'!$D$29,0,10*ROW('Sanitation Data'!D157)))</f>
        <v/>
      </c>
      <c r="CM163" s="287" t="str">
        <f ca="true">+IF(OFFSET('Sanitation Data'!$D$30,0,10*ROW('Sanitation Data'!D157))="","",OFFSET('Sanitation Data'!$D$30,0,10*ROW('Sanitation Data'!D157)))</f>
        <v/>
      </c>
      <c r="CN163" s="287" t="str">
        <f ca="true">+IF(OFFSET('Sanitation Data'!$D$31,0,10*ROW('Sanitation Data'!D157))="","",OFFSET('Sanitation Data'!$D$31,0,10*ROW('Sanitation Data'!D157)))</f>
        <v/>
      </c>
      <c r="CO163" s="287" t="str">
        <f ca="true">+IF(OFFSET('Sanitation Data'!$D$32,0,10*ROW('Sanitation Data'!D157))="","",OFFSET('Sanitation Data'!$D$32,0,10*ROW('Sanitation Data'!D157)))</f>
        <v/>
      </c>
      <c r="CP163" s="287" t="str">
        <f ca="true">+IF(OFFSET('Sanitation Data'!$E$28,0,10*ROW('Sanitation Data'!E157))="","",OFFSET('Sanitation Data'!$E$28,0,10*ROW('Sanitation Data'!E157)))</f>
        <v/>
      </c>
      <c r="CQ163" s="287" t="str">
        <f ca="true">+IF(OFFSET('Sanitation Data'!$E$29,0,10*ROW('Sanitation Data'!E157))="","",OFFSET('Sanitation Data'!$E$29,0,10*ROW('Sanitation Data'!E157)))</f>
        <v/>
      </c>
      <c r="CR163" s="287" t="str">
        <f ca="true">+IF(OFFSET('Sanitation Data'!$E$30,0,10*ROW('Sanitation Data'!E157))="","",OFFSET('Sanitation Data'!$E$30,0,10*ROW('Sanitation Data'!E157)))</f>
        <v/>
      </c>
      <c r="CS163" s="287" t="str">
        <f ca="true">+IF(OFFSET('Sanitation Data'!$E$31,0,10*ROW('Sanitation Data'!E157))="","",OFFSET('Sanitation Data'!$E$31,0,10*ROW('Sanitation Data'!E157)))</f>
        <v/>
      </c>
      <c r="CT163" s="287" t="str">
        <f ca="true">+IF(OFFSET('Sanitation Data'!$E$32,0,10*ROW('Sanitation Data'!E157))="","",OFFSET('Sanitation Data'!$E$32,0,10*ROW('Sanitation Data'!E157)))</f>
        <v/>
      </c>
      <c r="CU163" s="287" t="str">
        <f ca="true">+IF(OFFSET('Sanitation Data'!$F$28,0,10*ROW('Sanitation Data'!F157))="","",OFFSET('Sanitation Data'!$F$28,0,10*ROW('Sanitation Data'!F157)))</f>
        <v/>
      </c>
      <c r="CV163" s="287" t="str">
        <f ca="true">+IF(OFFSET('Sanitation Data'!$F$29,0,10*ROW('Sanitation Data'!F157))="","",OFFSET('Sanitation Data'!$F$29,0,10*ROW('Sanitation Data'!F157)))</f>
        <v/>
      </c>
      <c r="CW163" s="287" t="str">
        <f ca="true">+IF(OFFSET('Sanitation Data'!$F$30,0,10*ROW('Sanitation Data'!F157))="","",OFFSET('Sanitation Data'!$F$30,0,10*ROW('Sanitation Data'!F157)))</f>
        <v/>
      </c>
      <c r="CX163" s="287" t="str">
        <f ca="true">+IF(OFFSET('Sanitation Data'!$F$31,0,10*ROW('Sanitation Data'!F157))="","",OFFSET('Sanitation Data'!$F$31,0,10*ROW('Sanitation Data'!F157)))</f>
        <v/>
      </c>
      <c r="CY163" s="287" t="str">
        <f ca="true">+IF(OFFSET('Sanitation Data'!$F$32,0,10*ROW('Sanitation Data'!F157))="","",OFFSET('Sanitation Data'!$F$32,0,10*ROW('Sanitation Data'!F157)))</f>
        <v/>
      </c>
      <c r="CZ163" s="287" t="str">
        <f ca="true">+IF(OFFSET('Sanitation Data'!$G$28,0,10*ROW('Sanitation Data'!G157))="","",OFFSET('Sanitation Data'!$G$28,0,10*ROW('Sanitation Data'!G157)))</f>
        <v/>
      </c>
      <c r="DA163" s="287" t="str">
        <f ca="true">+IF(OFFSET('Sanitation Data'!$G$29,0,10*ROW('Sanitation Data'!G157))="","",OFFSET('Sanitation Data'!$G$29,0,10*ROW('Sanitation Data'!G157)))</f>
        <v/>
      </c>
      <c r="DB163" s="287" t="str">
        <f ca="true">+IF(OFFSET('Sanitation Data'!$G$30,0,10*ROW('Sanitation Data'!G157))="","",OFFSET('Sanitation Data'!$G$30,0,10*ROW('Sanitation Data'!G157)))</f>
        <v/>
      </c>
      <c r="DC163" s="287" t="str">
        <f ca="true">+IF(OFFSET('Sanitation Data'!$G$31,0,10*ROW('Sanitation Data'!G157))="","",OFFSET('Sanitation Data'!$G$31,0,10*ROW('Sanitation Data'!G157)))</f>
        <v/>
      </c>
      <c r="DD163" s="287" t="str">
        <f ca="true">+IF(OFFSET('Sanitation Data'!$G$32,0,10*ROW('Sanitation Data'!G157))="","",OFFSET('Sanitation Data'!$G$32,0,10*ROW('Sanitation Data'!G157)))</f>
        <v/>
      </c>
      <c r="DE163" s="287" t="str">
        <f ca="true">+IF(OFFSET('Sanitation Data'!$H$28,0,10*ROW('Sanitation Data'!H157))="","",OFFSET('Sanitation Data'!$H$28,0,10*ROW('Sanitation Data'!H157)))</f>
        <v/>
      </c>
      <c r="DF163" s="287" t="str">
        <f ca="true">+IF(OFFSET('Sanitation Data'!$H$29,0,10*ROW('Sanitation Data'!H157))="","",OFFSET('Sanitation Data'!$H$29,0,10*ROW('Sanitation Data'!H157)))</f>
        <v/>
      </c>
      <c r="DG163" s="287" t="str">
        <f ca="true">+IF(OFFSET('Sanitation Data'!$H$30,0,10*ROW('Sanitation Data'!H157))="","",OFFSET('Sanitation Data'!$H$30,0,10*ROW('Sanitation Data'!H157)))</f>
        <v/>
      </c>
      <c r="DH163" s="287" t="str">
        <f ca="true">+IF(OFFSET('Sanitation Data'!$H$31,0,10*ROW('Sanitation Data'!H157))="","",OFFSET('Sanitation Data'!$H$31,0,10*ROW('Sanitation Data'!H157)))</f>
        <v/>
      </c>
      <c r="DI163" s="287" t="str">
        <f ca="true">+IF(OFFSET('Sanitation Data'!$H$32,0,10*ROW('Sanitation Data'!H157))="","",OFFSET('Sanitation Data'!$H$32,0,10*ROW('Sanitation Data'!H157)))</f>
        <v/>
      </c>
      <c r="DJ163" s="287" t="str">
        <f ca="true">+IF(OFFSET('Sanitation Data'!$I$28,0,10*ROW('Sanitation Data'!I157))="","",OFFSET('Sanitation Data'!$I$28,0,10*ROW('Sanitation Data'!I157)))</f>
        <v/>
      </c>
      <c r="DK163" s="287" t="str">
        <f ca="true">+IF(OFFSET('Sanitation Data'!$I$29,0,10*ROW('Sanitation Data'!I157))="","",OFFSET('Sanitation Data'!$I$29,0,10*ROW('Sanitation Data'!I157)))</f>
        <v/>
      </c>
      <c r="DL163" s="287" t="str">
        <f ca="true">+IF(OFFSET('Sanitation Data'!$I$30,0,10*ROW('Sanitation Data'!I157))="","",OFFSET('Sanitation Data'!$I$30,0,10*ROW('Sanitation Data'!I157)))</f>
        <v/>
      </c>
      <c r="DM163" s="287" t="str">
        <f ca="true">+IF(OFFSET('Sanitation Data'!$I$31,0,10*ROW('Sanitation Data'!I157))="","",OFFSET('Sanitation Data'!$I$31,0,10*ROW('Sanitation Data'!I157)))</f>
        <v/>
      </c>
      <c r="DN163" s="287" t="str">
        <f ca="true">+IF(OFFSET('Sanitation Data'!$I$32,0,10*ROW('Sanitation Data'!I157))="","",OFFSET('Sanitation Data'!$I$32,0,10*ROW('Sanitation Data'!I157)))</f>
        <v/>
      </c>
      <c r="DO163" s="287" t="str">
        <f ca="true">+IF(OFFSET('Hygiene Data'!$D$11,0,10*ROW('Hygiene Data'!D157))="","",OFFSET('Hygiene Data'!$D$11,0,10*ROW('Hygiene Data'!D157)))</f>
        <v/>
      </c>
      <c r="DP163" s="287" t="str">
        <f ca="true">+IF(OFFSET('Hygiene Data'!$D$12,0,10*ROW('Hygiene Data'!D157))="","",OFFSET('Hygiene Data'!$D$12,0,10*ROW('Hygiene Data'!D157)))</f>
        <v/>
      </c>
      <c r="DQ163" s="287" t="str">
        <f ca="true">+IF(OFFSET('Hygiene Data'!$D$13,0,10*ROW('Hygiene Data'!D157))="","",OFFSET('Hygiene Data'!$D$13,0,10*ROW('Hygiene Data'!D157)))</f>
        <v/>
      </c>
      <c r="DR163" s="287" t="str">
        <f ca="true">+IF(OFFSET('Hygiene Data'!$E$11,0,10*ROW('Hygiene Data'!E157))="","",OFFSET('Hygiene Data'!$E$11,0,10*ROW('Hygiene Data'!E157)))</f>
        <v/>
      </c>
      <c r="DS163" s="287" t="str">
        <f ca="true">+IF(OFFSET('Hygiene Data'!$E$12,0,10*ROW('Hygiene Data'!E157))="","",OFFSET('Hygiene Data'!$E$12,0,10*ROW('Hygiene Data'!E157)))</f>
        <v/>
      </c>
      <c r="DT163" s="287" t="str">
        <f ca="true">+IF(OFFSET('Hygiene Data'!$E$13,0,10*ROW('Hygiene Data'!E157))="","",OFFSET('Hygiene Data'!$E$13,0,10*ROW('Hygiene Data'!E157)))</f>
        <v/>
      </c>
      <c r="DU163" s="287" t="str">
        <f ca="true">+IF(OFFSET('Hygiene Data'!$F$11,0,10*ROW('Hygiene Data'!F157))="","",OFFSET('Hygiene Data'!$F$11,0,10*ROW('Hygiene Data'!F157)))</f>
        <v/>
      </c>
      <c r="DV163" s="287" t="str">
        <f ca="true">+IF(OFFSET('Hygiene Data'!$F$12,0,10*ROW('Hygiene Data'!F157))="","",OFFSET('Hygiene Data'!$F$12,0,10*ROW('Hygiene Data'!F157)))</f>
        <v/>
      </c>
      <c r="DW163" s="287" t="str">
        <f ca="true">+IF(OFFSET('Hygiene Data'!$F$13,0,10*ROW('Hygiene Data'!F157))="","",OFFSET('Hygiene Data'!$F$13,0,10*ROW('Hygiene Data'!F157)))</f>
        <v/>
      </c>
      <c r="DX163" s="287" t="str">
        <f ca="true">+IF(OFFSET('Hygiene Data'!$G$11,0,10*ROW('Hygiene Data'!G157))="","",OFFSET('Hygiene Data'!$G$11,0,10*ROW('Hygiene Data'!G157)))</f>
        <v/>
      </c>
      <c r="DY163" s="287" t="str">
        <f ca="true">+IF(OFFSET('Hygiene Data'!$G$12,0,10*ROW('Hygiene Data'!G157))="","",OFFSET('Hygiene Data'!$G$12,0,10*ROW('Hygiene Data'!G157)))</f>
        <v/>
      </c>
      <c r="DZ163" s="287" t="str">
        <f ca="true">+IF(OFFSET('Hygiene Data'!$G$13,0,10*ROW('Hygiene Data'!G157))="","",OFFSET('Hygiene Data'!$G$13,0,10*ROW('Hygiene Data'!G157)))</f>
        <v/>
      </c>
      <c r="EA163" s="287" t="str">
        <f ca="true">+IF(OFFSET('Hygiene Data'!$H$11,0,10*ROW('Hygiene Data'!H157))="","",OFFSET('Hygiene Data'!$H$11,0,10*ROW('Hygiene Data'!H157)))</f>
        <v/>
      </c>
      <c r="EB163" s="287" t="str">
        <f ca="true">+IF(OFFSET('Hygiene Data'!$H$12,0,10*ROW('Hygiene Data'!H157))="","",OFFSET('Hygiene Data'!$H$12,0,10*ROW('Hygiene Data'!H157)))</f>
        <v/>
      </c>
      <c r="EC163" s="287" t="str">
        <f ca="true">+IF(OFFSET('Hygiene Data'!$H$13,0,10*ROW('Hygiene Data'!H157))="","",OFFSET('Hygiene Data'!$H$13,0,10*ROW('Hygiene Data'!H157)))</f>
        <v/>
      </c>
      <c r="ED163" s="287" t="str">
        <f ca="true">+IF(OFFSET('Hygiene Data'!$I$11,0,10*ROW('Hygiene Data'!I157))="","",OFFSET('Hygiene Data'!$I$11,0,10*ROW('Hygiene Data'!I157)))</f>
        <v/>
      </c>
      <c r="EE163" s="287" t="str">
        <f ca="true">+IF(OFFSET('Hygiene Data'!$I$12,0,10*ROW('Hygiene Data'!I157))="","",OFFSET('Hygiene Data'!$I$12,0,10*ROW('Hygiene Data'!I157)))</f>
        <v/>
      </c>
      <c r="EF163" s="287"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43"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7"/>
      <c r="BS164" s="287" t="str">
        <f ca="true">+IF(OFFSET('Water Data'!$D$27,0,10*ROW('Water Data'!D158))="","",OFFSET('Water Data'!$D$27,0,10*ROW('Water Data'!D158)))</f>
        <v/>
      </c>
      <c r="BT164" s="287" t="str">
        <f ca="true">+IF(OFFSET('Water Data'!$D$28,0,10*ROW('Water Data'!D158))="","",OFFSET('Water Data'!$D$28,0,10*ROW('Water Data'!D158)))</f>
        <v/>
      </c>
      <c r="BU164" s="287" t="str">
        <f ca="true">+IF(OFFSET('Water Data'!$D$29,0,10*ROW('Water Data'!D158))="","",OFFSET('Water Data'!$D$29,0,10*ROW('Water Data'!D158)))</f>
        <v/>
      </c>
      <c r="BV164" s="287" t="str">
        <f ca="true">+IF(OFFSET('Water Data'!$E$27,0,10*ROW('Water Data'!E158))="","",OFFSET('Water Data'!$E$27,0,10*ROW('Water Data'!E158)))</f>
        <v/>
      </c>
      <c r="BW164" s="287" t="str">
        <f ca="true">+IF(OFFSET('Water Data'!$E$28,0,10*ROW('Water Data'!E158))="","",OFFSET('Water Data'!$E$28,0,10*ROW('Water Data'!E158)))</f>
        <v/>
      </c>
      <c r="BX164" s="287" t="str">
        <f ca="true">+IF(OFFSET('Water Data'!$E$29,0,10*ROW('Water Data'!E158))="","",OFFSET('Water Data'!$E$29,0,10*ROW('Water Data'!E158)))</f>
        <v/>
      </c>
      <c r="BY164" s="287" t="str">
        <f ca="true">+IF(OFFSET('Water Data'!$F$27,0,10*ROW('Water Data'!F158))="","",OFFSET('Water Data'!$F$27,0,10*ROW('Water Data'!F158)))</f>
        <v/>
      </c>
      <c r="BZ164" s="287" t="str">
        <f ca="true">+IF(OFFSET('Water Data'!$F$28,0,10*ROW('Water Data'!F158))="","",OFFSET('Water Data'!$F$28,0,10*ROW('Water Data'!F158)))</f>
        <v/>
      </c>
      <c r="CA164" s="287" t="str">
        <f ca="true">+IF(OFFSET('Water Data'!$F$29,0,10*ROW('Water Data'!F158))="","",OFFSET('Water Data'!$F$29,0,10*ROW('Water Data'!F158)))</f>
        <v/>
      </c>
      <c r="CB164" s="287" t="str">
        <f ca="true">+IF(OFFSET('Water Data'!$G$27,0,10*ROW('Water Data'!G158))="","",OFFSET('Water Data'!$G$27,0,10*ROW('Water Data'!G158)))</f>
        <v/>
      </c>
      <c r="CC164" s="287" t="str">
        <f ca="true">+IF(OFFSET('Water Data'!$G$28,0,10*ROW('Water Data'!G158))="","",OFFSET('Water Data'!$G$28,0,10*ROW('Water Data'!G158)))</f>
        <v/>
      </c>
      <c r="CD164" s="287" t="str">
        <f ca="true">+IF(OFFSET('Water Data'!$G$29,0,10*ROW('Water Data'!G158))="","",OFFSET('Water Data'!$G$29,0,10*ROW('Water Data'!G158)))</f>
        <v/>
      </c>
      <c r="CE164" s="287" t="str">
        <f ca="true">+IF(OFFSET('Water Data'!$H$27,0,10*ROW('Water Data'!H158))="","",OFFSET('Water Data'!$H$27,0,10*ROW('Water Data'!H158)))</f>
        <v/>
      </c>
      <c r="CF164" s="287" t="str">
        <f ca="true">+IF(OFFSET('Water Data'!$H$28,0,10*ROW('Water Data'!H158))="","",OFFSET('Water Data'!$H$28,0,10*ROW('Water Data'!H158)))</f>
        <v/>
      </c>
      <c r="CG164" s="287" t="str">
        <f ca="true">+IF(OFFSET('Water Data'!$H$29,0,10*ROW('Water Data'!H158))="","",OFFSET('Water Data'!$H$29,0,10*ROW('Water Data'!H158)))</f>
        <v/>
      </c>
      <c r="CH164" s="287" t="str">
        <f ca="true">+IF(OFFSET('Water Data'!$I$27,0,10*ROW('Water Data'!I158))="","",OFFSET('Water Data'!$I$27,0,10*ROW('Water Data'!I158)))</f>
        <v/>
      </c>
      <c r="CI164" s="287" t="str">
        <f ca="true">+IF(OFFSET('Water Data'!$I$28,0,10*ROW('Water Data'!I158))="","",OFFSET('Water Data'!$I$28,0,10*ROW('Water Data'!I158)))</f>
        <v/>
      </c>
      <c r="CJ164" s="287" t="str">
        <f ca="true">+IF(OFFSET('Water Data'!$I$29,0,10*ROW('Water Data'!I158))="","",OFFSET('Water Data'!$I$29,0,10*ROW('Water Data'!I158)))</f>
        <v/>
      </c>
      <c r="CK164" s="287" t="str">
        <f ca="true">+IF(OFFSET('Sanitation Data'!$D$28,0,10*ROW('Sanitation Data'!D158))="","",OFFSET('Sanitation Data'!$D$28,0,10*ROW('Sanitation Data'!D158)))</f>
        <v/>
      </c>
      <c r="CL164" s="287" t="str">
        <f ca="true">+IF(OFFSET('Sanitation Data'!$D$29,0,10*ROW('Sanitation Data'!D158))="","",OFFSET('Sanitation Data'!$D$29,0,10*ROW('Sanitation Data'!D158)))</f>
        <v/>
      </c>
      <c r="CM164" s="287" t="str">
        <f ca="true">+IF(OFFSET('Sanitation Data'!$D$30,0,10*ROW('Sanitation Data'!D158))="","",OFFSET('Sanitation Data'!$D$30,0,10*ROW('Sanitation Data'!D158)))</f>
        <v/>
      </c>
      <c r="CN164" s="287" t="str">
        <f ca="true">+IF(OFFSET('Sanitation Data'!$D$31,0,10*ROW('Sanitation Data'!D158))="","",OFFSET('Sanitation Data'!$D$31,0,10*ROW('Sanitation Data'!D158)))</f>
        <v/>
      </c>
      <c r="CO164" s="287" t="str">
        <f ca="true">+IF(OFFSET('Sanitation Data'!$D$32,0,10*ROW('Sanitation Data'!D158))="","",OFFSET('Sanitation Data'!$D$32,0,10*ROW('Sanitation Data'!D158)))</f>
        <v/>
      </c>
      <c r="CP164" s="287" t="str">
        <f ca="true">+IF(OFFSET('Sanitation Data'!$E$28,0,10*ROW('Sanitation Data'!E158))="","",OFFSET('Sanitation Data'!$E$28,0,10*ROW('Sanitation Data'!E158)))</f>
        <v/>
      </c>
      <c r="CQ164" s="287" t="str">
        <f ca="true">+IF(OFFSET('Sanitation Data'!$E$29,0,10*ROW('Sanitation Data'!E158))="","",OFFSET('Sanitation Data'!$E$29,0,10*ROW('Sanitation Data'!E158)))</f>
        <v/>
      </c>
      <c r="CR164" s="287" t="str">
        <f ca="true">+IF(OFFSET('Sanitation Data'!$E$30,0,10*ROW('Sanitation Data'!E158))="","",OFFSET('Sanitation Data'!$E$30,0,10*ROW('Sanitation Data'!E158)))</f>
        <v/>
      </c>
      <c r="CS164" s="287" t="str">
        <f ca="true">+IF(OFFSET('Sanitation Data'!$E$31,0,10*ROW('Sanitation Data'!E158))="","",OFFSET('Sanitation Data'!$E$31,0,10*ROW('Sanitation Data'!E158)))</f>
        <v/>
      </c>
      <c r="CT164" s="287" t="str">
        <f ca="true">+IF(OFFSET('Sanitation Data'!$E$32,0,10*ROW('Sanitation Data'!E158))="","",OFFSET('Sanitation Data'!$E$32,0,10*ROW('Sanitation Data'!E158)))</f>
        <v/>
      </c>
      <c r="CU164" s="287" t="str">
        <f ca="true">+IF(OFFSET('Sanitation Data'!$F$28,0,10*ROW('Sanitation Data'!F158))="","",OFFSET('Sanitation Data'!$F$28,0,10*ROW('Sanitation Data'!F158)))</f>
        <v/>
      </c>
      <c r="CV164" s="287" t="str">
        <f ca="true">+IF(OFFSET('Sanitation Data'!$F$29,0,10*ROW('Sanitation Data'!F158))="","",OFFSET('Sanitation Data'!$F$29,0,10*ROW('Sanitation Data'!F158)))</f>
        <v/>
      </c>
      <c r="CW164" s="287" t="str">
        <f ca="true">+IF(OFFSET('Sanitation Data'!$F$30,0,10*ROW('Sanitation Data'!F158))="","",OFFSET('Sanitation Data'!$F$30,0,10*ROW('Sanitation Data'!F158)))</f>
        <v/>
      </c>
      <c r="CX164" s="287" t="str">
        <f ca="true">+IF(OFFSET('Sanitation Data'!$F$31,0,10*ROW('Sanitation Data'!F158))="","",OFFSET('Sanitation Data'!$F$31,0,10*ROW('Sanitation Data'!F158)))</f>
        <v/>
      </c>
      <c r="CY164" s="287" t="str">
        <f ca="true">+IF(OFFSET('Sanitation Data'!$F$32,0,10*ROW('Sanitation Data'!F158))="","",OFFSET('Sanitation Data'!$F$32,0,10*ROW('Sanitation Data'!F158)))</f>
        <v/>
      </c>
      <c r="CZ164" s="287" t="str">
        <f ca="true">+IF(OFFSET('Sanitation Data'!$G$28,0,10*ROW('Sanitation Data'!G158))="","",OFFSET('Sanitation Data'!$G$28,0,10*ROW('Sanitation Data'!G158)))</f>
        <v/>
      </c>
      <c r="DA164" s="287" t="str">
        <f ca="true">+IF(OFFSET('Sanitation Data'!$G$29,0,10*ROW('Sanitation Data'!G158))="","",OFFSET('Sanitation Data'!$G$29,0,10*ROW('Sanitation Data'!G158)))</f>
        <v/>
      </c>
      <c r="DB164" s="287" t="str">
        <f ca="true">+IF(OFFSET('Sanitation Data'!$G$30,0,10*ROW('Sanitation Data'!G158))="","",OFFSET('Sanitation Data'!$G$30,0,10*ROW('Sanitation Data'!G158)))</f>
        <v/>
      </c>
      <c r="DC164" s="287" t="str">
        <f ca="true">+IF(OFFSET('Sanitation Data'!$G$31,0,10*ROW('Sanitation Data'!G158))="","",OFFSET('Sanitation Data'!$G$31,0,10*ROW('Sanitation Data'!G158)))</f>
        <v/>
      </c>
      <c r="DD164" s="287" t="str">
        <f ca="true">+IF(OFFSET('Sanitation Data'!$G$32,0,10*ROW('Sanitation Data'!G158))="","",OFFSET('Sanitation Data'!$G$32,0,10*ROW('Sanitation Data'!G158)))</f>
        <v/>
      </c>
      <c r="DE164" s="287" t="str">
        <f ca="true">+IF(OFFSET('Sanitation Data'!$H$28,0,10*ROW('Sanitation Data'!H158))="","",OFFSET('Sanitation Data'!$H$28,0,10*ROW('Sanitation Data'!H158)))</f>
        <v/>
      </c>
      <c r="DF164" s="287" t="str">
        <f ca="true">+IF(OFFSET('Sanitation Data'!$H$29,0,10*ROW('Sanitation Data'!H158))="","",OFFSET('Sanitation Data'!$H$29,0,10*ROW('Sanitation Data'!H158)))</f>
        <v/>
      </c>
      <c r="DG164" s="287" t="str">
        <f ca="true">+IF(OFFSET('Sanitation Data'!$H$30,0,10*ROW('Sanitation Data'!H158))="","",OFFSET('Sanitation Data'!$H$30,0,10*ROW('Sanitation Data'!H158)))</f>
        <v/>
      </c>
      <c r="DH164" s="287" t="str">
        <f ca="true">+IF(OFFSET('Sanitation Data'!$H$31,0,10*ROW('Sanitation Data'!H158))="","",OFFSET('Sanitation Data'!$H$31,0,10*ROW('Sanitation Data'!H158)))</f>
        <v/>
      </c>
      <c r="DI164" s="287" t="str">
        <f ca="true">+IF(OFFSET('Sanitation Data'!$H$32,0,10*ROW('Sanitation Data'!H158))="","",OFFSET('Sanitation Data'!$H$32,0,10*ROW('Sanitation Data'!H158)))</f>
        <v/>
      </c>
      <c r="DJ164" s="287" t="str">
        <f ca="true">+IF(OFFSET('Sanitation Data'!$I$28,0,10*ROW('Sanitation Data'!I158))="","",OFFSET('Sanitation Data'!$I$28,0,10*ROW('Sanitation Data'!I158)))</f>
        <v/>
      </c>
      <c r="DK164" s="287" t="str">
        <f ca="true">+IF(OFFSET('Sanitation Data'!$I$29,0,10*ROW('Sanitation Data'!I158))="","",OFFSET('Sanitation Data'!$I$29,0,10*ROW('Sanitation Data'!I158)))</f>
        <v/>
      </c>
      <c r="DL164" s="287" t="str">
        <f ca="true">+IF(OFFSET('Sanitation Data'!$I$30,0,10*ROW('Sanitation Data'!I158))="","",OFFSET('Sanitation Data'!$I$30,0,10*ROW('Sanitation Data'!I158)))</f>
        <v/>
      </c>
      <c r="DM164" s="287" t="str">
        <f ca="true">+IF(OFFSET('Sanitation Data'!$I$31,0,10*ROW('Sanitation Data'!I158))="","",OFFSET('Sanitation Data'!$I$31,0,10*ROW('Sanitation Data'!I158)))</f>
        <v/>
      </c>
      <c r="DN164" s="287" t="str">
        <f ca="true">+IF(OFFSET('Sanitation Data'!$I$32,0,10*ROW('Sanitation Data'!I158))="","",OFFSET('Sanitation Data'!$I$32,0,10*ROW('Sanitation Data'!I158)))</f>
        <v/>
      </c>
      <c r="DO164" s="287" t="str">
        <f ca="true">+IF(OFFSET('Hygiene Data'!$D$11,0,10*ROW('Hygiene Data'!D158))="","",OFFSET('Hygiene Data'!$D$11,0,10*ROW('Hygiene Data'!D158)))</f>
        <v/>
      </c>
      <c r="DP164" s="287" t="str">
        <f ca="true">+IF(OFFSET('Hygiene Data'!$D$12,0,10*ROW('Hygiene Data'!D158))="","",OFFSET('Hygiene Data'!$D$12,0,10*ROW('Hygiene Data'!D158)))</f>
        <v/>
      </c>
      <c r="DQ164" s="287" t="str">
        <f ca="true">+IF(OFFSET('Hygiene Data'!$D$13,0,10*ROW('Hygiene Data'!D158))="","",OFFSET('Hygiene Data'!$D$13,0,10*ROW('Hygiene Data'!D158)))</f>
        <v/>
      </c>
      <c r="DR164" s="287" t="str">
        <f ca="true">+IF(OFFSET('Hygiene Data'!$E$11,0,10*ROW('Hygiene Data'!E158))="","",OFFSET('Hygiene Data'!$E$11,0,10*ROW('Hygiene Data'!E158)))</f>
        <v/>
      </c>
      <c r="DS164" s="287" t="str">
        <f ca="true">+IF(OFFSET('Hygiene Data'!$E$12,0,10*ROW('Hygiene Data'!E158))="","",OFFSET('Hygiene Data'!$E$12,0,10*ROW('Hygiene Data'!E158)))</f>
        <v/>
      </c>
      <c r="DT164" s="287" t="str">
        <f ca="true">+IF(OFFSET('Hygiene Data'!$E$13,0,10*ROW('Hygiene Data'!E158))="","",OFFSET('Hygiene Data'!$E$13,0,10*ROW('Hygiene Data'!E158)))</f>
        <v/>
      </c>
      <c r="DU164" s="287" t="str">
        <f ca="true">+IF(OFFSET('Hygiene Data'!$F$11,0,10*ROW('Hygiene Data'!F158))="","",OFFSET('Hygiene Data'!$F$11,0,10*ROW('Hygiene Data'!F158)))</f>
        <v/>
      </c>
      <c r="DV164" s="287" t="str">
        <f ca="true">+IF(OFFSET('Hygiene Data'!$F$12,0,10*ROW('Hygiene Data'!F158))="","",OFFSET('Hygiene Data'!$F$12,0,10*ROW('Hygiene Data'!F158)))</f>
        <v/>
      </c>
      <c r="DW164" s="287" t="str">
        <f ca="true">+IF(OFFSET('Hygiene Data'!$F$13,0,10*ROW('Hygiene Data'!F158))="","",OFFSET('Hygiene Data'!$F$13,0,10*ROW('Hygiene Data'!F158)))</f>
        <v/>
      </c>
      <c r="DX164" s="287" t="str">
        <f ca="true">+IF(OFFSET('Hygiene Data'!$G$11,0,10*ROW('Hygiene Data'!G158))="","",OFFSET('Hygiene Data'!$G$11,0,10*ROW('Hygiene Data'!G158)))</f>
        <v/>
      </c>
      <c r="DY164" s="287" t="str">
        <f ca="true">+IF(OFFSET('Hygiene Data'!$G$12,0,10*ROW('Hygiene Data'!G158))="","",OFFSET('Hygiene Data'!$G$12,0,10*ROW('Hygiene Data'!G158)))</f>
        <v/>
      </c>
      <c r="DZ164" s="287" t="str">
        <f ca="true">+IF(OFFSET('Hygiene Data'!$G$13,0,10*ROW('Hygiene Data'!G158))="","",OFFSET('Hygiene Data'!$G$13,0,10*ROW('Hygiene Data'!G158)))</f>
        <v/>
      </c>
      <c r="EA164" s="287" t="str">
        <f ca="true">+IF(OFFSET('Hygiene Data'!$H$11,0,10*ROW('Hygiene Data'!H158))="","",OFFSET('Hygiene Data'!$H$11,0,10*ROW('Hygiene Data'!H158)))</f>
        <v/>
      </c>
      <c r="EB164" s="287" t="str">
        <f ca="true">+IF(OFFSET('Hygiene Data'!$H$12,0,10*ROW('Hygiene Data'!H158))="","",OFFSET('Hygiene Data'!$H$12,0,10*ROW('Hygiene Data'!H158)))</f>
        <v/>
      </c>
      <c r="EC164" s="287" t="str">
        <f ca="true">+IF(OFFSET('Hygiene Data'!$H$13,0,10*ROW('Hygiene Data'!H158))="","",OFFSET('Hygiene Data'!$H$13,0,10*ROW('Hygiene Data'!H158)))</f>
        <v/>
      </c>
      <c r="ED164" s="287" t="str">
        <f ca="true">+IF(OFFSET('Hygiene Data'!$I$11,0,10*ROW('Hygiene Data'!I158))="","",OFFSET('Hygiene Data'!$I$11,0,10*ROW('Hygiene Data'!I158)))</f>
        <v/>
      </c>
      <c r="EE164" s="287" t="str">
        <f ca="true">+IF(OFFSET('Hygiene Data'!$I$12,0,10*ROW('Hygiene Data'!I158))="","",OFFSET('Hygiene Data'!$I$12,0,10*ROW('Hygiene Data'!I158)))</f>
        <v/>
      </c>
      <c r="EF164" s="287"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43"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7"/>
      <c r="BS165" s="287" t="str">
        <f ca="true">+IF(OFFSET('Water Data'!$D$27,0,10*ROW('Water Data'!D159))="","",OFFSET('Water Data'!$D$27,0,10*ROW('Water Data'!D159)))</f>
        <v/>
      </c>
      <c r="BT165" s="287" t="str">
        <f ca="true">+IF(OFFSET('Water Data'!$D$28,0,10*ROW('Water Data'!D159))="","",OFFSET('Water Data'!$D$28,0,10*ROW('Water Data'!D159)))</f>
        <v/>
      </c>
      <c r="BU165" s="287" t="str">
        <f ca="true">+IF(OFFSET('Water Data'!$D$29,0,10*ROW('Water Data'!D159))="","",OFFSET('Water Data'!$D$29,0,10*ROW('Water Data'!D159)))</f>
        <v/>
      </c>
      <c r="BV165" s="287" t="str">
        <f ca="true">+IF(OFFSET('Water Data'!$E$27,0,10*ROW('Water Data'!E159))="","",OFFSET('Water Data'!$E$27,0,10*ROW('Water Data'!E159)))</f>
        <v/>
      </c>
      <c r="BW165" s="287" t="str">
        <f ca="true">+IF(OFFSET('Water Data'!$E$28,0,10*ROW('Water Data'!E159))="","",OFFSET('Water Data'!$E$28,0,10*ROW('Water Data'!E159)))</f>
        <v/>
      </c>
      <c r="BX165" s="287" t="str">
        <f ca="true">+IF(OFFSET('Water Data'!$E$29,0,10*ROW('Water Data'!E159))="","",OFFSET('Water Data'!$E$29,0,10*ROW('Water Data'!E159)))</f>
        <v/>
      </c>
      <c r="BY165" s="287" t="str">
        <f ca="true">+IF(OFFSET('Water Data'!$F$27,0,10*ROW('Water Data'!F159))="","",OFFSET('Water Data'!$F$27,0,10*ROW('Water Data'!F159)))</f>
        <v/>
      </c>
      <c r="BZ165" s="287" t="str">
        <f ca="true">+IF(OFFSET('Water Data'!$F$28,0,10*ROW('Water Data'!F159))="","",OFFSET('Water Data'!$F$28,0,10*ROW('Water Data'!F159)))</f>
        <v/>
      </c>
      <c r="CA165" s="287" t="str">
        <f ca="true">+IF(OFFSET('Water Data'!$F$29,0,10*ROW('Water Data'!F159))="","",OFFSET('Water Data'!$F$29,0,10*ROW('Water Data'!F159)))</f>
        <v/>
      </c>
      <c r="CB165" s="287" t="str">
        <f ca="true">+IF(OFFSET('Water Data'!$G$27,0,10*ROW('Water Data'!G159))="","",OFFSET('Water Data'!$G$27,0,10*ROW('Water Data'!G159)))</f>
        <v/>
      </c>
      <c r="CC165" s="287" t="str">
        <f ca="true">+IF(OFFSET('Water Data'!$G$28,0,10*ROW('Water Data'!G159))="","",OFFSET('Water Data'!$G$28,0,10*ROW('Water Data'!G159)))</f>
        <v/>
      </c>
      <c r="CD165" s="287" t="str">
        <f ca="true">+IF(OFFSET('Water Data'!$G$29,0,10*ROW('Water Data'!G159))="","",OFFSET('Water Data'!$G$29,0,10*ROW('Water Data'!G159)))</f>
        <v/>
      </c>
      <c r="CE165" s="287" t="str">
        <f ca="true">+IF(OFFSET('Water Data'!$H$27,0,10*ROW('Water Data'!H159))="","",OFFSET('Water Data'!$H$27,0,10*ROW('Water Data'!H159)))</f>
        <v/>
      </c>
      <c r="CF165" s="287" t="str">
        <f ca="true">+IF(OFFSET('Water Data'!$H$28,0,10*ROW('Water Data'!H159))="","",OFFSET('Water Data'!$H$28,0,10*ROW('Water Data'!H159)))</f>
        <v/>
      </c>
      <c r="CG165" s="287" t="str">
        <f ca="true">+IF(OFFSET('Water Data'!$H$29,0,10*ROW('Water Data'!H159))="","",OFFSET('Water Data'!$H$29,0,10*ROW('Water Data'!H159)))</f>
        <v/>
      </c>
      <c r="CH165" s="287" t="str">
        <f ca="true">+IF(OFFSET('Water Data'!$I$27,0,10*ROW('Water Data'!I159))="","",OFFSET('Water Data'!$I$27,0,10*ROW('Water Data'!I159)))</f>
        <v/>
      </c>
      <c r="CI165" s="287" t="str">
        <f ca="true">+IF(OFFSET('Water Data'!$I$28,0,10*ROW('Water Data'!I159))="","",OFFSET('Water Data'!$I$28,0,10*ROW('Water Data'!I159)))</f>
        <v/>
      </c>
      <c r="CJ165" s="287" t="str">
        <f ca="true">+IF(OFFSET('Water Data'!$I$29,0,10*ROW('Water Data'!I159))="","",OFFSET('Water Data'!$I$29,0,10*ROW('Water Data'!I159)))</f>
        <v/>
      </c>
      <c r="CK165" s="287" t="str">
        <f ca="true">+IF(OFFSET('Sanitation Data'!$D$28,0,10*ROW('Sanitation Data'!D159))="","",OFFSET('Sanitation Data'!$D$28,0,10*ROW('Sanitation Data'!D159)))</f>
        <v/>
      </c>
      <c r="CL165" s="287" t="str">
        <f ca="true">+IF(OFFSET('Sanitation Data'!$D$29,0,10*ROW('Sanitation Data'!D159))="","",OFFSET('Sanitation Data'!$D$29,0,10*ROW('Sanitation Data'!D159)))</f>
        <v/>
      </c>
      <c r="CM165" s="287" t="str">
        <f ca="true">+IF(OFFSET('Sanitation Data'!$D$30,0,10*ROW('Sanitation Data'!D159))="","",OFFSET('Sanitation Data'!$D$30,0,10*ROW('Sanitation Data'!D159)))</f>
        <v/>
      </c>
      <c r="CN165" s="287" t="str">
        <f ca="true">+IF(OFFSET('Sanitation Data'!$D$31,0,10*ROW('Sanitation Data'!D159))="","",OFFSET('Sanitation Data'!$D$31,0,10*ROW('Sanitation Data'!D159)))</f>
        <v/>
      </c>
      <c r="CO165" s="287" t="str">
        <f ca="true">+IF(OFFSET('Sanitation Data'!$D$32,0,10*ROW('Sanitation Data'!D159))="","",OFFSET('Sanitation Data'!$D$32,0,10*ROW('Sanitation Data'!D159)))</f>
        <v/>
      </c>
      <c r="CP165" s="287" t="str">
        <f ca="true">+IF(OFFSET('Sanitation Data'!$E$28,0,10*ROW('Sanitation Data'!E159))="","",OFFSET('Sanitation Data'!$E$28,0,10*ROW('Sanitation Data'!E159)))</f>
        <v/>
      </c>
      <c r="CQ165" s="287" t="str">
        <f ca="true">+IF(OFFSET('Sanitation Data'!$E$29,0,10*ROW('Sanitation Data'!E159))="","",OFFSET('Sanitation Data'!$E$29,0,10*ROW('Sanitation Data'!E159)))</f>
        <v/>
      </c>
      <c r="CR165" s="287" t="str">
        <f ca="true">+IF(OFFSET('Sanitation Data'!$E$30,0,10*ROW('Sanitation Data'!E159))="","",OFFSET('Sanitation Data'!$E$30,0,10*ROW('Sanitation Data'!E159)))</f>
        <v/>
      </c>
      <c r="CS165" s="287" t="str">
        <f ca="true">+IF(OFFSET('Sanitation Data'!$E$31,0,10*ROW('Sanitation Data'!E159))="","",OFFSET('Sanitation Data'!$E$31,0,10*ROW('Sanitation Data'!E159)))</f>
        <v/>
      </c>
      <c r="CT165" s="287" t="str">
        <f ca="true">+IF(OFFSET('Sanitation Data'!$E$32,0,10*ROW('Sanitation Data'!E159))="","",OFFSET('Sanitation Data'!$E$32,0,10*ROW('Sanitation Data'!E159)))</f>
        <v/>
      </c>
      <c r="CU165" s="287" t="str">
        <f ca="true">+IF(OFFSET('Sanitation Data'!$F$28,0,10*ROW('Sanitation Data'!F159))="","",OFFSET('Sanitation Data'!$F$28,0,10*ROW('Sanitation Data'!F159)))</f>
        <v/>
      </c>
      <c r="CV165" s="287" t="str">
        <f ca="true">+IF(OFFSET('Sanitation Data'!$F$29,0,10*ROW('Sanitation Data'!F159))="","",OFFSET('Sanitation Data'!$F$29,0,10*ROW('Sanitation Data'!F159)))</f>
        <v/>
      </c>
      <c r="CW165" s="287" t="str">
        <f ca="true">+IF(OFFSET('Sanitation Data'!$F$30,0,10*ROW('Sanitation Data'!F159))="","",OFFSET('Sanitation Data'!$F$30,0,10*ROW('Sanitation Data'!F159)))</f>
        <v/>
      </c>
      <c r="CX165" s="287" t="str">
        <f ca="true">+IF(OFFSET('Sanitation Data'!$F$31,0,10*ROW('Sanitation Data'!F159))="","",OFFSET('Sanitation Data'!$F$31,0,10*ROW('Sanitation Data'!F159)))</f>
        <v/>
      </c>
      <c r="CY165" s="287" t="str">
        <f ca="true">+IF(OFFSET('Sanitation Data'!$F$32,0,10*ROW('Sanitation Data'!F159))="","",OFFSET('Sanitation Data'!$F$32,0,10*ROW('Sanitation Data'!F159)))</f>
        <v/>
      </c>
      <c r="CZ165" s="287" t="str">
        <f ca="true">+IF(OFFSET('Sanitation Data'!$G$28,0,10*ROW('Sanitation Data'!G159))="","",OFFSET('Sanitation Data'!$G$28,0,10*ROW('Sanitation Data'!G159)))</f>
        <v/>
      </c>
      <c r="DA165" s="287" t="str">
        <f ca="true">+IF(OFFSET('Sanitation Data'!$G$29,0,10*ROW('Sanitation Data'!G159))="","",OFFSET('Sanitation Data'!$G$29,0,10*ROW('Sanitation Data'!G159)))</f>
        <v/>
      </c>
      <c r="DB165" s="287" t="str">
        <f ca="true">+IF(OFFSET('Sanitation Data'!$G$30,0,10*ROW('Sanitation Data'!G159))="","",OFFSET('Sanitation Data'!$G$30,0,10*ROW('Sanitation Data'!G159)))</f>
        <v/>
      </c>
      <c r="DC165" s="287" t="str">
        <f ca="true">+IF(OFFSET('Sanitation Data'!$G$31,0,10*ROW('Sanitation Data'!G159))="","",OFFSET('Sanitation Data'!$G$31,0,10*ROW('Sanitation Data'!G159)))</f>
        <v/>
      </c>
      <c r="DD165" s="287" t="str">
        <f ca="true">+IF(OFFSET('Sanitation Data'!$G$32,0,10*ROW('Sanitation Data'!G159))="","",OFFSET('Sanitation Data'!$G$32,0,10*ROW('Sanitation Data'!G159)))</f>
        <v/>
      </c>
      <c r="DE165" s="287" t="str">
        <f ca="true">+IF(OFFSET('Sanitation Data'!$H$28,0,10*ROW('Sanitation Data'!H159))="","",OFFSET('Sanitation Data'!$H$28,0,10*ROW('Sanitation Data'!H159)))</f>
        <v/>
      </c>
      <c r="DF165" s="287" t="str">
        <f ca="true">+IF(OFFSET('Sanitation Data'!$H$29,0,10*ROW('Sanitation Data'!H159))="","",OFFSET('Sanitation Data'!$H$29,0,10*ROW('Sanitation Data'!H159)))</f>
        <v/>
      </c>
      <c r="DG165" s="287" t="str">
        <f ca="true">+IF(OFFSET('Sanitation Data'!$H$30,0,10*ROW('Sanitation Data'!H159))="","",OFFSET('Sanitation Data'!$H$30,0,10*ROW('Sanitation Data'!H159)))</f>
        <v/>
      </c>
      <c r="DH165" s="287" t="str">
        <f ca="true">+IF(OFFSET('Sanitation Data'!$H$31,0,10*ROW('Sanitation Data'!H159))="","",OFFSET('Sanitation Data'!$H$31,0,10*ROW('Sanitation Data'!H159)))</f>
        <v/>
      </c>
      <c r="DI165" s="287" t="str">
        <f ca="true">+IF(OFFSET('Sanitation Data'!$H$32,0,10*ROW('Sanitation Data'!H159))="","",OFFSET('Sanitation Data'!$H$32,0,10*ROW('Sanitation Data'!H159)))</f>
        <v/>
      </c>
      <c r="DJ165" s="287" t="str">
        <f ca="true">+IF(OFFSET('Sanitation Data'!$I$28,0,10*ROW('Sanitation Data'!I159))="","",OFFSET('Sanitation Data'!$I$28,0,10*ROW('Sanitation Data'!I159)))</f>
        <v/>
      </c>
      <c r="DK165" s="287" t="str">
        <f ca="true">+IF(OFFSET('Sanitation Data'!$I$29,0,10*ROW('Sanitation Data'!I159))="","",OFFSET('Sanitation Data'!$I$29,0,10*ROW('Sanitation Data'!I159)))</f>
        <v/>
      </c>
      <c r="DL165" s="287" t="str">
        <f ca="true">+IF(OFFSET('Sanitation Data'!$I$30,0,10*ROW('Sanitation Data'!I159))="","",OFFSET('Sanitation Data'!$I$30,0,10*ROW('Sanitation Data'!I159)))</f>
        <v/>
      </c>
      <c r="DM165" s="287" t="str">
        <f ca="true">+IF(OFFSET('Sanitation Data'!$I$31,0,10*ROW('Sanitation Data'!I159))="","",OFFSET('Sanitation Data'!$I$31,0,10*ROW('Sanitation Data'!I159)))</f>
        <v/>
      </c>
      <c r="DN165" s="287" t="str">
        <f ca="true">+IF(OFFSET('Sanitation Data'!$I$32,0,10*ROW('Sanitation Data'!I159))="","",OFFSET('Sanitation Data'!$I$32,0,10*ROW('Sanitation Data'!I159)))</f>
        <v/>
      </c>
      <c r="DO165" s="287" t="str">
        <f ca="true">+IF(OFFSET('Hygiene Data'!$D$11,0,10*ROW('Hygiene Data'!D159))="","",OFFSET('Hygiene Data'!$D$11,0,10*ROW('Hygiene Data'!D159)))</f>
        <v/>
      </c>
      <c r="DP165" s="287" t="str">
        <f ca="true">+IF(OFFSET('Hygiene Data'!$D$12,0,10*ROW('Hygiene Data'!D159))="","",OFFSET('Hygiene Data'!$D$12,0,10*ROW('Hygiene Data'!D159)))</f>
        <v/>
      </c>
      <c r="DQ165" s="287" t="str">
        <f ca="true">+IF(OFFSET('Hygiene Data'!$D$13,0,10*ROW('Hygiene Data'!D159))="","",OFFSET('Hygiene Data'!$D$13,0,10*ROW('Hygiene Data'!D159)))</f>
        <v/>
      </c>
      <c r="DR165" s="287" t="str">
        <f ca="true">+IF(OFFSET('Hygiene Data'!$E$11,0,10*ROW('Hygiene Data'!E159))="","",OFFSET('Hygiene Data'!$E$11,0,10*ROW('Hygiene Data'!E159)))</f>
        <v/>
      </c>
      <c r="DS165" s="287" t="str">
        <f ca="true">+IF(OFFSET('Hygiene Data'!$E$12,0,10*ROW('Hygiene Data'!E159))="","",OFFSET('Hygiene Data'!$E$12,0,10*ROW('Hygiene Data'!E159)))</f>
        <v/>
      </c>
      <c r="DT165" s="287" t="str">
        <f ca="true">+IF(OFFSET('Hygiene Data'!$E$13,0,10*ROW('Hygiene Data'!E159))="","",OFFSET('Hygiene Data'!$E$13,0,10*ROW('Hygiene Data'!E159)))</f>
        <v/>
      </c>
      <c r="DU165" s="287" t="str">
        <f ca="true">+IF(OFFSET('Hygiene Data'!$F$11,0,10*ROW('Hygiene Data'!F159))="","",OFFSET('Hygiene Data'!$F$11,0,10*ROW('Hygiene Data'!F159)))</f>
        <v/>
      </c>
      <c r="DV165" s="287" t="str">
        <f ca="true">+IF(OFFSET('Hygiene Data'!$F$12,0,10*ROW('Hygiene Data'!F159))="","",OFFSET('Hygiene Data'!$F$12,0,10*ROW('Hygiene Data'!F159)))</f>
        <v/>
      </c>
      <c r="DW165" s="287" t="str">
        <f ca="true">+IF(OFFSET('Hygiene Data'!$F$13,0,10*ROW('Hygiene Data'!F159))="","",OFFSET('Hygiene Data'!$F$13,0,10*ROW('Hygiene Data'!F159)))</f>
        <v/>
      </c>
      <c r="DX165" s="287" t="str">
        <f ca="true">+IF(OFFSET('Hygiene Data'!$G$11,0,10*ROW('Hygiene Data'!G159))="","",OFFSET('Hygiene Data'!$G$11,0,10*ROW('Hygiene Data'!G159)))</f>
        <v/>
      </c>
      <c r="DY165" s="287" t="str">
        <f ca="true">+IF(OFFSET('Hygiene Data'!$G$12,0,10*ROW('Hygiene Data'!G159))="","",OFFSET('Hygiene Data'!$G$12,0,10*ROW('Hygiene Data'!G159)))</f>
        <v/>
      </c>
      <c r="DZ165" s="287" t="str">
        <f ca="true">+IF(OFFSET('Hygiene Data'!$G$13,0,10*ROW('Hygiene Data'!G159))="","",OFFSET('Hygiene Data'!$G$13,0,10*ROW('Hygiene Data'!G159)))</f>
        <v/>
      </c>
      <c r="EA165" s="287" t="str">
        <f ca="true">+IF(OFFSET('Hygiene Data'!$H$11,0,10*ROW('Hygiene Data'!H159))="","",OFFSET('Hygiene Data'!$H$11,0,10*ROW('Hygiene Data'!H159)))</f>
        <v/>
      </c>
      <c r="EB165" s="287" t="str">
        <f ca="true">+IF(OFFSET('Hygiene Data'!$H$12,0,10*ROW('Hygiene Data'!H159))="","",OFFSET('Hygiene Data'!$H$12,0,10*ROW('Hygiene Data'!H159)))</f>
        <v/>
      </c>
      <c r="EC165" s="287" t="str">
        <f ca="true">+IF(OFFSET('Hygiene Data'!$H$13,0,10*ROW('Hygiene Data'!H159))="","",OFFSET('Hygiene Data'!$H$13,0,10*ROW('Hygiene Data'!H159)))</f>
        <v/>
      </c>
      <c r="ED165" s="287" t="str">
        <f ca="true">+IF(OFFSET('Hygiene Data'!$I$11,0,10*ROW('Hygiene Data'!I159))="","",OFFSET('Hygiene Data'!$I$11,0,10*ROW('Hygiene Data'!I159)))</f>
        <v/>
      </c>
      <c r="EE165" s="287" t="str">
        <f ca="true">+IF(OFFSET('Hygiene Data'!$I$12,0,10*ROW('Hygiene Data'!I159))="","",OFFSET('Hygiene Data'!$I$12,0,10*ROW('Hygiene Data'!I159)))</f>
        <v/>
      </c>
      <c r="EF165" s="287"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43"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7"/>
      <c r="BS166" s="287" t="str">
        <f ca="true">+IF(OFFSET('Water Data'!$D$27,0,10*ROW('Water Data'!D160))="","",OFFSET('Water Data'!$D$27,0,10*ROW('Water Data'!D160)))</f>
        <v/>
      </c>
      <c r="BT166" s="287" t="str">
        <f ca="true">+IF(OFFSET('Water Data'!$D$28,0,10*ROW('Water Data'!D160))="","",OFFSET('Water Data'!$D$28,0,10*ROW('Water Data'!D160)))</f>
        <v/>
      </c>
      <c r="BU166" s="287" t="str">
        <f ca="true">+IF(OFFSET('Water Data'!$D$29,0,10*ROW('Water Data'!D160))="","",OFFSET('Water Data'!$D$29,0,10*ROW('Water Data'!D160)))</f>
        <v/>
      </c>
      <c r="BV166" s="287" t="str">
        <f ca="true">+IF(OFFSET('Water Data'!$E$27,0,10*ROW('Water Data'!E160))="","",OFFSET('Water Data'!$E$27,0,10*ROW('Water Data'!E160)))</f>
        <v/>
      </c>
      <c r="BW166" s="287" t="str">
        <f ca="true">+IF(OFFSET('Water Data'!$E$28,0,10*ROW('Water Data'!E160))="","",OFFSET('Water Data'!$E$28,0,10*ROW('Water Data'!E160)))</f>
        <v/>
      </c>
      <c r="BX166" s="287" t="str">
        <f ca="true">+IF(OFFSET('Water Data'!$E$29,0,10*ROW('Water Data'!E160))="","",OFFSET('Water Data'!$E$29,0,10*ROW('Water Data'!E160)))</f>
        <v/>
      </c>
      <c r="BY166" s="287" t="str">
        <f ca="true">+IF(OFFSET('Water Data'!$F$27,0,10*ROW('Water Data'!F160))="","",OFFSET('Water Data'!$F$27,0,10*ROW('Water Data'!F160)))</f>
        <v/>
      </c>
      <c r="BZ166" s="287" t="str">
        <f ca="true">+IF(OFFSET('Water Data'!$F$28,0,10*ROW('Water Data'!F160))="","",OFFSET('Water Data'!$F$28,0,10*ROW('Water Data'!F160)))</f>
        <v/>
      </c>
      <c r="CA166" s="287" t="str">
        <f ca="true">+IF(OFFSET('Water Data'!$F$29,0,10*ROW('Water Data'!F160))="","",OFFSET('Water Data'!$F$29,0,10*ROW('Water Data'!F160)))</f>
        <v/>
      </c>
      <c r="CB166" s="287" t="str">
        <f ca="true">+IF(OFFSET('Water Data'!$G$27,0,10*ROW('Water Data'!G160))="","",OFFSET('Water Data'!$G$27,0,10*ROW('Water Data'!G160)))</f>
        <v/>
      </c>
      <c r="CC166" s="287" t="str">
        <f ca="true">+IF(OFFSET('Water Data'!$G$28,0,10*ROW('Water Data'!G160))="","",OFFSET('Water Data'!$G$28,0,10*ROW('Water Data'!G160)))</f>
        <v/>
      </c>
      <c r="CD166" s="287" t="str">
        <f ca="true">+IF(OFFSET('Water Data'!$G$29,0,10*ROW('Water Data'!G160))="","",OFFSET('Water Data'!$G$29,0,10*ROW('Water Data'!G160)))</f>
        <v/>
      </c>
      <c r="CE166" s="287" t="str">
        <f ca="true">+IF(OFFSET('Water Data'!$H$27,0,10*ROW('Water Data'!H160))="","",OFFSET('Water Data'!$H$27,0,10*ROW('Water Data'!H160)))</f>
        <v/>
      </c>
      <c r="CF166" s="287" t="str">
        <f ca="true">+IF(OFFSET('Water Data'!$H$28,0,10*ROW('Water Data'!H160))="","",OFFSET('Water Data'!$H$28,0,10*ROW('Water Data'!H160)))</f>
        <v/>
      </c>
      <c r="CG166" s="287" t="str">
        <f ca="true">+IF(OFFSET('Water Data'!$H$29,0,10*ROW('Water Data'!H160))="","",OFFSET('Water Data'!$H$29,0,10*ROW('Water Data'!H160)))</f>
        <v/>
      </c>
      <c r="CH166" s="287" t="str">
        <f ca="true">+IF(OFFSET('Water Data'!$I$27,0,10*ROW('Water Data'!I160))="","",OFFSET('Water Data'!$I$27,0,10*ROW('Water Data'!I160)))</f>
        <v/>
      </c>
      <c r="CI166" s="287" t="str">
        <f ca="true">+IF(OFFSET('Water Data'!$I$28,0,10*ROW('Water Data'!I160))="","",OFFSET('Water Data'!$I$28,0,10*ROW('Water Data'!I160)))</f>
        <v/>
      </c>
      <c r="CJ166" s="287" t="str">
        <f ca="true">+IF(OFFSET('Water Data'!$I$29,0,10*ROW('Water Data'!I160))="","",OFFSET('Water Data'!$I$29,0,10*ROW('Water Data'!I160)))</f>
        <v/>
      </c>
      <c r="CK166" s="287" t="str">
        <f ca="true">+IF(OFFSET('Sanitation Data'!$D$28,0,10*ROW('Sanitation Data'!D160))="","",OFFSET('Sanitation Data'!$D$28,0,10*ROW('Sanitation Data'!D160)))</f>
        <v/>
      </c>
      <c r="CL166" s="287" t="str">
        <f ca="true">+IF(OFFSET('Sanitation Data'!$D$29,0,10*ROW('Sanitation Data'!D160))="","",OFFSET('Sanitation Data'!$D$29,0,10*ROW('Sanitation Data'!D160)))</f>
        <v/>
      </c>
      <c r="CM166" s="287" t="str">
        <f ca="true">+IF(OFFSET('Sanitation Data'!$D$30,0,10*ROW('Sanitation Data'!D160))="","",OFFSET('Sanitation Data'!$D$30,0,10*ROW('Sanitation Data'!D160)))</f>
        <v/>
      </c>
      <c r="CN166" s="287" t="str">
        <f ca="true">+IF(OFFSET('Sanitation Data'!$D$31,0,10*ROW('Sanitation Data'!D160))="","",OFFSET('Sanitation Data'!$D$31,0,10*ROW('Sanitation Data'!D160)))</f>
        <v/>
      </c>
      <c r="CO166" s="287" t="str">
        <f ca="true">+IF(OFFSET('Sanitation Data'!$D$32,0,10*ROW('Sanitation Data'!D160))="","",OFFSET('Sanitation Data'!$D$32,0,10*ROW('Sanitation Data'!D160)))</f>
        <v/>
      </c>
      <c r="CP166" s="287" t="str">
        <f ca="true">+IF(OFFSET('Sanitation Data'!$E$28,0,10*ROW('Sanitation Data'!E160))="","",OFFSET('Sanitation Data'!$E$28,0,10*ROW('Sanitation Data'!E160)))</f>
        <v/>
      </c>
      <c r="CQ166" s="287" t="str">
        <f ca="true">+IF(OFFSET('Sanitation Data'!$E$29,0,10*ROW('Sanitation Data'!E160))="","",OFFSET('Sanitation Data'!$E$29,0,10*ROW('Sanitation Data'!E160)))</f>
        <v/>
      </c>
      <c r="CR166" s="287" t="str">
        <f ca="true">+IF(OFFSET('Sanitation Data'!$E$30,0,10*ROW('Sanitation Data'!E160))="","",OFFSET('Sanitation Data'!$E$30,0,10*ROW('Sanitation Data'!E160)))</f>
        <v/>
      </c>
      <c r="CS166" s="287" t="str">
        <f ca="true">+IF(OFFSET('Sanitation Data'!$E$31,0,10*ROW('Sanitation Data'!E160))="","",OFFSET('Sanitation Data'!$E$31,0,10*ROW('Sanitation Data'!E160)))</f>
        <v/>
      </c>
      <c r="CT166" s="287" t="str">
        <f ca="true">+IF(OFFSET('Sanitation Data'!$E$32,0,10*ROW('Sanitation Data'!E160))="","",OFFSET('Sanitation Data'!$E$32,0,10*ROW('Sanitation Data'!E160)))</f>
        <v/>
      </c>
      <c r="CU166" s="287" t="str">
        <f ca="true">+IF(OFFSET('Sanitation Data'!$F$28,0,10*ROW('Sanitation Data'!F160))="","",OFFSET('Sanitation Data'!$F$28,0,10*ROW('Sanitation Data'!F160)))</f>
        <v/>
      </c>
      <c r="CV166" s="287" t="str">
        <f ca="true">+IF(OFFSET('Sanitation Data'!$F$29,0,10*ROW('Sanitation Data'!F160))="","",OFFSET('Sanitation Data'!$F$29,0,10*ROW('Sanitation Data'!F160)))</f>
        <v/>
      </c>
      <c r="CW166" s="287" t="str">
        <f ca="true">+IF(OFFSET('Sanitation Data'!$F$30,0,10*ROW('Sanitation Data'!F160))="","",OFFSET('Sanitation Data'!$F$30,0,10*ROW('Sanitation Data'!F160)))</f>
        <v/>
      </c>
      <c r="CX166" s="287" t="str">
        <f ca="true">+IF(OFFSET('Sanitation Data'!$F$31,0,10*ROW('Sanitation Data'!F160))="","",OFFSET('Sanitation Data'!$F$31,0,10*ROW('Sanitation Data'!F160)))</f>
        <v/>
      </c>
      <c r="CY166" s="287" t="str">
        <f ca="true">+IF(OFFSET('Sanitation Data'!$F$32,0,10*ROW('Sanitation Data'!F160))="","",OFFSET('Sanitation Data'!$F$32,0,10*ROW('Sanitation Data'!F160)))</f>
        <v/>
      </c>
      <c r="CZ166" s="287" t="str">
        <f ca="true">+IF(OFFSET('Sanitation Data'!$G$28,0,10*ROW('Sanitation Data'!G160))="","",OFFSET('Sanitation Data'!$G$28,0,10*ROW('Sanitation Data'!G160)))</f>
        <v/>
      </c>
      <c r="DA166" s="287" t="str">
        <f ca="true">+IF(OFFSET('Sanitation Data'!$G$29,0,10*ROW('Sanitation Data'!G160))="","",OFFSET('Sanitation Data'!$G$29,0,10*ROW('Sanitation Data'!G160)))</f>
        <v/>
      </c>
      <c r="DB166" s="287" t="str">
        <f ca="true">+IF(OFFSET('Sanitation Data'!$G$30,0,10*ROW('Sanitation Data'!G160))="","",OFFSET('Sanitation Data'!$G$30,0,10*ROW('Sanitation Data'!G160)))</f>
        <v/>
      </c>
      <c r="DC166" s="287" t="str">
        <f ca="true">+IF(OFFSET('Sanitation Data'!$G$31,0,10*ROW('Sanitation Data'!G160))="","",OFFSET('Sanitation Data'!$G$31,0,10*ROW('Sanitation Data'!G160)))</f>
        <v/>
      </c>
      <c r="DD166" s="287" t="str">
        <f ca="true">+IF(OFFSET('Sanitation Data'!$G$32,0,10*ROW('Sanitation Data'!G160))="","",OFFSET('Sanitation Data'!$G$32,0,10*ROW('Sanitation Data'!G160)))</f>
        <v/>
      </c>
      <c r="DE166" s="287" t="str">
        <f ca="true">+IF(OFFSET('Sanitation Data'!$H$28,0,10*ROW('Sanitation Data'!H160))="","",OFFSET('Sanitation Data'!$H$28,0,10*ROW('Sanitation Data'!H160)))</f>
        <v/>
      </c>
      <c r="DF166" s="287" t="str">
        <f ca="true">+IF(OFFSET('Sanitation Data'!$H$29,0,10*ROW('Sanitation Data'!H160))="","",OFFSET('Sanitation Data'!$H$29,0,10*ROW('Sanitation Data'!H160)))</f>
        <v/>
      </c>
      <c r="DG166" s="287" t="str">
        <f ca="true">+IF(OFFSET('Sanitation Data'!$H$30,0,10*ROW('Sanitation Data'!H160))="","",OFFSET('Sanitation Data'!$H$30,0,10*ROW('Sanitation Data'!H160)))</f>
        <v/>
      </c>
      <c r="DH166" s="287" t="str">
        <f ca="true">+IF(OFFSET('Sanitation Data'!$H$31,0,10*ROW('Sanitation Data'!H160))="","",OFFSET('Sanitation Data'!$H$31,0,10*ROW('Sanitation Data'!H160)))</f>
        <v/>
      </c>
      <c r="DI166" s="287" t="str">
        <f ca="true">+IF(OFFSET('Sanitation Data'!$H$32,0,10*ROW('Sanitation Data'!H160))="","",OFFSET('Sanitation Data'!$H$32,0,10*ROW('Sanitation Data'!H160)))</f>
        <v/>
      </c>
      <c r="DJ166" s="287" t="str">
        <f ca="true">+IF(OFFSET('Sanitation Data'!$I$28,0,10*ROW('Sanitation Data'!I160))="","",OFFSET('Sanitation Data'!$I$28,0,10*ROW('Sanitation Data'!I160)))</f>
        <v/>
      </c>
      <c r="DK166" s="287" t="str">
        <f ca="true">+IF(OFFSET('Sanitation Data'!$I$29,0,10*ROW('Sanitation Data'!I160))="","",OFFSET('Sanitation Data'!$I$29,0,10*ROW('Sanitation Data'!I160)))</f>
        <v/>
      </c>
      <c r="DL166" s="287" t="str">
        <f ca="true">+IF(OFFSET('Sanitation Data'!$I$30,0,10*ROW('Sanitation Data'!I160))="","",OFFSET('Sanitation Data'!$I$30,0,10*ROW('Sanitation Data'!I160)))</f>
        <v/>
      </c>
      <c r="DM166" s="287" t="str">
        <f ca="true">+IF(OFFSET('Sanitation Data'!$I$31,0,10*ROW('Sanitation Data'!I160))="","",OFFSET('Sanitation Data'!$I$31,0,10*ROW('Sanitation Data'!I160)))</f>
        <v/>
      </c>
      <c r="DN166" s="287" t="str">
        <f ca="true">+IF(OFFSET('Sanitation Data'!$I$32,0,10*ROW('Sanitation Data'!I160))="","",OFFSET('Sanitation Data'!$I$32,0,10*ROW('Sanitation Data'!I160)))</f>
        <v/>
      </c>
      <c r="DO166" s="287" t="str">
        <f ca="true">+IF(OFFSET('Hygiene Data'!$D$11,0,10*ROW('Hygiene Data'!D160))="","",OFFSET('Hygiene Data'!$D$11,0,10*ROW('Hygiene Data'!D160)))</f>
        <v/>
      </c>
      <c r="DP166" s="287" t="str">
        <f ca="true">+IF(OFFSET('Hygiene Data'!$D$12,0,10*ROW('Hygiene Data'!D160))="","",OFFSET('Hygiene Data'!$D$12,0,10*ROW('Hygiene Data'!D160)))</f>
        <v/>
      </c>
      <c r="DQ166" s="287" t="str">
        <f ca="true">+IF(OFFSET('Hygiene Data'!$D$13,0,10*ROW('Hygiene Data'!D160))="","",OFFSET('Hygiene Data'!$D$13,0,10*ROW('Hygiene Data'!D160)))</f>
        <v/>
      </c>
      <c r="DR166" s="287" t="str">
        <f ca="true">+IF(OFFSET('Hygiene Data'!$E$11,0,10*ROW('Hygiene Data'!E160))="","",OFFSET('Hygiene Data'!$E$11,0,10*ROW('Hygiene Data'!E160)))</f>
        <v/>
      </c>
      <c r="DS166" s="287" t="str">
        <f ca="true">+IF(OFFSET('Hygiene Data'!$E$12,0,10*ROW('Hygiene Data'!E160))="","",OFFSET('Hygiene Data'!$E$12,0,10*ROW('Hygiene Data'!E160)))</f>
        <v/>
      </c>
      <c r="DT166" s="287" t="str">
        <f ca="true">+IF(OFFSET('Hygiene Data'!$E$13,0,10*ROW('Hygiene Data'!E160))="","",OFFSET('Hygiene Data'!$E$13,0,10*ROW('Hygiene Data'!E160)))</f>
        <v/>
      </c>
      <c r="DU166" s="287" t="str">
        <f ca="true">+IF(OFFSET('Hygiene Data'!$F$11,0,10*ROW('Hygiene Data'!F160))="","",OFFSET('Hygiene Data'!$F$11,0,10*ROW('Hygiene Data'!F160)))</f>
        <v/>
      </c>
      <c r="DV166" s="287" t="str">
        <f ca="true">+IF(OFFSET('Hygiene Data'!$F$12,0,10*ROW('Hygiene Data'!F160))="","",OFFSET('Hygiene Data'!$F$12,0,10*ROW('Hygiene Data'!F160)))</f>
        <v/>
      </c>
      <c r="DW166" s="287" t="str">
        <f ca="true">+IF(OFFSET('Hygiene Data'!$F$13,0,10*ROW('Hygiene Data'!F160))="","",OFFSET('Hygiene Data'!$F$13,0,10*ROW('Hygiene Data'!F160)))</f>
        <v/>
      </c>
      <c r="DX166" s="287" t="str">
        <f ca="true">+IF(OFFSET('Hygiene Data'!$G$11,0,10*ROW('Hygiene Data'!G160))="","",OFFSET('Hygiene Data'!$G$11,0,10*ROW('Hygiene Data'!G160)))</f>
        <v/>
      </c>
      <c r="DY166" s="287" t="str">
        <f ca="true">+IF(OFFSET('Hygiene Data'!$G$12,0,10*ROW('Hygiene Data'!G160))="","",OFFSET('Hygiene Data'!$G$12,0,10*ROW('Hygiene Data'!G160)))</f>
        <v/>
      </c>
      <c r="DZ166" s="287" t="str">
        <f ca="true">+IF(OFFSET('Hygiene Data'!$G$13,0,10*ROW('Hygiene Data'!G160))="","",OFFSET('Hygiene Data'!$G$13,0,10*ROW('Hygiene Data'!G160)))</f>
        <v/>
      </c>
      <c r="EA166" s="287" t="str">
        <f ca="true">+IF(OFFSET('Hygiene Data'!$H$11,0,10*ROW('Hygiene Data'!H160))="","",OFFSET('Hygiene Data'!$H$11,0,10*ROW('Hygiene Data'!H160)))</f>
        <v/>
      </c>
      <c r="EB166" s="287" t="str">
        <f ca="true">+IF(OFFSET('Hygiene Data'!$H$12,0,10*ROW('Hygiene Data'!H160))="","",OFFSET('Hygiene Data'!$H$12,0,10*ROW('Hygiene Data'!H160)))</f>
        <v/>
      </c>
      <c r="EC166" s="287" t="str">
        <f ca="true">+IF(OFFSET('Hygiene Data'!$H$13,0,10*ROW('Hygiene Data'!H160))="","",OFFSET('Hygiene Data'!$H$13,0,10*ROW('Hygiene Data'!H160)))</f>
        <v/>
      </c>
      <c r="ED166" s="287" t="str">
        <f ca="true">+IF(OFFSET('Hygiene Data'!$I$11,0,10*ROW('Hygiene Data'!I160))="","",OFFSET('Hygiene Data'!$I$11,0,10*ROW('Hygiene Data'!I160)))</f>
        <v/>
      </c>
      <c r="EE166" s="287" t="str">
        <f ca="true">+IF(OFFSET('Hygiene Data'!$I$12,0,10*ROW('Hygiene Data'!I160))="","",OFFSET('Hygiene Data'!$I$12,0,10*ROW('Hygiene Data'!I160)))</f>
        <v/>
      </c>
      <c r="EF166" s="287"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43"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7"/>
      <c r="BS167" s="287" t="str">
        <f ca="true">+IF(OFFSET('Water Data'!$D$27,0,10*ROW('Water Data'!D161))="","",OFFSET('Water Data'!$D$27,0,10*ROW('Water Data'!D161)))</f>
        <v/>
      </c>
      <c r="BT167" s="287" t="str">
        <f ca="true">+IF(OFFSET('Water Data'!$D$28,0,10*ROW('Water Data'!D161))="","",OFFSET('Water Data'!$D$28,0,10*ROW('Water Data'!D161)))</f>
        <v/>
      </c>
      <c r="BU167" s="287" t="str">
        <f ca="true">+IF(OFFSET('Water Data'!$D$29,0,10*ROW('Water Data'!D161))="","",OFFSET('Water Data'!$D$29,0,10*ROW('Water Data'!D161)))</f>
        <v/>
      </c>
      <c r="BV167" s="287" t="str">
        <f ca="true">+IF(OFFSET('Water Data'!$E$27,0,10*ROW('Water Data'!E161))="","",OFFSET('Water Data'!$E$27,0,10*ROW('Water Data'!E161)))</f>
        <v/>
      </c>
      <c r="BW167" s="287" t="str">
        <f ca="true">+IF(OFFSET('Water Data'!$E$28,0,10*ROW('Water Data'!E161))="","",OFFSET('Water Data'!$E$28,0,10*ROW('Water Data'!E161)))</f>
        <v/>
      </c>
      <c r="BX167" s="287" t="str">
        <f ca="true">+IF(OFFSET('Water Data'!$E$29,0,10*ROW('Water Data'!E161))="","",OFFSET('Water Data'!$E$29,0,10*ROW('Water Data'!E161)))</f>
        <v/>
      </c>
      <c r="BY167" s="287" t="str">
        <f ca="true">+IF(OFFSET('Water Data'!$F$27,0,10*ROW('Water Data'!F161))="","",OFFSET('Water Data'!$F$27,0,10*ROW('Water Data'!F161)))</f>
        <v/>
      </c>
      <c r="BZ167" s="287" t="str">
        <f ca="true">+IF(OFFSET('Water Data'!$F$28,0,10*ROW('Water Data'!F161))="","",OFFSET('Water Data'!$F$28,0,10*ROW('Water Data'!F161)))</f>
        <v/>
      </c>
      <c r="CA167" s="287" t="str">
        <f ca="true">+IF(OFFSET('Water Data'!$F$29,0,10*ROW('Water Data'!F161))="","",OFFSET('Water Data'!$F$29,0,10*ROW('Water Data'!F161)))</f>
        <v/>
      </c>
      <c r="CB167" s="287" t="str">
        <f ca="true">+IF(OFFSET('Water Data'!$G$27,0,10*ROW('Water Data'!G161))="","",OFFSET('Water Data'!$G$27,0,10*ROW('Water Data'!G161)))</f>
        <v/>
      </c>
      <c r="CC167" s="287" t="str">
        <f ca="true">+IF(OFFSET('Water Data'!$G$28,0,10*ROW('Water Data'!G161))="","",OFFSET('Water Data'!$G$28,0,10*ROW('Water Data'!G161)))</f>
        <v/>
      </c>
      <c r="CD167" s="287" t="str">
        <f ca="true">+IF(OFFSET('Water Data'!$G$29,0,10*ROW('Water Data'!G161))="","",OFFSET('Water Data'!$G$29,0,10*ROW('Water Data'!G161)))</f>
        <v/>
      </c>
      <c r="CE167" s="287" t="str">
        <f ca="true">+IF(OFFSET('Water Data'!$H$27,0,10*ROW('Water Data'!H161))="","",OFFSET('Water Data'!$H$27,0,10*ROW('Water Data'!H161)))</f>
        <v/>
      </c>
      <c r="CF167" s="287" t="str">
        <f ca="true">+IF(OFFSET('Water Data'!$H$28,0,10*ROW('Water Data'!H161))="","",OFFSET('Water Data'!$H$28,0,10*ROW('Water Data'!H161)))</f>
        <v/>
      </c>
      <c r="CG167" s="287" t="str">
        <f ca="true">+IF(OFFSET('Water Data'!$H$29,0,10*ROW('Water Data'!H161))="","",OFFSET('Water Data'!$H$29,0,10*ROW('Water Data'!H161)))</f>
        <v/>
      </c>
      <c r="CH167" s="287" t="str">
        <f ca="true">+IF(OFFSET('Water Data'!$I$27,0,10*ROW('Water Data'!I161))="","",OFFSET('Water Data'!$I$27,0,10*ROW('Water Data'!I161)))</f>
        <v/>
      </c>
      <c r="CI167" s="287" t="str">
        <f ca="true">+IF(OFFSET('Water Data'!$I$28,0,10*ROW('Water Data'!I161))="","",OFFSET('Water Data'!$I$28,0,10*ROW('Water Data'!I161)))</f>
        <v/>
      </c>
      <c r="CJ167" s="287" t="str">
        <f ca="true">+IF(OFFSET('Water Data'!$I$29,0,10*ROW('Water Data'!I161))="","",OFFSET('Water Data'!$I$29,0,10*ROW('Water Data'!I161)))</f>
        <v/>
      </c>
      <c r="CK167" s="287" t="str">
        <f ca="true">+IF(OFFSET('Sanitation Data'!$D$28,0,10*ROW('Sanitation Data'!D161))="","",OFFSET('Sanitation Data'!$D$28,0,10*ROW('Sanitation Data'!D161)))</f>
        <v/>
      </c>
      <c r="CL167" s="287" t="str">
        <f ca="true">+IF(OFFSET('Sanitation Data'!$D$29,0,10*ROW('Sanitation Data'!D161))="","",OFFSET('Sanitation Data'!$D$29,0,10*ROW('Sanitation Data'!D161)))</f>
        <v/>
      </c>
      <c r="CM167" s="287" t="str">
        <f ca="true">+IF(OFFSET('Sanitation Data'!$D$30,0,10*ROW('Sanitation Data'!D161))="","",OFFSET('Sanitation Data'!$D$30,0,10*ROW('Sanitation Data'!D161)))</f>
        <v/>
      </c>
      <c r="CN167" s="287" t="str">
        <f ca="true">+IF(OFFSET('Sanitation Data'!$D$31,0,10*ROW('Sanitation Data'!D161))="","",OFFSET('Sanitation Data'!$D$31,0,10*ROW('Sanitation Data'!D161)))</f>
        <v/>
      </c>
      <c r="CO167" s="287" t="str">
        <f ca="true">+IF(OFFSET('Sanitation Data'!$D$32,0,10*ROW('Sanitation Data'!D161))="","",OFFSET('Sanitation Data'!$D$32,0,10*ROW('Sanitation Data'!D161)))</f>
        <v/>
      </c>
      <c r="CP167" s="287" t="str">
        <f ca="true">+IF(OFFSET('Sanitation Data'!$E$28,0,10*ROW('Sanitation Data'!E161))="","",OFFSET('Sanitation Data'!$E$28,0,10*ROW('Sanitation Data'!E161)))</f>
        <v/>
      </c>
      <c r="CQ167" s="287" t="str">
        <f ca="true">+IF(OFFSET('Sanitation Data'!$E$29,0,10*ROW('Sanitation Data'!E161))="","",OFFSET('Sanitation Data'!$E$29,0,10*ROW('Sanitation Data'!E161)))</f>
        <v/>
      </c>
      <c r="CR167" s="287" t="str">
        <f ca="true">+IF(OFFSET('Sanitation Data'!$E$30,0,10*ROW('Sanitation Data'!E161))="","",OFFSET('Sanitation Data'!$E$30,0,10*ROW('Sanitation Data'!E161)))</f>
        <v/>
      </c>
      <c r="CS167" s="287" t="str">
        <f ca="true">+IF(OFFSET('Sanitation Data'!$E$31,0,10*ROW('Sanitation Data'!E161))="","",OFFSET('Sanitation Data'!$E$31,0,10*ROW('Sanitation Data'!E161)))</f>
        <v/>
      </c>
      <c r="CT167" s="287" t="str">
        <f ca="true">+IF(OFFSET('Sanitation Data'!$E$32,0,10*ROW('Sanitation Data'!E161))="","",OFFSET('Sanitation Data'!$E$32,0,10*ROW('Sanitation Data'!E161)))</f>
        <v/>
      </c>
      <c r="CU167" s="287" t="str">
        <f ca="true">+IF(OFFSET('Sanitation Data'!$F$28,0,10*ROW('Sanitation Data'!F161))="","",OFFSET('Sanitation Data'!$F$28,0,10*ROW('Sanitation Data'!F161)))</f>
        <v/>
      </c>
      <c r="CV167" s="287" t="str">
        <f ca="true">+IF(OFFSET('Sanitation Data'!$F$29,0,10*ROW('Sanitation Data'!F161))="","",OFFSET('Sanitation Data'!$F$29,0,10*ROW('Sanitation Data'!F161)))</f>
        <v/>
      </c>
      <c r="CW167" s="287" t="str">
        <f ca="true">+IF(OFFSET('Sanitation Data'!$F$30,0,10*ROW('Sanitation Data'!F161))="","",OFFSET('Sanitation Data'!$F$30,0,10*ROW('Sanitation Data'!F161)))</f>
        <v/>
      </c>
      <c r="CX167" s="287" t="str">
        <f ca="true">+IF(OFFSET('Sanitation Data'!$F$31,0,10*ROW('Sanitation Data'!F161))="","",OFFSET('Sanitation Data'!$F$31,0,10*ROW('Sanitation Data'!F161)))</f>
        <v/>
      </c>
      <c r="CY167" s="287" t="str">
        <f ca="true">+IF(OFFSET('Sanitation Data'!$F$32,0,10*ROW('Sanitation Data'!F161))="","",OFFSET('Sanitation Data'!$F$32,0,10*ROW('Sanitation Data'!F161)))</f>
        <v/>
      </c>
      <c r="CZ167" s="287" t="str">
        <f ca="true">+IF(OFFSET('Sanitation Data'!$G$28,0,10*ROW('Sanitation Data'!G161))="","",OFFSET('Sanitation Data'!$G$28,0,10*ROW('Sanitation Data'!G161)))</f>
        <v/>
      </c>
      <c r="DA167" s="287" t="str">
        <f ca="true">+IF(OFFSET('Sanitation Data'!$G$29,0,10*ROW('Sanitation Data'!G161))="","",OFFSET('Sanitation Data'!$G$29,0,10*ROW('Sanitation Data'!G161)))</f>
        <v/>
      </c>
      <c r="DB167" s="287" t="str">
        <f ca="true">+IF(OFFSET('Sanitation Data'!$G$30,0,10*ROW('Sanitation Data'!G161))="","",OFFSET('Sanitation Data'!$G$30,0,10*ROW('Sanitation Data'!G161)))</f>
        <v/>
      </c>
      <c r="DC167" s="287" t="str">
        <f ca="true">+IF(OFFSET('Sanitation Data'!$G$31,0,10*ROW('Sanitation Data'!G161))="","",OFFSET('Sanitation Data'!$G$31,0,10*ROW('Sanitation Data'!G161)))</f>
        <v/>
      </c>
      <c r="DD167" s="287" t="str">
        <f ca="true">+IF(OFFSET('Sanitation Data'!$G$32,0,10*ROW('Sanitation Data'!G161))="","",OFFSET('Sanitation Data'!$G$32,0,10*ROW('Sanitation Data'!G161)))</f>
        <v/>
      </c>
      <c r="DE167" s="287" t="str">
        <f ca="true">+IF(OFFSET('Sanitation Data'!$H$28,0,10*ROW('Sanitation Data'!H161))="","",OFFSET('Sanitation Data'!$H$28,0,10*ROW('Sanitation Data'!H161)))</f>
        <v/>
      </c>
      <c r="DF167" s="287" t="str">
        <f ca="true">+IF(OFFSET('Sanitation Data'!$H$29,0,10*ROW('Sanitation Data'!H161))="","",OFFSET('Sanitation Data'!$H$29,0,10*ROW('Sanitation Data'!H161)))</f>
        <v/>
      </c>
      <c r="DG167" s="287" t="str">
        <f ca="true">+IF(OFFSET('Sanitation Data'!$H$30,0,10*ROW('Sanitation Data'!H161))="","",OFFSET('Sanitation Data'!$H$30,0,10*ROW('Sanitation Data'!H161)))</f>
        <v/>
      </c>
      <c r="DH167" s="287" t="str">
        <f ca="true">+IF(OFFSET('Sanitation Data'!$H$31,0,10*ROW('Sanitation Data'!H161))="","",OFFSET('Sanitation Data'!$H$31,0,10*ROW('Sanitation Data'!H161)))</f>
        <v/>
      </c>
      <c r="DI167" s="287" t="str">
        <f ca="true">+IF(OFFSET('Sanitation Data'!$H$32,0,10*ROW('Sanitation Data'!H161))="","",OFFSET('Sanitation Data'!$H$32,0,10*ROW('Sanitation Data'!H161)))</f>
        <v/>
      </c>
      <c r="DJ167" s="287" t="str">
        <f ca="true">+IF(OFFSET('Sanitation Data'!$I$28,0,10*ROW('Sanitation Data'!I161))="","",OFFSET('Sanitation Data'!$I$28,0,10*ROW('Sanitation Data'!I161)))</f>
        <v/>
      </c>
      <c r="DK167" s="287" t="str">
        <f ca="true">+IF(OFFSET('Sanitation Data'!$I$29,0,10*ROW('Sanitation Data'!I161))="","",OFFSET('Sanitation Data'!$I$29,0,10*ROW('Sanitation Data'!I161)))</f>
        <v/>
      </c>
      <c r="DL167" s="287" t="str">
        <f ca="true">+IF(OFFSET('Sanitation Data'!$I$30,0,10*ROW('Sanitation Data'!I161))="","",OFFSET('Sanitation Data'!$I$30,0,10*ROW('Sanitation Data'!I161)))</f>
        <v/>
      </c>
      <c r="DM167" s="287" t="str">
        <f ca="true">+IF(OFFSET('Sanitation Data'!$I$31,0,10*ROW('Sanitation Data'!I161))="","",OFFSET('Sanitation Data'!$I$31,0,10*ROW('Sanitation Data'!I161)))</f>
        <v/>
      </c>
      <c r="DN167" s="287" t="str">
        <f ca="true">+IF(OFFSET('Sanitation Data'!$I$32,0,10*ROW('Sanitation Data'!I161))="","",OFFSET('Sanitation Data'!$I$32,0,10*ROW('Sanitation Data'!I161)))</f>
        <v/>
      </c>
      <c r="DO167" s="287" t="str">
        <f ca="true">+IF(OFFSET('Hygiene Data'!$D$11,0,10*ROW('Hygiene Data'!D161))="","",OFFSET('Hygiene Data'!$D$11,0,10*ROW('Hygiene Data'!D161)))</f>
        <v/>
      </c>
      <c r="DP167" s="287" t="str">
        <f ca="true">+IF(OFFSET('Hygiene Data'!$D$12,0,10*ROW('Hygiene Data'!D161))="","",OFFSET('Hygiene Data'!$D$12,0,10*ROW('Hygiene Data'!D161)))</f>
        <v/>
      </c>
      <c r="DQ167" s="287" t="str">
        <f ca="true">+IF(OFFSET('Hygiene Data'!$D$13,0,10*ROW('Hygiene Data'!D161))="","",OFFSET('Hygiene Data'!$D$13,0,10*ROW('Hygiene Data'!D161)))</f>
        <v/>
      </c>
      <c r="DR167" s="287" t="str">
        <f ca="true">+IF(OFFSET('Hygiene Data'!$E$11,0,10*ROW('Hygiene Data'!E161))="","",OFFSET('Hygiene Data'!$E$11,0,10*ROW('Hygiene Data'!E161)))</f>
        <v/>
      </c>
      <c r="DS167" s="287" t="str">
        <f ca="true">+IF(OFFSET('Hygiene Data'!$E$12,0,10*ROW('Hygiene Data'!E161))="","",OFFSET('Hygiene Data'!$E$12,0,10*ROW('Hygiene Data'!E161)))</f>
        <v/>
      </c>
      <c r="DT167" s="287" t="str">
        <f ca="true">+IF(OFFSET('Hygiene Data'!$E$13,0,10*ROW('Hygiene Data'!E161))="","",OFFSET('Hygiene Data'!$E$13,0,10*ROW('Hygiene Data'!E161)))</f>
        <v/>
      </c>
      <c r="DU167" s="287" t="str">
        <f ca="true">+IF(OFFSET('Hygiene Data'!$F$11,0,10*ROW('Hygiene Data'!F161))="","",OFFSET('Hygiene Data'!$F$11,0,10*ROW('Hygiene Data'!F161)))</f>
        <v/>
      </c>
      <c r="DV167" s="287" t="str">
        <f ca="true">+IF(OFFSET('Hygiene Data'!$F$12,0,10*ROW('Hygiene Data'!F161))="","",OFFSET('Hygiene Data'!$F$12,0,10*ROW('Hygiene Data'!F161)))</f>
        <v/>
      </c>
      <c r="DW167" s="287" t="str">
        <f ca="true">+IF(OFFSET('Hygiene Data'!$F$13,0,10*ROW('Hygiene Data'!F161))="","",OFFSET('Hygiene Data'!$F$13,0,10*ROW('Hygiene Data'!F161)))</f>
        <v/>
      </c>
      <c r="DX167" s="287" t="str">
        <f ca="true">+IF(OFFSET('Hygiene Data'!$G$11,0,10*ROW('Hygiene Data'!G161))="","",OFFSET('Hygiene Data'!$G$11,0,10*ROW('Hygiene Data'!G161)))</f>
        <v/>
      </c>
      <c r="DY167" s="287" t="str">
        <f ca="true">+IF(OFFSET('Hygiene Data'!$G$12,0,10*ROW('Hygiene Data'!G161))="","",OFFSET('Hygiene Data'!$G$12,0,10*ROW('Hygiene Data'!G161)))</f>
        <v/>
      </c>
      <c r="DZ167" s="287" t="str">
        <f ca="true">+IF(OFFSET('Hygiene Data'!$G$13,0,10*ROW('Hygiene Data'!G161))="","",OFFSET('Hygiene Data'!$G$13,0,10*ROW('Hygiene Data'!G161)))</f>
        <v/>
      </c>
      <c r="EA167" s="287" t="str">
        <f ca="true">+IF(OFFSET('Hygiene Data'!$H$11,0,10*ROW('Hygiene Data'!H161))="","",OFFSET('Hygiene Data'!$H$11,0,10*ROW('Hygiene Data'!H161)))</f>
        <v/>
      </c>
      <c r="EB167" s="287" t="str">
        <f ca="true">+IF(OFFSET('Hygiene Data'!$H$12,0,10*ROW('Hygiene Data'!H161))="","",OFFSET('Hygiene Data'!$H$12,0,10*ROW('Hygiene Data'!H161)))</f>
        <v/>
      </c>
      <c r="EC167" s="287" t="str">
        <f ca="true">+IF(OFFSET('Hygiene Data'!$H$13,0,10*ROW('Hygiene Data'!H161))="","",OFFSET('Hygiene Data'!$H$13,0,10*ROW('Hygiene Data'!H161)))</f>
        <v/>
      </c>
      <c r="ED167" s="287" t="str">
        <f ca="true">+IF(OFFSET('Hygiene Data'!$I$11,0,10*ROW('Hygiene Data'!I161))="","",OFFSET('Hygiene Data'!$I$11,0,10*ROW('Hygiene Data'!I161)))</f>
        <v/>
      </c>
      <c r="EE167" s="287" t="str">
        <f ca="true">+IF(OFFSET('Hygiene Data'!$I$12,0,10*ROW('Hygiene Data'!I161))="","",OFFSET('Hygiene Data'!$I$12,0,10*ROW('Hygiene Data'!I161)))</f>
        <v/>
      </c>
      <c r="EF167" s="287"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43"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7"/>
      <c r="BS168" s="287" t="str">
        <f ca="true">+IF(OFFSET('Water Data'!$D$27,0,10*ROW('Water Data'!D162))="","",OFFSET('Water Data'!$D$27,0,10*ROW('Water Data'!D162)))</f>
        <v/>
      </c>
      <c r="BT168" s="287" t="str">
        <f ca="true">+IF(OFFSET('Water Data'!$D$28,0,10*ROW('Water Data'!D162))="","",OFFSET('Water Data'!$D$28,0,10*ROW('Water Data'!D162)))</f>
        <v/>
      </c>
      <c r="BU168" s="287" t="str">
        <f ca="true">+IF(OFFSET('Water Data'!$D$29,0,10*ROW('Water Data'!D162))="","",OFFSET('Water Data'!$D$29,0,10*ROW('Water Data'!D162)))</f>
        <v/>
      </c>
      <c r="BV168" s="287" t="str">
        <f ca="true">+IF(OFFSET('Water Data'!$E$27,0,10*ROW('Water Data'!E162))="","",OFFSET('Water Data'!$E$27,0,10*ROW('Water Data'!E162)))</f>
        <v/>
      </c>
      <c r="BW168" s="287" t="str">
        <f ca="true">+IF(OFFSET('Water Data'!$E$28,0,10*ROW('Water Data'!E162))="","",OFFSET('Water Data'!$E$28,0,10*ROW('Water Data'!E162)))</f>
        <v/>
      </c>
      <c r="BX168" s="287" t="str">
        <f ca="true">+IF(OFFSET('Water Data'!$E$29,0,10*ROW('Water Data'!E162))="","",OFFSET('Water Data'!$E$29,0,10*ROW('Water Data'!E162)))</f>
        <v/>
      </c>
      <c r="BY168" s="287" t="str">
        <f ca="true">+IF(OFFSET('Water Data'!$F$27,0,10*ROW('Water Data'!F162))="","",OFFSET('Water Data'!$F$27,0,10*ROW('Water Data'!F162)))</f>
        <v/>
      </c>
      <c r="BZ168" s="287" t="str">
        <f ca="true">+IF(OFFSET('Water Data'!$F$28,0,10*ROW('Water Data'!F162))="","",OFFSET('Water Data'!$F$28,0,10*ROW('Water Data'!F162)))</f>
        <v/>
      </c>
      <c r="CA168" s="287" t="str">
        <f ca="true">+IF(OFFSET('Water Data'!$F$29,0,10*ROW('Water Data'!F162))="","",OFFSET('Water Data'!$F$29,0,10*ROW('Water Data'!F162)))</f>
        <v/>
      </c>
      <c r="CB168" s="287" t="str">
        <f ca="true">+IF(OFFSET('Water Data'!$G$27,0,10*ROW('Water Data'!G162))="","",OFFSET('Water Data'!$G$27,0,10*ROW('Water Data'!G162)))</f>
        <v/>
      </c>
      <c r="CC168" s="287" t="str">
        <f ca="true">+IF(OFFSET('Water Data'!$G$28,0,10*ROW('Water Data'!G162))="","",OFFSET('Water Data'!$G$28,0,10*ROW('Water Data'!G162)))</f>
        <v/>
      </c>
      <c r="CD168" s="287" t="str">
        <f ca="true">+IF(OFFSET('Water Data'!$G$29,0,10*ROW('Water Data'!G162))="","",OFFSET('Water Data'!$G$29,0,10*ROW('Water Data'!G162)))</f>
        <v/>
      </c>
      <c r="CE168" s="287" t="str">
        <f ca="true">+IF(OFFSET('Water Data'!$H$27,0,10*ROW('Water Data'!H162))="","",OFFSET('Water Data'!$H$27,0,10*ROW('Water Data'!H162)))</f>
        <v/>
      </c>
      <c r="CF168" s="287" t="str">
        <f ca="true">+IF(OFFSET('Water Data'!$H$28,0,10*ROW('Water Data'!H162))="","",OFFSET('Water Data'!$H$28,0,10*ROW('Water Data'!H162)))</f>
        <v/>
      </c>
      <c r="CG168" s="287" t="str">
        <f ca="true">+IF(OFFSET('Water Data'!$H$29,0,10*ROW('Water Data'!H162))="","",OFFSET('Water Data'!$H$29,0,10*ROW('Water Data'!H162)))</f>
        <v/>
      </c>
      <c r="CH168" s="287" t="str">
        <f ca="true">+IF(OFFSET('Water Data'!$I$27,0,10*ROW('Water Data'!I162))="","",OFFSET('Water Data'!$I$27,0,10*ROW('Water Data'!I162)))</f>
        <v/>
      </c>
      <c r="CI168" s="287" t="str">
        <f ca="true">+IF(OFFSET('Water Data'!$I$28,0,10*ROW('Water Data'!I162))="","",OFFSET('Water Data'!$I$28,0,10*ROW('Water Data'!I162)))</f>
        <v/>
      </c>
      <c r="CJ168" s="287" t="str">
        <f ca="true">+IF(OFFSET('Water Data'!$I$29,0,10*ROW('Water Data'!I162))="","",OFFSET('Water Data'!$I$29,0,10*ROW('Water Data'!I162)))</f>
        <v/>
      </c>
      <c r="CK168" s="287" t="str">
        <f ca="true">+IF(OFFSET('Sanitation Data'!$D$28,0,10*ROW('Sanitation Data'!D162))="","",OFFSET('Sanitation Data'!$D$28,0,10*ROW('Sanitation Data'!D162)))</f>
        <v/>
      </c>
      <c r="CL168" s="287" t="str">
        <f ca="true">+IF(OFFSET('Sanitation Data'!$D$29,0,10*ROW('Sanitation Data'!D162))="","",OFFSET('Sanitation Data'!$D$29,0,10*ROW('Sanitation Data'!D162)))</f>
        <v/>
      </c>
      <c r="CM168" s="287" t="str">
        <f ca="true">+IF(OFFSET('Sanitation Data'!$D$30,0,10*ROW('Sanitation Data'!D162))="","",OFFSET('Sanitation Data'!$D$30,0,10*ROW('Sanitation Data'!D162)))</f>
        <v/>
      </c>
      <c r="CN168" s="287" t="str">
        <f ca="true">+IF(OFFSET('Sanitation Data'!$D$31,0,10*ROW('Sanitation Data'!D162))="","",OFFSET('Sanitation Data'!$D$31,0,10*ROW('Sanitation Data'!D162)))</f>
        <v/>
      </c>
      <c r="CO168" s="287" t="str">
        <f ca="true">+IF(OFFSET('Sanitation Data'!$D$32,0,10*ROW('Sanitation Data'!D162))="","",OFFSET('Sanitation Data'!$D$32,0,10*ROW('Sanitation Data'!D162)))</f>
        <v/>
      </c>
      <c r="CP168" s="287" t="str">
        <f ca="true">+IF(OFFSET('Sanitation Data'!$E$28,0,10*ROW('Sanitation Data'!E162))="","",OFFSET('Sanitation Data'!$E$28,0,10*ROW('Sanitation Data'!E162)))</f>
        <v/>
      </c>
      <c r="CQ168" s="287" t="str">
        <f ca="true">+IF(OFFSET('Sanitation Data'!$E$29,0,10*ROW('Sanitation Data'!E162))="","",OFFSET('Sanitation Data'!$E$29,0,10*ROW('Sanitation Data'!E162)))</f>
        <v/>
      </c>
      <c r="CR168" s="287" t="str">
        <f ca="true">+IF(OFFSET('Sanitation Data'!$E$30,0,10*ROW('Sanitation Data'!E162))="","",OFFSET('Sanitation Data'!$E$30,0,10*ROW('Sanitation Data'!E162)))</f>
        <v/>
      </c>
      <c r="CS168" s="287" t="str">
        <f ca="true">+IF(OFFSET('Sanitation Data'!$E$31,0,10*ROW('Sanitation Data'!E162))="","",OFFSET('Sanitation Data'!$E$31,0,10*ROW('Sanitation Data'!E162)))</f>
        <v/>
      </c>
      <c r="CT168" s="287" t="str">
        <f ca="true">+IF(OFFSET('Sanitation Data'!$E$32,0,10*ROW('Sanitation Data'!E162))="","",OFFSET('Sanitation Data'!$E$32,0,10*ROW('Sanitation Data'!E162)))</f>
        <v/>
      </c>
      <c r="CU168" s="287" t="str">
        <f ca="true">+IF(OFFSET('Sanitation Data'!$F$28,0,10*ROW('Sanitation Data'!F162))="","",OFFSET('Sanitation Data'!$F$28,0,10*ROW('Sanitation Data'!F162)))</f>
        <v/>
      </c>
      <c r="CV168" s="287" t="str">
        <f ca="true">+IF(OFFSET('Sanitation Data'!$F$29,0,10*ROW('Sanitation Data'!F162))="","",OFFSET('Sanitation Data'!$F$29,0,10*ROW('Sanitation Data'!F162)))</f>
        <v/>
      </c>
      <c r="CW168" s="287" t="str">
        <f ca="true">+IF(OFFSET('Sanitation Data'!$F$30,0,10*ROW('Sanitation Data'!F162))="","",OFFSET('Sanitation Data'!$F$30,0,10*ROW('Sanitation Data'!F162)))</f>
        <v/>
      </c>
      <c r="CX168" s="287" t="str">
        <f ca="true">+IF(OFFSET('Sanitation Data'!$F$31,0,10*ROW('Sanitation Data'!F162))="","",OFFSET('Sanitation Data'!$F$31,0,10*ROW('Sanitation Data'!F162)))</f>
        <v/>
      </c>
      <c r="CY168" s="287" t="str">
        <f ca="true">+IF(OFFSET('Sanitation Data'!$F$32,0,10*ROW('Sanitation Data'!F162))="","",OFFSET('Sanitation Data'!$F$32,0,10*ROW('Sanitation Data'!F162)))</f>
        <v/>
      </c>
      <c r="CZ168" s="287" t="str">
        <f ca="true">+IF(OFFSET('Sanitation Data'!$G$28,0,10*ROW('Sanitation Data'!G162))="","",OFFSET('Sanitation Data'!$G$28,0,10*ROW('Sanitation Data'!G162)))</f>
        <v/>
      </c>
      <c r="DA168" s="287" t="str">
        <f ca="true">+IF(OFFSET('Sanitation Data'!$G$29,0,10*ROW('Sanitation Data'!G162))="","",OFFSET('Sanitation Data'!$G$29,0,10*ROW('Sanitation Data'!G162)))</f>
        <v/>
      </c>
      <c r="DB168" s="287" t="str">
        <f ca="true">+IF(OFFSET('Sanitation Data'!$G$30,0,10*ROW('Sanitation Data'!G162))="","",OFFSET('Sanitation Data'!$G$30,0,10*ROW('Sanitation Data'!G162)))</f>
        <v/>
      </c>
      <c r="DC168" s="287" t="str">
        <f ca="true">+IF(OFFSET('Sanitation Data'!$G$31,0,10*ROW('Sanitation Data'!G162))="","",OFFSET('Sanitation Data'!$G$31,0,10*ROW('Sanitation Data'!G162)))</f>
        <v/>
      </c>
      <c r="DD168" s="287" t="str">
        <f ca="true">+IF(OFFSET('Sanitation Data'!$G$32,0,10*ROW('Sanitation Data'!G162))="","",OFFSET('Sanitation Data'!$G$32,0,10*ROW('Sanitation Data'!G162)))</f>
        <v/>
      </c>
      <c r="DE168" s="287" t="str">
        <f ca="true">+IF(OFFSET('Sanitation Data'!$H$28,0,10*ROW('Sanitation Data'!H162))="","",OFFSET('Sanitation Data'!$H$28,0,10*ROW('Sanitation Data'!H162)))</f>
        <v/>
      </c>
      <c r="DF168" s="287" t="str">
        <f ca="true">+IF(OFFSET('Sanitation Data'!$H$29,0,10*ROW('Sanitation Data'!H162))="","",OFFSET('Sanitation Data'!$H$29,0,10*ROW('Sanitation Data'!H162)))</f>
        <v/>
      </c>
      <c r="DG168" s="287" t="str">
        <f ca="true">+IF(OFFSET('Sanitation Data'!$H$30,0,10*ROW('Sanitation Data'!H162))="","",OFFSET('Sanitation Data'!$H$30,0,10*ROW('Sanitation Data'!H162)))</f>
        <v/>
      </c>
      <c r="DH168" s="287" t="str">
        <f ca="true">+IF(OFFSET('Sanitation Data'!$H$31,0,10*ROW('Sanitation Data'!H162))="","",OFFSET('Sanitation Data'!$H$31,0,10*ROW('Sanitation Data'!H162)))</f>
        <v/>
      </c>
      <c r="DI168" s="287" t="str">
        <f ca="true">+IF(OFFSET('Sanitation Data'!$H$32,0,10*ROW('Sanitation Data'!H162))="","",OFFSET('Sanitation Data'!$H$32,0,10*ROW('Sanitation Data'!H162)))</f>
        <v/>
      </c>
      <c r="DJ168" s="287" t="str">
        <f ca="true">+IF(OFFSET('Sanitation Data'!$I$28,0,10*ROW('Sanitation Data'!I162))="","",OFFSET('Sanitation Data'!$I$28,0,10*ROW('Sanitation Data'!I162)))</f>
        <v/>
      </c>
      <c r="DK168" s="287" t="str">
        <f ca="true">+IF(OFFSET('Sanitation Data'!$I$29,0,10*ROW('Sanitation Data'!I162))="","",OFFSET('Sanitation Data'!$I$29,0,10*ROW('Sanitation Data'!I162)))</f>
        <v/>
      </c>
      <c r="DL168" s="287" t="str">
        <f ca="true">+IF(OFFSET('Sanitation Data'!$I$30,0,10*ROW('Sanitation Data'!I162))="","",OFFSET('Sanitation Data'!$I$30,0,10*ROW('Sanitation Data'!I162)))</f>
        <v/>
      </c>
      <c r="DM168" s="287" t="str">
        <f ca="true">+IF(OFFSET('Sanitation Data'!$I$31,0,10*ROW('Sanitation Data'!I162))="","",OFFSET('Sanitation Data'!$I$31,0,10*ROW('Sanitation Data'!I162)))</f>
        <v/>
      </c>
      <c r="DN168" s="287" t="str">
        <f ca="true">+IF(OFFSET('Sanitation Data'!$I$32,0,10*ROW('Sanitation Data'!I162))="","",OFFSET('Sanitation Data'!$I$32,0,10*ROW('Sanitation Data'!I162)))</f>
        <v/>
      </c>
      <c r="DO168" s="287" t="str">
        <f ca="true">+IF(OFFSET('Hygiene Data'!$D$11,0,10*ROW('Hygiene Data'!D162))="","",OFFSET('Hygiene Data'!$D$11,0,10*ROW('Hygiene Data'!D162)))</f>
        <v/>
      </c>
      <c r="DP168" s="287" t="str">
        <f ca="true">+IF(OFFSET('Hygiene Data'!$D$12,0,10*ROW('Hygiene Data'!D162))="","",OFFSET('Hygiene Data'!$D$12,0,10*ROW('Hygiene Data'!D162)))</f>
        <v/>
      </c>
      <c r="DQ168" s="287" t="str">
        <f ca="true">+IF(OFFSET('Hygiene Data'!$D$13,0,10*ROW('Hygiene Data'!D162))="","",OFFSET('Hygiene Data'!$D$13,0,10*ROW('Hygiene Data'!D162)))</f>
        <v/>
      </c>
      <c r="DR168" s="287" t="str">
        <f ca="true">+IF(OFFSET('Hygiene Data'!$E$11,0,10*ROW('Hygiene Data'!E162))="","",OFFSET('Hygiene Data'!$E$11,0,10*ROW('Hygiene Data'!E162)))</f>
        <v/>
      </c>
      <c r="DS168" s="287" t="str">
        <f ca="true">+IF(OFFSET('Hygiene Data'!$E$12,0,10*ROW('Hygiene Data'!E162))="","",OFFSET('Hygiene Data'!$E$12,0,10*ROW('Hygiene Data'!E162)))</f>
        <v/>
      </c>
      <c r="DT168" s="287" t="str">
        <f ca="true">+IF(OFFSET('Hygiene Data'!$E$13,0,10*ROW('Hygiene Data'!E162))="","",OFFSET('Hygiene Data'!$E$13,0,10*ROW('Hygiene Data'!E162)))</f>
        <v/>
      </c>
      <c r="DU168" s="287" t="str">
        <f ca="true">+IF(OFFSET('Hygiene Data'!$F$11,0,10*ROW('Hygiene Data'!F162))="","",OFFSET('Hygiene Data'!$F$11,0,10*ROW('Hygiene Data'!F162)))</f>
        <v/>
      </c>
      <c r="DV168" s="287" t="str">
        <f ca="true">+IF(OFFSET('Hygiene Data'!$F$12,0,10*ROW('Hygiene Data'!F162))="","",OFFSET('Hygiene Data'!$F$12,0,10*ROW('Hygiene Data'!F162)))</f>
        <v/>
      </c>
      <c r="DW168" s="287" t="str">
        <f ca="true">+IF(OFFSET('Hygiene Data'!$F$13,0,10*ROW('Hygiene Data'!F162))="","",OFFSET('Hygiene Data'!$F$13,0,10*ROW('Hygiene Data'!F162)))</f>
        <v/>
      </c>
      <c r="DX168" s="287" t="str">
        <f ca="true">+IF(OFFSET('Hygiene Data'!$G$11,0,10*ROW('Hygiene Data'!G162))="","",OFFSET('Hygiene Data'!$G$11,0,10*ROW('Hygiene Data'!G162)))</f>
        <v/>
      </c>
      <c r="DY168" s="287" t="str">
        <f ca="true">+IF(OFFSET('Hygiene Data'!$G$12,0,10*ROW('Hygiene Data'!G162))="","",OFFSET('Hygiene Data'!$G$12,0,10*ROW('Hygiene Data'!G162)))</f>
        <v/>
      </c>
      <c r="DZ168" s="287" t="str">
        <f ca="true">+IF(OFFSET('Hygiene Data'!$G$13,0,10*ROW('Hygiene Data'!G162))="","",OFFSET('Hygiene Data'!$G$13,0,10*ROW('Hygiene Data'!G162)))</f>
        <v/>
      </c>
      <c r="EA168" s="287" t="str">
        <f ca="true">+IF(OFFSET('Hygiene Data'!$H$11,0,10*ROW('Hygiene Data'!H162))="","",OFFSET('Hygiene Data'!$H$11,0,10*ROW('Hygiene Data'!H162)))</f>
        <v/>
      </c>
      <c r="EB168" s="287" t="str">
        <f ca="true">+IF(OFFSET('Hygiene Data'!$H$12,0,10*ROW('Hygiene Data'!H162))="","",OFFSET('Hygiene Data'!$H$12,0,10*ROW('Hygiene Data'!H162)))</f>
        <v/>
      </c>
      <c r="EC168" s="287" t="str">
        <f ca="true">+IF(OFFSET('Hygiene Data'!$H$13,0,10*ROW('Hygiene Data'!H162))="","",OFFSET('Hygiene Data'!$H$13,0,10*ROW('Hygiene Data'!H162)))</f>
        <v/>
      </c>
      <c r="ED168" s="287" t="str">
        <f ca="true">+IF(OFFSET('Hygiene Data'!$I$11,0,10*ROW('Hygiene Data'!I162))="","",OFFSET('Hygiene Data'!$I$11,0,10*ROW('Hygiene Data'!I162)))</f>
        <v/>
      </c>
      <c r="EE168" s="287" t="str">
        <f ca="true">+IF(OFFSET('Hygiene Data'!$I$12,0,10*ROW('Hygiene Data'!I162))="","",OFFSET('Hygiene Data'!$I$12,0,10*ROW('Hygiene Data'!I162)))</f>
        <v/>
      </c>
      <c r="EF168" s="287"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43"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7"/>
      <c r="BS169" s="287" t="str">
        <f ca="true">+IF(OFFSET('Water Data'!$D$27,0,10*ROW('Water Data'!D163))="","",OFFSET('Water Data'!$D$27,0,10*ROW('Water Data'!D163)))</f>
        <v/>
      </c>
      <c r="BT169" s="287" t="str">
        <f ca="true">+IF(OFFSET('Water Data'!$D$28,0,10*ROW('Water Data'!D163))="","",OFFSET('Water Data'!$D$28,0,10*ROW('Water Data'!D163)))</f>
        <v/>
      </c>
      <c r="BU169" s="287" t="str">
        <f ca="true">+IF(OFFSET('Water Data'!$D$29,0,10*ROW('Water Data'!D163))="","",OFFSET('Water Data'!$D$29,0,10*ROW('Water Data'!D163)))</f>
        <v/>
      </c>
      <c r="BV169" s="287" t="str">
        <f ca="true">+IF(OFFSET('Water Data'!$E$27,0,10*ROW('Water Data'!E163))="","",OFFSET('Water Data'!$E$27,0,10*ROW('Water Data'!E163)))</f>
        <v/>
      </c>
      <c r="BW169" s="287" t="str">
        <f ca="true">+IF(OFFSET('Water Data'!$E$28,0,10*ROW('Water Data'!E163))="","",OFFSET('Water Data'!$E$28,0,10*ROW('Water Data'!E163)))</f>
        <v/>
      </c>
      <c r="BX169" s="287" t="str">
        <f ca="true">+IF(OFFSET('Water Data'!$E$29,0,10*ROW('Water Data'!E163))="","",OFFSET('Water Data'!$E$29,0,10*ROW('Water Data'!E163)))</f>
        <v/>
      </c>
      <c r="BY169" s="287" t="str">
        <f ca="true">+IF(OFFSET('Water Data'!$F$27,0,10*ROW('Water Data'!F163))="","",OFFSET('Water Data'!$F$27,0,10*ROW('Water Data'!F163)))</f>
        <v/>
      </c>
      <c r="BZ169" s="287" t="str">
        <f ca="true">+IF(OFFSET('Water Data'!$F$28,0,10*ROW('Water Data'!F163))="","",OFFSET('Water Data'!$F$28,0,10*ROW('Water Data'!F163)))</f>
        <v/>
      </c>
      <c r="CA169" s="287" t="str">
        <f ca="true">+IF(OFFSET('Water Data'!$F$29,0,10*ROW('Water Data'!F163))="","",OFFSET('Water Data'!$F$29,0,10*ROW('Water Data'!F163)))</f>
        <v/>
      </c>
      <c r="CB169" s="287" t="str">
        <f ca="true">+IF(OFFSET('Water Data'!$G$27,0,10*ROW('Water Data'!G163))="","",OFFSET('Water Data'!$G$27,0,10*ROW('Water Data'!G163)))</f>
        <v/>
      </c>
      <c r="CC169" s="287" t="str">
        <f ca="true">+IF(OFFSET('Water Data'!$G$28,0,10*ROW('Water Data'!G163))="","",OFFSET('Water Data'!$G$28,0,10*ROW('Water Data'!G163)))</f>
        <v/>
      </c>
      <c r="CD169" s="287" t="str">
        <f ca="true">+IF(OFFSET('Water Data'!$G$29,0,10*ROW('Water Data'!G163))="","",OFFSET('Water Data'!$G$29,0,10*ROW('Water Data'!G163)))</f>
        <v/>
      </c>
      <c r="CE169" s="287" t="str">
        <f ca="true">+IF(OFFSET('Water Data'!$H$27,0,10*ROW('Water Data'!H163))="","",OFFSET('Water Data'!$H$27,0,10*ROW('Water Data'!H163)))</f>
        <v/>
      </c>
      <c r="CF169" s="287" t="str">
        <f ca="true">+IF(OFFSET('Water Data'!$H$28,0,10*ROW('Water Data'!H163))="","",OFFSET('Water Data'!$H$28,0,10*ROW('Water Data'!H163)))</f>
        <v/>
      </c>
      <c r="CG169" s="287" t="str">
        <f ca="true">+IF(OFFSET('Water Data'!$H$29,0,10*ROW('Water Data'!H163))="","",OFFSET('Water Data'!$H$29,0,10*ROW('Water Data'!H163)))</f>
        <v/>
      </c>
      <c r="CH169" s="287" t="str">
        <f ca="true">+IF(OFFSET('Water Data'!$I$27,0,10*ROW('Water Data'!I163))="","",OFFSET('Water Data'!$I$27,0,10*ROW('Water Data'!I163)))</f>
        <v/>
      </c>
      <c r="CI169" s="287" t="str">
        <f ca="true">+IF(OFFSET('Water Data'!$I$28,0,10*ROW('Water Data'!I163))="","",OFFSET('Water Data'!$I$28,0,10*ROW('Water Data'!I163)))</f>
        <v/>
      </c>
      <c r="CJ169" s="287" t="str">
        <f ca="true">+IF(OFFSET('Water Data'!$I$29,0,10*ROW('Water Data'!I163))="","",OFFSET('Water Data'!$I$29,0,10*ROW('Water Data'!I163)))</f>
        <v/>
      </c>
      <c r="CK169" s="287" t="str">
        <f ca="true">+IF(OFFSET('Sanitation Data'!$D$28,0,10*ROW('Sanitation Data'!D163))="","",OFFSET('Sanitation Data'!$D$28,0,10*ROW('Sanitation Data'!D163)))</f>
        <v/>
      </c>
      <c r="CL169" s="287" t="str">
        <f ca="true">+IF(OFFSET('Sanitation Data'!$D$29,0,10*ROW('Sanitation Data'!D163))="","",OFFSET('Sanitation Data'!$D$29,0,10*ROW('Sanitation Data'!D163)))</f>
        <v/>
      </c>
      <c r="CM169" s="287" t="str">
        <f ca="true">+IF(OFFSET('Sanitation Data'!$D$30,0,10*ROW('Sanitation Data'!D163))="","",OFFSET('Sanitation Data'!$D$30,0,10*ROW('Sanitation Data'!D163)))</f>
        <v/>
      </c>
      <c r="CN169" s="287" t="str">
        <f ca="true">+IF(OFFSET('Sanitation Data'!$D$31,0,10*ROW('Sanitation Data'!D163))="","",OFFSET('Sanitation Data'!$D$31,0,10*ROW('Sanitation Data'!D163)))</f>
        <v/>
      </c>
      <c r="CO169" s="287" t="str">
        <f ca="true">+IF(OFFSET('Sanitation Data'!$D$32,0,10*ROW('Sanitation Data'!D163))="","",OFFSET('Sanitation Data'!$D$32,0,10*ROW('Sanitation Data'!D163)))</f>
        <v/>
      </c>
      <c r="CP169" s="287" t="str">
        <f ca="true">+IF(OFFSET('Sanitation Data'!$E$28,0,10*ROW('Sanitation Data'!E163))="","",OFFSET('Sanitation Data'!$E$28,0,10*ROW('Sanitation Data'!E163)))</f>
        <v/>
      </c>
      <c r="CQ169" s="287" t="str">
        <f ca="true">+IF(OFFSET('Sanitation Data'!$E$29,0,10*ROW('Sanitation Data'!E163))="","",OFFSET('Sanitation Data'!$E$29,0,10*ROW('Sanitation Data'!E163)))</f>
        <v/>
      </c>
      <c r="CR169" s="287" t="str">
        <f ca="true">+IF(OFFSET('Sanitation Data'!$E$30,0,10*ROW('Sanitation Data'!E163))="","",OFFSET('Sanitation Data'!$E$30,0,10*ROW('Sanitation Data'!E163)))</f>
        <v/>
      </c>
      <c r="CS169" s="287" t="str">
        <f ca="true">+IF(OFFSET('Sanitation Data'!$E$31,0,10*ROW('Sanitation Data'!E163))="","",OFFSET('Sanitation Data'!$E$31,0,10*ROW('Sanitation Data'!E163)))</f>
        <v/>
      </c>
      <c r="CT169" s="287" t="str">
        <f ca="true">+IF(OFFSET('Sanitation Data'!$E$32,0,10*ROW('Sanitation Data'!E163))="","",OFFSET('Sanitation Data'!$E$32,0,10*ROW('Sanitation Data'!E163)))</f>
        <v/>
      </c>
      <c r="CU169" s="287" t="str">
        <f ca="true">+IF(OFFSET('Sanitation Data'!$F$28,0,10*ROW('Sanitation Data'!F163))="","",OFFSET('Sanitation Data'!$F$28,0,10*ROW('Sanitation Data'!F163)))</f>
        <v/>
      </c>
      <c r="CV169" s="287" t="str">
        <f ca="true">+IF(OFFSET('Sanitation Data'!$F$29,0,10*ROW('Sanitation Data'!F163))="","",OFFSET('Sanitation Data'!$F$29,0,10*ROW('Sanitation Data'!F163)))</f>
        <v/>
      </c>
      <c r="CW169" s="287" t="str">
        <f ca="true">+IF(OFFSET('Sanitation Data'!$F$30,0,10*ROW('Sanitation Data'!F163))="","",OFFSET('Sanitation Data'!$F$30,0,10*ROW('Sanitation Data'!F163)))</f>
        <v/>
      </c>
      <c r="CX169" s="287" t="str">
        <f ca="true">+IF(OFFSET('Sanitation Data'!$F$31,0,10*ROW('Sanitation Data'!F163))="","",OFFSET('Sanitation Data'!$F$31,0,10*ROW('Sanitation Data'!F163)))</f>
        <v/>
      </c>
      <c r="CY169" s="287" t="str">
        <f ca="true">+IF(OFFSET('Sanitation Data'!$F$32,0,10*ROW('Sanitation Data'!F163))="","",OFFSET('Sanitation Data'!$F$32,0,10*ROW('Sanitation Data'!F163)))</f>
        <v/>
      </c>
      <c r="CZ169" s="287" t="str">
        <f ca="true">+IF(OFFSET('Sanitation Data'!$G$28,0,10*ROW('Sanitation Data'!G163))="","",OFFSET('Sanitation Data'!$G$28,0,10*ROW('Sanitation Data'!G163)))</f>
        <v/>
      </c>
      <c r="DA169" s="287" t="str">
        <f ca="true">+IF(OFFSET('Sanitation Data'!$G$29,0,10*ROW('Sanitation Data'!G163))="","",OFFSET('Sanitation Data'!$G$29,0,10*ROW('Sanitation Data'!G163)))</f>
        <v/>
      </c>
      <c r="DB169" s="287" t="str">
        <f ca="true">+IF(OFFSET('Sanitation Data'!$G$30,0,10*ROW('Sanitation Data'!G163))="","",OFFSET('Sanitation Data'!$G$30,0,10*ROW('Sanitation Data'!G163)))</f>
        <v/>
      </c>
      <c r="DC169" s="287" t="str">
        <f ca="true">+IF(OFFSET('Sanitation Data'!$G$31,0,10*ROW('Sanitation Data'!G163))="","",OFFSET('Sanitation Data'!$G$31,0,10*ROW('Sanitation Data'!G163)))</f>
        <v/>
      </c>
      <c r="DD169" s="287" t="str">
        <f ca="true">+IF(OFFSET('Sanitation Data'!$G$32,0,10*ROW('Sanitation Data'!G163))="","",OFFSET('Sanitation Data'!$G$32,0,10*ROW('Sanitation Data'!G163)))</f>
        <v/>
      </c>
      <c r="DE169" s="287" t="str">
        <f ca="true">+IF(OFFSET('Sanitation Data'!$H$28,0,10*ROW('Sanitation Data'!H163))="","",OFFSET('Sanitation Data'!$H$28,0,10*ROW('Sanitation Data'!H163)))</f>
        <v/>
      </c>
      <c r="DF169" s="287" t="str">
        <f ca="true">+IF(OFFSET('Sanitation Data'!$H$29,0,10*ROW('Sanitation Data'!H163))="","",OFFSET('Sanitation Data'!$H$29,0,10*ROW('Sanitation Data'!H163)))</f>
        <v/>
      </c>
      <c r="DG169" s="287" t="str">
        <f ca="true">+IF(OFFSET('Sanitation Data'!$H$30,0,10*ROW('Sanitation Data'!H163))="","",OFFSET('Sanitation Data'!$H$30,0,10*ROW('Sanitation Data'!H163)))</f>
        <v/>
      </c>
      <c r="DH169" s="287" t="str">
        <f ca="true">+IF(OFFSET('Sanitation Data'!$H$31,0,10*ROW('Sanitation Data'!H163))="","",OFFSET('Sanitation Data'!$H$31,0,10*ROW('Sanitation Data'!H163)))</f>
        <v/>
      </c>
      <c r="DI169" s="287" t="str">
        <f ca="true">+IF(OFFSET('Sanitation Data'!$H$32,0,10*ROW('Sanitation Data'!H163))="","",OFFSET('Sanitation Data'!$H$32,0,10*ROW('Sanitation Data'!H163)))</f>
        <v/>
      </c>
      <c r="DJ169" s="287" t="str">
        <f ca="true">+IF(OFFSET('Sanitation Data'!$I$28,0,10*ROW('Sanitation Data'!I163))="","",OFFSET('Sanitation Data'!$I$28,0,10*ROW('Sanitation Data'!I163)))</f>
        <v/>
      </c>
      <c r="DK169" s="287" t="str">
        <f ca="true">+IF(OFFSET('Sanitation Data'!$I$29,0,10*ROW('Sanitation Data'!I163))="","",OFFSET('Sanitation Data'!$I$29,0,10*ROW('Sanitation Data'!I163)))</f>
        <v/>
      </c>
      <c r="DL169" s="287" t="str">
        <f ca="true">+IF(OFFSET('Sanitation Data'!$I$30,0,10*ROW('Sanitation Data'!I163))="","",OFFSET('Sanitation Data'!$I$30,0,10*ROW('Sanitation Data'!I163)))</f>
        <v/>
      </c>
      <c r="DM169" s="287" t="str">
        <f ca="true">+IF(OFFSET('Sanitation Data'!$I$31,0,10*ROW('Sanitation Data'!I163))="","",OFFSET('Sanitation Data'!$I$31,0,10*ROW('Sanitation Data'!I163)))</f>
        <v/>
      </c>
      <c r="DN169" s="287" t="str">
        <f ca="true">+IF(OFFSET('Sanitation Data'!$I$32,0,10*ROW('Sanitation Data'!I163))="","",OFFSET('Sanitation Data'!$I$32,0,10*ROW('Sanitation Data'!I163)))</f>
        <v/>
      </c>
      <c r="DO169" s="287" t="str">
        <f ca="true">+IF(OFFSET('Hygiene Data'!$D$11,0,10*ROW('Hygiene Data'!D163))="","",OFFSET('Hygiene Data'!$D$11,0,10*ROW('Hygiene Data'!D163)))</f>
        <v/>
      </c>
      <c r="DP169" s="287" t="str">
        <f ca="true">+IF(OFFSET('Hygiene Data'!$D$12,0,10*ROW('Hygiene Data'!D163))="","",OFFSET('Hygiene Data'!$D$12,0,10*ROW('Hygiene Data'!D163)))</f>
        <v/>
      </c>
      <c r="DQ169" s="287" t="str">
        <f ca="true">+IF(OFFSET('Hygiene Data'!$D$13,0,10*ROW('Hygiene Data'!D163))="","",OFFSET('Hygiene Data'!$D$13,0,10*ROW('Hygiene Data'!D163)))</f>
        <v/>
      </c>
      <c r="DR169" s="287" t="str">
        <f ca="true">+IF(OFFSET('Hygiene Data'!$E$11,0,10*ROW('Hygiene Data'!E163))="","",OFFSET('Hygiene Data'!$E$11,0,10*ROW('Hygiene Data'!E163)))</f>
        <v/>
      </c>
      <c r="DS169" s="287" t="str">
        <f ca="true">+IF(OFFSET('Hygiene Data'!$E$12,0,10*ROW('Hygiene Data'!E163))="","",OFFSET('Hygiene Data'!$E$12,0,10*ROW('Hygiene Data'!E163)))</f>
        <v/>
      </c>
      <c r="DT169" s="287" t="str">
        <f ca="true">+IF(OFFSET('Hygiene Data'!$E$13,0,10*ROW('Hygiene Data'!E163))="","",OFFSET('Hygiene Data'!$E$13,0,10*ROW('Hygiene Data'!E163)))</f>
        <v/>
      </c>
      <c r="DU169" s="287" t="str">
        <f ca="true">+IF(OFFSET('Hygiene Data'!$F$11,0,10*ROW('Hygiene Data'!F163))="","",OFFSET('Hygiene Data'!$F$11,0,10*ROW('Hygiene Data'!F163)))</f>
        <v/>
      </c>
      <c r="DV169" s="287" t="str">
        <f ca="true">+IF(OFFSET('Hygiene Data'!$F$12,0,10*ROW('Hygiene Data'!F163))="","",OFFSET('Hygiene Data'!$F$12,0,10*ROW('Hygiene Data'!F163)))</f>
        <v/>
      </c>
      <c r="DW169" s="287" t="str">
        <f ca="true">+IF(OFFSET('Hygiene Data'!$F$13,0,10*ROW('Hygiene Data'!F163))="","",OFFSET('Hygiene Data'!$F$13,0,10*ROW('Hygiene Data'!F163)))</f>
        <v/>
      </c>
      <c r="DX169" s="287" t="str">
        <f ca="true">+IF(OFFSET('Hygiene Data'!$G$11,0,10*ROW('Hygiene Data'!G163))="","",OFFSET('Hygiene Data'!$G$11,0,10*ROW('Hygiene Data'!G163)))</f>
        <v/>
      </c>
      <c r="DY169" s="287" t="str">
        <f ca="true">+IF(OFFSET('Hygiene Data'!$G$12,0,10*ROW('Hygiene Data'!G163))="","",OFFSET('Hygiene Data'!$G$12,0,10*ROW('Hygiene Data'!G163)))</f>
        <v/>
      </c>
      <c r="DZ169" s="287" t="str">
        <f ca="true">+IF(OFFSET('Hygiene Data'!$G$13,0,10*ROW('Hygiene Data'!G163))="","",OFFSET('Hygiene Data'!$G$13,0,10*ROW('Hygiene Data'!G163)))</f>
        <v/>
      </c>
      <c r="EA169" s="287" t="str">
        <f ca="true">+IF(OFFSET('Hygiene Data'!$H$11,0,10*ROW('Hygiene Data'!H163))="","",OFFSET('Hygiene Data'!$H$11,0,10*ROW('Hygiene Data'!H163)))</f>
        <v/>
      </c>
      <c r="EB169" s="287" t="str">
        <f ca="true">+IF(OFFSET('Hygiene Data'!$H$12,0,10*ROW('Hygiene Data'!H163))="","",OFFSET('Hygiene Data'!$H$12,0,10*ROW('Hygiene Data'!H163)))</f>
        <v/>
      </c>
      <c r="EC169" s="287" t="str">
        <f ca="true">+IF(OFFSET('Hygiene Data'!$H$13,0,10*ROW('Hygiene Data'!H163))="","",OFFSET('Hygiene Data'!$H$13,0,10*ROW('Hygiene Data'!H163)))</f>
        <v/>
      </c>
      <c r="ED169" s="287" t="str">
        <f ca="true">+IF(OFFSET('Hygiene Data'!$I$11,0,10*ROW('Hygiene Data'!I163))="","",OFFSET('Hygiene Data'!$I$11,0,10*ROW('Hygiene Data'!I163)))</f>
        <v/>
      </c>
      <c r="EE169" s="287" t="str">
        <f ca="true">+IF(OFFSET('Hygiene Data'!$I$12,0,10*ROW('Hygiene Data'!I163))="","",OFFSET('Hygiene Data'!$I$12,0,10*ROW('Hygiene Data'!I163)))</f>
        <v/>
      </c>
      <c r="EF169" s="287"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43"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7"/>
      <c r="BS170" s="287" t="str">
        <f ca="true">+IF(OFFSET('Water Data'!$D$27,0,10*ROW('Water Data'!D164))="","",OFFSET('Water Data'!$D$27,0,10*ROW('Water Data'!D164)))</f>
        <v/>
      </c>
      <c r="BT170" s="287" t="str">
        <f ca="true">+IF(OFFSET('Water Data'!$D$28,0,10*ROW('Water Data'!D164))="","",OFFSET('Water Data'!$D$28,0,10*ROW('Water Data'!D164)))</f>
        <v/>
      </c>
      <c r="BU170" s="287" t="str">
        <f ca="true">+IF(OFFSET('Water Data'!$D$29,0,10*ROW('Water Data'!D164))="","",OFFSET('Water Data'!$D$29,0,10*ROW('Water Data'!D164)))</f>
        <v/>
      </c>
      <c r="BV170" s="287" t="str">
        <f ca="true">+IF(OFFSET('Water Data'!$E$27,0,10*ROW('Water Data'!E164))="","",OFFSET('Water Data'!$E$27,0,10*ROW('Water Data'!E164)))</f>
        <v/>
      </c>
      <c r="BW170" s="287" t="str">
        <f ca="true">+IF(OFFSET('Water Data'!$E$28,0,10*ROW('Water Data'!E164))="","",OFFSET('Water Data'!$E$28,0,10*ROW('Water Data'!E164)))</f>
        <v/>
      </c>
      <c r="BX170" s="287" t="str">
        <f ca="true">+IF(OFFSET('Water Data'!$E$29,0,10*ROW('Water Data'!E164))="","",OFFSET('Water Data'!$E$29,0,10*ROW('Water Data'!E164)))</f>
        <v/>
      </c>
      <c r="BY170" s="287" t="str">
        <f ca="true">+IF(OFFSET('Water Data'!$F$27,0,10*ROW('Water Data'!F164))="","",OFFSET('Water Data'!$F$27,0,10*ROW('Water Data'!F164)))</f>
        <v/>
      </c>
      <c r="BZ170" s="287" t="str">
        <f ca="true">+IF(OFFSET('Water Data'!$F$28,0,10*ROW('Water Data'!F164))="","",OFFSET('Water Data'!$F$28,0,10*ROW('Water Data'!F164)))</f>
        <v/>
      </c>
      <c r="CA170" s="287" t="str">
        <f ca="true">+IF(OFFSET('Water Data'!$F$29,0,10*ROW('Water Data'!F164))="","",OFFSET('Water Data'!$F$29,0,10*ROW('Water Data'!F164)))</f>
        <v/>
      </c>
      <c r="CB170" s="287" t="str">
        <f ca="true">+IF(OFFSET('Water Data'!$G$27,0,10*ROW('Water Data'!G164))="","",OFFSET('Water Data'!$G$27,0,10*ROW('Water Data'!G164)))</f>
        <v/>
      </c>
      <c r="CC170" s="287" t="str">
        <f ca="true">+IF(OFFSET('Water Data'!$G$28,0,10*ROW('Water Data'!G164))="","",OFFSET('Water Data'!$G$28,0,10*ROW('Water Data'!G164)))</f>
        <v/>
      </c>
      <c r="CD170" s="287" t="str">
        <f ca="true">+IF(OFFSET('Water Data'!$G$29,0,10*ROW('Water Data'!G164))="","",OFFSET('Water Data'!$G$29,0,10*ROW('Water Data'!G164)))</f>
        <v/>
      </c>
      <c r="CE170" s="287" t="str">
        <f ca="true">+IF(OFFSET('Water Data'!$H$27,0,10*ROW('Water Data'!H164))="","",OFFSET('Water Data'!$H$27,0,10*ROW('Water Data'!H164)))</f>
        <v/>
      </c>
      <c r="CF170" s="287" t="str">
        <f ca="true">+IF(OFFSET('Water Data'!$H$28,0,10*ROW('Water Data'!H164))="","",OFFSET('Water Data'!$H$28,0,10*ROW('Water Data'!H164)))</f>
        <v/>
      </c>
      <c r="CG170" s="287" t="str">
        <f ca="true">+IF(OFFSET('Water Data'!$H$29,0,10*ROW('Water Data'!H164))="","",OFFSET('Water Data'!$H$29,0,10*ROW('Water Data'!H164)))</f>
        <v/>
      </c>
      <c r="CH170" s="287" t="str">
        <f ca="true">+IF(OFFSET('Water Data'!$I$27,0,10*ROW('Water Data'!I164))="","",OFFSET('Water Data'!$I$27,0,10*ROW('Water Data'!I164)))</f>
        <v/>
      </c>
      <c r="CI170" s="287" t="str">
        <f ca="true">+IF(OFFSET('Water Data'!$I$28,0,10*ROW('Water Data'!I164))="","",OFFSET('Water Data'!$I$28,0,10*ROW('Water Data'!I164)))</f>
        <v/>
      </c>
      <c r="CJ170" s="287" t="str">
        <f ca="true">+IF(OFFSET('Water Data'!$I$29,0,10*ROW('Water Data'!I164))="","",OFFSET('Water Data'!$I$29,0,10*ROW('Water Data'!I164)))</f>
        <v/>
      </c>
      <c r="CK170" s="287" t="str">
        <f ca="true">+IF(OFFSET('Sanitation Data'!$D$28,0,10*ROW('Sanitation Data'!D164))="","",OFFSET('Sanitation Data'!$D$28,0,10*ROW('Sanitation Data'!D164)))</f>
        <v/>
      </c>
      <c r="CL170" s="287" t="str">
        <f ca="true">+IF(OFFSET('Sanitation Data'!$D$29,0,10*ROW('Sanitation Data'!D164))="","",OFFSET('Sanitation Data'!$D$29,0,10*ROW('Sanitation Data'!D164)))</f>
        <v/>
      </c>
      <c r="CM170" s="287" t="str">
        <f ca="true">+IF(OFFSET('Sanitation Data'!$D$30,0,10*ROW('Sanitation Data'!D164))="","",OFFSET('Sanitation Data'!$D$30,0,10*ROW('Sanitation Data'!D164)))</f>
        <v/>
      </c>
      <c r="CN170" s="287" t="str">
        <f ca="true">+IF(OFFSET('Sanitation Data'!$D$31,0,10*ROW('Sanitation Data'!D164))="","",OFFSET('Sanitation Data'!$D$31,0,10*ROW('Sanitation Data'!D164)))</f>
        <v/>
      </c>
      <c r="CO170" s="287" t="str">
        <f ca="true">+IF(OFFSET('Sanitation Data'!$D$32,0,10*ROW('Sanitation Data'!D164))="","",OFFSET('Sanitation Data'!$D$32,0,10*ROW('Sanitation Data'!D164)))</f>
        <v/>
      </c>
      <c r="CP170" s="287" t="str">
        <f ca="true">+IF(OFFSET('Sanitation Data'!$E$28,0,10*ROW('Sanitation Data'!E164))="","",OFFSET('Sanitation Data'!$E$28,0,10*ROW('Sanitation Data'!E164)))</f>
        <v/>
      </c>
      <c r="CQ170" s="287" t="str">
        <f ca="true">+IF(OFFSET('Sanitation Data'!$E$29,0,10*ROW('Sanitation Data'!E164))="","",OFFSET('Sanitation Data'!$E$29,0,10*ROW('Sanitation Data'!E164)))</f>
        <v/>
      </c>
      <c r="CR170" s="287" t="str">
        <f ca="true">+IF(OFFSET('Sanitation Data'!$E$30,0,10*ROW('Sanitation Data'!E164))="","",OFFSET('Sanitation Data'!$E$30,0,10*ROW('Sanitation Data'!E164)))</f>
        <v/>
      </c>
      <c r="CS170" s="287" t="str">
        <f ca="true">+IF(OFFSET('Sanitation Data'!$E$31,0,10*ROW('Sanitation Data'!E164))="","",OFFSET('Sanitation Data'!$E$31,0,10*ROW('Sanitation Data'!E164)))</f>
        <v/>
      </c>
      <c r="CT170" s="287" t="str">
        <f ca="true">+IF(OFFSET('Sanitation Data'!$E$32,0,10*ROW('Sanitation Data'!E164))="","",OFFSET('Sanitation Data'!$E$32,0,10*ROW('Sanitation Data'!E164)))</f>
        <v/>
      </c>
      <c r="CU170" s="287" t="str">
        <f ca="true">+IF(OFFSET('Sanitation Data'!$F$28,0,10*ROW('Sanitation Data'!F164))="","",OFFSET('Sanitation Data'!$F$28,0,10*ROW('Sanitation Data'!F164)))</f>
        <v/>
      </c>
      <c r="CV170" s="287" t="str">
        <f ca="true">+IF(OFFSET('Sanitation Data'!$F$29,0,10*ROW('Sanitation Data'!F164))="","",OFFSET('Sanitation Data'!$F$29,0,10*ROW('Sanitation Data'!F164)))</f>
        <v/>
      </c>
      <c r="CW170" s="287" t="str">
        <f ca="true">+IF(OFFSET('Sanitation Data'!$F$30,0,10*ROW('Sanitation Data'!F164))="","",OFFSET('Sanitation Data'!$F$30,0,10*ROW('Sanitation Data'!F164)))</f>
        <v/>
      </c>
      <c r="CX170" s="287" t="str">
        <f ca="true">+IF(OFFSET('Sanitation Data'!$F$31,0,10*ROW('Sanitation Data'!F164))="","",OFFSET('Sanitation Data'!$F$31,0,10*ROW('Sanitation Data'!F164)))</f>
        <v/>
      </c>
      <c r="CY170" s="287" t="str">
        <f ca="true">+IF(OFFSET('Sanitation Data'!$F$32,0,10*ROW('Sanitation Data'!F164))="","",OFFSET('Sanitation Data'!$F$32,0,10*ROW('Sanitation Data'!F164)))</f>
        <v/>
      </c>
      <c r="CZ170" s="287" t="str">
        <f ca="true">+IF(OFFSET('Sanitation Data'!$G$28,0,10*ROW('Sanitation Data'!G164))="","",OFFSET('Sanitation Data'!$G$28,0,10*ROW('Sanitation Data'!G164)))</f>
        <v/>
      </c>
      <c r="DA170" s="287" t="str">
        <f ca="true">+IF(OFFSET('Sanitation Data'!$G$29,0,10*ROW('Sanitation Data'!G164))="","",OFFSET('Sanitation Data'!$G$29,0,10*ROW('Sanitation Data'!G164)))</f>
        <v/>
      </c>
      <c r="DB170" s="287" t="str">
        <f ca="true">+IF(OFFSET('Sanitation Data'!$G$30,0,10*ROW('Sanitation Data'!G164))="","",OFFSET('Sanitation Data'!$G$30,0,10*ROW('Sanitation Data'!G164)))</f>
        <v/>
      </c>
      <c r="DC170" s="287" t="str">
        <f ca="true">+IF(OFFSET('Sanitation Data'!$G$31,0,10*ROW('Sanitation Data'!G164))="","",OFFSET('Sanitation Data'!$G$31,0,10*ROW('Sanitation Data'!G164)))</f>
        <v/>
      </c>
      <c r="DD170" s="287" t="str">
        <f ca="true">+IF(OFFSET('Sanitation Data'!$G$32,0,10*ROW('Sanitation Data'!G164))="","",OFFSET('Sanitation Data'!$G$32,0,10*ROW('Sanitation Data'!G164)))</f>
        <v/>
      </c>
      <c r="DE170" s="287" t="str">
        <f ca="true">+IF(OFFSET('Sanitation Data'!$H$28,0,10*ROW('Sanitation Data'!H164))="","",OFFSET('Sanitation Data'!$H$28,0,10*ROW('Sanitation Data'!H164)))</f>
        <v/>
      </c>
      <c r="DF170" s="287" t="str">
        <f ca="true">+IF(OFFSET('Sanitation Data'!$H$29,0,10*ROW('Sanitation Data'!H164))="","",OFFSET('Sanitation Data'!$H$29,0,10*ROW('Sanitation Data'!H164)))</f>
        <v/>
      </c>
      <c r="DG170" s="287" t="str">
        <f ca="true">+IF(OFFSET('Sanitation Data'!$H$30,0,10*ROW('Sanitation Data'!H164))="","",OFFSET('Sanitation Data'!$H$30,0,10*ROW('Sanitation Data'!H164)))</f>
        <v/>
      </c>
      <c r="DH170" s="287" t="str">
        <f ca="true">+IF(OFFSET('Sanitation Data'!$H$31,0,10*ROW('Sanitation Data'!H164))="","",OFFSET('Sanitation Data'!$H$31,0,10*ROW('Sanitation Data'!H164)))</f>
        <v/>
      </c>
      <c r="DI170" s="287" t="str">
        <f ca="true">+IF(OFFSET('Sanitation Data'!$H$32,0,10*ROW('Sanitation Data'!H164))="","",OFFSET('Sanitation Data'!$H$32,0,10*ROW('Sanitation Data'!H164)))</f>
        <v/>
      </c>
      <c r="DJ170" s="287" t="str">
        <f ca="true">+IF(OFFSET('Sanitation Data'!$I$28,0,10*ROW('Sanitation Data'!I164))="","",OFFSET('Sanitation Data'!$I$28,0,10*ROW('Sanitation Data'!I164)))</f>
        <v/>
      </c>
      <c r="DK170" s="287" t="str">
        <f ca="true">+IF(OFFSET('Sanitation Data'!$I$29,0,10*ROW('Sanitation Data'!I164))="","",OFFSET('Sanitation Data'!$I$29,0,10*ROW('Sanitation Data'!I164)))</f>
        <v/>
      </c>
      <c r="DL170" s="287" t="str">
        <f ca="true">+IF(OFFSET('Sanitation Data'!$I$30,0,10*ROW('Sanitation Data'!I164))="","",OFFSET('Sanitation Data'!$I$30,0,10*ROW('Sanitation Data'!I164)))</f>
        <v/>
      </c>
      <c r="DM170" s="287" t="str">
        <f ca="true">+IF(OFFSET('Sanitation Data'!$I$31,0,10*ROW('Sanitation Data'!I164))="","",OFFSET('Sanitation Data'!$I$31,0,10*ROW('Sanitation Data'!I164)))</f>
        <v/>
      </c>
      <c r="DN170" s="287" t="str">
        <f ca="true">+IF(OFFSET('Sanitation Data'!$I$32,0,10*ROW('Sanitation Data'!I164))="","",OFFSET('Sanitation Data'!$I$32,0,10*ROW('Sanitation Data'!I164)))</f>
        <v/>
      </c>
      <c r="DO170" s="287" t="str">
        <f ca="true">+IF(OFFSET('Hygiene Data'!$D$11,0,10*ROW('Hygiene Data'!D164))="","",OFFSET('Hygiene Data'!$D$11,0,10*ROW('Hygiene Data'!D164)))</f>
        <v/>
      </c>
      <c r="DP170" s="287" t="str">
        <f ca="true">+IF(OFFSET('Hygiene Data'!$D$12,0,10*ROW('Hygiene Data'!D164))="","",OFFSET('Hygiene Data'!$D$12,0,10*ROW('Hygiene Data'!D164)))</f>
        <v/>
      </c>
      <c r="DQ170" s="287" t="str">
        <f ca="true">+IF(OFFSET('Hygiene Data'!$D$13,0,10*ROW('Hygiene Data'!D164))="","",OFFSET('Hygiene Data'!$D$13,0,10*ROW('Hygiene Data'!D164)))</f>
        <v/>
      </c>
      <c r="DR170" s="287" t="str">
        <f ca="true">+IF(OFFSET('Hygiene Data'!$E$11,0,10*ROW('Hygiene Data'!E164))="","",OFFSET('Hygiene Data'!$E$11,0,10*ROW('Hygiene Data'!E164)))</f>
        <v/>
      </c>
      <c r="DS170" s="287" t="str">
        <f ca="true">+IF(OFFSET('Hygiene Data'!$E$12,0,10*ROW('Hygiene Data'!E164))="","",OFFSET('Hygiene Data'!$E$12,0,10*ROW('Hygiene Data'!E164)))</f>
        <v/>
      </c>
      <c r="DT170" s="287" t="str">
        <f ca="true">+IF(OFFSET('Hygiene Data'!$E$13,0,10*ROW('Hygiene Data'!E164))="","",OFFSET('Hygiene Data'!$E$13,0,10*ROW('Hygiene Data'!E164)))</f>
        <v/>
      </c>
      <c r="DU170" s="287" t="str">
        <f ca="true">+IF(OFFSET('Hygiene Data'!$F$11,0,10*ROW('Hygiene Data'!F164))="","",OFFSET('Hygiene Data'!$F$11,0,10*ROW('Hygiene Data'!F164)))</f>
        <v/>
      </c>
      <c r="DV170" s="287" t="str">
        <f ca="true">+IF(OFFSET('Hygiene Data'!$F$12,0,10*ROW('Hygiene Data'!F164))="","",OFFSET('Hygiene Data'!$F$12,0,10*ROW('Hygiene Data'!F164)))</f>
        <v/>
      </c>
      <c r="DW170" s="287" t="str">
        <f ca="true">+IF(OFFSET('Hygiene Data'!$F$13,0,10*ROW('Hygiene Data'!F164))="","",OFFSET('Hygiene Data'!$F$13,0,10*ROW('Hygiene Data'!F164)))</f>
        <v/>
      </c>
      <c r="DX170" s="287" t="str">
        <f ca="true">+IF(OFFSET('Hygiene Data'!$G$11,0,10*ROW('Hygiene Data'!G164))="","",OFFSET('Hygiene Data'!$G$11,0,10*ROW('Hygiene Data'!G164)))</f>
        <v/>
      </c>
      <c r="DY170" s="287" t="str">
        <f ca="true">+IF(OFFSET('Hygiene Data'!$G$12,0,10*ROW('Hygiene Data'!G164))="","",OFFSET('Hygiene Data'!$G$12,0,10*ROW('Hygiene Data'!G164)))</f>
        <v/>
      </c>
      <c r="DZ170" s="287" t="str">
        <f ca="true">+IF(OFFSET('Hygiene Data'!$G$13,0,10*ROW('Hygiene Data'!G164))="","",OFFSET('Hygiene Data'!$G$13,0,10*ROW('Hygiene Data'!G164)))</f>
        <v/>
      </c>
      <c r="EA170" s="287" t="str">
        <f ca="true">+IF(OFFSET('Hygiene Data'!$H$11,0,10*ROW('Hygiene Data'!H164))="","",OFFSET('Hygiene Data'!$H$11,0,10*ROW('Hygiene Data'!H164)))</f>
        <v/>
      </c>
      <c r="EB170" s="287" t="str">
        <f ca="true">+IF(OFFSET('Hygiene Data'!$H$12,0,10*ROW('Hygiene Data'!H164))="","",OFFSET('Hygiene Data'!$H$12,0,10*ROW('Hygiene Data'!H164)))</f>
        <v/>
      </c>
      <c r="EC170" s="287" t="str">
        <f ca="true">+IF(OFFSET('Hygiene Data'!$H$13,0,10*ROW('Hygiene Data'!H164))="","",OFFSET('Hygiene Data'!$H$13,0,10*ROW('Hygiene Data'!H164)))</f>
        <v/>
      </c>
      <c r="ED170" s="287" t="str">
        <f ca="true">+IF(OFFSET('Hygiene Data'!$I$11,0,10*ROW('Hygiene Data'!I164))="","",OFFSET('Hygiene Data'!$I$11,0,10*ROW('Hygiene Data'!I164)))</f>
        <v/>
      </c>
      <c r="EE170" s="287" t="str">
        <f ca="true">+IF(OFFSET('Hygiene Data'!$I$12,0,10*ROW('Hygiene Data'!I164))="","",OFFSET('Hygiene Data'!$I$12,0,10*ROW('Hygiene Data'!I164)))</f>
        <v/>
      </c>
      <c r="EF170" s="287"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43"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7"/>
      <c r="BS171" s="287" t="str">
        <f ca="true">+IF(OFFSET('Water Data'!$D$27,0,10*ROW('Water Data'!D165))="","",OFFSET('Water Data'!$D$27,0,10*ROW('Water Data'!D165)))</f>
        <v/>
      </c>
      <c r="BT171" s="287" t="str">
        <f ca="true">+IF(OFFSET('Water Data'!$D$28,0,10*ROW('Water Data'!D165))="","",OFFSET('Water Data'!$D$28,0,10*ROW('Water Data'!D165)))</f>
        <v/>
      </c>
      <c r="BU171" s="287" t="str">
        <f ca="true">+IF(OFFSET('Water Data'!$D$29,0,10*ROW('Water Data'!D165))="","",OFFSET('Water Data'!$D$29,0,10*ROW('Water Data'!D165)))</f>
        <v/>
      </c>
      <c r="BV171" s="287" t="str">
        <f ca="true">+IF(OFFSET('Water Data'!$E$27,0,10*ROW('Water Data'!E165))="","",OFFSET('Water Data'!$E$27,0,10*ROW('Water Data'!E165)))</f>
        <v/>
      </c>
      <c r="BW171" s="287" t="str">
        <f ca="true">+IF(OFFSET('Water Data'!$E$28,0,10*ROW('Water Data'!E165))="","",OFFSET('Water Data'!$E$28,0,10*ROW('Water Data'!E165)))</f>
        <v/>
      </c>
      <c r="BX171" s="287" t="str">
        <f ca="true">+IF(OFFSET('Water Data'!$E$29,0,10*ROW('Water Data'!E165))="","",OFFSET('Water Data'!$E$29,0,10*ROW('Water Data'!E165)))</f>
        <v/>
      </c>
      <c r="BY171" s="287" t="str">
        <f ca="true">+IF(OFFSET('Water Data'!$F$27,0,10*ROW('Water Data'!F165))="","",OFFSET('Water Data'!$F$27,0,10*ROW('Water Data'!F165)))</f>
        <v/>
      </c>
      <c r="BZ171" s="287" t="str">
        <f ca="true">+IF(OFFSET('Water Data'!$F$28,0,10*ROW('Water Data'!F165))="","",OFFSET('Water Data'!$F$28,0,10*ROW('Water Data'!F165)))</f>
        <v/>
      </c>
      <c r="CA171" s="287" t="str">
        <f ca="true">+IF(OFFSET('Water Data'!$F$29,0,10*ROW('Water Data'!F165))="","",OFFSET('Water Data'!$F$29,0,10*ROW('Water Data'!F165)))</f>
        <v/>
      </c>
      <c r="CB171" s="287" t="str">
        <f ca="true">+IF(OFFSET('Water Data'!$G$27,0,10*ROW('Water Data'!G165))="","",OFFSET('Water Data'!$G$27,0,10*ROW('Water Data'!G165)))</f>
        <v/>
      </c>
      <c r="CC171" s="287" t="str">
        <f ca="true">+IF(OFFSET('Water Data'!$G$28,0,10*ROW('Water Data'!G165))="","",OFFSET('Water Data'!$G$28,0,10*ROW('Water Data'!G165)))</f>
        <v/>
      </c>
      <c r="CD171" s="287" t="str">
        <f ca="true">+IF(OFFSET('Water Data'!$G$29,0,10*ROW('Water Data'!G165))="","",OFFSET('Water Data'!$G$29,0,10*ROW('Water Data'!G165)))</f>
        <v/>
      </c>
      <c r="CE171" s="287" t="str">
        <f ca="true">+IF(OFFSET('Water Data'!$H$27,0,10*ROW('Water Data'!H165))="","",OFFSET('Water Data'!$H$27,0,10*ROW('Water Data'!H165)))</f>
        <v/>
      </c>
      <c r="CF171" s="287" t="str">
        <f ca="true">+IF(OFFSET('Water Data'!$H$28,0,10*ROW('Water Data'!H165))="","",OFFSET('Water Data'!$H$28,0,10*ROW('Water Data'!H165)))</f>
        <v/>
      </c>
      <c r="CG171" s="287" t="str">
        <f ca="true">+IF(OFFSET('Water Data'!$H$29,0,10*ROW('Water Data'!H165))="","",OFFSET('Water Data'!$H$29,0,10*ROW('Water Data'!H165)))</f>
        <v/>
      </c>
      <c r="CH171" s="287" t="str">
        <f ca="true">+IF(OFFSET('Water Data'!$I$27,0,10*ROW('Water Data'!I165))="","",OFFSET('Water Data'!$I$27,0,10*ROW('Water Data'!I165)))</f>
        <v/>
      </c>
      <c r="CI171" s="287" t="str">
        <f ca="true">+IF(OFFSET('Water Data'!$I$28,0,10*ROW('Water Data'!I165))="","",OFFSET('Water Data'!$I$28,0,10*ROW('Water Data'!I165)))</f>
        <v/>
      </c>
      <c r="CJ171" s="287" t="str">
        <f ca="true">+IF(OFFSET('Water Data'!$I$29,0,10*ROW('Water Data'!I165))="","",OFFSET('Water Data'!$I$29,0,10*ROW('Water Data'!I165)))</f>
        <v/>
      </c>
      <c r="CK171" s="287" t="str">
        <f ca="true">+IF(OFFSET('Sanitation Data'!$D$28,0,10*ROW('Sanitation Data'!D165))="","",OFFSET('Sanitation Data'!$D$28,0,10*ROW('Sanitation Data'!D165)))</f>
        <v/>
      </c>
      <c r="CL171" s="287" t="str">
        <f ca="true">+IF(OFFSET('Sanitation Data'!$D$29,0,10*ROW('Sanitation Data'!D165))="","",OFFSET('Sanitation Data'!$D$29,0,10*ROW('Sanitation Data'!D165)))</f>
        <v/>
      </c>
      <c r="CM171" s="287" t="str">
        <f ca="true">+IF(OFFSET('Sanitation Data'!$D$30,0,10*ROW('Sanitation Data'!D165))="","",OFFSET('Sanitation Data'!$D$30,0,10*ROW('Sanitation Data'!D165)))</f>
        <v/>
      </c>
      <c r="CN171" s="287" t="str">
        <f ca="true">+IF(OFFSET('Sanitation Data'!$D$31,0,10*ROW('Sanitation Data'!D165))="","",OFFSET('Sanitation Data'!$D$31,0,10*ROW('Sanitation Data'!D165)))</f>
        <v/>
      </c>
      <c r="CO171" s="287" t="str">
        <f ca="true">+IF(OFFSET('Sanitation Data'!$D$32,0,10*ROW('Sanitation Data'!D165))="","",OFFSET('Sanitation Data'!$D$32,0,10*ROW('Sanitation Data'!D165)))</f>
        <v/>
      </c>
      <c r="CP171" s="287" t="str">
        <f ca="true">+IF(OFFSET('Sanitation Data'!$E$28,0,10*ROW('Sanitation Data'!E165))="","",OFFSET('Sanitation Data'!$E$28,0,10*ROW('Sanitation Data'!E165)))</f>
        <v/>
      </c>
      <c r="CQ171" s="287" t="str">
        <f ca="true">+IF(OFFSET('Sanitation Data'!$E$29,0,10*ROW('Sanitation Data'!E165))="","",OFFSET('Sanitation Data'!$E$29,0,10*ROW('Sanitation Data'!E165)))</f>
        <v/>
      </c>
      <c r="CR171" s="287" t="str">
        <f ca="true">+IF(OFFSET('Sanitation Data'!$E$30,0,10*ROW('Sanitation Data'!E165))="","",OFFSET('Sanitation Data'!$E$30,0,10*ROW('Sanitation Data'!E165)))</f>
        <v/>
      </c>
      <c r="CS171" s="287" t="str">
        <f ca="true">+IF(OFFSET('Sanitation Data'!$E$31,0,10*ROW('Sanitation Data'!E165))="","",OFFSET('Sanitation Data'!$E$31,0,10*ROW('Sanitation Data'!E165)))</f>
        <v/>
      </c>
      <c r="CT171" s="287" t="str">
        <f ca="true">+IF(OFFSET('Sanitation Data'!$E$32,0,10*ROW('Sanitation Data'!E165))="","",OFFSET('Sanitation Data'!$E$32,0,10*ROW('Sanitation Data'!E165)))</f>
        <v/>
      </c>
      <c r="CU171" s="287" t="str">
        <f ca="true">+IF(OFFSET('Sanitation Data'!$F$28,0,10*ROW('Sanitation Data'!F165))="","",OFFSET('Sanitation Data'!$F$28,0,10*ROW('Sanitation Data'!F165)))</f>
        <v/>
      </c>
      <c r="CV171" s="287" t="str">
        <f ca="true">+IF(OFFSET('Sanitation Data'!$F$29,0,10*ROW('Sanitation Data'!F165))="","",OFFSET('Sanitation Data'!$F$29,0,10*ROW('Sanitation Data'!F165)))</f>
        <v/>
      </c>
      <c r="CW171" s="287" t="str">
        <f ca="true">+IF(OFFSET('Sanitation Data'!$F$30,0,10*ROW('Sanitation Data'!F165))="","",OFFSET('Sanitation Data'!$F$30,0,10*ROW('Sanitation Data'!F165)))</f>
        <v/>
      </c>
      <c r="CX171" s="287" t="str">
        <f ca="true">+IF(OFFSET('Sanitation Data'!$F$31,0,10*ROW('Sanitation Data'!F165))="","",OFFSET('Sanitation Data'!$F$31,0,10*ROW('Sanitation Data'!F165)))</f>
        <v/>
      </c>
      <c r="CY171" s="287" t="str">
        <f ca="true">+IF(OFFSET('Sanitation Data'!$F$32,0,10*ROW('Sanitation Data'!F165))="","",OFFSET('Sanitation Data'!$F$32,0,10*ROW('Sanitation Data'!F165)))</f>
        <v/>
      </c>
      <c r="CZ171" s="287" t="str">
        <f ca="true">+IF(OFFSET('Sanitation Data'!$G$28,0,10*ROW('Sanitation Data'!G165))="","",OFFSET('Sanitation Data'!$G$28,0,10*ROW('Sanitation Data'!G165)))</f>
        <v/>
      </c>
      <c r="DA171" s="287" t="str">
        <f ca="true">+IF(OFFSET('Sanitation Data'!$G$29,0,10*ROW('Sanitation Data'!G165))="","",OFFSET('Sanitation Data'!$G$29,0,10*ROW('Sanitation Data'!G165)))</f>
        <v/>
      </c>
      <c r="DB171" s="287" t="str">
        <f ca="true">+IF(OFFSET('Sanitation Data'!$G$30,0,10*ROW('Sanitation Data'!G165))="","",OFFSET('Sanitation Data'!$G$30,0,10*ROW('Sanitation Data'!G165)))</f>
        <v/>
      </c>
      <c r="DC171" s="287" t="str">
        <f ca="true">+IF(OFFSET('Sanitation Data'!$G$31,0,10*ROW('Sanitation Data'!G165))="","",OFFSET('Sanitation Data'!$G$31,0,10*ROW('Sanitation Data'!G165)))</f>
        <v/>
      </c>
      <c r="DD171" s="287" t="str">
        <f ca="true">+IF(OFFSET('Sanitation Data'!$G$32,0,10*ROW('Sanitation Data'!G165))="","",OFFSET('Sanitation Data'!$G$32,0,10*ROW('Sanitation Data'!G165)))</f>
        <v/>
      </c>
      <c r="DE171" s="287" t="str">
        <f ca="true">+IF(OFFSET('Sanitation Data'!$H$28,0,10*ROW('Sanitation Data'!H165))="","",OFFSET('Sanitation Data'!$H$28,0,10*ROW('Sanitation Data'!H165)))</f>
        <v/>
      </c>
      <c r="DF171" s="287" t="str">
        <f ca="true">+IF(OFFSET('Sanitation Data'!$H$29,0,10*ROW('Sanitation Data'!H165))="","",OFFSET('Sanitation Data'!$H$29,0,10*ROW('Sanitation Data'!H165)))</f>
        <v/>
      </c>
      <c r="DG171" s="287" t="str">
        <f ca="true">+IF(OFFSET('Sanitation Data'!$H$30,0,10*ROW('Sanitation Data'!H165))="","",OFFSET('Sanitation Data'!$H$30,0,10*ROW('Sanitation Data'!H165)))</f>
        <v/>
      </c>
      <c r="DH171" s="287" t="str">
        <f ca="true">+IF(OFFSET('Sanitation Data'!$H$31,0,10*ROW('Sanitation Data'!H165))="","",OFFSET('Sanitation Data'!$H$31,0,10*ROW('Sanitation Data'!H165)))</f>
        <v/>
      </c>
      <c r="DI171" s="287" t="str">
        <f ca="true">+IF(OFFSET('Sanitation Data'!$H$32,0,10*ROW('Sanitation Data'!H165))="","",OFFSET('Sanitation Data'!$H$32,0,10*ROW('Sanitation Data'!H165)))</f>
        <v/>
      </c>
      <c r="DJ171" s="287" t="str">
        <f ca="true">+IF(OFFSET('Sanitation Data'!$I$28,0,10*ROW('Sanitation Data'!I165))="","",OFFSET('Sanitation Data'!$I$28,0,10*ROW('Sanitation Data'!I165)))</f>
        <v/>
      </c>
      <c r="DK171" s="287" t="str">
        <f ca="true">+IF(OFFSET('Sanitation Data'!$I$29,0,10*ROW('Sanitation Data'!I165))="","",OFFSET('Sanitation Data'!$I$29,0,10*ROW('Sanitation Data'!I165)))</f>
        <v/>
      </c>
      <c r="DL171" s="287" t="str">
        <f ca="true">+IF(OFFSET('Sanitation Data'!$I$30,0,10*ROW('Sanitation Data'!I165))="","",OFFSET('Sanitation Data'!$I$30,0,10*ROW('Sanitation Data'!I165)))</f>
        <v/>
      </c>
      <c r="DM171" s="287" t="str">
        <f ca="true">+IF(OFFSET('Sanitation Data'!$I$31,0,10*ROW('Sanitation Data'!I165))="","",OFFSET('Sanitation Data'!$I$31,0,10*ROW('Sanitation Data'!I165)))</f>
        <v/>
      </c>
      <c r="DN171" s="287" t="str">
        <f ca="true">+IF(OFFSET('Sanitation Data'!$I$32,0,10*ROW('Sanitation Data'!I165))="","",OFFSET('Sanitation Data'!$I$32,0,10*ROW('Sanitation Data'!I165)))</f>
        <v/>
      </c>
      <c r="DO171" s="287" t="str">
        <f ca="true">+IF(OFFSET('Hygiene Data'!$D$11,0,10*ROW('Hygiene Data'!D165))="","",OFFSET('Hygiene Data'!$D$11,0,10*ROW('Hygiene Data'!D165)))</f>
        <v/>
      </c>
      <c r="DP171" s="287" t="str">
        <f ca="true">+IF(OFFSET('Hygiene Data'!$D$12,0,10*ROW('Hygiene Data'!D165))="","",OFFSET('Hygiene Data'!$D$12,0,10*ROW('Hygiene Data'!D165)))</f>
        <v/>
      </c>
      <c r="DQ171" s="287" t="str">
        <f ca="true">+IF(OFFSET('Hygiene Data'!$D$13,0,10*ROW('Hygiene Data'!D165))="","",OFFSET('Hygiene Data'!$D$13,0,10*ROW('Hygiene Data'!D165)))</f>
        <v/>
      </c>
      <c r="DR171" s="287" t="str">
        <f ca="true">+IF(OFFSET('Hygiene Data'!$E$11,0,10*ROW('Hygiene Data'!E165))="","",OFFSET('Hygiene Data'!$E$11,0,10*ROW('Hygiene Data'!E165)))</f>
        <v/>
      </c>
      <c r="DS171" s="287" t="str">
        <f ca="true">+IF(OFFSET('Hygiene Data'!$E$12,0,10*ROW('Hygiene Data'!E165))="","",OFFSET('Hygiene Data'!$E$12,0,10*ROW('Hygiene Data'!E165)))</f>
        <v/>
      </c>
      <c r="DT171" s="287" t="str">
        <f ca="true">+IF(OFFSET('Hygiene Data'!$E$13,0,10*ROW('Hygiene Data'!E165))="","",OFFSET('Hygiene Data'!$E$13,0,10*ROW('Hygiene Data'!E165)))</f>
        <v/>
      </c>
      <c r="DU171" s="287" t="str">
        <f ca="true">+IF(OFFSET('Hygiene Data'!$F$11,0,10*ROW('Hygiene Data'!F165))="","",OFFSET('Hygiene Data'!$F$11,0,10*ROW('Hygiene Data'!F165)))</f>
        <v/>
      </c>
      <c r="DV171" s="287" t="str">
        <f ca="true">+IF(OFFSET('Hygiene Data'!$F$12,0,10*ROW('Hygiene Data'!F165))="","",OFFSET('Hygiene Data'!$F$12,0,10*ROW('Hygiene Data'!F165)))</f>
        <v/>
      </c>
      <c r="DW171" s="287" t="str">
        <f ca="true">+IF(OFFSET('Hygiene Data'!$F$13,0,10*ROW('Hygiene Data'!F165))="","",OFFSET('Hygiene Data'!$F$13,0,10*ROW('Hygiene Data'!F165)))</f>
        <v/>
      </c>
      <c r="DX171" s="287" t="str">
        <f ca="true">+IF(OFFSET('Hygiene Data'!$G$11,0,10*ROW('Hygiene Data'!G165))="","",OFFSET('Hygiene Data'!$G$11,0,10*ROW('Hygiene Data'!G165)))</f>
        <v/>
      </c>
      <c r="DY171" s="287" t="str">
        <f ca="true">+IF(OFFSET('Hygiene Data'!$G$12,0,10*ROW('Hygiene Data'!G165))="","",OFFSET('Hygiene Data'!$G$12,0,10*ROW('Hygiene Data'!G165)))</f>
        <v/>
      </c>
      <c r="DZ171" s="287" t="str">
        <f ca="true">+IF(OFFSET('Hygiene Data'!$G$13,0,10*ROW('Hygiene Data'!G165))="","",OFFSET('Hygiene Data'!$G$13,0,10*ROW('Hygiene Data'!G165)))</f>
        <v/>
      </c>
      <c r="EA171" s="287" t="str">
        <f ca="true">+IF(OFFSET('Hygiene Data'!$H$11,0,10*ROW('Hygiene Data'!H165))="","",OFFSET('Hygiene Data'!$H$11,0,10*ROW('Hygiene Data'!H165)))</f>
        <v/>
      </c>
      <c r="EB171" s="287" t="str">
        <f ca="true">+IF(OFFSET('Hygiene Data'!$H$12,0,10*ROW('Hygiene Data'!H165))="","",OFFSET('Hygiene Data'!$H$12,0,10*ROW('Hygiene Data'!H165)))</f>
        <v/>
      </c>
      <c r="EC171" s="287" t="str">
        <f ca="true">+IF(OFFSET('Hygiene Data'!$H$13,0,10*ROW('Hygiene Data'!H165))="","",OFFSET('Hygiene Data'!$H$13,0,10*ROW('Hygiene Data'!H165)))</f>
        <v/>
      </c>
      <c r="ED171" s="287" t="str">
        <f ca="true">+IF(OFFSET('Hygiene Data'!$I$11,0,10*ROW('Hygiene Data'!I165))="","",OFFSET('Hygiene Data'!$I$11,0,10*ROW('Hygiene Data'!I165)))</f>
        <v/>
      </c>
      <c r="EE171" s="287" t="str">
        <f ca="true">+IF(OFFSET('Hygiene Data'!$I$12,0,10*ROW('Hygiene Data'!I165))="","",OFFSET('Hygiene Data'!$I$12,0,10*ROW('Hygiene Data'!I165)))</f>
        <v/>
      </c>
      <c r="EF171" s="287"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43"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7"/>
      <c r="BS172" s="287" t="str">
        <f ca="true">+IF(OFFSET('Water Data'!$D$27,0,10*ROW('Water Data'!D166))="","",OFFSET('Water Data'!$D$27,0,10*ROW('Water Data'!D166)))</f>
        <v/>
      </c>
      <c r="BT172" s="287" t="str">
        <f ca="true">+IF(OFFSET('Water Data'!$D$28,0,10*ROW('Water Data'!D166))="","",OFFSET('Water Data'!$D$28,0,10*ROW('Water Data'!D166)))</f>
        <v/>
      </c>
      <c r="BU172" s="287" t="str">
        <f ca="true">+IF(OFFSET('Water Data'!$D$29,0,10*ROW('Water Data'!D166))="","",OFFSET('Water Data'!$D$29,0,10*ROW('Water Data'!D166)))</f>
        <v/>
      </c>
      <c r="BV172" s="287" t="str">
        <f ca="true">+IF(OFFSET('Water Data'!$E$27,0,10*ROW('Water Data'!E166))="","",OFFSET('Water Data'!$E$27,0,10*ROW('Water Data'!E166)))</f>
        <v/>
      </c>
      <c r="BW172" s="287" t="str">
        <f ca="true">+IF(OFFSET('Water Data'!$E$28,0,10*ROW('Water Data'!E166))="","",OFFSET('Water Data'!$E$28,0,10*ROW('Water Data'!E166)))</f>
        <v/>
      </c>
      <c r="BX172" s="287" t="str">
        <f ca="true">+IF(OFFSET('Water Data'!$E$29,0,10*ROW('Water Data'!E166))="","",OFFSET('Water Data'!$E$29,0,10*ROW('Water Data'!E166)))</f>
        <v/>
      </c>
      <c r="BY172" s="287" t="str">
        <f ca="true">+IF(OFFSET('Water Data'!$F$27,0,10*ROW('Water Data'!F166))="","",OFFSET('Water Data'!$F$27,0,10*ROW('Water Data'!F166)))</f>
        <v/>
      </c>
      <c r="BZ172" s="287" t="str">
        <f ca="true">+IF(OFFSET('Water Data'!$F$28,0,10*ROW('Water Data'!F166))="","",OFFSET('Water Data'!$F$28,0,10*ROW('Water Data'!F166)))</f>
        <v/>
      </c>
      <c r="CA172" s="287" t="str">
        <f ca="true">+IF(OFFSET('Water Data'!$F$29,0,10*ROW('Water Data'!F166))="","",OFFSET('Water Data'!$F$29,0,10*ROW('Water Data'!F166)))</f>
        <v/>
      </c>
      <c r="CB172" s="287" t="str">
        <f ca="true">+IF(OFFSET('Water Data'!$G$27,0,10*ROW('Water Data'!G166))="","",OFFSET('Water Data'!$G$27,0,10*ROW('Water Data'!G166)))</f>
        <v/>
      </c>
      <c r="CC172" s="287" t="str">
        <f ca="true">+IF(OFFSET('Water Data'!$G$28,0,10*ROW('Water Data'!G166))="","",OFFSET('Water Data'!$G$28,0,10*ROW('Water Data'!G166)))</f>
        <v/>
      </c>
      <c r="CD172" s="287" t="str">
        <f ca="true">+IF(OFFSET('Water Data'!$G$29,0,10*ROW('Water Data'!G166))="","",OFFSET('Water Data'!$G$29,0,10*ROW('Water Data'!G166)))</f>
        <v/>
      </c>
      <c r="CE172" s="287" t="str">
        <f ca="true">+IF(OFFSET('Water Data'!$H$27,0,10*ROW('Water Data'!H166))="","",OFFSET('Water Data'!$H$27,0,10*ROW('Water Data'!H166)))</f>
        <v/>
      </c>
      <c r="CF172" s="287" t="str">
        <f ca="true">+IF(OFFSET('Water Data'!$H$28,0,10*ROW('Water Data'!H166))="","",OFFSET('Water Data'!$H$28,0,10*ROW('Water Data'!H166)))</f>
        <v/>
      </c>
      <c r="CG172" s="287" t="str">
        <f ca="true">+IF(OFFSET('Water Data'!$H$29,0,10*ROW('Water Data'!H166))="","",OFFSET('Water Data'!$H$29,0,10*ROW('Water Data'!H166)))</f>
        <v/>
      </c>
      <c r="CH172" s="287" t="str">
        <f ca="true">+IF(OFFSET('Water Data'!$I$27,0,10*ROW('Water Data'!I166))="","",OFFSET('Water Data'!$I$27,0,10*ROW('Water Data'!I166)))</f>
        <v/>
      </c>
      <c r="CI172" s="287" t="str">
        <f ca="true">+IF(OFFSET('Water Data'!$I$28,0,10*ROW('Water Data'!I166))="","",OFFSET('Water Data'!$I$28,0,10*ROW('Water Data'!I166)))</f>
        <v/>
      </c>
      <c r="CJ172" s="287" t="str">
        <f ca="true">+IF(OFFSET('Water Data'!$I$29,0,10*ROW('Water Data'!I166))="","",OFFSET('Water Data'!$I$29,0,10*ROW('Water Data'!I166)))</f>
        <v/>
      </c>
      <c r="CK172" s="287" t="str">
        <f ca="true">+IF(OFFSET('Sanitation Data'!$D$28,0,10*ROW('Sanitation Data'!D166))="","",OFFSET('Sanitation Data'!$D$28,0,10*ROW('Sanitation Data'!D166)))</f>
        <v/>
      </c>
      <c r="CL172" s="287" t="str">
        <f ca="true">+IF(OFFSET('Sanitation Data'!$D$29,0,10*ROW('Sanitation Data'!D166))="","",OFFSET('Sanitation Data'!$D$29,0,10*ROW('Sanitation Data'!D166)))</f>
        <v/>
      </c>
      <c r="CM172" s="287" t="str">
        <f ca="true">+IF(OFFSET('Sanitation Data'!$D$30,0,10*ROW('Sanitation Data'!D166))="","",OFFSET('Sanitation Data'!$D$30,0,10*ROW('Sanitation Data'!D166)))</f>
        <v/>
      </c>
      <c r="CN172" s="287" t="str">
        <f ca="true">+IF(OFFSET('Sanitation Data'!$D$31,0,10*ROW('Sanitation Data'!D166))="","",OFFSET('Sanitation Data'!$D$31,0,10*ROW('Sanitation Data'!D166)))</f>
        <v/>
      </c>
      <c r="CO172" s="287" t="str">
        <f ca="true">+IF(OFFSET('Sanitation Data'!$D$32,0,10*ROW('Sanitation Data'!D166))="","",OFFSET('Sanitation Data'!$D$32,0,10*ROW('Sanitation Data'!D166)))</f>
        <v/>
      </c>
      <c r="CP172" s="287" t="str">
        <f ca="true">+IF(OFFSET('Sanitation Data'!$E$28,0,10*ROW('Sanitation Data'!E166))="","",OFFSET('Sanitation Data'!$E$28,0,10*ROW('Sanitation Data'!E166)))</f>
        <v/>
      </c>
      <c r="CQ172" s="287" t="str">
        <f ca="true">+IF(OFFSET('Sanitation Data'!$E$29,0,10*ROW('Sanitation Data'!E166))="","",OFFSET('Sanitation Data'!$E$29,0,10*ROW('Sanitation Data'!E166)))</f>
        <v/>
      </c>
      <c r="CR172" s="287" t="str">
        <f ca="true">+IF(OFFSET('Sanitation Data'!$E$30,0,10*ROW('Sanitation Data'!E166))="","",OFFSET('Sanitation Data'!$E$30,0,10*ROW('Sanitation Data'!E166)))</f>
        <v/>
      </c>
      <c r="CS172" s="287" t="str">
        <f ca="true">+IF(OFFSET('Sanitation Data'!$E$31,0,10*ROW('Sanitation Data'!E166))="","",OFFSET('Sanitation Data'!$E$31,0,10*ROW('Sanitation Data'!E166)))</f>
        <v/>
      </c>
      <c r="CT172" s="287" t="str">
        <f ca="true">+IF(OFFSET('Sanitation Data'!$E$32,0,10*ROW('Sanitation Data'!E166))="","",OFFSET('Sanitation Data'!$E$32,0,10*ROW('Sanitation Data'!E166)))</f>
        <v/>
      </c>
      <c r="CU172" s="287" t="str">
        <f ca="true">+IF(OFFSET('Sanitation Data'!$F$28,0,10*ROW('Sanitation Data'!F166))="","",OFFSET('Sanitation Data'!$F$28,0,10*ROW('Sanitation Data'!F166)))</f>
        <v/>
      </c>
      <c r="CV172" s="287" t="str">
        <f ca="true">+IF(OFFSET('Sanitation Data'!$F$29,0,10*ROW('Sanitation Data'!F166))="","",OFFSET('Sanitation Data'!$F$29,0,10*ROW('Sanitation Data'!F166)))</f>
        <v/>
      </c>
      <c r="CW172" s="287" t="str">
        <f ca="true">+IF(OFFSET('Sanitation Data'!$F$30,0,10*ROW('Sanitation Data'!F166))="","",OFFSET('Sanitation Data'!$F$30,0,10*ROW('Sanitation Data'!F166)))</f>
        <v/>
      </c>
      <c r="CX172" s="287" t="str">
        <f ca="true">+IF(OFFSET('Sanitation Data'!$F$31,0,10*ROW('Sanitation Data'!F166))="","",OFFSET('Sanitation Data'!$F$31,0,10*ROW('Sanitation Data'!F166)))</f>
        <v/>
      </c>
      <c r="CY172" s="287" t="str">
        <f ca="true">+IF(OFFSET('Sanitation Data'!$F$32,0,10*ROW('Sanitation Data'!F166))="","",OFFSET('Sanitation Data'!$F$32,0,10*ROW('Sanitation Data'!F166)))</f>
        <v/>
      </c>
      <c r="CZ172" s="287" t="str">
        <f ca="true">+IF(OFFSET('Sanitation Data'!$G$28,0,10*ROW('Sanitation Data'!G166))="","",OFFSET('Sanitation Data'!$G$28,0,10*ROW('Sanitation Data'!G166)))</f>
        <v/>
      </c>
      <c r="DA172" s="287" t="str">
        <f ca="true">+IF(OFFSET('Sanitation Data'!$G$29,0,10*ROW('Sanitation Data'!G166))="","",OFFSET('Sanitation Data'!$G$29,0,10*ROW('Sanitation Data'!G166)))</f>
        <v/>
      </c>
      <c r="DB172" s="287" t="str">
        <f ca="true">+IF(OFFSET('Sanitation Data'!$G$30,0,10*ROW('Sanitation Data'!G166))="","",OFFSET('Sanitation Data'!$G$30,0,10*ROW('Sanitation Data'!G166)))</f>
        <v/>
      </c>
      <c r="DC172" s="287" t="str">
        <f ca="true">+IF(OFFSET('Sanitation Data'!$G$31,0,10*ROW('Sanitation Data'!G166))="","",OFFSET('Sanitation Data'!$G$31,0,10*ROW('Sanitation Data'!G166)))</f>
        <v/>
      </c>
      <c r="DD172" s="287" t="str">
        <f ca="true">+IF(OFFSET('Sanitation Data'!$G$32,0,10*ROW('Sanitation Data'!G166))="","",OFFSET('Sanitation Data'!$G$32,0,10*ROW('Sanitation Data'!G166)))</f>
        <v/>
      </c>
      <c r="DE172" s="287" t="str">
        <f ca="true">+IF(OFFSET('Sanitation Data'!$H$28,0,10*ROW('Sanitation Data'!H166))="","",OFFSET('Sanitation Data'!$H$28,0,10*ROW('Sanitation Data'!H166)))</f>
        <v/>
      </c>
      <c r="DF172" s="287" t="str">
        <f ca="true">+IF(OFFSET('Sanitation Data'!$H$29,0,10*ROW('Sanitation Data'!H166))="","",OFFSET('Sanitation Data'!$H$29,0,10*ROW('Sanitation Data'!H166)))</f>
        <v/>
      </c>
      <c r="DG172" s="287" t="str">
        <f ca="true">+IF(OFFSET('Sanitation Data'!$H$30,0,10*ROW('Sanitation Data'!H166))="","",OFFSET('Sanitation Data'!$H$30,0,10*ROW('Sanitation Data'!H166)))</f>
        <v/>
      </c>
      <c r="DH172" s="287" t="str">
        <f ca="true">+IF(OFFSET('Sanitation Data'!$H$31,0,10*ROW('Sanitation Data'!H166))="","",OFFSET('Sanitation Data'!$H$31,0,10*ROW('Sanitation Data'!H166)))</f>
        <v/>
      </c>
      <c r="DI172" s="287" t="str">
        <f ca="true">+IF(OFFSET('Sanitation Data'!$H$32,0,10*ROW('Sanitation Data'!H166))="","",OFFSET('Sanitation Data'!$H$32,0,10*ROW('Sanitation Data'!H166)))</f>
        <v/>
      </c>
      <c r="DJ172" s="287" t="str">
        <f ca="true">+IF(OFFSET('Sanitation Data'!$I$28,0,10*ROW('Sanitation Data'!I166))="","",OFFSET('Sanitation Data'!$I$28,0,10*ROW('Sanitation Data'!I166)))</f>
        <v/>
      </c>
      <c r="DK172" s="287" t="str">
        <f ca="true">+IF(OFFSET('Sanitation Data'!$I$29,0,10*ROW('Sanitation Data'!I166))="","",OFFSET('Sanitation Data'!$I$29,0,10*ROW('Sanitation Data'!I166)))</f>
        <v/>
      </c>
      <c r="DL172" s="287" t="str">
        <f ca="true">+IF(OFFSET('Sanitation Data'!$I$30,0,10*ROW('Sanitation Data'!I166))="","",OFFSET('Sanitation Data'!$I$30,0,10*ROW('Sanitation Data'!I166)))</f>
        <v/>
      </c>
      <c r="DM172" s="287" t="str">
        <f ca="true">+IF(OFFSET('Sanitation Data'!$I$31,0,10*ROW('Sanitation Data'!I166))="","",OFFSET('Sanitation Data'!$I$31,0,10*ROW('Sanitation Data'!I166)))</f>
        <v/>
      </c>
      <c r="DN172" s="287" t="str">
        <f ca="true">+IF(OFFSET('Sanitation Data'!$I$32,0,10*ROW('Sanitation Data'!I166))="","",OFFSET('Sanitation Data'!$I$32,0,10*ROW('Sanitation Data'!I166)))</f>
        <v/>
      </c>
      <c r="DO172" s="287" t="str">
        <f ca="true">+IF(OFFSET('Hygiene Data'!$D$11,0,10*ROW('Hygiene Data'!D166))="","",OFFSET('Hygiene Data'!$D$11,0,10*ROW('Hygiene Data'!D166)))</f>
        <v/>
      </c>
      <c r="DP172" s="287" t="str">
        <f ca="true">+IF(OFFSET('Hygiene Data'!$D$12,0,10*ROW('Hygiene Data'!D166))="","",OFFSET('Hygiene Data'!$D$12,0,10*ROW('Hygiene Data'!D166)))</f>
        <v/>
      </c>
      <c r="DQ172" s="287" t="str">
        <f ca="true">+IF(OFFSET('Hygiene Data'!$D$13,0,10*ROW('Hygiene Data'!D166))="","",OFFSET('Hygiene Data'!$D$13,0,10*ROW('Hygiene Data'!D166)))</f>
        <v/>
      </c>
      <c r="DR172" s="287" t="str">
        <f ca="true">+IF(OFFSET('Hygiene Data'!$E$11,0,10*ROW('Hygiene Data'!E166))="","",OFFSET('Hygiene Data'!$E$11,0,10*ROW('Hygiene Data'!E166)))</f>
        <v/>
      </c>
      <c r="DS172" s="287" t="str">
        <f ca="true">+IF(OFFSET('Hygiene Data'!$E$12,0,10*ROW('Hygiene Data'!E166))="","",OFFSET('Hygiene Data'!$E$12,0,10*ROW('Hygiene Data'!E166)))</f>
        <v/>
      </c>
      <c r="DT172" s="287" t="str">
        <f ca="true">+IF(OFFSET('Hygiene Data'!$E$13,0,10*ROW('Hygiene Data'!E166))="","",OFFSET('Hygiene Data'!$E$13,0,10*ROW('Hygiene Data'!E166)))</f>
        <v/>
      </c>
      <c r="DU172" s="287" t="str">
        <f ca="true">+IF(OFFSET('Hygiene Data'!$F$11,0,10*ROW('Hygiene Data'!F166))="","",OFFSET('Hygiene Data'!$F$11,0,10*ROW('Hygiene Data'!F166)))</f>
        <v/>
      </c>
      <c r="DV172" s="287" t="str">
        <f ca="true">+IF(OFFSET('Hygiene Data'!$F$12,0,10*ROW('Hygiene Data'!F166))="","",OFFSET('Hygiene Data'!$F$12,0,10*ROW('Hygiene Data'!F166)))</f>
        <v/>
      </c>
      <c r="DW172" s="287" t="str">
        <f ca="true">+IF(OFFSET('Hygiene Data'!$F$13,0,10*ROW('Hygiene Data'!F166))="","",OFFSET('Hygiene Data'!$F$13,0,10*ROW('Hygiene Data'!F166)))</f>
        <v/>
      </c>
      <c r="DX172" s="287" t="str">
        <f ca="true">+IF(OFFSET('Hygiene Data'!$G$11,0,10*ROW('Hygiene Data'!G166))="","",OFFSET('Hygiene Data'!$G$11,0,10*ROW('Hygiene Data'!G166)))</f>
        <v/>
      </c>
      <c r="DY172" s="287" t="str">
        <f ca="true">+IF(OFFSET('Hygiene Data'!$G$12,0,10*ROW('Hygiene Data'!G166))="","",OFFSET('Hygiene Data'!$G$12,0,10*ROW('Hygiene Data'!G166)))</f>
        <v/>
      </c>
      <c r="DZ172" s="287" t="str">
        <f ca="true">+IF(OFFSET('Hygiene Data'!$G$13,0,10*ROW('Hygiene Data'!G166))="","",OFFSET('Hygiene Data'!$G$13,0,10*ROW('Hygiene Data'!G166)))</f>
        <v/>
      </c>
      <c r="EA172" s="287" t="str">
        <f ca="true">+IF(OFFSET('Hygiene Data'!$H$11,0,10*ROW('Hygiene Data'!H166))="","",OFFSET('Hygiene Data'!$H$11,0,10*ROW('Hygiene Data'!H166)))</f>
        <v/>
      </c>
      <c r="EB172" s="287" t="str">
        <f ca="true">+IF(OFFSET('Hygiene Data'!$H$12,0,10*ROW('Hygiene Data'!H166))="","",OFFSET('Hygiene Data'!$H$12,0,10*ROW('Hygiene Data'!H166)))</f>
        <v/>
      </c>
      <c r="EC172" s="287" t="str">
        <f ca="true">+IF(OFFSET('Hygiene Data'!$H$13,0,10*ROW('Hygiene Data'!H166))="","",OFFSET('Hygiene Data'!$H$13,0,10*ROW('Hygiene Data'!H166)))</f>
        <v/>
      </c>
      <c r="ED172" s="287" t="str">
        <f ca="true">+IF(OFFSET('Hygiene Data'!$I$11,0,10*ROW('Hygiene Data'!I166))="","",OFFSET('Hygiene Data'!$I$11,0,10*ROW('Hygiene Data'!I166)))</f>
        <v/>
      </c>
      <c r="EE172" s="287" t="str">
        <f ca="true">+IF(OFFSET('Hygiene Data'!$I$12,0,10*ROW('Hygiene Data'!I166))="","",OFFSET('Hygiene Data'!$I$12,0,10*ROW('Hygiene Data'!I166)))</f>
        <v/>
      </c>
      <c r="EF172" s="287"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43"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7"/>
      <c r="BS173" s="287" t="str">
        <f ca="true">+IF(OFFSET('Water Data'!$D$27,0,10*ROW('Water Data'!D167))="","",OFFSET('Water Data'!$D$27,0,10*ROW('Water Data'!D167)))</f>
        <v/>
      </c>
      <c r="BT173" s="287" t="str">
        <f ca="true">+IF(OFFSET('Water Data'!$D$28,0,10*ROW('Water Data'!D167))="","",OFFSET('Water Data'!$D$28,0,10*ROW('Water Data'!D167)))</f>
        <v/>
      </c>
      <c r="BU173" s="287" t="str">
        <f ca="true">+IF(OFFSET('Water Data'!$D$29,0,10*ROW('Water Data'!D167))="","",OFFSET('Water Data'!$D$29,0,10*ROW('Water Data'!D167)))</f>
        <v/>
      </c>
      <c r="BV173" s="287" t="str">
        <f ca="true">+IF(OFFSET('Water Data'!$E$27,0,10*ROW('Water Data'!E167))="","",OFFSET('Water Data'!$E$27,0,10*ROW('Water Data'!E167)))</f>
        <v/>
      </c>
      <c r="BW173" s="287" t="str">
        <f ca="true">+IF(OFFSET('Water Data'!$E$28,0,10*ROW('Water Data'!E167))="","",OFFSET('Water Data'!$E$28,0,10*ROW('Water Data'!E167)))</f>
        <v/>
      </c>
      <c r="BX173" s="287" t="str">
        <f ca="true">+IF(OFFSET('Water Data'!$E$29,0,10*ROW('Water Data'!E167))="","",OFFSET('Water Data'!$E$29,0,10*ROW('Water Data'!E167)))</f>
        <v/>
      </c>
      <c r="BY173" s="287" t="str">
        <f ca="true">+IF(OFFSET('Water Data'!$F$27,0,10*ROW('Water Data'!F167))="","",OFFSET('Water Data'!$F$27,0,10*ROW('Water Data'!F167)))</f>
        <v/>
      </c>
      <c r="BZ173" s="287" t="str">
        <f ca="true">+IF(OFFSET('Water Data'!$F$28,0,10*ROW('Water Data'!F167))="","",OFFSET('Water Data'!$F$28,0,10*ROW('Water Data'!F167)))</f>
        <v/>
      </c>
      <c r="CA173" s="287" t="str">
        <f ca="true">+IF(OFFSET('Water Data'!$F$29,0,10*ROW('Water Data'!F167))="","",OFFSET('Water Data'!$F$29,0,10*ROW('Water Data'!F167)))</f>
        <v/>
      </c>
      <c r="CB173" s="287" t="str">
        <f ca="true">+IF(OFFSET('Water Data'!$G$27,0,10*ROW('Water Data'!G167))="","",OFFSET('Water Data'!$G$27,0,10*ROW('Water Data'!G167)))</f>
        <v/>
      </c>
      <c r="CC173" s="287" t="str">
        <f ca="true">+IF(OFFSET('Water Data'!$G$28,0,10*ROW('Water Data'!G167))="","",OFFSET('Water Data'!$G$28,0,10*ROW('Water Data'!G167)))</f>
        <v/>
      </c>
      <c r="CD173" s="287" t="str">
        <f ca="true">+IF(OFFSET('Water Data'!$G$29,0,10*ROW('Water Data'!G167))="","",OFFSET('Water Data'!$G$29,0,10*ROW('Water Data'!G167)))</f>
        <v/>
      </c>
      <c r="CE173" s="287" t="str">
        <f ca="true">+IF(OFFSET('Water Data'!$H$27,0,10*ROW('Water Data'!H167))="","",OFFSET('Water Data'!$H$27,0,10*ROW('Water Data'!H167)))</f>
        <v/>
      </c>
      <c r="CF173" s="287" t="str">
        <f ca="true">+IF(OFFSET('Water Data'!$H$28,0,10*ROW('Water Data'!H167))="","",OFFSET('Water Data'!$H$28,0,10*ROW('Water Data'!H167)))</f>
        <v/>
      </c>
      <c r="CG173" s="287" t="str">
        <f ca="true">+IF(OFFSET('Water Data'!$H$29,0,10*ROW('Water Data'!H167))="","",OFFSET('Water Data'!$H$29,0,10*ROW('Water Data'!H167)))</f>
        <v/>
      </c>
      <c r="CH173" s="287" t="str">
        <f ca="true">+IF(OFFSET('Water Data'!$I$27,0,10*ROW('Water Data'!I167))="","",OFFSET('Water Data'!$I$27,0,10*ROW('Water Data'!I167)))</f>
        <v/>
      </c>
      <c r="CI173" s="287" t="str">
        <f ca="true">+IF(OFFSET('Water Data'!$I$28,0,10*ROW('Water Data'!I167))="","",OFFSET('Water Data'!$I$28,0,10*ROW('Water Data'!I167)))</f>
        <v/>
      </c>
      <c r="CJ173" s="287" t="str">
        <f ca="true">+IF(OFFSET('Water Data'!$I$29,0,10*ROW('Water Data'!I167))="","",OFFSET('Water Data'!$I$29,0,10*ROW('Water Data'!I167)))</f>
        <v/>
      </c>
      <c r="CK173" s="287" t="str">
        <f ca="true">+IF(OFFSET('Sanitation Data'!$D$28,0,10*ROW('Sanitation Data'!D167))="","",OFFSET('Sanitation Data'!$D$28,0,10*ROW('Sanitation Data'!D167)))</f>
        <v/>
      </c>
      <c r="CL173" s="287" t="str">
        <f ca="true">+IF(OFFSET('Sanitation Data'!$D$29,0,10*ROW('Sanitation Data'!D167))="","",OFFSET('Sanitation Data'!$D$29,0,10*ROW('Sanitation Data'!D167)))</f>
        <v/>
      </c>
      <c r="CM173" s="287" t="str">
        <f ca="true">+IF(OFFSET('Sanitation Data'!$D$30,0,10*ROW('Sanitation Data'!D167))="","",OFFSET('Sanitation Data'!$D$30,0,10*ROW('Sanitation Data'!D167)))</f>
        <v/>
      </c>
      <c r="CN173" s="287" t="str">
        <f ca="true">+IF(OFFSET('Sanitation Data'!$D$31,0,10*ROW('Sanitation Data'!D167))="","",OFFSET('Sanitation Data'!$D$31,0,10*ROW('Sanitation Data'!D167)))</f>
        <v/>
      </c>
      <c r="CO173" s="287" t="str">
        <f ca="true">+IF(OFFSET('Sanitation Data'!$D$32,0,10*ROW('Sanitation Data'!D167))="","",OFFSET('Sanitation Data'!$D$32,0,10*ROW('Sanitation Data'!D167)))</f>
        <v/>
      </c>
      <c r="CP173" s="287" t="str">
        <f ca="true">+IF(OFFSET('Sanitation Data'!$E$28,0,10*ROW('Sanitation Data'!E167))="","",OFFSET('Sanitation Data'!$E$28,0,10*ROW('Sanitation Data'!E167)))</f>
        <v/>
      </c>
      <c r="CQ173" s="287" t="str">
        <f ca="true">+IF(OFFSET('Sanitation Data'!$E$29,0,10*ROW('Sanitation Data'!E167))="","",OFFSET('Sanitation Data'!$E$29,0,10*ROW('Sanitation Data'!E167)))</f>
        <v/>
      </c>
      <c r="CR173" s="287" t="str">
        <f ca="true">+IF(OFFSET('Sanitation Data'!$E$30,0,10*ROW('Sanitation Data'!E167))="","",OFFSET('Sanitation Data'!$E$30,0,10*ROW('Sanitation Data'!E167)))</f>
        <v/>
      </c>
      <c r="CS173" s="287" t="str">
        <f ca="true">+IF(OFFSET('Sanitation Data'!$E$31,0,10*ROW('Sanitation Data'!E167))="","",OFFSET('Sanitation Data'!$E$31,0,10*ROW('Sanitation Data'!E167)))</f>
        <v/>
      </c>
      <c r="CT173" s="287" t="str">
        <f ca="true">+IF(OFFSET('Sanitation Data'!$E$32,0,10*ROW('Sanitation Data'!E167))="","",OFFSET('Sanitation Data'!$E$32,0,10*ROW('Sanitation Data'!E167)))</f>
        <v/>
      </c>
      <c r="CU173" s="287" t="str">
        <f ca="true">+IF(OFFSET('Sanitation Data'!$F$28,0,10*ROW('Sanitation Data'!F167))="","",OFFSET('Sanitation Data'!$F$28,0,10*ROW('Sanitation Data'!F167)))</f>
        <v/>
      </c>
      <c r="CV173" s="287" t="str">
        <f ca="true">+IF(OFFSET('Sanitation Data'!$F$29,0,10*ROW('Sanitation Data'!F167))="","",OFFSET('Sanitation Data'!$F$29,0,10*ROW('Sanitation Data'!F167)))</f>
        <v/>
      </c>
      <c r="CW173" s="287" t="str">
        <f ca="true">+IF(OFFSET('Sanitation Data'!$F$30,0,10*ROW('Sanitation Data'!F167))="","",OFFSET('Sanitation Data'!$F$30,0,10*ROW('Sanitation Data'!F167)))</f>
        <v/>
      </c>
      <c r="CX173" s="287" t="str">
        <f ca="true">+IF(OFFSET('Sanitation Data'!$F$31,0,10*ROW('Sanitation Data'!F167))="","",OFFSET('Sanitation Data'!$F$31,0,10*ROW('Sanitation Data'!F167)))</f>
        <v/>
      </c>
      <c r="CY173" s="287" t="str">
        <f ca="true">+IF(OFFSET('Sanitation Data'!$F$32,0,10*ROW('Sanitation Data'!F167))="","",OFFSET('Sanitation Data'!$F$32,0,10*ROW('Sanitation Data'!F167)))</f>
        <v/>
      </c>
      <c r="CZ173" s="287" t="str">
        <f ca="true">+IF(OFFSET('Sanitation Data'!$G$28,0,10*ROW('Sanitation Data'!G167))="","",OFFSET('Sanitation Data'!$G$28,0,10*ROW('Sanitation Data'!G167)))</f>
        <v/>
      </c>
      <c r="DA173" s="287" t="str">
        <f ca="true">+IF(OFFSET('Sanitation Data'!$G$29,0,10*ROW('Sanitation Data'!G167))="","",OFFSET('Sanitation Data'!$G$29,0,10*ROW('Sanitation Data'!G167)))</f>
        <v/>
      </c>
      <c r="DB173" s="287" t="str">
        <f ca="true">+IF(OFFSET('Sanitation Data'!$G$30,0,10*ROW('Sanitation Data'!G167))="","",OFFSET('Sanitation Data'!$G$30,0,10*ROW('Sanitation Data'!G167)))</f>
        <v/>
      </c>
      <c r="DC173" s="287" t="str">
        <f ca="true">+IF(OFFSET('Sanitation Data'!$G$31,0,10*ROW('Sanitation Data'!G167))="","",OFFSET('Sanitation Data'!$G$31,0,10*ROW('Sanitation Data'!G167)))</f>
        <v/>
      </c>
      <c r="DD173" s="287" t="str">
        <f ca="true">+IF(OFFSET('Sanitation Data'!$G$32,0,10*ROW('Sanitation Data'!G167))="","",OFFSET('Sanitation Data'!$G$32,0,10*ROW('Sanitation Data'!G167)))</f>
        <v/>
      </c>
      <c r="DE173" s="287" t="str">
        <f ca="true">+IF(OFFSET('Sanitation Data'!$H$28,0,10*ROW('Sanitation Data'!H167))="","",OFFSET('Sanitation Data'!$H$28,0,10*ROW('Sanitation Data'!H167)))</f>
        <v/>
      </c>
      <c r="DF173" s="287" t="str">
        <f ca="true">+IF(OFFSET('Sanitation Data'!$H$29,0,10*ROW('Sanitation Data'!H167))="","",OFFSET('Sanitation Data'!$H$29,0,10*ROW('Sanitation Data'!H167)))</f>
        <v/>
      </c>
      <c r="DG173" s="287" t="str">
        <f ca="true">+IF(OFFSET('Sanitation Data'!$H$30,0,10*ROW('Sanitation Data'!H167))="","",OFFSET('Sanitation Data'!$H$30,0,10*ROW('Sanitation Data'!H167)))</f>
        <v/>
      </c>
      <c r="DH173" s="287" t="str">
        <f ca="true">+IF(OFFSET('Sanitation Data'!$H$31,0,10*ROW('Sanitation Data'!H167))="","",OFFSET('Sanitation Data'!$H$31,0,10*ROW('Sanitation Data'!H167)))</f>
        <v/>
      </c>
      <c r="DI173" s="287" t="str">
        <f ca="true">+IF(OFFSET('Sanitation Data'!$H$32,0,10*ROW('Sanitation Data'!H167))="","",OFFSET('Sanitation Data'!$H$32,0,10*ROW('Sanitation Data'!H167)))</f>
        <v/>
      </c>
      <c r="DJ173" s="287" t="str">
        <f ca="true">+IF(OFFSET('Sanitation Data'!$I$28,0,10*ROW('Sanitation Data'!I167))="","",OFFSET('Sanitation Data'!$I$28,0,10*ROW('Sanitation Data'!I167)))</f>
        <v/>
      </c>
      <c r="DK173" s="287" t="str">
        <f ca="true">+IF(OFFSET('Sanitation Data'!$I$29,0,10*ROW('Sanitation Data'!I167))="","",OFFSET('Sanitation Data'!$I$29,0,10*ROW('Sanitation Data'!I167)))</f>
        <v/>
      </c>
      <c r="DL173" s="287" t="str">
        <f ca="true">+IF(OFFSET('Sanitation Data'!$I$30,0,10*ROW('Sanitation Data'!I167))="","",OFFSET('Sanitation Data'!$I$30,0,10*ROW('Sanitation Data'!I167)))</f>
        <v/>
      </c>
      <c r="DM173" s="287" t="str">
        <f ca="true">+IF(OFFSET('Sanitation Data'!$I$31,0,10*ROW('Sanitation Data'!I167))="","",OFFSET('Sanitation Data'!$I$31,0,10*ROW('Sanitation Data'!I167)))</f>
        <v/>
      </c>
      <c r="DN173" s="287" t="str">
        <f ca="true">+IF(OFFSET('Sanitation Data'!$I$32,0,10*ROW('Sanitation Data'!I167))="","",OFFSET('Sanitation Data'!$I$32,0,10*ROW('Sanitation Data'!I167)))</f>
        <v/>
      </c>
      <c r="DO173" s="287" t="str">
        <f ca="true">+IF(OFFSET('Hygiene Data'!$D$11,0,10*ROW('Hygiene Data'!D167))="","",OFFSET('Hygiene Data'!$D$11,0,10*ROW('Hygiene Data'!D167)))</f>
        <v/>
      </c>
      <c r="DP173" s="287" t="str">
        <f ca="true">+IF(OFFSET('Hygiene Data'!$D$12,0,10*ROW('Hygiene Data'!D167))="","",OFFSET('Hygiene Data'!$D$12,0,10*ROW('Hygiene Data'!D167)))</f>
        <v/>
      </c>
      <c r="DQ173" s="287" t="str">
        <f ca="true">+IF(OFFSET('Hygiene Data'!$D$13,0,10*ROW('Hygiene Data'!D167))="","",OFFSET('Hygiene Data'!$D$13,0,10*ROW('Hygiene Data'!D167)))</f>
        <v/>
      </c>
      <c r="DR173" s="287" t="str">
        <f ca="true">+IF(OFFSET('Hygiene Data'!$E$11,0,10*ROW('Hygiene Data'!E167))="","",OFFSET('Hygiene Data'!$E$11,0,10*ROW('Hygiene Data'!E167)))</f>
        <v/>
      </c>
      <c r="DS173" s="287" t="str">
        <f ca="true">+IF(OFFSET('Hygiene Data'!$E$12,0,10*ROW('Hygiene Data'!E167))="","",OFFSET('Hygiene Data'!$E$12,0,10*ROW('Hygiene Data'!E167)))</f>
        <v/>
      </c>
      <c r="DT173" s="287" t="str">
        <f ca="true">+IF(OFFSET('Hygiene Data'!$E$13,0,10*ROW('Hygiene Data'!E167))="","",OFFSET('Hygiene Data'!$E$13,0,10*ROW('Hygiene Data'!E167)))</f>
        <v/>
      </c>
      <c r="DU173" s="287" t="str">
        <f ca="true">+IF(OFFSET('Hygiene Data'!$F$11,0,10*ROW('Hygiene Data'!F167))="","",OFFSET('Hygiene Data'!$F$11,0,10*ROW('Hygiene Data'!F167)))</f>
        <v/>
      </c>
      <c r="DV173" s="287" t="str">
        <f ca="true">+IF(OFFSET('Hygiene Data'!$F$12,0,10*ROW('Hygiene Data'!F167))="","",OFFSET('Hygiene Data'!$F$12,0,10*ROW('Hygiene Data'!F167)))</f>
        <v/>
      </c>
      <c r="DW173" s="287" t="str">
        <f ca="true">+IF(OFFSET('Hygiene Data'!$F$13,0,10*ROW('Hygiene Data'!F167))="","",OFFSET('Hygiene Data'!$F$13,0,10*ROW('Hygiene Data'!F167)))</f>
        <v/>
      </c>
      <c r="DX173" s="287" t="str">
        <f ca="true">+IF(OFFSET('Hygiene Data'!$G$11,0,10*ROW('Hygiene Data'!G167))="","",OFFSET('Hygiene Data'!$G$11,0,10*ROW('Hygiene Data'!G167)))</f>
        <v/>
      </c>
      <c r="DY173" s="287" t="str">
        <f ca="true">+IF(OFFSET('Hygiene Data'!$G$12,0,10*ROW('Hygiene Data'!G167))="","",OFFSET('Hygiene Data'!$G$12,0,10*ROW('Hygiene Data'!G167)))</f>
        <v/>
      </c>
      <c r="DZ173" s="287" t="str">
        <f ca="true">+IF(OFFSET('Hygiene Data'!$G$13,0,10*ROW('Hygiene Data'!G167))="","",OFFSET('Hygiene Data'!$G$13,0,10*ROW('Hygiene Data'!G167)))</f>
        <v/>
      </c>
      <c r="EA173" s="287" t="str">
        <f ca="true">+IF(OFFSET('Hygiene Data'!$H$11,0,10*ROW('Hygiene Data'!H167))="","",OFFSET('Hygiene Data'!$H$11,0,10*ROW('Hygiene Data'!H167)))</f>
        <v/>
      </c>
      <c r="EB173" s="287" t="str">
        <f ca="true">+IF(OFFSET('Hygiene Data'!$H$12,0,10*ROW('Hygiene Data'!H167))="","",OFFSET('Hygiene Data'!$H$12,0,10*ROW('Hygiene Data'!H167)))</f>
        <v/>
      </c>
      <c r="EC173" s="287" t="str">
        <f ca="true">+IF(OFFSET('Hygiene Data'!$H$13,0,10*ROW('Hygiene Data'!H167))="","",OFFSET('Hygiene Data'!$H$13,0,10*ROW('Hygiene Data'!H167)))</f>
        <v/>
      </c>
      <c r="ED173" s="287" t="str">
        <f ca="true">+IF(OFFSET('Hygiene Data'!$I$11,0,10*ROW('Hygiene Data'!I167))="","",OFFSET('Hygiene Data'!$I$11,0,10*ROW('Hygiene Data'!I167)))</f>
        <v/>
      </c>
      <c r="EE173" s="287" t="str">
        <f ca="true">+IF(OFFSET('Hygiene Data'!$I$12,0,10*ROW('Hygiene Data'!I167))="","",OFFSET('Hygiene Data'!$I$12,0,10*ROW('Hygiene Data'!I167)))</f>
        <v/>
      </c>
      <c r="EF173" s="287"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43"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7"/>
      <c r="BS174" s="287" t="str">
        <f ca="true">+IF(OFFSET('Water Data'!$D$27,0,10*ROW('Water Data'!D168))="","",OFFSET('Water Data'!$D$27,0,10*ROW('Water Data'!D168)))</f>
        <v/>
      </c>
      <c r="BT174" s="287" t="str">
        <f ca="true">+IF(OFFSET('Water Data'!$D$28,0,10*ROW('Water Data'!D168))="","",OFFSET('Water Data'!$D$28,0,10*ROW('Water Data'!D168)))</f>
        <v/>
      </c>
      <c r="BU174" s="287" t="str">
        <f ca="true">+IF(OFFSET('Water Data'!$D$29,0,10*ROW('Water Data'!D168))="","",OFFSET('Water Data'!$D$29,0,10*ROW('Water Data'!D168)))</f>
        <v/>
      </c>
      <c r="BV174" s="287" t="str">
        <f ca="true">+IF(OFFSET('Water Data'!$E$27,0,10*ROW('Water Data'!E168))="","",OFFSET('Water Data'!$E$27,0,10*ROW('Water Data'!E168)))</f>
        <v/>
      </c>
      <c r="BW174" s="287" t="str">
        <f ca="true">+IF(OFFSET('Water Data'!$E$28,0,10*ROW('Water Data'!E168))="","",OFFSET('Water Data'!$E$28,0,10*ROW('Water Data'!E168)))</f>
        <v/>
      </c>
      <c r="BX174" s="287" t="str">
        <f ca="true">+IF(OFFSET('Water Data'!$E$29,0,10*ROW('Water Data'!E168))="","",OFFSET('Water Data'!$E$29,0,10*ROW('Water Data'!E168)))</f>
        <v/>
      </c>
      <c r="BY174" s="287" t="str">
        <f ca="true">+IF(OFFSET('Water Data'!$F$27,0,10*ROW('Water Data'!F168))="","",OFFSET('Water Data'!$F$27,0,10*ROW('Water Data'!F168)))</f>
        <v/>
      </c>
      <c r="BZ174" s="287" t="str">
        <f ca="true">+IF(OFFSET('Water Data'!$F$28,0,10*ROW('Water Data'!F168))="","",OFFSET('Water Data'!$F$28,0,10*ROW('Water Data'!F168)))</f>
        <v/>
      </c>
      <c r="CA174" s="287" t="str">
        <f ca="true">+IF(OFFSET('Water Data'!$F$29,0,10*ROW('Water Data'!F168))="","",OFFSET('Water Data'!$F$29,0,10*ROW('Water Data'!F168)))</f>
        <v/>
      </c>
      <c r="CB174" s="287" t="str">
        <f ca="true">+IF(OFFSET('Water Data'!$G$27,0,10*ROW('Water Data'!G168))="","",OFFSET('Water Data'!$G$27,0,10*ROW('Water Data'!G168)))</f>
        <v/>
      </c>
      <c r="CC174" s="287" t="str">
        <f ca="true">+IF(OFFSET('Water Data'!$G$28,0,10*ROW('Water Data'!G168))="","",OFFSET('Water Data'!$G$28,0,10*ROW('Water Data'!G168)))</f>
        <v/>
      </c>
      <c r="CD174" s="287" t="str">
        <f ca="true">+IF(OFFSET('Water Data'!$G$29,0,10*ROW('Water Data'!G168))="","",OFFSET('Water Data'!$G$29,0,10*ROW('Water Data'!G168)))</f>
        <v/>
      </c>
      <c r="CE174" s="287" t="str">
        <f ca="true">+IF(OFFSET('Water Data'!$H$27,0,10*ROW('Water Data'!H168))="","",OFFSET('Water Data'!$H$27,0,10*ROW('Water Data'!H168)))</f>
        <v/>
      </c>
      <c r="CF174" s="287" t="str">
        <f ca="true">+IF(OFFSET('Water Data'!$H$28,0,10*ROW('Water Data'!H168))="","",OFFSET('Water Data'!$H$28,0,10*ROW('Water Data'!H168)))</f>
        <v/>
      </c>
      <c r="CG174" s="287" t="str">
        <f ca="true">+IF(OFFSET('Water Data'!$H$29,0,10*ROW('Water Data'!H168))="","",OFFSET('Water Data'!$H$29,0,10*ROW('Water Data'!H168)))</f>
        <v/>
      </c>
      <c r="CH174" s="287" t="str">
        <f ca="true">+IF(OFFSET('Water Data'!$I$27,0,10*ROW('Water Data'!I168))="","",OFFSET('Water Data'!$I$27,0,10*ROW('Water Data'!I168)))</f>
        <v/>
      </c>
      <c r="CI174" s="287" t="str">
        <f ca="true">+IF(OFFSET('Water Data'!$I$28,0,10*ROW('Water Data'!I168))="","",OFFSET('Water Data'!$I$28,0,10*ROW('Water Data'!I168)))</f>
        <v/>
      </c>
      <c r="CJ174" s="287" t="str">
        <f ca="true">+IF(OFFSET('Water Data'!$I$29,0,10*ROW('Water Data'!I168))="","",OFFSET('Water Data'!$I$29,0,10*ROW('Water Data'!I168)))</f>
        <v/>
      </c>
      <c r="CK174" s="287" t="str">
        <f ca="true">+IF(OFFSET('Sanitation Data'!$D$28,0,10*ROW('Sanitation Data'!D168))="","",OFFSET('Sanitation Data'!$D$28,0,10*ROW('Sanitation Data'!D168)))</f>
        <v/>
      </c>
      <c r="CL174" s="287" t="str">
        <f ca="true">+IF(OFFSET('Sanitation Data'!$D$29,0,10*ROW('Sanitation Data'!D168))="","",OFFSET('Sanitation Data'!$D$29,0,10*ROW('Sanitation Data'!D168)))</f>
        <v/>
      </c>
      <c r="CM174" s="287" t="str">
        <f ca="true">+IF(OFFSET('Sanitation Data'!$D$30,0,10*ROW('Sanitation Data'!D168))="","",OFFSET('Sanitation Data'!$D$30,0,10*ROW('Sanitation Data'!D168)))</f>
        <v/>
      </c>
      <c r="CN174" s="287" t="str">
        <f ca="true">+IF(OFFSET('Sanitation Data'!$D$31,0,10*ROW('Sanitation Data'!D168))="","",OFFSET('Sanitation Data'!$D$31,0,10*ROW('Sanitation Data'!D168)))</f>
        <v/>
      </c>
      <c r="CO174" s="287" t="str">
        <f ca="true">+IF(OFFSET('Sanitation Data'!$D$32,0,10*ROW('Sanitation Data'!D168))="","",OFFSET('Sanitation Data'!$D$32,0,10*ROW('Sanitation Data'!D168)))</f>
        <v/>
      </c>
      <c r="CP174" s="287" t="str">
        <f ca="true">+IF(OFFSET('Sanitation Data'!$E$28,0,10*ROW('Sanitation Data'!E168))="","",OFFSET('Sanitation Data'!$E$28,0,10*ROW('Sanitation Data'!E168)))</f>
        <v/>
      </c>
      <c r="CQ174" s="287" t="str">
        <f ca="true">+IF(OFFSET('Sanitation Data'!$E$29,0,10*ROW('Sanitation Data'!E168))="","",OFFSET('Sanitation Data'!$E$29,0,10*ROW('Sanitation Data'!E168)))</f>
        <v/>
      </c>
      <c r="CR174" s="287" t="str">
        <f ca="true">+IF(OFFSET('Sanitation Data'!$E$30,0,10*ROW('Sanitation Data'!E168))="","",OFFSET('Sanitation Data'!$E$30,0,10*ROW('Sanitation Data'!E168)))</f>
        <v/>
      </c>
      <c r="CS174" s="287" t="str">
        <f ca="true">+IF(OFFSET('Sanitation Data'!$E$31,0,10*ROW('Sanitation Data'!E168))="","",OFFSET('Sanitation Data'!$E$31,0,10*ROW('Sanitation Data'!E168)))</f>
        <v/>
      </c>
      <c r="CT174" s="287" t="str">
        <f ca="true">+IF(OFFSET('Sanitation Data'!$E$32,0,10*ROW('Sanitation Data'!E168))="","",OFFSET('Sanitation Data'!$E$32,0,10*ROW('Sanitation Data'!E168)))</f>
        <v/>
      </c>
      <c r="CU174" s="287" t="str">
        <f ca="true">+IF(OFFSET('Sanitation Data'!$F$28,0,10*ROW('Sanitation Data'!F168))="","",OFFSET('Sanitation Data'!$F$28,0,10*ROW('Sanitation Data'!F168)))</f>
        <v/>
      </c>
      <c r="CV174" s="287" t="str">
        <f ca="true">+IF(OFFSET('Sanitation Data'!$F$29,0,10*ROW('Sanitation Data'!F168))="","",OFFSET('Sanitation Data'!$F$29,0,10*ROW('Sanitation Data'!F168)))</f>
        <v/>
      </c>
      <c r="CW174" s="287" t="str">
        <f ca="true">+IF(OFFSET('Sanitation Data'!$F$30,0,10*ROW('Sanitation Data'!F168))="","",OFFSET('Sanitation Data'!$F$30,0,10*ROW('Sanitation Data'!F168)))</f>
        <v/>
      </c>
      <c r="CX174" s="287" t="str">
        <f ca="true">+IF(OFFSET('Sanitation Data'!$F$31,0,10*ROW('Sanitation Data'!F168))="","",OFFSET('Sanitation Data'!$F$31,0,10*ROW('Sanitation Data'!F168)))</f>
        <v/>
      </c>
      <c r="CY174" s="287" t="str">
        <f ca="true">+IF(OFFSET('Sanitation Data'!$F$32,0,10*ROW('Sanitation Data'!F168))="","",OFFSET('Sanitation Data'!$F$32,0,10*ROW('Sanitation Data'!F168)))</f>
        <v/>
      </c>
      <c r="CZ174" s="287" t="str">
        <f ca="true">+IF(OFFSET('Sanitation Data'!$G$28,0,10*ROW('Sanitation Data'!G168))="","",OFFSET('Sanitation Data'!$G$28,0,10*ROW('Sanitation Data'!G168)))</f>
        <v/>
      </c>
      <c r="DA174" s="287" t="str">
        <f ca="true">+IF(OFFSET('Sanitation Data'!$G$29,0,10*ROW('Sanitation Data'!G168))="","",OFFSET('Sanitation Data'!$G$29,0,10*ROW('Sanitation Data'!G168)))</f>
        <v/>
      </c>
      <c r="DB174" s="287" t="str">
        <f ca="true">+IF(OFFSET('Sanitation Data'!$G$30,0,10*ROW('Sanitation Data'!G168))="","",OFFSET('Sanitation Data'!$G$30,0,10*ROW('Sanitation Data'!G168)))</f>
        <v/>
      </c>
      <c r="DC174" s="287" t="str">
        <f ca="true">+IF(OFFSET('Sanitation Data'!$G$31,0,10*ROW('Sanitation Data'!G168))="","",OFFSET('Sanitation Data'!$G$31,0,10*ROW('Sanitation Data'!G168)))</f>
        <v/>
      </c>
      <c r="DD174" s="287" t="str">
        <f ca="true">+IF(OFFSET('Sanitation Data'!$G$32,0,10*ROW('Sanitation Data'!G168))="","",OFFSET('Sanitation Data'!$G$32,0,10*ROW('Sanitation Data'!G168)))</f>
        <v/>
      </c>
      <c r="DE174" s="287" t="str">
        <f ca="true">+IF(OFFSET('Sanitation Data'!$H$28,0,10*ROW('Sanitation Data'!H168))="","",OFFSET('Sanitation Data'!$H$28,0,10*ROW('Sanitation Data'!H168)))</f>
        <v/>
      </c>
      <c r="DF174" s="287" t="str">
        <f ca="true">+IF(OFFSET('Sanitation Data'!$H$29,0,10*ROW('Sanitation Data'!H168))="","",OFFSET('Sanitation Data'!$H$29,0,10*ROW('Sanitation Data'!H168)))</f>
        <v/>
      </c>
      <c r="DG174" s="287" t="str">
        <f ca="true">+IF(OFFSET('Sanitation Data'!$H$30,0,10*ROW('Sanitation Data'!H168))="","",OFFSET('Sanitation Data'!$H$30,0,10*ROW('Sanitation Data'!H168)))</f>
        <v/>
      </c>
      <c r="DH174" s="287" t="str">
        <f ca="true">+IF(OFFSET('Sanitation Data'!$H$31,0,10*ROW('Sanitation Data'!H168))="","",OFFSET('Sanitation Data'!$H$31,0,10*ROW('Sanitation Data'!H168)))</f>
        <v/>
      </c>
      <c r="DI174" s="287" t="str">
        <f ca="true">+IF(OFFSET('Sanitation Data'!$H$32,0,10*ROW('Sanitation Data'!H168))="","",OFFSET('Sanitation Data'!$H$32,0,10*ROW('Sanitation Data'!H168)))</f>
        <v/>
      </c>
      <c r="DJ174" s="287" t="str">
        <f ca="true">+IF(OFFSET('Sanitation Data'!$I$28,0,10*ROW('Sanitation Data'!I168))="","",OFFSET('Sanitation Data'!$I$28,0,10*ROW('Sanitation Data'!I168)))</f>
        <v/>
      </c>
      <c r="DK174" s="287" t="str">
        <f ca="true">+IF(OFFSET('Sanitation Data'!$I$29,0,10*ROW('Sanitation Data'!I168))="","",OFFSET('Sanitation Data'!$I$29,0,10*ROW('Sanitation Data'!I168)))</f>
        <v/>
      </c>
      <c r="DL174" s="287" t="str">
        <f ca="true">+IF(OFFSET('Sanitation Data'!$I$30,0,10*ROW('Sanitation Data'!I168))="","",OFFSET('Sanitation Data'!$I$30,0,10*ROW('Sanitation Data'!I168)))</f>
        <v/>
      </c>
      <c r="DM174" s="287" t="str">
        <f ca="true">+IF(OFFSET('Sanitation Data'!$I$31,0,10*ROW('Sanitation Data'!I168))="","",OFFSET('Sanitation Data'!$I$31,0,10*ROW('Sanitation Data'!I168)))</f>
        <v/>
      </c>
      <c r="DN174" s="287" t="str">
        <f ca="true">+IF(OFFSET('Sanitation Data'!$I$32,0,10*ROW('Sanitation Data'!I168))="","",OFFSET('Sanitation Data'!$I$32,0,10*ROW('Sanitation Data'!I168)))</f>
        <v/>
      </c>
      <c r="DO174" s="287" t="str">
        <f ca="true">+IF(OFFSET('Hygiene Data'!$D$11,0,10*ROW('Hygiene Data'!D168))="","",OFFSET('Hygiene Data'!$D$11,0,10*ROW('Hygiene Data'!D168)))</f>
        <v/>
      </c>
      <c r="DP174" s="287" t="str">
        <f ca="true">+IF(OFFSET('Hygiene Data'!$D$12,0,10*ROW('Hygiene Data'!D168))="","",OFFSET('Hygiene Data'!$D$12,0,10*ROW('Hygiene Data'!D168)))</f>
        <v/>
      </c>
      <c r="DQ174" s="287" t="str">
        <f ca="true">+IF(OFFSET('Hygiene Data'!$D$13,0,10*ROW('Hygiene Data'!D168))="","",OFFSET('Hygiene Data'!$D$13,0,10*ROW('Hygiene Data'!D168)))</f>
        <v/>
      </c>
      <c r="DR174" s="287" t="str">
        <f ca="true">+IF(OFFSET('Hygiene Data'!$E$11,0,10*ROW('Hygiene Data'!E168))="","",OFFSET('Hygiene Data'!$E$11,0,10*ROW('Hygiene Data'!E168)))</f>
        <v/>
      </c>
      <c r="DS174" s="287" t="str">
        <f ca="true">+IF(OFFSET('Hygiene Data'!$E$12,0,10*ROW('Hygiene Data'!E168))="","",OFFSET('Hygiene Data'!$E$12,0,10*ROW('Hygiene Data'!E168)))</f>
        <v/>
      </c>
      <c r="DT174" s="287" t="str">
        <f ca="true">+IF(OFFSET('Hygiene Data'!$E$13,0,10*ROW('Hygiene Data'!E168))="","",OFFSET('Hygiene Data'!$E$13,0,10*ROW('Hygiene Data'!E168)))</f>
        <v/>
      </c>
      <c r="DU174" s="287" t="str">
        <f ca="true">+IF(OFFSET('Hygiene Data'!$F$11,0,10*ROW('Hygiene Data'!F168))="","",OFFSET('Hygiene Data'!$F$11,0,10*ROW('Hygiene Data'!F168)))</f>
        <v/>
      </c>
      <c r="DV174" s="287" t="str">
        <f ca="true">+IF(OFFSET('Hygiene Data'!$F$12,0,10*ROW('Hygiene Data'!F168))="","",OFFSET('Hygiene Data'!$F$12,0,10*ROW('Hygiene Data'!F168)))</f>
        <v/>
      </c>
      <c r="DW174" s="287" t="str">
        <f ca="true">+IF(OFFSET('Hygiene Data'!$F$13,0,10*ROW('Hygiene Data'!F168))="","",OFFSET('Hygiene Data'!$F$13,0,10*ROW('Hygiene Data'!F168)))</f>
        <v/>
      </c>
      <c r="DX174" s="287" t="str">
        <f ca="true">+IF(OFFSET('Hygiene Data'!$G$11,0,10*ROW('Hygiene Data'!G168))="","",OFFSET('Hygiene Data'!$G$11,0,10*ROW('Hygiene Data'!G168)))</f>
        <v/>
      </c>
      <c r="DY174" s="287" t="str">
        <f ca="true">+IF(OFFSET('Hygiene Data'!$G$12,0,10*ROW('Hygiene Data'!G168))="","",OFFSET('Hygiene Data'!$G$12,0,10*ROW('Hygiene Data'!G168)))</f>
        <v/>
      </c>
      <c r="DZ174" s="287" t="str">
        <f ca="true">+IF(OFFSET('Hygiene Data'!$G$13,0,10*ROW('Hygiene Data'!G168))="","",OFFSET('Hygiene Data'!$G$13,0,10*ROW('Hygiene Data'!G168)))</f>
        <v/>
      </c>
      <c r="EA174" s="287" t="str">
        <f ca="true">+IF(OFFSET('Hygiene Data'!$H$11,0,10*ROW('Hygiene Data'!H168))="","",OFFSET('Hygiene Data'!$H$11,0,10*ROW('Hygiene Data'!H168)))</f>
        <v/>
      </c>
      <c r="EB174" s="287" t="str">
        <f ca="true">+IF(OFFSET('Hygiene Data'!$H$12,0,10*ROW('Hygiene Data'!H168))="","",OFFSET('Hygiene Data'!$H$12,0,10*ROW('Hygiene Data'!H168)))</f>
        <v/>
      </c>
      <c r="EC174" s="287" t="str">
        <f ca="true">+IF(OFFSET('Hygiene Data'!$H$13,0,10*ROW('Hygiene Data'!H168))="","",OFFSET('Hygiene Data'!$H$13,0,10*ROW('Hygiene Data'!H168)))</f>
        <v/>
      </c>
      <c r="ED174" s="287" t="str">
        <f ca="true">+IF(OFFSET('Hygiene Data'!$I$11,0,10*ROW('Hygiene Data'!I168))="","",OFFSET('Hygiene Data'!$I$11,0,10*ROW('Hygiene Data'!I168)))</f>
        <v/>
      </c>
      <c r="EE174" s="287" t="str">
        <f ca="true">+IF(OFFSET('Hygiene Data'!$I$12,0,10*ROW('Hygiene Data'!I168))="","",OFFSET('Hygiene Data'!$I$12,0,10*ROW('Hygiene Data'!I168)))</f>
        <v/>
      </c>
      <c r="EF174" s="287"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43"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7"/>
      <c r="BS175" s="287" t="str">
        <f ca="true">+IF(OFFSET('Water Data'!$D$27,0,10*ROW('Water Data'!D169))="","",OFFSET('Water Data'!$D$27,0,10*ROW('Water Data'!D169)))</f>
        <v/>
      </c>
      <c r="BT175" s="287" t="str">
        <f ca="true">+IF(OFFSET('Water Data'!$D$28,0,10*ROW('Water Data'!D169))="","",OFFSET('Water Data'!$D$28,0,10*ROW('Water Data'!D169)))</f>
        <v/>
      </c>
      <c r="BU175" s="287" t="str">
        <f ca="true">+IF(OFFSET('Water Data'!$D$29,0,10*ROW('Water Data'!D169))="","",OFFSET('Water Data'!$D$29,0,10*ROW('Water Data'!D169)))</f>
        <v/>
      </c>
      <c r="BV175" s="287" t="str">
        <f ca="true">+IF(OFFSET('Water Data'!$E$27,0,10*ROW('Water Data'!E169))="","",OFFSET('Water Data'!$E$27,0,10*ROW('Water Data'!E169)))</f>
        <v/>
      </c>
      <c r="BW175" s="287" t="str">
        <f ca="true">+IF(OFFSET('Water Data'!$E$28,0,10*ROW('Water Data'!E169))="","",OFFSET('Water Data'!$E$28,0,10*ROW('Water Data'!E169)))</f>
        <v/>
      </c>
      <c r="BX175" s="287" t="str">
        <f ca="true">+IF(OFFSET('Water Data'!$E$29,0,10*ROW('Water Data'!E169))="","",OFFSET('Water Data'!$E$29,0,10*ROW('Water Data'!E169)))</f>
        <v/>
      </c>
      <c r="BY175" s="287" t="str">
        <f ca="true">+IF(OFFSET('Water Data'!$F$27,0,10*ROW('Water Data'!F169))="","",OFFSET('Water Data'!$F$27,0,10*ROW('Water Data'!F169)))</f>
        <v/>
      </c>
      <c r="BZ175" s="287" t="str">
        <f ca="true">+IF(OFFSET('Water Data'!$F$28,0,10*ROW('Water Data'!F169))="","",OFFSET('Water Data'!$F$28,0,10*ROW('Water Data'!F169)))</f>
        <v/>
      </c>
      <c r="CA175" s="287" t="str">
        <f ca="true">+IF(OFFSET('Water Data'!$F$29,0,10*ROW('Water Data'!F169))="","",OFFSET('Water Data'!$F$29,0,10*ROW('Water Data'!F169)))</f>
        <v/>
      </c>
      <c r="CB175" s="287" t="str">
        <f ca="true">+IF(OFFSET('Water Data'!$G$27,0,10*ROW('Water Data'!G169))="","",OFFSET('Water Data'!$G$27,0,10*ROW('Water Data'!G169)))</f>
        <v/>
      </c>
      <c r="CC175" s="287" t="str">
        <f ca="true">+IF(OFFSET('Water Data'!$G$28,0,10*ROW('Water Data'!G169))="","",OFFSET('Water Data'!$G$28,0,10*ROW('Water Data'!G169)))</f>
        <v/>
      </c>
      <c r="CD175" s="287" t="str">
        <f ca="true">+IF(OFFSET('Water Data'!$G$29,0,10*ROW('Water Data'!G169))="","",OFFSET('Water Data'!$G$29,0,10*ROW('Water Data'!G169)))</f>
        <v/>
      </c>
      <c r="CE175" s="287" t="str">
        <f ca="true">+IF(OFFSET('Water Data'!$H$27,0,10*ROW('Water Data'!H169))="","",OFFSET('Water Data'!$H$27,0,10*ROW('Water Data'!H169)))</f>
        <v/>
      </c>
      <c r="CF175" s="287" t="str">
        <f ca="true">+IF(OFFSET('Water Data'!$H$28,0,10*ROW('Water Data'!H169))="","",OFFSET('Water Data'!$H$28,0,10*ROW('Water Data'!H169)))</f>
        <v/>
      </c>
      <c r="CG175" s="287" t="str">
        <f ca="true">+IF(OFFSET('Water Data'!$H$29,0,10*ROW('Water Data'!H169))="","",OFFSET('Water Data'!$H$29,0,10*ROW('Water Data'!H169)))</f>
        <v/>
      </c>
      <c r="CH175" s="287" t="str">
        <f ca="true">+IF(OFFSET('Water Data'!$I$27,0,10*ROW('Water Data'!I169))="","",OFFSET('Water Data'!$I$27,0,10*ROW('Water Data'!I169)))</f>
        <v/>
      </c>
      <c r="CI175" s="287" t="str">
        <f ca="true">+IF(OFFSET('Water Data'!$I$28,0,10*ROW('Water Data'!I169))="","",OFFSET('Water Data'!$I$28,0,10*ROW('Water Data'!I169)))</f>
        <v/>
      </c>
      <c r="CJ175" s="287" t="str">
        <f ca="true">+IF(OFFSET('Water Data'!$I$29,0,10*ROW('Water Data'!I169))="","",OFFSET('Water Data'!$I$29,0,10*ROW('Water Data'!I169)))</f>
        <v/>
      </c>
      <c r="CK175" s="287" t="str">
        <f ca="true">+IF(OFFSET('Sanitation Data'!$D$28,0,10*ROW('Sanitation Data'!D169))="","",OFFSET('Sanitation Data'!$D$28,0,10*ROW('Sanitation Data'!D169)))</f>
        <v/>
      </c>
      <c r="CL175" s="287" t="str">
        <f ca="true">+IF(OFFSET('Sanitation Data'!$D$29,0,10*ROW('Sanitation Data'!D169))="","",OFFSET('Sanitation Data'!$D$29,0,10*ROW('Sanitation Data'!D169)))</f>
        <v/>
      </c>
      <c r="CM175" s="287" t="str">
        <f ca="true">+IF(OFFSET('Sanitation Data'!$D$30,0,10*ROW('Sanitation Data'!D169))="","",OFFSET('Sanitation Data'!$D$30,0,10*ROW('Sanitation Data'!D169)))</f>
        <v/>
      </c>
      <c r="CN175" s="287" t="str">
        <f ca="true">+IF(OFFSET('Sanitation Data'!$D$31,0,10*ROW('Sanitation Data'!D169))="","",OFFSET('Sanitation Data'!$D$31,0,10*ROW('Sanitation Data'!D169)))</f>
        <v/>
      </c>
      <c r="CO175" s="287" t="str">
        <f ca="true">+IF(OFFSET('Sanitation Data'!$D$32,0,10*ROW('Sanitation Data'!D169))="","",OFFSET('Sanitation Data'!$D$32,0,10*ROW('Sanitation Data'!D169)))</f>
        <v/>
      </c>
      <c r="CP175" s="287" t="str">
        <f ca="true">+IF(OFFSET('Sanitation Data'!$E$28,0,10*ROW('Sanitation Data'!E169))="","",OFFSET('Sanitation Data'!$E$28,0,10*ROW('Sanitation Data'!E169)))</f>
        <v/>
      </c>
      <c r="CQ175" s="287" t="str">
        <f ca="true">+IF(OFFSET('Sanitation Data'!$E$29,0,10*ROW('Sanitation Data'!E169))="","",OFFSET('Sanitation Data'!$E$29,0,10*ROW('Sanitation Data'!E169)))</f>
        <v/>
      </c>
      <c r="CR175" s="287" t="str">
        <f ca="true">+IF(OFFSET('Sanitation Data'!$E$30,0,10*ROW('Sanitation Data'!E169))="","",OFFSET('Sanitation Data'!$E$30,0,10*ROW('Sanitation Data'!E169)))</f>
        <v/>
      </c>
      <c r="CS175" s="287" t="str">
        <f ca="true">+IF(OFFSET('Sanitation Data'!$E$31,0,10*ROW('Sanitation Data'!E169))="","",OFFSET('Sanitation Data'!$E$31,0,10*ROW('Sanitation Data'!E169)))</f>
        <v/>
      </c>
      <c r="CT175" s="287" t="str">
        <f ca="true">+IF(OFFSET('Sanitation Data'!$E$32,0,10*ROW('Sanitation Data'!E169))="","",OFFSET('Sanitation Data'!$E$32,0,10*ROW('Sanitation Data'!E169)))</f>
        <v/>
      </c>
      <c r="CU175" s="287" t="str">
        <f ca="true">+IF(OFFSET('Sanitation Data'!$F$28,0,10*ROW('Sanitation Data'!F169))="","",OFFSET('Sanitation Data'!$F$28,0,10*ROW('Sanitation Data'!F169)))</f>
        <v/>
      </c>
      <c r="CV175" s="287" t="str">
        <f ca="true">+IF(OFFSET('Sanitation Data'!$F$29,0,10*ROW('Sanitation Data'!F169))="","",OFFSET('Sanitation Data'!$F$29,0,10*ROW('Sanitation Data'!F169)))</f>
        <v/>
      </c>
      <c r="CW175" s="287" t="str">
        <f ca="true">+IF(OFFSET('Sanitation Data'!$F$30,0,10*ROW('Sanitation Data'!F169))="","",OFFSET('Sanitation Data'!$F$30,0,10*ROW('Sanitation Data'!F169)))</f>
        <v/>
      </c>
      <c r="CX175" s="287" t="str">
        <f ca="true">+IF(OFFSET('Sanitation Data'!$F$31,0,10*ROW('Sanitation Data'!F169))="","",OFFSET('Sanitation Data'!$F$31,0,10*ROW('Sanitation Data'!F169)))</f>
        <v/>
      </c>
      <c r="CY175" s="287" t="str">
        <f ca="true">+IF(OFFSET('Sanitation Data'!$F$32,0,10*ROW('Sanitation Data'!F169))="","",OFFSET('Sanitation Data'!$F$32,0,10*ROW('Sanitation Data'!F169)))</f>
        <v/>
      </c>
      <c r="CZ175" s="287" t="str">
        <f ca="true">+IF(OFFSET('Sanitation Data'!$G$28,0,10*ROW('Sanitation Data'!G169))="","",OFFSET('Sanitation Data'!$G$28,0,10*ROW('Sanitation Data'!G169)))</f>
        <v/>
      </c>
      <c r="DA175" s="287" t="str">
        <f ca="true">+IF(OFFSET('Sanitation Data'!$G$29,0,10*ROW('Sanitation Data'!G169))="","",OFFSET('Sanitation Data'!$G$29,0,10*ROW('Sanitation Data'!G169)))</f>
        <v/>
      </c>
      <c r="DB175" s="287" t="str">
        <f ca="true">+IF(OFFSET('Sanitation Data'!$G$30,0,10*ROW('Sanitation Data'!G169))="","",OFFSET('Sanitation Data'!$G$30,0,10*ROW('Sanitation Data'!G169)))</f>
        <v/>
      </c>
      <c r="DC175" s="287" t="str">
        <f ca="true">+IF(OFFSET('Sanitation Data'!$G$31,0,10*ROW('Sanitation Data'!G169))="","",OFFSET('Sanitation Data'!$G$31,0,10*ROW('Sanitation Data'!G169)))</f>
        <v/>
      </c>
      <c r="DD175" s="287" t="str">
        <f ca="true">+IF(OFFSET('Sanitation Data'!$G$32,0,10*ROW('Sanitation Data'!G169))="","",OFFSET('Sanitation Data'!$G$32,0,10*ROW('Sanitation Data'!G169)))</f>
        <v/>
      </c>
      <c r="DE175" s="287" t="str">
        <f ca="true">+IF(OFFSET('Sanitation Data'!$H$28,0,10*ROW('Sanitation Data'!H169))="","",OFFSET('Sanitation Data'!$H$28,0,10*ROW('Sanitation Data'!H169)))</f>
        <v/>
      </c>
      <c r="DF175" s="287" t="str">
        <f ca="true">+IF(OFFSET('Sanitation Data'!$H$29,0,10*ROW('Sanitation Data'!H169))="","",OFFSET('Sanitation Data'!$H$29,0,10*ROW('Sanitation Data'!H169)))</f>
        <v/>
      </c>
      <c r="DG175" s="287" t="str">
        <f ca="true">+IF(OFFSET('Sanitation Data'!$H$30,0,10*ROW('Sanitation Data'!H169))="","",OFFSET('Sanitation Data'!$H$30,0,10*ROW('Sanitation Data'!H169)))</f>
        <v/>
      </c>
      <c r="DH175" s="287" t="str">
        <f ca="true">+IF(OFFSET('Sanitation Data'!$H$31,0,10*ROW('Sanitation Data'!H169))="","",OFFSET('Sanitation Data'!$H$31,0,10*ROW('Sanitation Data'!H169)))</f>
        <v/>
      </c>
      <c r="DI175" s="287" t="str">
        <f ca="true">+IF(OFFSET('Sanitation Data'!$H$32,0,10*ROW('Sanitation Data'!H169))="","",OFFSET('Sanitation Data'!$H$32,0,10*ROW('Sanitation Data'!H169)))</f>
        <v/>
      </c>
      <c r="DJ175" s="287" t="str">
        <f ca="true">+IF(OFFSET('Sanitation Data'!$I$28,0,10*ROW('Sanitation Data'!I169))="","",OFFSET('Sanitation Data'!$I$28,0,10*ROW('Sanitation Data'!I169)))</f>
        <v/>
      </c>
      <c r="DK175" s="287" t="str">
        <f ca="true">+IF(OFFSET('Sanitation Data'!$I$29,0,10*ROW('Sanitation Data'!I169))="","",OFFSET('Sanitation Data'!$I$29,0,10*ROW('Sanitation Data'!I169)))</f>
        <v/>
      </c>
      <c r="DL175" s="287" t="str">
        <f ca="true">+IF(OFFSET('Sanitation Data'!$I$30,0,10*ROW('Sanitation Data'!I169))="","",OFFSET('Sanitation Data'!$I$30,0,10*ROW('Sanitation Data'!I169)))</f>
        <v/>
      </c>
      <c r="DM175" s="287" t="str">
        <f ca="true">+IF(OFFSET('Sanitation Data'!$I$31,0,10*ROW('Sanitation Data'!I169))="","",OFFSET('Sanitation Data'!$I$31,0,10*ROW('Sanitation Data'!I169)))</f>
        <v/>
      </c>
      <c r="DN175" s="287" t="str">
        <f ca="true">+IF(OFFSET('Sanitation Data'!$I$32,0,10*ROW('Sanitation Data'!I169))="","",OFFSET('Sanitation Data'!$I$32,0,10*ROW('Sanitation Data'!I169)))</f>
        <v/>
      </c>
      <c r="DO175" s="287" t="str">
        <f ca="true">+IF(OFFSET('Hygiene Data'!$D$11,0,10*ROW('Hygiene Data'!D169))="","",OFFSET('Hygiene Data'!$D$11,0,10*ROW('Hygiene Data'!D169)))</f>
        <v/>
      </c>
      <c r="DP175" s="287" t="str">
        <f ca="true">+IF(OFFSET('Hygiene Data'!$D$12,0,10*ROW('Hygiene Data'!D169))="","",OFFSET('Hygiene Data'!$D$12,0,10*ROW('Hygiene Data'!D169)))</f>
        <v/>
      </c>
      <c r="DQ175" s="287" t="str">
        <f ca="true">+IF(OFFSET('Hygiene Data'!$D$13,0,10*ROW('Hygiene Data'!D169))="","",OFFSET('Hygiene Data'!$D$13,0,10*ROW('Hygiene Data'!D169)))</f>
        <v/>
      </c>
      <c r="DR175" s="287" t="str">
        <f ca="true">+IF(OFFSET('Hygiene Data'!$E$11,0,10*ROW('Hygiene Data'!E169))="","",OFFSET('Hygiene Data'!$E$11,0,10*ROW('Hygiene Data'!E169)))</f>
        <v/>
      </c>
      <c r="DS175" s="287" t="str">
        <f ca="true">+IF(OFFSET('Hygiene Data'!$E$12,0,10*ROW('Hygiene Data'!E169))="","",OFFSET('Hygiene Data'!$E$12,0,10*ROW('Hygiene Data'!E169)))</f>
        <v/>
      </c>
      <c r="DT175" s="287" t="str">
        <f ca="true">+IF(OFFSET('Hygiene Data'!$E$13,0,10*ROW('Hygiene Data'!E169))="","",OFFSET('Hygiene Data'!$E$13,0,10*ROW('Hygiene Data'!E169)))</f>
        <v/>
      </c>
      <c r="DU175" s="287" t="str">
        <f ca="true">+IF(OFFSET('Hygiene Data'!$F$11,0,10*ROW('Hygiene Data'!F169))="","",OFFSET('Hygiene Data'!$F$11,0,10*ROW('Hygiene Data'!F169)))</f>
        <v/>
      </c>
      <c r="DV175" s="287" t="str">
        <f ca="true">+IF(OFFSET('Hygiene Data'!$F$12,0,10*ROW('Hygiene Data'!F169))="","",OFFSET('Hygiene Data'!$F$12,0,10*ROW('Hygiene Data'!F169)))</f>
        <v/>
      </c>
      <c r="DW175" s="287" t="str">
        <f ca="true">+IF(OFFSET('Hygiene Data'!$F$13,0,10*ROW('Hygiene Data'!F169))="","",OFFSET('Hygiene Data'!$F$13,0,10*ROW('Hygiene Data'!F169)))</f>
        <v/>
      </c>
      <c r="DX175" s="287" t="str">
        <f ca="true">+IF(OFFSET('Hygiene Data'!$G$11,0,10*ROW('Hygiene Data'!G169))="","",OFFSET('Hygiene Data'!$G$11,0,10*ROW('Hygiene Data'!G169)))</f>
        <v/>
      </c>
      <c r="DY175" s="287" t="str">
        <f ca="true">+IF(OFFSET('Hygiene Data'!$G$12,0,10*ROW('Hygiene Data'!G169))="","",OFFSET('Hygiene Data'!$G$12,0,10*ROW('Hygiene Data'!G169)))</f>
        <v/>
      </c>
      <c r="DZ175" s="287" t="str">
        <f ca="true">+IF(OFFSET('Hygiene Data'!$G$13,0,10*ROW('Hygiene Data'!G169))="","",OFFSET('Hygiene Data'!$G$13,0,10*ROW('Hygiene Data'!G169)))</f>
        <v/>
      </c>
      <c r="EA175" s="287" t="str">
        <f ca="true">+IF(OFFSET('Hygiene Data'!$H$11,0,10*ROW('Hygiene Data'!H169))="","",OFFSET('Hygiene Data'!$H$11,0,10*ROW('Hygiene Data'!H169)))</f>
        <v/>
      </c>
      <c r="EB175" s="287" t="str">
        <f ca="true">+IF(OFFSET('Hygiene Data'!$H$12,0,10*ROW('Hygiene Data'!H169))="","",OFFSET('Hygiene Data'!$H$12,0,10*ROW('Hygiene Data'!H169)))</f>
        <v/>
      </c>
      <c r="EC175" s="287" t="str">
        <f ca="true">+IF(OFFSET('Hygiene Data'!$H$13,0,10*ROW('Hygiene Data'!H169))="","",OFFSET('Hygiene Data'!$H$13,0,10*ROW('Hygiene Data'!H169)))</f>
        <v/>
      </c>
      <c r="ED175" s="287" t="str">
        <f ca="true">+IF(OFFSET('Hygiene Data'!$I$11,0,10*ROW('Hygiene Data'!I169))="","",OFFSET('Hygiene Data'!$I$11,0,10*ROW('Hygiene Data'!I169)))</f>
        <v/>
      </c>
      <c r="EE175" s="287" t="str">
        <f ca="true">+IF(OFFSET('Hygiene Data'!$I$12,0,10*ROW('Hygiene Data'!I169))="","",OFFSET('Hygiene Data'!$I$12,0,10*ROW('Hygiene Data'!I169)))</f>
        <v/>
      </c>
      <c r="EF175" s="287"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43"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7"/>
      <c r="BS176" s="287" t="str">
        <f ca="true">+IF(OFFSET('Water Data'!$D$27,0,10*ROW('Water Data'!D170))="","",OFFSET('Water Data'!$D$27,0,10*ROW('Water Data'!D170)))</f>
        <v/>
      </c>
      <c r="BT176" s="287" t="str">
        <f ca="true">+IF(OFFSET('Water Data'!$D$28,0,10*ROW('Water Data'!D170))="","",OFFSET('Water Data'!$D$28,0,10*ROW('Water Data'!D170)))</f>
        <v/>
      </c>
      <c r="BU176" s="287" t="str">
        <f ca="true">+IF(OFFSET('Water Data'!$D$29,0,10*ROW('Water Data'!D170))="","",OFFSET('Water Data'!$D$29,0,10*ROW('Water Data'!D170)))</f>
        <v/>
      </c>
      <c r="BV176" s="287" t="str">
        <f ca="true">+IF(OFFSET('Water Data'!$E$27,0,10*ROW('Water Data'!E170))="","",OFFSET('Water Data'!$E$27,0,10*ROW('Water Data'!E170)))</f>
        <v/>
      </c>
      <c r="BW176" s="287" t="str">
        <f ca="true">+IF(OFFSET('Water Data'!$E$28,0,10*ROW('Water Data'!E170))="","",OFFSET('Water Data'!$E$28,0,10*ROW('Water Data'!E170)))</f>
        <v/>
      </c>
      <c r="BX176" s="287" t="str">
        <f ca="true">+IF(OFFSET('Water Data'!$E$29,0,10*ROW('Water Data'!E170))="","",OFFSET('Water Data'!$E$29,0,10*ROW('Water Data'!E170)))</f>
        <v/>
      </c>
      <c r="BY176" s="287" t="str">
        <f ca="true">+IF(OFFSET('Water Data'!$F$27,0,10*ROW('Water Data'!F170))="","",OFFSET('Water Data'!$F$27,0,10*ROW('Water Data'!F170)))</f>
        <v/>
      </c>
      <c r="BZ176" s="287" t="str">
        <f ca="true">+IF(OFFSET('Water Data'!$F$28,0,10*ROW('Water Data'!F170))="","",OFFSET('Water Data'!$F$28,0,10*ROW('Water Data'!F170)))</f>
        <v/>
      </c>
      <c r="CA176" s="287" t="str">
        <f ca="true">+IF(OFFSET('Water Data'!$F$29,0,10*ROW('Water Data'!F170))="","",OFFSET('Water Data'!$F$29,0,10*ROW('Water Data'!F170)))</f>
        <v/>
      </c>
      <c r="CB176" s="287" t="str">
        <f ca="true">+IF(OFFSET('Water Data'!$G$27,0,10*ROW('Water Data'!G170))="","",OFFSET('Water Data'!$G$27,0,10*ROW('Water Data'!G170)))</f>
        <v/>
      </c>
      <c r="CC176" s="287" t="str">
        <f ca="true">+IF(OFFSET('Water Data'!$G$28,0,10*ROW('Water Data'!G170))="","",OFFSET('Water Data'!$G$28,0,10*ROW('Water Data'!G170)))</f>
        <v/>
      </c>
      <c r="CD176" s="287" t="str">
        <f ca="true">+IF(OFFSET('Water Data'!$G$29,0,10*ROW('Water Data'!G170))="","",OFFSET('Water Data'!$G$29,0,10*ROW('Water Data'!G170)))</f>
        <v/>
      </c>
      <c r="CE176" s="287" t="str">
        <f ca="true">+IF(OFFSET('Water Data'!$H$27,0,10*ROW('Water Data'!H170))="","",OFFSET('Water Data'!$H$27,0,10*ROW('Water Data'!H170)))</f>
        <v/>
      </c>
      <c r="CF176" s="287" t="str">
        <f ca="true">+IF(OFFSET('Water Data'!$H$28,0,10*ROW('Water Data'!H170))="","",OFFSET('Water Data'!$H$28,0,10*ROW('Water Data'!H170)))</f>
        <v/>
      </c>
      <c r="CG176" s="287" t="str">
        <f ca="true">+IF(OFFSET('Water Data'!$H$29,0,10*ROW('Water Data'!H170))="","",OFFSET('Water Data'!$H$29,0,10*ROW('Water Data'!H170)))</f>
        <v/>
      </c>
      <c r="CH176" s="287" t="str">
        <f ca="true">+IF(OFFSET('Water Data'!$I$27,0,10*ROW('Water Data'!I170))="","",OFFSET('Water Data'!$I$27,0,10*ROW('Water Data'!I170)))</f>
        <v/>
      </c>
      <c r="CI176" s="287" t="str">
        <f ca="true">+IF(OFFSET('Water Data'!$I$28,0,10*ROW('Water Data'!I170))="","",OFFSET('Water Data'!$I$28,0,10*ROW('Water Data'!I170)))</f>
        <v/>
      </c>
      <c r="CJ176" s="287" t="str">
        <f ca="true">+IF(OFFSET('Water Data'!$I$29,0,10*ROW('Water Data'!I170))="","",OFFSET('Water Data'!$I$29,0,10*ROW('Water Data'!I170)))</f>
        <v/>
      </c>
      <c r="CK176" s="287" t="str">
        <f ca="true">+IF(OFFSET('Sanitation Data'!$D$28,0,10*ROW('Sanitation Data'!D170))="","",OFFSET('Sanitation Data'!$D$28,0,10*ROW('Sanitation Data'!D170)))</f>
        <v/>
      </c>
      <c r="CL176" s="287" t="str">
        <f ca="true">+IF(OFFSET('Sanitation Data'!$D$29,0,10*ROW('Sanitation Data'!D170))="","",OFFSET('Sanitation Data'!$D$29,0,10*ROW('Sanitation Data'!D170)))</f>
        <v/>
      </c>
      <c r="CM176" s="287" t="str">
        <f ca="true">+IF(OFFSET('Sanitation Data'!$D$30,0,10*ROW('Sanitation Data'!D170))="","",OFFSET('Sanitation Data'!$D$30,0,10*ROW('Sanitation Data'!D170)))</f>
        <v/>
      </c>
      <c r="CN176" s="287" t="str">
        <f ca="true">+IF(OFFSET('Sanitation Data'!$D$31,0,10*ROW('Sanitation Data'!D170))="","",OFFSET('Sanitation Data'!$D$31,0,10*ROW('Sanitation Data'!D170)))</f>
        <v/>
      </c>
      <c r="CO176" s="287" t="str">
        <f ca="true">+IF(OFFSET('Sanitation Data'!$D$32,0,10*ROW('Sanitation Data'!D170))="","",OFFSET('Sanitation Data'!$D$32,0,10*ROW('Sanitation Data'!D170)))</f>
        <v/>
      </c>
      <c r="CP176" s="287" t="str">
        <f ca="true">+IF(OFFSET('Sanitation Data'!$E$28,0,10*ROW('Sanitation Data'!E170))="","",OFFSET('Sanitation Data'!$E$28,0,10*ROW('Sanitation Data'!E170)))</f>
        <v/>
      </c>
      <c r="CQ176" s="287" t="str">
        <f ca="true">+IF(OFFSET('Sanitation Data'!$E$29,0,10*ROW('Sanitation Data'!E170))="","",OFFSET('Sanitation Data'!$E$29,0,10*ROW('Sanitation Data'!E170)))</f>
        <v/>
      </c>
      <c r="CR176" s="287" t="str">
        <f ca="true">+IF(OFFSET('Sanitation Data'!$E$30,0,10*ROW('Sanitation Data'!E170))="","",OFFSET('Sanitation Data'!$E$30,0,10*ROW('Sanitation Data'!E170)))</f>
        <v/>
      </c>
      <c r="CS176" s="287" t="str">
        <f ca="true">+IF(OFFSET('Sanitation Data'!$E$31,0,10*ROW('Sanitation Data'!E170))="","",OFFSET('Sanitation Data'!$E$31,0,10*ROW('Sanitation Data'!E170)))</f>
        <v/>
      </c>
      <c r="CT176" s="287" t="str">
        <f ca="true">+IF(OFFSET('Sanitation Data'!$E$32,0,10*ROW('Sanitation Data'!E170))="","",OFFSET('Sanitation Data'!$E$32,0,10*ROW('Sanitation Data'!E170)))</f>
        <v/>
      </c>
      <c r="CU176" s="287" t="str">
        <f ca="true">+IF(OFFSET('Sanitation Data'!$F$28,0,10*ROW('Sanitation Data'!F170))="","",OFFSET('Sanitation Data'!$F$28,0,10*ROW('Sanitation Data'!F170)))</f>
        <v/>
      </c>
      <c r="CV176" s="287" t="str">
        <f ca="true">+IF(OFFSET('Sanitation Data'!$F$29,0,10*ROW('Sanitation Data'!F170))="","",OFFSET('Sanitation Data'!$F$29,0,10*ROW('Sanitation Data'!F170)))</f>
        <v/>
      </c>
      <c r="CW176" s="287" t="str">
        <f ca="true">+IF(OFFSET('Sanitation Data'!$F$30,0,10*ROW('Sanitation Data'!F170))="","",OFFSET('Sanitation Data'!$F$30,0,10*ROW('Sanitation Data'!F170)))</f>
        <v/>
      </c>
      <c r="CX176" s="287" t="str">
        <f ca="true">+IF(OFFSET('Sanitation Data'!$F$31,0,10*ROW('Sanitation Data'!F170))="","",OFFSET('Sanitation Data'!$F$31,0,10*ROW('Sanitation Data'!F170)))</f>
        <v/>
      </c>
      <c r="CY176" s="287" t="str">
        <f ca="true">+IF(OFFSET('Sanitation Data'!$F$32,0,10*ROW('Sanitation Data'!F170))="","",OFFSET('Sanitation Data'!$F$32,0,10*ROW('Sanitation Data'!F170)))</f>
        <v/>
      </c>
      <c r="CZ176" s="287" t="str">
        <f ca="true">+IF(OFFSET('Sanitation Data'!$G$28,0,10*ROW('Sanitation Data'!G170))="","",OFFSET('Sanitation Data'!$G$28,0,10*ROW('Sanitation Data'!G170)))</f>
        <v/>
      </c>
      <c r="DA176" s="287" t="str">
        <f ca="true">+IF(OFFSET('Sanitation Data'!$G$29,0,10*ROW('Sanitation Data'!G170))="","",OFFSET('Sanitation Data'!$G$29,0,10*ROW('Sanitation Data'!G170)))</f>
        <v/>
      </c>
      <c r="DB176" s="287" t="str">
        <f ca="true">+IF(OFFSET('Sanitation Data'!$G$30,0,10*ROW('Sanitation Data'!G170))="","",OFFSET('Sanitation Data'!$G$30,0,10*ROW('Sanitation Data'!G170)))</f>
        <v/>
      </c>
      <c r="DC176" s="287" t="str">
        <f ca="true">+IF(OFFSET('Sanitation Data'!$G$31,0,10*ROW('Sanitation Data'!G170))="","",OFFSET('Sanitation Data'!$G$31,0,10*ROW('Sanitation Data'!G170)))</f>
        <v/>
      </c>
      <c r="DD176" s="287" t="str">
        <f ca="true">+IF(OFFSET('Sanitation Data'!$G$32,0,10*ROW('Sanitation Data'!G170))="","",OFFSET('Sanitation Data'!$G$32,0,10*ROW('Sanitation Data'!G170)))</f>
        <v/>
      </c>
      <c r="DE176" s="287" t="str">
        <f ca="true">+IF(OFFSET('Sanitation Data'!$H$28,0,10*ROW('Sanitation Data'!H170))="","",OFFSET('Sanitation Data'!$H$28,0,10*ROW('Sanitation Data'!H170)))</f>
        <v/>
      </c>
      <c r="DF176" s="287" t="str">
        <f ca="true">+IF(OFFSET('Sanitation Data'!$H$29,0,10*ROW('Sanitation Data'!H170))="","",OFFSET('Sanitation Data'!$H$29,0,10*ROW('Sanitation Data'!H170)))</f>
        <v/>
      </c>
      <c r="DG176" s="287" t="str">
        <f ca="true">+IF(OFFSET('Sanitation Data'!$H$30,0,10*ROW('Sanitation Data'!H170))="","",OFFSET('Sanitation Data'!$H$30,0,10*ROW('Sanitation Data'!H170)))</f>
        <v/>
      </c>
      <c r="DH176" s="287" t="str">
        <f ca="true">+IF(OFFSET('Sanitation Data'!$H$31,0,10*ROW('Sanitation Data'!H170))="","",OFFSET('Sanitation Data'!$H$31,0,10*ROW('Sanitation Data'!H170)))</f>
        <v/>
      </c>
      <c r="DI176" s="287" t="str">
        <f ca="true">+IF(OFFSET('Sanitation Data'!$H$32,0,10*ROW('Sanitation Data'!H170))="","",OFFSET('Sanitation Data'!$H$32,0,10*ROW('Sanitation Data'!H170)))</f>
        <v/>
      </c>
      <c r="DJ176" s="287" t="str">
        <f ca="true">+IF(OFFSET('Sanitation Data'!$I$28,0,10*ROW('Sanitation Data'!I170))="","",OFFSET('Sanitation Data'!$I$28,0,10*ROW('Sanitation Data'!I170)))</f>
        <v/>
      </c>
      <c r="DK176" s="287" t="str">
        <f ca="true">+IF(OFFSET('Sanitation Data'!$I$29,0,10*ROW('Sanitation Data'!I170))="","",OFFSET('Sanitation Data'!$I$29,0,10*ROW('Sanitation Data'!I170)))</f>
        <v/>
      </c>
      <c r="DL176" s="287" t="str">
        <f ca="true">+IF(OFFSET('Sanitation Data'!$I$30,0,10*ROW('Sanitation Data'!I170))="","",OFFSET('Sanitation Data'!$I$30,0,10*ROW('Sanitation Data'!I170)))</f>
        <v/>
      </c>
      <c r="DM176" s="287" t="str">
        <f ca="true">+IF(OFFSET('Sanitation Data'!$I$31,0,10*ROW('Sanitation Data'!I170))="","",OFFSET('Sanitation Data'!$I$31,0,10*ROW('Sanitation Data'!I170)))</f>
        <v/>
      </c>
      <c r="DN176" s="287" t="str">
        <f ca="true">+IF(OFFSET('Sanitation Data'!$I$32,0,10*ROW('Sanitation Data'!I170))="","",OFFSET('Sanitation Data'!$I$32,0,10*ROW('Sanitation Data'!I170)))</f>
        <v/>
      </c>
      <c r="DO176" s="287" t="str">
        <f ca="true">+IF(OFFSET('Hygiene Data'!$D$11,0,10*ROW('Hygiene Data'!D170))="","",OFFSET('Hygiene Data'!$D$11,0,10*ROW('Hygiene Data'!D170)))</f>
        <v/>
      </c>
      <c r="DP176" s="287" t="str">
        <f ca="true">+IF(OFFSET('Hygiene Data'!$D$12,0,10*ROW('Hygiene Data'!D170))="","",OFFSET('Hygiene Data'!$D$12,0,10*ROW('Hygiene Data'!D170)))</f>
        <v/>
      </c>
      <c r="DQ176" s="287" t="str">
        <f ca="true">+IF(OFFSET('Hygiene Data'!$D$13,0,10*ROW('Hygiene Data'!D170))="","",OFFSET('Hygiene Data'!$D$13,0,10*ROW('Hygiene Data'!D170)))</f>
        <v/>
      </c>
      <c r="DR176" s="287" t="str">
        <f ca="true">+IF(OFFSET('Hygiene Data'!$E$11,0,10*ROW('Hygiene Data'!E170))="","",OFFSET('Hygiene Data'!$E$11,0,10*ROW('Hygiene Data'!E170)))</f>
        <v/>
      </c>
      <c r="DS176" s="287" t="str">
        <f ca="true">+IF(OFFSET('Hygiene Data'!$E$12,0,10*ROW('Hygiene Data'!E170))="","",OFFSET('Hygiene Data'!$E$12,0,10*ROW('Hygiene Data'!E170)))</f>
        <v/>
      </c>
      <c r="DT176" s="287" t="str">
        <f ca="true">+IF(OFFSET('Hygiene Data'!$E$13,0,10*ROW('Hygiene Data'!E170))="","",OFFSET('Hygiene Data'!$E$13,0,10*ROW('Hygiene Data'!E170)))</f>
        <v/>
      </c>
      <c r="DU176" s="287" t="str">
        <f ca="true">+IF(OFFSET('Hygiene Data'!$F$11,0,10*ROW('Hygiene Data'!F170))="","",OFFSET('Hygiene Data'!$F$11,0,10*ROW('Hygiene Data'!F170)))</f>
        <v/>
      </c>
      <c r="DV176" s="287" t="str">
        <f ca="true">+IF(OFFSET('Hygiene Data'!$F$12,0,10*ROW('Hygiene Data'!F170))="","",OFFSET('Hygiene Data'!$F$12,0,10*ROW('Hygiene Data'!F170)))</f>
        <v/>
      </c>
      <c r="DW176" s="287" t="str">
        <f ca="true">+IF(OFFSET('Hygiene Data'!$F$13,0,10*ROW('Hygiene Data'!F170))="","",OFFSET('Hygiene Data'!$F$13,0,10*ROW('Hygiene Data'!F170)))</f>
        <v/>
      </c>
      <c r="DX176" s="287" t="str">
        <f ca="true">+IF(OFFSET('Hygiene Data'!$G$11,0,10*ROW('Hygiene Data'!G170))="","",OFFSET('Hygiene Data'!$G$11,0,10*ROW('Hygiene Data'!G170)))</f>
        <v/>
      </c>
      <c r="DY176" s="287" t="str">
        <f ca="true">+IF(OFFSET('Hygiene Data'!$G$12,0,10*ROW('Hygiene Data'!G170))="","",OFFSET('Hygiene Data'!$G$12,0,10*ROW('Hygiene Data'!G170)))</f>
        <v/>
      </c>
      <c r="DZ176" s="287" t="str">
        <f ca="true">+IF(OFFSET('Hygiene Data'!$G$13,0,10*ROW('Hygiene Data'!G170))="","",OFFSET('Hygiene Data'!$G$13,0,10*ROW('Hygiene Data'!G170)))</f>
        <v/>
      </c>
      <c r="EA176" s="287" t="str">
        <f ca="true">+IF(OFFSET('Hygiene Data'!$H$11,0,10*ROW('Hygiene Data'!H170))="","",OFFSET('Hygiene Data'!$H$11,0,10*ROW('Hygiene Data'!H170)))</f>
        <v/>
      </c>
      <c r="EB176" s="287" t="str">
        <f ca="true">+IF(OFFSET('Hygiene Data'!$H$12,0,10*ROW('Hygiene Data'!H170))="","",OFFSET('Hygiene Data'!$H$12,0,10*ROW('Hygiene Data'!H170)))</f>
        <v/>
      </c>
      <c r="EC176" s="287" t="str">
        <f ca="true">+IF(OFFSET('Hygiene Data'!$H$13,0,10*ROW('Hygiene Data'!H170))="","",OFFSET('Hygiene Data'!$H$13,0,10*ROW('Hygiene Data'!H170)))</f>
        <v/>
      </c>
      <c r="ED176" s="287" t="str">
        <f ca="true">+IF(OFFSET('Hygiene Data'!$I$11,0,10*ROW('Hygiene Data'!I170))="","",OFFSET('Hygiene Data'!$I$11,0,10*ROW('Hygiene Data'!I170)))</f>
        <v/>
      </c>
      <c r="EE176" s="287" t="str">
        <f ca="true">+IF(OFFSET('Hygiene Data'!$I$12,0,10*ROW('Hygiene Data'!I170))="","",OFFSET('Hygiene Data'!$I$12,0,10*ROW('Hygiene Data'!I170)))</f>
        <v/>
      </c>
      <c r="EF176" s="287"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43"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7"/>
      <c r="BS177" s="287" t="str">
        <f ca="true">+IF(OFFSET('Water Data'!$D$27,0,10*ROW('Water Data'!D171))="","",OFFSET('Water Data'!$D$27,0,10*ROW('Water Data'!D171)))</f>
        <v/>
      </c>
      <c r="BT177" s="287" t="str">
        <f ca="true">+IF(OFFSET('Water Data'!$D$28,0,10*ROW('Water Data'!D171))="","",OFFSET('Water Data'!$D$28,0,10*ROW('Water Data'!D171)))</f>
        <v/>
      </c>
      <c r="BU177" s="287" t="str">
        <f ca="true">+IF(OFFSET('Water Data'!$D$29,0,10*ROW('Water Data'!D171))="","",OFFSET('Water Data'!$D$29,0,10*ROW('Water Data'!D171)))</f>
        <v/>
      </c>
      <c r="BV177" s="287" t="str">
        <f ca="true">+IF(OFFSET('Water Data'!$E$27,0,10*ROW('Water Data'!E171))="","",OFFSET('Water Data'!$E$27,0,10*ROW('Water Data'!E171)))</f>
        <v/>
      </c>
      <c r="BW177" s="287" t="str">
        <f ca="true">+IF(OFFSET('Water Data'!$E$28,0,10*ROW('Water Data'!E171))="","",OFFSET('Water Data'!$E$28,0,10*ROW('Water Data'!E171)))</f>
        <v/>
      </c>
      <c r="BX177" s="287" t="str">
        <f ca="true">+IF(OFFSET('Water Data'!$E$29,0,10*ROW('Water Data'!E171))="","",OFFSET('Water Data'!$E$29,0,10*ROW('Water Data'!E171)))</f>
        <v/>
      </c>
      <c r="BY177" s="287" t="str">
        <f ca="true">+IF(OFFSET('Water Data'!$F$27,0,10*ROW('Water Data'!F171))="","",OFFSET('Water Data'!$F$27,0,10*ROW('Water Data'!F171)))</f>
        <v/>
      </c>
      <c r="BZ177" s="287" t="str">
        <f ca="true">+IF(OFFSET('Water Data'!$F$28,0,10*ROW('Water Data'!F171))="","",OFFSET('Water Data'!$F$28,0,10*ROW('Water Data'!F171)))</f>
        <v/>
      </c>
      <c r="CA177" s="287" t="str">
        <f ca="true">+IF(OFFSET('Water Data'!$F$29,0,10*ROW('Water Data'!F171))="","",OFFSET('Water Data'!$F$29,0,10*ROW('Water Data'!F171)))</f>
        <v/>
      </c>
      <c r="CB177" s="287" t="str">
        <f ca="true">+IF(OFFSET('Water Data'!$G$27,0,10*ROW('Water Data'!G171))="","",OFFSET('Water Data'!$G$27,0,10*ROW('Water Data'!G171)))</f>
        <v/>
      </c>
      <c r="CC177" s="287" t="str">
        <f ca="true">+IF(OFFSET('Water Data'!$G$28,0,10*ROW('Water Data'!G171))="","",OFFSET('Water Data'!$G$28,0,10*ROW('Water Data'!G171)))</f>
        <v/>
      </c>
      <c r="CD177" s="287" t="str">
        <f ca="true">+IF(OFFSET('Water Data'!$G$29,0,10*ROW('Water Data'!G171))="","",OFFSET('Water Data'!$G$29,0,10*ROW('Water Data'!G171)))</f>
        <v/>
      </c>
      <c r="CE177" s="287" t="str">
        <f ca="true">+IF(OFFSET('Water Data'!$H$27,0,10*ROW('Water Data'!H171))="","",OFFSET('Water Data'!$H$27,0,10*ROW('Water Data'!H171)))</f>
        <v/>
      </c>
      <c r="CF177" s="287" t="str">
        <f ca="true">+IF(OFFSET('Water Data'!$H$28,0,10*ROW('Water Data'!H171))="","",OFFSET('Water Data'!$H$28,0,10*ROW('Water Data'!H171)))</f>
        <v/>
      </c>
      <c r="CG177" s="287" t="str">
        <f ca="true">+IF(OFFSET('Water Data'!$H$29,0,10*ROW('Water Data'!H171))="","",OFFSET('Water Data'!$H$29,0,10*ROW('Water Data'!H171)))</f>
        <v/>
      </c>
      <c r="CH177" s="287" t="str">
        <f ca="true">+IF(OFFSET('Water Data'!$I$27,0,10*ROW('Water Data'!I171))="","",OFFSET('Water Data'!$I$27,0,10*ROW('Water Data'!I171)))</f>
        <v/>
      </c>
      <c r="CI177" s="287" t="str">
        <f ca="true">+IF(OFFSET('Water Data'!$I$28,0,10*ROW('Water Data'!I171))="","",OFFSET('Water Data'!$I$28,0,10*ROW('Water Data'!I171)))</f>
        <v/>
      </c>
      <c r="CJ177" s="287" t="str">
        <f ca="true">+IF(OFFSET('Water Data'!$I$29,0,10*ROW('Water Data'!I171))="","",OFFSET('Water Data'!$I$29,0,10*ROW('Water Data'!I171)))</f>
        <v/>
      </c>
      <c r="CK177" s="287" t="str">
        <f ca="true">+IF(OFFSET('Sanitation Data'!$D$28,0,10*ROW('Sanitation Data'!D171))="","",OFFSET('Sanitation Data'!$D$28,0,10*ROW('Sanitation Data'!D171)))</f>
        <v/>
      </c>
      <c r="CL177" s="287" t="str">
        <f ca="true">+IF(OFFSET('Sanitation Data'!$D$29,0,10*ROW('Sanitation Data'!D171))="","",OFFSET('Sanitation Data'!$D$29,0,10*ROW('Sanitation Data'!D171)))</f>
        <v/>
      </c>
      <c r="CM177" s="287" t="str">
        <f ca="true">+IF(OFFSET('Sanitation Data'!$D$30,0,10*ROW('Sanitation Data'!D171))="","",OFFSET('Sanitation Data'!$D$30,0,10*ROW('Sanitation Data'!D171)))</f>
        <v/>
      </c>
      <c r="CN177" s="287" t="str">
        <f ca="true">+IF(OFFSET('Sanitation Data'!$D$31,0,10*ROW('Sanitation Data'!D171))="","",OFFSET('Sanitation Data'!$D$31,0,10*ROW('Sanitation Data'!D171)))</f>
        <v/>
      </c>
      <c r="CO177" s="287" t="str">
        <f ca="true">+IF(OFFSET('Sanitation Data'!$D$32,0,10*ROW('Sanitation Data'!D171))="","",OFFSET('Sanitation Data'!$D$32,0,10*ROW('Sanitation Data'!D171)))</f>
        <v/>
      </c>
      <c r="CP177" s="287" t="str">
        <f ca="true">+IF(OFFSET('Sanitation Data'!$E$28,0,10*ROW('Sanitation Data'!E171))="","",OFFSET('Sanitation Data'!$E$28,0,10*ROW('Sanitation Data'!E171)))</f>
        <v/>
      </c>
      <c r="CQ177" s="287" t="str">
        <f ca="true">+IF(OFFSET('Sanitation Data'!$E$29,0,10*ROW('Sanitation Data'!E171))="","",OFFSET('Sanitation Data'!$E$29,0,10*ROW('Sanitation Data'!E171)))</f>
        <v/>
      </c>
      <c r="CR177" s="287" t="str">
        <f ca="true">+IF(OFFSET('Sanitation Data'!$E$30,0,10*ROW('Sanitation Data'!E171))="","",OFFSET('Sanitation Data'!$E$30,0,10*ROW('Sanitation Data'!E171)))</f>
        <v/>
      </c>
      <c r="CS177" s="287" t="str">
        <f ca="true">+IF(OFFSET('Sanitation Data'!$E$31,0,10*ROW('Sanitation Data'!E171))="","",OFFSET('Sanitation Data'!$E$31,0,10*ROW('Sanitation Data'!E171)))</f>
        <v/>
      </c>
      <c r="CT177" s="287" t="str">
        <f ca="true">+IF(OFFSET('Sanitation Data'!$E$32,0,10*ROW('Sanitation Data'!E171))="","",OFFSET('Sanitation Data'!$E$32,0,10*ROW('Sanitation Data'!E171)))</f>
        <v/>
      </c>
      <c r="CU177" s="287" t="str">
        <f ca="true">+IF(OFFSET('Sanitation Data'!$F$28,0,10*ROW('Sanitation Data'!F171))="","",OFFSET('Sanitation Data'!$F$28,0,10*ROW('Sanitation Data'!F171)))</f>
        <v/>
      </c>
      <c r="CV177" s="287" t="str">
        <f ca="true">+IF(OFFSET('Sanitation Data'!$F$29,0,10*ROW('Sanitation Data'!F171))="","",OFFSET('Sanitation Data'!$F$29,0,10*ROW('Sanitation Data'!F171)))</f>
        <v/>
      </c>
      <c r="CW177" s="287" t="str">
        <f ca="true">+IF(OFFSET('Sanitation Data'!$F$30,0,10*ROW('Sanitation Data'!F171))="","",OFFSET('Sanitation Data'!$F$30,0,10*ROW('Sanitation Data'!F171)))</f>
        <v/>
      </c>
      <c r="CX177" s="287" t="str">
        <f ca="true">+IF(OFFSET('Sanitation Data'!$F$31,0,10*ROW('Sanitation Data'!F171))="","",OFFSET('Sanitation Data'!$F$31,0,10*ROW('Sanitation Data'!F171)))</f>
        <v/>
      </c>
      <c r="CY177" s="287" t="str">
        <f ca="true">+IF(OFFSET('Sanitation Data'!$F$32,0,10*ROW('Sanitation Data'!F171))="","",OFFSET('Sanitation Data'!$F$32,0,10*ROW('Sanitation Data'!F171)))</f>
        <v/>
      </c>
      <c r="CZ177" s="287" t="str">
        <f ca="true">+IF(OFFSET('Sanitation Data'!$G$28,0,10*ROW('Sanitation Data'!G171))="","",OFFSET('Sanitation Data'!$G$28,0,10*ROW('Sanitation Data'!G171)))</f>
        <v/>
      </c>
      <c r="DA177" s="287" t="str">
        <f ca="true">+IF(OFFSET('Sanitation Data'!$G$29,0,10*ROW('Sanitation Data'!G171))="","",OFFSET('Sanitation Data'!$G$29,0,10*ROW('Sanitation Data'!G171)))</f>
        <v/>
      </c>
      <c r="DB177" s="287" t="str">
        <f ca="true">+IF(OFFSET('Sanitation Data'!$G$30,0,10*ROW('Sanitation Data'!G171))="","",OFFSET('Sanitation Data'!$G$30,0,10*ROW('Sanitation Data'!G171)))</f>
        <v/>
      </c>
      <c r="DC177" s="287" t="str">
        <f ca="true">+IF(OFFSET('Sanitation Data'!$G$31,0,10*ROW('Sanitation Data'!G171))="","",OFFSET('Sanitation Data'!$G$31,0,10*ROW('Sanitation Data'!G171)))</f>
        <v/>
      </c>
      <c r="DD177" s="287" t="str">
        <f ca="true">+IF(OFFSET('Sanitation Data'!$G$32,0,10*ROW('Sanitation Data'!G171))="","",OFFSET('Sanitation Data'!$G$32,0,10*ROW('Sanitation Data'!G171)))</f>
        <v/>
      </c>
      <c r="DE177" s="287" t="str">
        <f ca="true">+IF(OFFSET('Sanitation Data'!$H$28,0,10*ROW('Sanitation Data'!H171))="","",OFFSET('Sanitation Data'!$H$28,0,10*ROW('Sanitation Data'!H171)))</f>
        <v/>
      </c>
      <c r="DF177" s="287" t="str">
        <f ca="true">+IF(OFFSET('Sanitation Data'!$H$29,0,10*ROW('Sanitation Data'!H171))="","",OFFSET('Sanitation Data'!$H$29,0,10*ROW('Sanitation Data'!H171)))</f>
        <v/>
      </c>
      <c r="DG177" s="287" t="str">
        <f ca="true">+IF(OFFSET('Sanitation Data'!$H$30,0,10*ROW('Sanitation Data'!H171))="","",OFFSET('Sanitation Data'!$H$30,0,10*ROW('Sanitation Data'!H171)))</f>
        <v/>
      </c>
      <c r="DH177" s="287" t="str">
        <f ca="true">+IF(OFFSET('Sanitation Data'!$H$31,0,10*ROW('Sanitation Data'!H171))="","",OFFSET('Sanitation Data'!$H$31,0,10*ROW('Sanitation Data'!H171)))</f>
        <v/>
      </c>
      <c r="DI177" s="287" t="str">
        <f ca="true">+IF(OFFSET('Sanitation Data'!$H$32,0,10*ROW('Sanitation Data'!H171))="","",OFFSET('Sanitation Data'!$H$32,0,10*ROW('Sanitation Data'!H171)))</f>
        <v/>
      </c>
      <c r="DJ177" s="287" t="str">
        <f ca="true">+IF(OFFSET('Sanitation Data'!$I$28,0,10*ROW('Sanitation Data'!I171))="","",OFFSET('Sanitation Data'!$I$28,0,10*ROW('Sanitation Data'!I171)))</f>
        <v/>
      </c>
      <c r="DK177" s="287" t="str">
        <f ca="true">+IF(OFFSET('Sanitation Data'!$I$29,0,10*ROW('Sanitation Data'!I171))="","",OFFSET('Sanitation Data'!$I$29,0,10*ROW('Sanitation Data'!I171)))</f>
        <v/>
      </c>
      <c r="DL177" s="287" t="str">
        <f ca="true">+IF(OFFSET('Sanitation Data'!$I$30,0,10*ROW('Sanitation Data'!I171))="","",OFFSET('Sanitation Data'!$I$30,0,10*ROW('Sanitation Data'!I171)))</f>
        <v/>
      </c>
      <c r="DM177" s="287" t="str">
        <f ca="true">+IF(OFFSET('Sanitation Data'!$I$31,0,10*ROW('Sanitation Data'!I171))="","",OFFSET('Sanitation Data'!$I$31,0,10*ROW('Sanitation Data'!I171)))</f>
        <v/>
      </c>
      <c r="DN177" s="287" t="str">
        <f ca="true">+IF(OFFSET('Sanitation Data'!$I$32,0,10*ROW('Sanitation Data'!I171))="","",OFFSET('Sanitation Data'!$I$32,0,10*ROW('Sanitation Data'!I171)))</f>
        <v/>
      </c>
      <c r="DO177" s="287" t="str">
        <f ca="true">+IF(OFFSET('Hygiene Data'!$D$11,0,10*ROW('Hygiene Data'!D171))="","",OFFSET('Hygiene Data'!$D$11,0,10*ROW('Hygiene Data'!D171)))</f>
        <v/>
      </c>
      <c r="DP177" s="287" t="str">
        <f ca="true">+IF(OFFSET('Hygiene Data'!$D$12,0,10*ROW('Hygiene Data'!D171))="","",OFFSET('Hygiene Data'!$D$12,0,10*ROW('Hygiene Data'!D171)))</f>
        <v/>
      </c>
      <c r="DQ177" s="287" t="str">
        <f ca="true">+IF(OFFSET('Hygiene Data'!$D$13,0,10*ROW('Hygiene Data'!D171))="","",OFFSET('Hygiene Data'!$D$13,0,10*ROW('Hygiene Data'!D171)))</f>
        <v/>
      </c>
      <c r="DR177" s="287" t="str">
        <f ca="true">+IF(OFFSET('Hygiene Data'!$E$11,0,10*ROW('Hygiene Data'!E171))="","",OFFSET('Hygiene Data'!$E$11,0,10*ROW('Hygiene Data'!E171)))</f>
        <v/>
      </c>
      <c r="DS177" s="287" t="str">
        <f ca="true">+IF(OFFSET('Hygiene Data'!$E$12,0,10*ROW('Hygiene Data'!E171))="","",OFFSET('Hygiene Data'!$E$12,0,10*ROW('Hygiene Data'!E171)))</f>
        <v/>
      </c>
      <c r="DT177" s="287" t="str">
        <f ca="true">+IF(OFFSET('Hygiene Data'!$E$13,0,10*ROW('Hygiene Data'!E171))="","",OFFSET('Hygiene Data'!$E$13,0,10*ROW('Hygiene Data'!E171)))</f>
        <v/>
      </c>
      <c r="DU177" s="287" t="str">
        <f ca="true">+IF(OFFSET('Hygiene Data'!$F$11,0,10*ROW('Hygiene Data'!F171))="","",OFFSET('Hygiene Data'!$F$11,0,10*ROW('Hygiene Data'!F171)))</f>
        <v/>
      </c>
      <c r="DV177" s="287" t="str">
        <f ca="true">+IF(OFFSET('Hygiene Data'!$F$12,0,10*ROW('Hygiene Data'!F171))="","",OFFSET('Hygiene Data'!$F$12,0,10*ROW('Hygiene Data'!F171)))</f>
        <v/>
      </c>
      <c r="DW177" s="287" t="str">
        <f ca="true">+IF(OFFSET('Hygiene Data'!$F$13,0,10*ROW('Hygiene Data'!F171))="","",OFFSET('Hygiene Data'!$F$13,0,10*ROW('Hygiene Data'!F171)))</f>
        <v/>
      </c>
      <c r="DX177" s="287" t="str">
        <f ca="true">+IF(OFFSET('Hygiene Data'!$G$11,0,10*ROW('Hygiene Data'!G171))="","",OFFSET('Hygiene Data'!$G$11,0,10*ROW('Hygiene Data'!G171)))</f>
        <v/>
      </c>
      <c r="DY177" s="287" t="str">
        <f ca="true">+IF(OFFSET('Hygiene Data'!$G$12,0,10*ROW('Hygiene Data'!G171))="","",OFFSET('Hygiene Data'!$G$12,0,10*ROW('Hygiene Data'!G171)))</f>
        <v/>
      </c>
      <c r="DZ177" s="287" t="str">
        <f ca="true">+IF(OFFSET('Hygiene Data'!$G$13,0,10*ROW('Hygiene Data'!G171))="","",OFFSET('Hygiene Data'!$G$13,0,10*ROW('Hygiene Data'!G171)))</f>
        <v/>
      </c>
      <c r="EA177" s="287" t="str">
        <f ca="true">+IF(OFFSET('Hygiene Data'!$H$11,0,10*ROW('Hygiene Data'!H171))="","",OFFSET('Hygiene Data'!$H$11,0,10*ROW('Hygiene Data'!H171)))</f>
        <v/>
      </c>
      <c r="EB177" s="287" t="str">
        <f ca="true">+IF(OFFSET('Hygiene Data'!$H$12,0,10*ROW('Hygiene Data'!H171))="","",OFFSET('Hygiene Data'!$H$12,0,10*ROW('Hygiene Data'!H171)))</f>
        <v/>
      </c>
      <c r="EC177" s="287" t="str">
        <f ca="true">+IF(OFFSET('Hygiene Data'!$H$13,0,10*ROW('Hygiene Data'!H171))="","",OFFSET('Hygiene Data'!$H$13,0,10*ROW('Hygiene Data'!H171)))</f>
        <v/>
      </c>
      <c r="ED177" s="287" t="str">
        <f ca="true">+IF(OFFSET('Hygiene Data'!$I$11,0,10*ROW('Hygiene Data'!I171))="","",OFFSET('Hygiene Data'!$I$11,0,10*ROW('Hygiene Data'!I171)))</f>
        <v/>
      </c>
      <c r="EE177" s="287" t="str">
        <f ca="true">+IF(OFFSET('Hygiene Data'!$I$12,0,10*ROW('Hygiene Data'!I171))="","",OFFSET('Hygiene Data'!$I$12,0,10*ROW('Hygiene Data'!I171)))</f>
        <v/>
      </c>
      <c r="EF177" s="287"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43"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7"/>
      <c r="BS178" s="287" t="str">
        <f ca="true">+IF(OFFSET('Water Data'!$D$27,0,10*ROW('Water Data'!D172))="","",OFFSET('Water Data'!$D$27,0,10*ROW('Water Data'!D172)))</f>
        <v/>
      </c>
      <c r="BT178" s="287" t="str">
        <f ca="true">+IF(OFFSET('Water Data'!$D$28,0,10*ROW('Water Data'!D172))="","",OFFSET('Water Data'!$D$28,0,10*ROW('Water Data'!D172)))</f>
        <v/>
      </c>
      <c r="BU178" s="287" t="str">
        <f ca="true">+IF(OFFSET('Water Data'!$D$29,0,10*ROW('Water Data'!D172))="","",OFFSET('Water Data'!$D$29,0,10*ROW('Water Data'!D172)))</f>
        <v/>
      </c>
      <c r="BV178" s="287" t="str">
        <f ca="true">+IF(OFFSET('Water Data'!$E$27,0,10*ROW('Water Data'!E172))="","",OFFSET('Water Data'!$E$27,0,10*ROW('Water Data'!E172)))</f>
        <v/>
      </c>
      <c r="BW178" s="287" t="str">
        <f ca="true">+IF(OFFSET('Water Data'!$E$28,0,10*ROW('Water Data'!E172))="","",OFFSET('Water Data'!$E$28,0,10*ROW('Water Data'!E172)))</f>
        <v/>
      </c>
      <c r="BX178" s="287" t="str">
        <f ca="true">+IF(OFFSET('Water Data'!$E$29,0,10*ROW('Water Data'!E172))="","",OFFSET('Water Data'!$E$29,0,10*ROW('Water Data'!E172)))</f>
        <v/>
      </c>
      <c r="BY178" s="287" t="str">
        <f ca="true">+IF(OFFSET('Water Data'!$F$27,0,10*ROW('Water Data'!F172))="","",OFFSET('Water Data'!$F$27,0,10*ROW('Water Data'!F172)))</f>
        <v/>
      </c>
      <c r="BZ178" s="287" t="str">
        <f ca="true">+IF(OFFSET('Water Data'!$F$28,0,10*ROW('Water Data'!F172))="","",OFFSET('Water Data'!$F$28,0,10*ROW('Water Data'!F172)))</f>
        <v/>
      </c>
      <c r="CA178" s="287" t="str">
        <f ca="true">+IF(OFFSET('Water Data'!$F$29,0,10*ROW('Water Data'!F172))="","",OFFSET('Water Data'!$F$29,0,10*ROW('Water Data'!F172)))</f>
        <v/>
      </c>
      <c r="CB178" s="287" t="str">
        <f ca="true">+IF(OFFSET('Water Data'!$G$27,0,10*ROW('Water Data'!G172))="","",OFFSET('Water Data'!$G$27,0,10*ROW('Water Data'!G172)))</f>
        <v/>
      </c>
      <c r="CC178" s="287" t="str">
        <f ca="true">+IF(OFFSET('Water Data'!$G$28,0,10*ROW('Water Data'!G172))="","",OFFSET('Water Data'!$G$28,0,10*ROW('Water Data'!G172)))</f>
        <v/>
      </c>
      <c r="CD178" s="287" t="str">
        <f ca="true">+IF(OFFSET('Water Data'!$G$29,0,10*ROW('Water Data'!G172))="","",OFFSET('Water Data'!$G$29,0,10*ROW('Water Data'!G172)))</f>
        <v/>
      </c>
      <c r="CE178" s="287" t="str">
        <f ca="true">+IF(OFFSET('Water Data'!$H$27,0,10*ROW('Water Data'!H172))="","",OFFSET('Water Data'!$H$27,0,10*ROW('Water Data'!H172)))</f>
        <v/>
      </c>
      <c r="CF178" s="287" t="str">
        <f ca="true">+IF(OFFSET('Water Data'!$H$28,0,10*ROW('Water Data'!H172))="","",OFFSET('Water Data'!$H$28,0,10*ROW('Water Data'!H172)))</f>
        <v/>
      </c>
      <c r="CG178" s="287" t="str">
        <f ca="true">+IF(OFFSET('Water Data'!$H$29,0,10*ROW('Water Data'!H172))="","",OFFSET('Water Data'!$H$29,0,10*ROW('Water Data'!H172)))</f>
        <v/>
      </c>
      <c r="CH178" s="287" t="str">
        <f ca="true">+IF(OFFSET('Water Data'!$I$27,0,10*ROW('Water Data'!I172))="","",OFFSET('Water Data'!$I$27,0,10*ROW('Water Data'!I172)))</f>
        <v/>
      </c>
      <c r="CI178" s="287" t="str">
        <f ca="true">+IF(OFFSET('Water Data'!$I$28,0,10*ROW('Water Data'!I172))="","",OFFSET('Water Data'!$I$28,0,10*ROW('Water Data'!I172)))</f>
        <v/>
      </c>
      <c r="CJ178" s="287" t="str">
        <f ca="true">+IF(OFFSET('Water Data'!$I$29,0,10*ROW('Water Data'!I172))="","",OFFSET('Water Data'!$I$29,0,10*ROW('Water Data'!I172)))</f>
        <v/>
      </c>
      <c r="CK178" s="287" t="str">
        <f ca="true">+IF(OFFSET('Sanitation Data'!$D$28,0,10*ROW('Sanitation Data'!D172))="","",OFFSET('Sanitation Data'!$D$28,0,10*ROW('Sanitation Data'!D172)))</f>
        <v/>
      </c>
      <c r="CL178" s="287" t="str">
        <f ca="true">+IF(OFFSET('Sanitation Data'!$D$29,0,10*ROW('Sanitation Data'!D172))="","",OFFSET('Sanitation Data'!$D$29,0,10*ROW('Sanitation Data'!D172)))</f>
        <v/>
      </c>
      <c r="CM178" s="287" t="str">
        <f ca="true">+IF(OFFSET('Sanitation Data'!$D$30,0,10*ROW('Sanitation Data'!D172))="","",OFFSET('Sanitation Data'!$D$30,0,10*ROW('Sanitation Data'!D172)))</f>
        <v/>
      </c>
      <c r="CN178" s="287" t="str">
        <f ca="true">+IF(OFFSET('Sanitation Data'!$D$31,0,10*ROW('Sanitation Data'!D172))="","",OFFSET('Sanitation Data'!$D$31,0,10*ROW('Sanitation Data'!D172)))</f>
        <v/>
      </c>
      <c r="CO178" s="287" t="str">
        <f ca="true">+IF(OFFSET('Sanitation Data'!$D$32,0,10*ROW('Sanitation Data'!D172))="","",OFFSET('Sanitation Data'!$D$32,0,10*ROW('Sanitation Data'!D172)))</f>
        <v/>
      </c>
      <c r="CP178" s="287" t="str">
        <f ca="true">+IF(OFFSET('Sanitation Data'!$E$28,0,10*ROW('Sanitation Data'!E172))="","",OFFSET('Sanitation Data'!$E$28,0,10*ROW('Sanitation Data'!E172)))</f>
        <v/>
      </c>
      <c r="CQ178" s="287" t="str">
        <f ca="true">+IF(OFFSET('Sanitation Data'!$E$29,0,10*ROW('Sanitation Data'!E172))="","",OFFSET('Sanitation Data'!$E$29,0,10*ROW('Sanitation Data'!E172)))</f>
        <v/>
      </c>
      <c r="CR178" s="287" t="str">
        <f ca="true">+IF(OFFSET('Sanitation Data'!$E$30,0,10*ROW('Sanitation Data'!E172))="","",OFFSET('Sanitation Data'!$E$30,0,10*ROW('Sanitation Data'!E172)))</f>
        <v/>
      </c>
      <c r="CS178" s="287" t="str">
        <f ca="true">+IF(OFFSET('Sanitation Data'!$E$31,0,10*ROW('Sanitation Data'!E172))="","",OFFSET('Sanitation Data'!$E$31,0,10*ROW('Sanitation Data'!E172)))</f>
        <v/>
      </c>
      <c r="CT178" s="287" t="str">
        <f ca="true">+IF(OFFSET('Sanitation Data'!$E$32,0,10*ROW('Sanitation Data'!E172))="","",OFFSET('Sanitation Data'!$E$32,0,10*ROW('Sanitation Data'!E172)))</f>
        <v/>
      </c>
      <c r="CU178" s="287" t="str">
        <f ca="true">+IF(OFFSET('Sanitation Data'!$F$28,0,10*ROW('Sanitation Data'!F172))="","",OFFSET('Sanitation Data'!$F$28,0,10*ROW('Sanitation Data'!F172)))</f>
        <v/>
      </c>
      <c r="CV178" s="287" t="str">
        <f ca="true">+IF(OFFSET('Sanitation Data'!$F$29,0,10*ROW('Sanitation Data'!F172))="","",OFFSET('Sanitation Data'!$F$29,0,10*ROW('Sanitation Data'!F172)))</f>
        <v/>
      </c>
      <c r="CW178" s="287" t="str">
        <f ca="true">+IF(OFFSET('Sanitation Data'!$F$30,0,10*ROW('Sanitation Data'!F172))="","",OFFSET('Sanitation Data'!$F$30,0,10*ROW('Sanitation Data'!F172)))</f>
        <v/>
      </c>
      <c r="CX178" s="287" t="str">
        <f ca="true">+IF(OFFSET('Sanitation Data'!$F$31,0,10*ROW('Sanitation Data'!F172))="","",OFFSET('Sanitation Data'!$F$31,0,10*ROW('Sanitation Data'!F172)))</f>
        <v/>
      </c>
      <c r="CY178" s="287" t="str">
        <f ca="true">+IF(OFFSET('Sanitation Data'!$F$32,0,10*ROW('Sanitation Data'!F172))="","",OFFSET('Sanitation Data'!$F$32,0,10*ROW('Sanitation Data'!F172)))</f>
        <v/>
      </c>
      <c r="CZ178" s="287" t="str">
        <f ca="true">+IF(OFFSET('Sanitation Data'!$G$28,0,10*ROW('Sanitation Data'!G172))="","",OFFSET('Sanitation Data'!$G$28,0,10*ROW('Sanitation Data'!G172)))</f>
        <v/>
      </c>
      <c r="DA178" s="287" t="str">
        <f ca="true">+IF(OFFSET('Sanitation Data'!$G$29,0,10*ROW('Sanitation Data'!G172))="","",OFFSET('Sanitation Data'!$G$29,0,10*ROW('Sanitation Data'!G172)))</f>
        <v/>
      </c>
      <c r="DB178" s="287" t="str">
        <f ca="true">+IF(OFFSET('Sanitation Data'!$G$30,0,10*ROW('Sanitation Data'!G172))="","",OFFSET('Sanitation Data'!$G$30,0,10*ROW('Sanitation Data'!G172)))</f>
        <v/>
      </c>
      <c r="DC178" s="287" t="str">
        <f ca="true">+IF(OFFSET('Sanitation Data'!$G$31,0,10*ROW('Sanitation Data'!G172))="","",OFFSET('Sanitation Data'!$G$31,0,10*ROW('Sanitation Data'!G172)))</f>
        <v/>
      </c>
      <c r="DD178" s="287" t="str">
        <f ca="true">+IF(OFFSET('Sanitation Data'!$G$32,0,10*ROW('Sanitation Data'!G172))="","",OFFSET('Sanitation Data'!$G$32,0,10*ROW('Sanitation Data'!G172)))</f>
        <v/>
      </c>
      <c r="DE178" s="287" t="str">
        <f ca="true">+IF(OFFSET('Sanitation Data'!$H$28,0,10*ROW('Sanitation Data'!H172))="","",OFFSET('Sanitation Data'!$H$28,0,10*ROW('Sanitation Data'!H172)))</f>
        <v/>
      </c>
      <c r="DF178" s="287" t="str">
        <f ca="true">+IF(OFFSET('Sanitation Data'!$H$29,0,10*ROW('Sanitation Data'!H172))="","",OFFSET('Sanitation Data'!$H$29,0,10*ROW('Sanitation Data'!H172)))</f>
        <v/>
      </c>
      <c r="DG178" s="287" t="str">
        <f ca="true">+IF(OFFSET('Sanitation Data'!$H$30,0,10*ROW('Sanitation Data'!H172))="","",OFFSET('Sanitation Data'!$H$30,0,10*ROW('Sanitation Data'!H172)))</f>
        <v/>
      </c>
      <c r="DH178" s="287" t="str">
        <f ca="true">+IF(OFFSET('Sanitation Data'!$H$31,0,10*ROW('Sanitation Data'!H172))="","",OFFSET('Sanitation Data'!$H$31,0,10*ROW('Sanitation Data'!H172)))</f>
        <v/>
      </c>
      <c r="DI178" s="287" t="str">
        <f ca="true">+IF(OFFSET('Sanitation Data'!$H$32,0,10*ROW('Sanitation Data'!H172))="","",OFFSET('Sanitation Data'!$H$32,0,10*ROW('Sanitation Data'!H172)))</f>
        <v/>
      </c>
      <c r="DJ178" s="287" t="str">
        <f ca="true">+IF(OFFSET('Sanitation Data'!$I$28,0,10*ROW('Sanitation Data'!I172))="","",OFFSET('Sanitation Data'!$I$28,0,10*ROW('Sanitation Data'!I172)))</f>
        <v/>
      </c>
      <c r="DK178" s="287" t="str">
        <f ca="true">+IF(OFFSET('Sanitation Data'!$I$29,0,10*ROW('Sanitation Data'!I172))="","",OFFSET('Sanitation Data'!$I$29,0,10*ROW('Sanitation Data'!I172)))</f>
        <v/>
      </c>
      <c r="DL178" s="287" t="str">
        <f ca="true">+IF(OFFSET('Sanitation Data'!$I$30,0,10*ROW('Sanitation Data'!I172))="","",OFFSET('Sanitation Data'!$I$30,0,10*ROW('Sanitation Data'!I172)))</f>
        <v/>
      </c>
      <c r="DM178" s="287" t="str">
        <f ca="true">+IF(OFFSET('Sanitation Data'!$I$31,0,10*ROW('Sanitation Data'!I172))="","",OFFSET('Sanitation Data'!$I$31,0,10*ROW('Sanitation Data'!I172)))</f>
        <v/>
      </c>
      <c r="DN178" s="287" t="str">
        <f ca="true">+IF(OFFSET('Sanitation Data'!$I$32,0,10*ROW('Sanitation Data'!I172))="","",OFFSET('Sanitation Data'!$I$32,0,10*ROW('Sanitation Data'!I172)))</f>
        <v/>
      </c>
      <c r="DO178" s="287" t="str">
        <f ca="true">+IF(OFFSET('Hygiene Data'!$D$11,0,10*ROW('Hygiene Data'!D172))="","",OFFSET('Hygiene Data'!$D$11,0,10*ROW('Hygiene Data'!D172)))</f>
        <v/>
      </c>
      <c r="DP178" s="287" t="str">
        <f ca="true">+IF(OFFSET('Hygiene Data'!$D$12,0,10*ROW('Hygiene Data'!D172))="","",OFFSET('Hygiene Data'!$D$12,0,10*ROW('Hygiene Data'!D172)))</f>
        <v/>
      </c>
      <c r="DQ178" s="287" t="str">
        <f ca="true">+IF(OFFSET('Hygiene Data'!$D$13,0,10*ROW('Hygiene Data'!D172))="","",OFFSET('Hygiene Data'!$D$13,0,10*ROW('Hygiene Data'!D172)))</f>
        <v/>
      </c>
      <c r="DR178" s="287" t="str">
        <f ca="true">+IF(OFFSET('Hygiene Data'!$E$11,0,10*ROW('Hygiene Data'!E172))="","",OFFSET('Hygiene Data'!$E$11,0,10*ROW('Hygiene Data'!E172)))</f>
        <v/>
      </c>
      <c r="DS178" s="287" t="str">
        <f ca="true">+IF(OFFSET('Hygiene Data'!$E$12,0,10*ROW('Hygiene Data'!E172))="","",OFFSET('Hygiene Data'!$E$12,0,10*ROW('Hygiene Data'!E172)))</f>
        <v/>
      </c>
      <c r="DT178" s="287" t="str">
        <f ca="true">+IF(OFFSET('Hygiene Data'!$E$13,0,10*ROW('Hygiene Data'!E172))="","",OFFSET('Hygiene Data'!$E$13,0,10*ROW('Hygiene Data'!E172)))</f>
        <v/>
      </c>
      <c r="DU178" s="287" t="str">
        <f ca="true">+IF(OFFSET('Hygiene Data'!$F$11,0,10*ROW('Hygiene Data'!F172))="","",OFFSET('Hygiene Data'!$F$11,0,10*ROW('Hygiene Data'!F172)))</f>
        <v/>
      </c>
      <c r="DV178" s="287" t="str">
        <f ca="true">+IF(OFFSET('Hygiene Data'!$F$12,0,10*ROW('Hygiene Data'!F172))="","",OFFSET('Hygiene Data'!$F$12,0,10*ROW('Hygiene Data'!F172)))</f>
        <v/>
      </c>
      <c r="DW178" s="287" t="str">
        <f ca="true">+IF(OFFSET('Hygiene Data'!$F$13,0,10*ROW('Hygiene Data'!F172))="","",OFFSET('Hygiene Data'!$F$13,0,10*ROW('Hygiene Data'!F172)))</f>
        <v/>
      </c>
      <c r="DX178" s="287" t="str">
        <f ca="true">+IF(OFFSET('Hygiene Data'!$G$11,0,10*ROW('Hygiene Data'!G172))="","",OFFSET('Hygiene Data'!$G$11,0,10*ROW('Hygiene Data'!G172)))</f>
        <v/>
      </c>
      <c r="DY178" s="287" t="str">
        <f ca="true">+IF(OFFSET('Hygiene Data'!$G$12,0,10*ROW('Hygiene Data'!G172))="","",OFFSET('Hygiene Data'!$G$12,0,10*ROW('Hygiene Data'!G172)))</f>
        <v/>
      </c>
      <c r="DZ178" s="287" t="str">
        <f ca="true">+IF(OFFSET('Hygiene Data'!$G$13,0,10*ROW('Hygiene Data'!G172))="","",OFFSET('Hygiene Data'!$G$13,0,10*ROW('Hygiene Data'!G172)))</f>
        <v/>
      </c>
      <c r="EA178" s="287" t="str">
        <f ca="true">+IF(OFFSET('Hygiene Data'!$H$11,0,10*ROW('Hygiene Data'!H172))="","",OFFSET('Hygiene Data'!$H$11,0,10*ROW('Hygiene Data'!H172)))</f>
        <v/>
      </c>
      <c r="EB178" s="287" t="str">
        <f ca="true">+IF(OFFSET('Hygiene Data'!$H$12,0,10*ROW('Hygiene Data'!H172))="","",OFFSET('Hygiene Data'!$H$12,0,10*ROW('Hygiene Data'!H172)))</f>
        <v/>
      </c>
      <c r="EC178" s="287" t="str">
        <f ca="true">+IF(OFFSET('Hygiene Data'!$H$13,0,10*ROW('Hygiene Data'!H172))="","",OFFSET('Hygiene Data'!$H$13,0,10*ROW('Hygiene Data'!H172)))</f>
        <v/>
      </c>
      <c r="ED178" s="287" t="str">
        <f ca="true">+IF(OFFSET('Hygiene Data'!$I$11,0,10*ROW('Hygiene Data'!I172))="","",OFFSET('Hygiene Data'!$I$11,0,10*ROW('Hygiene Data'!I172)))</f>
        <v/>
      </c>
      <c r="EE178" s="287" t="str">
        <f ca="true">+IF(OFFSET('Hygiene Data'!$I$12,0,10*ROW('Hygiene Data'!I172))="","",OFFSET('Hygiene Data'!$I$12,0,10*ROW('Hygiene Data'!I172)))</f>
        <v/>
      </c>
      <c r="EF178" s="287"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43"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7"/>
      <c r="BS179" s="287" t="str">
        <f ca="true">+IF(OFFSET('Water Data'!$D$27,0,10*ROW('Water Data'!D173))="","",OFFSET('Water Data'!$D$27,0,10*ROW('Water Data'!D173)))</f>
        <v/>
      </c>
      <c r="BT179" s="287" t="str">
        <f ca="true">+IF(OFFSET('Water Data'!$D$28,0,10*ROW('Water Data'!D173))="","",OFFSET('Water Data'!$D$28,0,10*ROW('Water Data'!D173)))</f>
        <v/>
      </c>
      <c r="BU179" s="287" t="str">
        <f ca="true">+IF(OFFSET('Water Data'!$D$29,0,10*ROW('Water Data'!D173))="","",OFFSET('Water Data'!$D$29,0,10*ROW('Water Data'!D173)))</f>
        <v/>
      </c>
      <c r="BV179" s="287" t="str">
        <f ca="true">+IF(OFFSET('Water Data'!$E$27,0,10*ROW('Water Data'!E173))="","",OFFSET('Water Data'!$E$27,0,10*ROW('Water Data'!E173)))</f>
        <v/>
      </c>
      <c r="BW179" s="287" t="str">
        <f ca="true">+IF(OFFSET('Water Data'!$E$28,0,10*ROW('Water Data'!E173))="","",OFFSET('Water Data'!$E$28,0,10*ROW('Water Data'!E173)))</f>
        <v/>
      </c>
      <c r="BX179" s="287" t="str">
        <f ca="true">+IF(OFFSET('Water Data'!$E$29,0,10*ROW('Water Data'!E173))="","",OFFSET('Water Data'!$E$29,0,10*ROW('Water Data'!E173)))</f>
        <v/>
      </c>
      <c r="BY179" s="287" t="str">
        <f ca="true">+IF(OFFSET('Water Data'!$F$27,0,10*ROW('Water Data'!F173))="","",OFFSET('Water Data'!$F$27,0,10*ROW('Water Data'!F173)))</f>
        <v/>
      </c>
      <c r="BZ179" s="287" t="str">
        <f ca="true">+IF(OFFSET('Water Data'!$F$28,0,10*ROW('Water Data'!F173))="","",OFFSET('Water Data'!$F$28,0,10*ROW('Water Data'!F173)))</f>
        <v/>
      </c>
      <c r="CA179" s="287" t="str">
        <f ca="true">+IF(OFFSET('Water Data'!$F$29,0,10*ROW('Water Data'!F173))="","",OFFSET('Water Data'!$F$29,0,10*ROW('Water Data'!F173)))</f>
        <v/>
      </c>
      <c r="CB179" s="287" t="str">
        <f ca="true">+IF(OFFSET('Water Data'!$G$27,0,10*ROW('Water Data'!G173))="","",OFFSET('Water Data'!$G$27,0,10*ROW('Water Data'!G173)))</f>
        <v/>
      </c>
      <c r="CC179" s="287" t="str">
        <f ca="true">+IF(OFFSET('Water Data'!$G$28,0,10*ROW('Water Data'!G173))="","",OFFSET('Water Data'!$G$28,0,10*ROW('Water Data'!G173)))</f>
        <v/>
      </c>
      <c r="CD179" s="287" t="str">
        <f ca="true">+IF(OFFSET('Water Data'!$G$29,0,10*ROW('Water Data'!G173))="","",OFFSET('Water Data'!$G$29,0,10*ROW('Water Data'!G173)))</f>
        <v/>
      </c>
      <c r="CE179" s="287" t="str">
        <f ca="true">+IF(OFFSET('Water Data'!$H$27,0,10*ROW('Water Data'!H173))="","",OFFSET('Water Data'!$H$27,0,10*ROW('Water Data'!H173)))</f>
        <v/>
      </c>
      <c r="CF179" s="287" t="str">
        <f ca="true">+IF(OFFSET('Water Data'!$H$28,0,10*ROW('Water Data'!H173))="","",OFFSET('Water Data'!$H$28,0,10*ROW('Water Data'!H173)))</f>
        <v/>
      </c>
      <c r="CG179" s="287" t="str">
        <f ca="true">+IF(OFFSET('Water Data'!$H$29,0,10*ROW('Water Data'!H173))="","",OFFSET('Water Data'!$H$29,0,10*ROW('Water Data'!H173)))</f>
        <v/>
      </c>
      <c r="CH179" s="287" t="str">
        <f ca="true">+IF(OFFSET('Water Data'!$I$27,0,10*ROW('Water Data'!I173))="","",OFFSET('Water Data'!$I$27,0,10*ROW('Water Data'!I173)))</f>
        <v/>
      </c>
      <c r="CI179" s="287" t="str">
        <f ca="true">+IF(OFFSET('Water Data'!$I$28,0,10*ROW('Water Data'!I173))="","",OFFSET('Water Data'!$I$28,0,10*ROW('Water Data'!I173)))</f>
        <v/>
      </c>
      <c r="CJ179" s="287" t="str">
        <f ca="true">+IF(OFFSET('Water Data'!$I$29,0,10*ROW('Water Data'!I173))="","",OFFSET('Water Data'!$I$29,0,10*ROW('Water Data'!I173)))</f>
        <v/>
      </c>
      <c r="CK179" s="287" t="str">
        <f ca="true">+IF(OFFSET('Sanitation Data'!$D$28,0,10*ROW('Sanitation Data'!D173))="","",OFFSET('Sanitation Data'!$D$28,0,10*ROW('Sanitation Data'!D173)))</f>
        <v/>
      </c>
      <c r="CL179" s="287" t="str">
        <f ca="true">+IF(OFFSET('Sanitation Data'!$D$29,0,10*ROW('Sanitation Data'!D173))="","",OFFSET('Sanitation Data'!$D$29,0,10*ROW('Sanitation Data'!D173)))</f>
        <v/>
      </c>
      <c r="CM179" s="287" t="str">
        <f ca="true">+IF(OFFSET('Sanitation Data'!$D$30,0,10*ROW('Sanitation Data'!D173))="","",OFFSET('Sanitation Data'!$D$30,0,10*ROW('Sanitation Data'!D173)))</f>
        <v/>
      </c>
      <c r="CN179" s="287" t="str">
        <f ca="true">+IF(OFFSET('Sanitation Data'!$D$31,0,10*ROW('Sanitation Data'!D173))="","",OFFSET('Sanitation Data'!$D$31,0,10*ROW('Sanitation Data'!D173)))</f>
        <v/>
      </c>
      <c r="CO179" s="287" t="str">
        <f ca="true">+IF(OFFSET('Sanitation Data'!$D$32,0,10*ROW('Sanitation Data'!D173))="","",OFFSET('Sanitation Data'!$D$32,0,10*ROW('Sanitation Data'!D173)))</f>
        <v/>
      </c>
      <c r="CP179" s="287" t="str">
        <f ca="true">+IF(OFFSET('Sanitation Data'!$E$28,0,10*ROW('Sanitation Data'!E173))="","",OFFSET('Sanitation Data'!$E$28,0,10*ROW('Sanitation Data'!E173)))</f>
        <v/>
      </c>
      <c r="CQ179" s="287" t="str">
        <f ca="true">+IF(OFFSET('Sanitation Data'!$E$29,0,10*ROW('Sanitation Data'!E173))="","",OFFSET('Sanitation Data'!$E$29,0,10*ROW('Sanitation Data'!E173)))</f>
        <v/>
      </c>
      <c r="CR179" s="287" t="str">
        <f ca="true">+IF(OFFSET('Sanitation Data'!$E$30,0,10*ROW('Sanitation Data'!E173))="","",OFFSET('Sanitation Data'!$E$30,0,10*ROW('Sanitation Data'!E173)))</f>
        <v/>
      </c>
      <c r="CS179" s="287" t="str">
        <f ca="true">+IF(OFFSET('Sanitation Data'!$E$31,0,10*ROW('Sanitation Data'!E173))="","",OFFSET('Sanitation Data'!$E$31,0,10*ROW('Sanitation Data'!E173)))</f>
        <v/>
      </c>
      <c r="CT179" s="287" t="str">
        <f ca="true">+IF(OFFSET('Sanitation Data'!$E$32,0,10*ROW('Sanitation Data'!E173))="","",OFFSET('Sanitation Data'!$E$32,0,10*ROW('Sanitation Data'!E173)))</f>
        <v/>
      </c>
      <c r="CU179" s="287" t="str">
        <f ca="true">+IF(OFFSET('Sanitation Data'!$F$28,0,10*ROW('Sanitation Data'!F173))="","",OFFSET('Sanitation Data'!$F$28,0,10*ROW('Sanitation Data'!F173)))</f>
        <v/>
      </c>
      <c r="CV179" s="287" t="str">
        <f ca="true">+IF(OFFSET('Sanitation Data'!$F$29,0,10*ROW('Sanitation Data'!F173))="","",OFFSET('Sanitation Data'!$F$29,0,10*ROW('Sanitation Data'!F173)))</f>
        <v/>
      </c>
      <c r="CW179" s="287" t="str">
        <f ca="true">+IF(OFFSET('Sanitation Data'!$F$30,0,10*ROW('Sanitation Data'!F173))="","",OFFSET('Sanitation Data'!$F$30,0,10*ROW('Sanitation Data'!F173)))</f>
        <v/>
      </c>
      <c r="CX179" s="287" t="str">
        <f ca="true">+IF(OFFSET('Sanitation Data'!$F$31,0,10*ROW('Sanitation Data'!F173))="","",OFFSET('Sanitation Data'!$F$31,0,10*ROW('Sanitation Data'!F173)))</f>
        <v/>
      </c>
      <c r="CY179" s="287" t="str">
        <f ca="true">+IF(OFFSET('Sanitation Data'!$F$32,0,10*ROW('Sanitation Data'!F173))="","",OFFSET('Sanitation Data'!$F$32,0,10*ROW('Sanitation Data'!F173)))</f>
        <v/>
      </c>
      <c r="CZ179" s="287" t="str">
        <f ca="true">+IF(OFFSET('Sanitation Data'!$G$28,0,10*ROW('Sanitation Data'!G173))="","",OFFSET('Sanitation Data'!$G$28,0,10*ROW('Sanitation Data'!G173)))</f>
        <v/>
      </c>
      <c r="DA179" s="287" t="str">
        <f ca="true">+IF(OFFSET('Sanitation Data'!$G$29,0,10*ROW('Sanitation Data'!G173))="","",OFFSET('Sanitation Data'!$G$29,0,10*ROW('Sanitation Data'!G173)))</f>
        <v/>
      </c>
      <c r="DB179" s="287" t="str">
        <f ca="true">+IF(OFFSET('Sanitation Data'!$G$30,0,10*ROW('Sanitation Data'!G173))="","",OFFSET('Sanitation Data'!$G$30,0,10*ROW('Sanitation Data'!G173)))</f>
        <v/>
      </c>
      <c r="DC179" s="287" t="str">
        <f ca="true">+IF(OFFSET('Sanitation Data'!$G$31,0,10*ROW('Sanitation Data'!G173))="","",OFFSET('Sanitation Data'!$G$31,0,10*ROW('Sanitation Data'!G173)))</f>
        <v/>
      </c>
      <c r="DD179" s="287" t="str">
        <f ca="true">+IF(OFFSET('Sanitation Data'!$G$32,0,10*ROW('Sanitation Data'!G173))="","",OFFSET('Sanitation Data'!$G$32,0,10*ROW('Sanitation Data'!G173)))</f>
        <v/>
      </c>
      <c r="DE179" s="287" t="str">
        <f ca="true">+IF(OFFSET('Sanitation Data'!$H$28,0,10*ROW('Sanitation Data'!H173))="","",OFFSET('Sanitation Data'!$H$28,0,10*ROW('Sanitation Data'!H173)))</f>
        <v/>
      </c>
      <c r="DF179" s="287" t="str">
        <f ca="true">+IF(OFFSET('Sanitation Data'!$H$29,0,10*ROW('Sanitation Data'!H173))="","",OFFSET('Sanitation Data'!$H$29,0,10*ROW('Sanitation Data'!H173)))</f>
        <v/>
      </c>
      <c r="DG179" s="287" t="str">
        <f ca="true">+IF(OFFSET('Sanitation Data'!$H$30,0,10*ROW('Sanitation Data'!H173))="","",OFFSET('Sanitation Data'!$H$30,0,10*ROW('Sanitation Data'!H173)))</f>
        <v/>
      </c>
      <c r="DH179" s="287" t="str">
        <f ca="true">+IF(OFFSET('Sanitation Data'!$H$31,0,10*ROW('Sanitation Data'!H173))="","",OFFSET('Sanitation Data'!$H$31,0,10*ROW('Sanitation Data'!H173)))</f>
        <v/>
      </c>
      <c r="DI179" s="287" t="str">
        <f ca="true">+IF(OFFSET('Sanitation Data'!$H$32,0,10*ROW('Sanitation Data'!H173))="","",OFFSET('Sanitation Data'!$H$32,0,10*ROW('Sanitation Data'!H173)))</f>
        <v/>
      </c>
      <c r="DJ179" s="287" t="str">
        <f ca="true">+IF(OFFSET('Sanitation Data'!$I$28,0,10*ROW('Sanitation Data'!I173))="","",OFFSET('Sanitation Data'!$I$28,0,10*ROW('Sanitation Data'!I173)))</f>
        <v/>
      </c>
      <c r="DK179" s="287" t="str">
        <f ca="true">+IF(OFFSET('Sanitation Data'!$I$29,0,10*ROW('Sanitation Data'!I173))="","",OFFSET('Sanitation Data'!$I$29,0,10*ROW('Sanitation Data'!I173)))</f>
        <v/>
      </c>
      <c r="DL179" s="287" t="str">
        <f ca="true">+IF(OFFSET('Sanitation Data'!$I$30,0,10*ROW('Sanitation Data'!I173))="","",OFFSET('Sanitation Data'!$I$30,0,10*ROW('Sanitation Data'!I173)))</f>
        <v/>
      </c>
      <c r="DM179" s="287" t="str">
        <f ca="true">+IF(OFFSET('Sanitation Data'!$I$31,0,10*ROW('Sanitation Data'!I173))="","",OFFSET('Sanitation Data'!$I$31,0,10*ROW('Sanitation Data'!I173)))</f>
        <v/>
      </c>
      <c r="DN179" s="287" t="str">
        <f ca="true">+IF(OFFSET('Sanitation Data'!$I$32,0,10*ROW('Sanitation Data'!I173))="","",OFFSET('Sanitation Data'!$I$32,0,10*ROW('Sanitation Data'!I173)))</f>
        <v/>
      </c>
      <c r="DO179" s="287" t="str">
        <f ca="true">+IF(OFFSET('Hygiene Data'!$D$11,0,10*ROW('Hygiene Data'!D173))="","",OFFSET('Hygiene Data'!$D$11,0,10*ROW('Hygiene Data'!D173)))</f>
        <v/>
      </c>
      <c r="DP179" s="287" t="str">
        <f ca="true">+IF(OFFSET('Hygiene Data'!$D$12,0,10*ROW('Hygiene Data'!D173))="","",OFFSET('Hygiene Data'!$D$12,0,10*ROW('Hygiene Data'!D173)))</f>
        <v/>
      </c>
      <c r="DQ179" s="287" t="str">
        <f ca="true">+IF(OFFSET('Hygiene Data'!$D$13,0,10*ROW('Hygiene Data'!D173))="","",OFFSET('Hygiene Data'!$D$13,0,10*ROW('Hygiene Data'!D173)))</f>
        <v/>
      </c>
      <c r="DR179" s="287" t="str">
        <f ca="true">+IF(OFFSET('Hygiene Data'!$E$11,0,10*ROW('Hygiene Data'!E173))="","",OFFSET('Hygiene Data'!$E$11,0,10*ROW('Hygiene Data'!E173)))</f>
        <v/>
      </c>
      <c r="DS179" s="287" t="str">
        <f ca="true">+IF(OFFSET('Hygiene Data'!$E$12,0,10*ROW('Hygiene Data'!E173))="","",OFFSET('Hygiene Data'!$E$12,0,10*ROW('Hygiene Data'!E173)))</f>
        <v/>
      </c>
      <c r="DT179" s="287" t="str">
        <f ca="true">+IF(OFFSET('Hygiene Data'!$E$13,0,10*ROW('Hygiene Data'!E173))="","",OFFSET('Hygiene Data'!$E$13,0,10*ROW('Hygiene Data'!E173)))</f>
        <v/>
      </c>
      <c r="DU179" s="287" t="str">
        <f ca="true">+IF(OFFSET('Hygiene Data'!$F$11,0,10*ROW('Hygiene Data'!F173))="","",OFFSET('Hygiene Data'!$F$11,0,10*ROW('Hygiene Data'!F173)))</f>
        <v/>
      </c>
      <c r="DV179" s="287" t="str">
        <f ca="true">+IF(OFFSET('Hygiene Data'!$F$12,0,10*ROW('Hygiene Data'!F173))="","",OFFSET('Hygiene Data'!$F$12,0,10*ROW('Hygiene Data'!F173)))</f>
        <v/>
      </c>
      <c r="DW179" s="287" t="str">
        <f ca="true">+IF(OFFSET('Hygiene Data'!$F$13,0,10*ROW('Hygiene Data'!F173))="","",OFFSET('Hygiene Data'!$F$13,0,10*ROW('Hygiene Data'!F173)))</f>
        <v/>
      </c>
      <c r="DX179" s="287" t="str">
        <f ca="true">+IF(OFFSET('Hygiene Data'!$G$11,0,10*ROW('Hygiene Data'!G173))="","",OFFSET('Hygiene Data'!$G$11,0,10*ROW('Hygiene Data'!G173)))</f>
        <v/>
      </c>
      <c r="DY179" s="287" t="str">
        <f ca="true">+IF(OFFSET('Hygiene Data'!$G$12,0,10*ROW('Hygiene Data'!G173))="","",OFFSET('Hygiene Data'!$G$12,0,10*ROW('Hygiene Data'!G173)))</f>
        <v/>
      </c>
      <c r="DZ179" s="287" t="str">
        <f ca="true">+IF(OFFSET('Hygiene Data'!$G$13,0,10*ROW('Hygiene Data'!G173))="","",OFFSET('Hygiene Data'!$G$13,0,10*ROW('Hygiene Data'!G173)))</f>
        <v/>
      </c>
      <c r="EA179" s="287" t="str">
        <f ca="true">+IF(OFFSET('Hygiene Data'!$H$11,0,10*ROW('Hygiene Data'!H173))="","",OFFSET('Hygiene Data'!$H$11,0,10*ROW('Hygiene Data'!H173)))</f>
        <v/>
      </c>
      <c r="EB179" s="287" t="str">
        <f ca="true">+IF(OFFSET('Hygiene Data'!$H$12,0,10*ROW('Hygiene Data'!H173))="","",OFFSET('Hygiene Data'!$H$12,0,10*ROW('Hygiene Data'!H173)))</f>
        <v/>
      </c>
      <c r="EC179" s="287" t="str">
        <f ca="true">+IF(OFFSET('Hygiene Data'!$H$13,0,10*ROW('Hygiene Data'!H173))="","",OFFSET('Hygiene Data'!$H$13,0,10*ROW('Hygiene Data'!H173)))</f>
        <v/>
      </c>
      <c r="ED179" s="287" t="str">
        <f ca="true">+IF(OFFSET('Hygiene Data'!$I$11,0,10*ROW('Hygiene Data'!I173))="","",OFFSET('Hygiene Data'!$I$11,0,10*ROW('Hygiene Data'!I173)))</f>
        <v/>
      </c>
      <c r="EE179" s="287" t="str">
        <f ca="true">+IF(OFFSET('Hygiene Data'!$I$12,0,10*ROW('Hygiene Data'!I173))="","",OFFSET('Hygiene Data'!$I$12,0,10*ROW('Hygiene Data'!I173)))</f>
        <v/>
      </c>
      <c r="EF179" s="287"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43"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7"/>
      <c r="BS180" s="287" t="str">
        <f ca="true">+IF(OFFSET('Water Data'!$D$27,0,10*ROW('Water Data'!D174))="","",OFFSET('Water Data'!$D$27,0,10*ROW('Water Data'!D174)))</f>
        <v/>
      </c>
      <c r="BT180" s="287" t="str">
        <f ca="true">+IF(OFFSET('Water Data'!$D$28,0,10*ROW('Water Data'!D174))="","",OFFSET('Water Data'!$D$28,0,10*ROW('Water Data'!D174)))</f>
        <v/>
      </c>
      <c r="BU180" s="287" t="str">
        <f ca="true">+IF(OFFSET('Water Data'!$D$29,0,10*ROW('Water Data'!D174))="","",OFFSET('Water Data'!$D$29,0,10*ROW('Water Data'!D174)))</f>
        <v/>
      </c>
      <c r="BV180" s="287" t="str">
        <f ca="true">+IF(OFFSET('Water Data'!$E$27,0,10*ROW('Water Data'!E174))="","",OFFSET('Water Data'!$E$27,0,10*ROW('Water Data'!E174)))</f>
        <v/>
      </c>
      <c r="BW180" s="287" t="str">
        <f ca="true">+IF(OFFSET('Water Data'!$E$28,0,10*ROW('Water Data'!E174))="","",OFFSET('Water Data'!$E$28,0,10*ROW('Water Data'!E174)))</f>
        <v/>
      </c>
      <c r="BX180" s="287" t="str">
        <f ca="true">+IF(OFFSET('Water Data'!$E$29,0,10*ROW('Water Data'!E174))="","",OFFSET('Water Data'!$E$29,0,10*ROW('Water Data'!E174)))</f>
        <v/>
      </c>
      <c r="BY180" s="287" t="str">
        <f ca="true">+IF(OFFSET('Water Data'!$F$27,0,10*ROW('Water Data'!F174))="","",OFFSET('Water Data'!$F$27,0,10*ROW('Water Data'!F174)))</f>
        <v/>
      </c>
      <c r="BZ180" s="287" t="str">
        <f ca="true">+IF(OFFSET('Water Data'!$F$28,0,10*ROW('Water Data'!F174))="","",OFFSET('Water Data'!$F$28,0,10*ROW('Water Data'!F174)))</f>
        <v/>
      </c>
      <c r="CA180" s="287" t="str">
        <f ca="true">+IF(OFFSET('Water Data'!$F$29,0,10*ROW('Water Data'!F174))="","",OFFSET('Water Data'!$F$29,0,10*ROW('Water Data'!F174)))</f>
        <v/>
      </c>
      <c r="CB180" s="287" t="str">
        <f ca="true">+IF(OFFSET('Water Data'!$G$27,0,10*ROW('Water Data'!G174))="","",OFFSET('Water Data'!$G$27,0,10*ROW('Water Data'!G174)))</f>
        <v/>
      </c>
      <c r="CC180" s="287" t="str">
        <f ca="true">+IF(OFFSET('Water Data'!$G$28,0,10*ROW('Water Data'!G174))="","",OFFSET('Water Data'!$G$28,0,10*ROW('Water Data'!G174)))</f>
        <v/>
      </c>
      <c r="CD180" s="287" t="str">
        <f ca="true">+IF(OFFSET('Water Data'!$G$29,0,10*ROW('Water Data'!G174))="","",OFFSET('Water Data'!$G$29,0,10*ROW('Water Data'!G174)))</f>
        <v/>
      </c>
      <c r="CE180" s="287" t="str">
        <f ca="true">+IF(OFFSET('Water Data'!$H$27,0,10*ROW('Water Data'!H174))="","",OFFSET('Water Data'!$H$27,0,10*ROW('Water Data'!H174)))</f>
        <v/>
      </c>
      <c r="CF180" s="287" t="str">
        <f ca="true">+IF(OFFSET('Water Data'!$H$28,0,10*ROW('Water Data'!H174))="","",OFFSET('Water Data'!$H$28,0,10*ROW('Water Data'!H174)))</f>
        <v/>
      </c>
      <c r="CG180" s="287" t="str">
        <f ca="true">+IF(OFFSET('Water Data'!$H$29,0,10*ROW('Water Data'!H174))="","",OFFSET('Water Data'!$H$29,0,10*ROW('Water Data'!H174)))</f>
        <v/>
      </c>
      <c r="CH180" s="287" t="str">
        <f ca="true">+IF(OFFSET('Water Data'!$I$27,0,10*ROW('Water Data'!I174))="","",OFFSET('Water Data'!$I$27,0,10*ROW('Water Data'!I174)))</f>
        <v/>
      </c>
      <c r="CI180" s="287" t="str">
        <f ca="true">+IF(OFFSET('Water Data'!$I$28,0,10*ROW('Water Data'!I174))="","",OFFSET('Water Data'!$I$28,0,10*ROW('Water Data'!I174)))</f>
        <v/>
      </c>
      <c r="CJ180" s="287" t="str">
        <f ca="true">+IF(OFFSET('Water Data'!$I$29,0,10*ROW('Water Data'!I174))="","",OFFSET('Water Data'!$I$29,0,10*ROW('Water Data'!I174)))</f>
        <v/>
      </c>
      <c r="CK180" s="287" t="str">
        <f ca="true">+IF(OFFSET('Sanitation Data'!$D$28,0,10*ROW('Sanitation Data'!D174))="","",OFFSET('Sanitation Data'!$D$28,0,10*ROW('Sanitation Data'!D174)))</f>
        <v/>
      </c>
      <c r="CL180" s="287" t="str">
        <f ca="true">+IF(OFFSET('Sanitation Data'!$D$29,0,10*ROW('Sanitation Data'!D174))="","",OFFSET('Sanitation Data'!$D$29,0,10*ROW('Sanitation Data'!D174)))</f>
        <v/>
      </c>
      <c r="CM180" s="287" t="str">
        <f ca="true">+IF(OFFSET('Sanitation Data'!$D$30,0,10*ROW('Sanitation Data'!D174))="","",OFFSET('Sanitation Data'!$D$30,0,10*ROW('Sanitation Data'!D174)))</f>
        <v/>
      </c>
      <c r="CN180" s="287" t="str">
        <f ca="true">+IF(OFFSET('Sanitation Data'!$D$31,0,10*ROW('Sanitation Data'!D174))="","",OFFSET('Sanitation Data'!$D$31,0,10*ROW('Sanitation Data'!D174)))</f>
        <v/>
      </c>
      <c r="CO180" s="287" t="str">
        <f ca="true">+IF(OFFSET('Sanitation Data'!$D$32,0,10*ROW('Sanitation Data'!D174))="","",OFFSET('Sanitation Data'!$D$32,0,10*ROW('Sanitation Data'!D174)))</f>
        <v/>
      </c>
      <c r="CP180" s="287" t="str">
        <f ca="true">+IF(OFFSET('Sanitation Data'!$E$28,0,10*ROW('Sanitation Data'!E174))="","",OFFSET('Sanitation Data'!$E$28,0,10*ROW('Sanitation Data'!E174)))</f>
        <v/>
      </c>
      <c r="CQ180" s="287" t="str">
        <f ca="true">+IF(OFFSET('Sanitation Data'!$E$29,0,10*ROW('Sanitation Data'!E174))="","",OFFSET('Sanitation Data'!$E$29,0,10*ROW('Sanitation Data'!E174)))</f>
        <v/>
      </c>
      <c r="CR180" s="287" t="str">
        <f ca="true">+IF(OFFSET('Sanitation Data'!$E$30,0,10*ROW('Sanitation Data'!E174))="","",OFFSET('Sanitation Data'!$E$30,0,10*ROW('Sanitation Data'!E174)))</f>
        <v/>
      </c>
      <c r="CS180" s="287" t="str">
        <f ca="true">+IF(OFFSET('Sanitation Data'!$E$31,0,10*ROW('Sanitation Data'!E174))="","",OFFSET('Sanitation Data'!$E$31,0,10*ROW('Sanitation Data'!E174)))</f>
        <v/>
      </c>
      <c r="CT180" s="287" t="str">
        <f ca="true">+IF(OFFSET('Sanitation Data'!$E$32,0,10*ROW('Sanitation Data'!E174))="","",OFFSET('Sanitation Data'!$E$32,0,10*ROW('Sanitation Data'!E174)))</f>
        <v/>
      </c>
      <c r="CU180" s="287" t="str">
        <f ca="true">+IF(OFFSET('Sanitation Data'!$F$28,0,10*ROW('Sanitation Data'!F174))="","",OFFSET('Sanitation Data'!$F$28,0,10*ROW('Sanitation Data'!F174)))</f>
        <v/>
      </c>
      <c r="CV180" s="287" t="str">
        <f ca="true">+IF(OFFSET('Sanitation Data'!$F$29,0,10*ROW('Sanitation Data'!F174))="","",OFFSET('Sanitation Data'!$F$29,0,10*ROW('Sanitation Data'!F174)))</f>
        <v/>
      </c>
      <c r="CW180" s="287" t="str">
        <f ca="true">+IF(OFFSET('Sanitation Data'!$F$30,0,10*ROW('Sanitation Data'!F174))="","",OFFSET('Sanitation Data'!$F$30,0,10*ROW('Sanitation Data'!F174)))</f>
        <v/>
      </c>
      <c r="CX180" s="287" t="str">
        <f ca="true">+IF(OFFSET('Sanitation Data'!$F$31,0,10*ROW('Sanitation Data'!F174))="","",OFFSET('Sanitation Data'!$F$31,0,10*ROW('Sanitation Data'!F174)))</f>
        <v/>
      </c>
      <c r="CY180" s="287" t="str">
        <f ca="true">+IF(OFFSET('Sanitation Data'!$F$32,0,10*ROW('Sanitation Data'!F174))="","",OFFSET('Sanitation Data'!$F$32,0,10*ROW('Sanitation Data'!F174)))</f>
        <v/>
      </c>
      <c r="CZ180" s="287" t="str">
        <f ca="true">+IF(OFFSET('Sanitation Data'!$G$28,0,10*ROW('Sanitation Data'!G174))="","",OFFSET('Sanitation Data'!$G$28,0,10*ROW('Sanitation Data'!G174)))</f>
        <v/>
      </c>
      <c r="DA180" s="287" t="str">
        <f ca="true">+IF(OFFSET('Sanitation Data'!$G$29,0,10*ROW('Sanitation Data'!G174))="","",OFFSET('Sanitation Data'!$G$29,0,10*ROW('Sanitation Data'!G174)))</f>
        <v/>
      </c>
      <c r="DB180" s="287" t="str">
        <f ca="true">+IF(OFFSET('Sanitation Data'!$G$30,0,10*ROW('Sanitation Data'!G174))="","",OFFSET('Sanitation Data'!$G$30,0,10*ROW('Sanitation Data'!G174)))</f>
        <v/>
      </c>
      <c r="DC180" s="287" t="str">
        <f ca="true">+IF(OFFSET('Sanitation Data'!$G$31,0,10*ROW('Sanitation Data'!G174))="","",OFFSET('Sanitation Data'!$G$31,0,10*ROW('Sanitation Data'!G174)))</f>
        <v/>
      </c>
      <c r="DD180" s="287" t="str">
        <f ca="true">+IF(OFFSET('Sanitation Data'!$G$32,0,10*ROW('Sanitation Data'!G174))="","",OFFSET('Sanitation Data'!$G$32,0,10*ROW('Sanitation Data'!G174)))</f>
        <v/>
      </c>
      <c r="DE180" s="287" t="str">
        <f ca="true">+IF(OFFSET('Sanitation Data'!$H$28,0,10*ROW('Sanitation Data'!H174))="","",OFFSET('Sanitation Data'!$H$28,0,10*ROW('Sanitation Data'!H174)))</f>
        <v/>
      </c>
      <c r="DF180" s="287" t="str">
        <f ca="true">+IF(OFFSET('Sanitation Data'!$H$29,0,10*ROW('Sanitation Data'!H174))="","",OFFSET('Sanitation Data'!$H$29,0,10*ROW('Sanitation Data'!H174)))</f>
        <v/>
      </c>
      <c r="DG180" s="287" t="str">
        <f ca="true">+IF(OFFSET('Sanitation Data'!$H$30,0,10*ROW('Sanitation Data'!H174))="","",OFFSET('Sanitation Data'!$H$30,0,10*ROW('Sanitation Data'!H174)))</f>
        <v/>
      </c>
      <c r="DH180" s="287" t="str">
        <f ca="true">+IF(OFFSET('Sanitation Data'!$H$31,0,10*ROW('Sanitation Data'!H174))="","",OFFSET('Sanitation Data'!$H$31,0,10*ROW('Sanitation Data'!H174)))</f>
        <v/>
      </c>
      <c r="DI180" s="287" t="str">
        <f ca="true">+IF(OFFSET('Sanitation Data'!$H$32,0,10*ROW('Sanitation Data'!H174))="","",OFFSET('Sanitation Data'!$H$32,0,10*ROW('Sanitation Data'!H174)))</f>
        <v/>
      </c>
      <c r="DJ180" s="287" t="str">
        <f ca="true">+IF(OFFSET('Sanitation Data'!$I$28,0,10*ROW('Sanitation Data'!I174))="","",OFFSET('Sanitation Data'!$I$28,0,10*ROW('Sanitation Data'!I174)))</f>
        <v/>
      </c>
      <c r="DK180" s="287" t="str">
        <f ca="true">+IF(OFFSET('Sanitation Data'!$I$29,0,10*ROW('Sanitation Data'!I174))="","",OFFSET('Sanitation Data'!$I$29,0,10*ROW('Sanitation Data'!I174)))</f>
        <v/>
      </c>
      <c r="DL180" s="287" t="str">
        <f ca="true">+IF(OFFSET('Sanitation Data'!$I$30,0,10*ROW('Sanitation Data'!I174))="","",OFFSET('Sanitation Data'!$I$30,0,10*ROW('Sanitation Data'!I174)))</f>
        <v/>
      </c>
      <c r="DM180" s="287" t="str">
        <f ca="true">+IF(OFFSET('Sanitation Data'!$I$31,0,10*ROW('Sanitation Data'!I174))="","",OFFSET('Sanitation Data'!$I$31,0,10*ROW('Sanitation Data'!I174)))</f>
        <v/>
      </c>
      <c r="DN180" s="287" t="str">
        <f ca="true">+IF(OFFSET('Sanitation Data'!$I$32,0,10*ROW('Sanitation Data'!I174))="","",OFFSET('Sanitation Data'!$I$32,0,10*ROW('Sanitation Data'!I174)))</f>
        <v/>
      </c>
      <c r="DO180" s="287" t="str">
        <f ca="true">+IF(OFFSET('Hygiene Data'!$D$11,0,10*ROW('Hygiene Data'!D174))="","",OFFSET('Hygiene Data'!$D$11,0,10*ROW('Hygiene Data'!D174)))</f>
        <v/>
      </c>
      <c r="DP180" s="287" t="str">
        <f ca="true">+IF(OFFSET('Hygiene Data'!$D$12,0,10*ROW('Hygiene Data'!D174))="","",OFFSET('Hygiene Data'!$D$12,0,10*ROW('Hygiene Data'!D174)))</f>
        <v/>
      </c>
      <c r="DQ180" s="287" t="str">
        <f ca="true">+IF(OFFSET('Hygiene Data'!$D$13,0,10*ROW('Hygiene Data'!D174))="","",OFFSET('Hygiene Data'!$D$13,0,10*ROW('Hygiene Data'!D174)))</f>
        <v/>
      </c>
      <c r="DR180" s="287" t="str">
        <f ca="true">+IF(OFFSET('Hygiene Data'!$E$11,0,10*ROW('Hygiene Data'!E174))="","",OFFSET('Hygiene Data'!$E$11,0,10*ROW('Hygiene Data'!E174)))</f>
        <v/>
      </c>
      <c r="DS180" s="287" t="str">
        <f ca="true">+IF(OFFSET('Hygiene Data'!$E$12,0,10*ROW('Hygiene Data'!E174))="","",OFFSET('Hygiene Data'!$E$12,0,10*ROW('Hygiene Data'!E174)))</f>
        <v/>
      </c>
      <c r="DT180" s="287" t="str">
        <f ca="true">+IF(OFFSET('Hygiene Data'!$E$13,0,10*ROW('Hygiene Data'!E174))="","",OFFSET('Hygiene Data'!$E$13,0,10*ROW('Hygiene Data'!E174)))</f>
        <v/>
      </c>
      <c r="DU180" s="287" t="str">
        <f ca="true">+IF(OFFSET('Hygiene Data'!$F$11,0,10*ROW('Hygiene Data'!F174))="","",OFFSET('Hygiene Data'!$F$11,0,10*ROW('Hygiene Data'!F174)))</f>
        <v/>
      </c>
      <c r="DV180" s="287" t="str">
        <f ca="true">+IF(OFFSET('Hygiene Data'!$F$12,0,10*ROW('Hygiene Data'!F174))="","",OFFSET('Hygiene Data'!$F$12,0,10*ROW('Hygiene Data'!F174)))</f>
        <v/>
      </c>
      <c r="DW180" s="287" t="str">
        <f ca="true">+IF(OFFSET('Hygiene Data'!$F$13,0,10*ROW('Hygiene Data'!F174))="","",OFFSET('Hygiene Data'!$F$13,0,10*ROW('Hygiene Data'!F174)))</f>
        <v/>
      </c>
      <c r="DX180" s="287" t="str">
        <f ca="true">+IF(OFFSET('Hygiene Data'!$G$11,0,10*ROW('Hygiene Data'!G174))="","",OFFSET('Hygiene Data'!$G$11,0,10*ROW('Hygiene Data'!G174)))</f>
        <v/>
      </c>
      <c r="DY180" s="287" t="str">
        <f ca="true">+IF(OFFSET('Hygiene Data'!$G$12,0,10*ROW('Hygiene Data'!G174))="","",OFFSET('Hygiene Data'!$G$12,0,10*ROW('Hygiene Data'!G174)))</f>
        <v/>
      </c>
      <c r="DZ180" s="287" t="str">
        <f ca="true">+IF(OFFSET('Hygiene Data'!$G$13,0,10*ROW('Hygiene Data'!G174))="","",OFFSET('Hygiene Data'!$G$13,0,10*ROW('Hygiene Data'!G174)))</f>
        <v/>
      </c>
      <c r="EA180" s="287" t="str">
        <f ca="true">+IF(OFFSET('Hygiene Data'!$H$11,0,10*ROW('Hygiene Data'!H174))="","",OFFSET('Hygiene Data'!$H$11,0,10*ROW('Hygiene Data'!H174)))</f>
        <v/>
      </c>
      <c r="EB180" s="287" t="str">
        <f ca="true">+IF(OFFSET('Hygiene Data'!$H$12,0,10*ROW('Hygiene Data'!H174))="","",OFFSET('Hygiene Data'!$H$12,0,10*ROW('Hygiene Data'!H174)))</f>
        <v/>
      </c>
      <c r="EC180" s="287" t="str">
        <f ca="true">+IF(OFFSET('Hygiene Data'!$H$13,0,10*ROW('Hygiene Data'!H174))="","",OFFSET('Hygiene Data'!$H$13,0,10*ROW('Hygiene Data'!H174)))</f>
        <v/>
      </c>
      <c r="ED180" s="287" t="str">
        <f ca="true">+IF(OFFSET('Hygiene Data'!$I$11,0,10*ROW('Hygiene Data'!I174))="","",OFFSET('Hygiene Data'!$I$11,0,10*ROW('Hygiene Data'!I174)))</f>
        <v/>
      </c>
      <c r="EE180" s="287" t="str">
        <f ca="true">+IF(OFFSET('Hygiene Data'!$I$12,0,10*ROW('Hygiene Data'!I174))="","",OFFSET('Hygiene Data'!$I$12,0,10*ROW('Hygiene Data'!I174)))</f>
        <v/>
      </c>
      <c r="EF180" s="287"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43"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7"/>
      <c r="BS181" s="287" t="str">
        <f ca="true">+IF(OFFSET('Water Data'!$D$27,0,10*ROW('Water Data'!D175))="","",OFFSET('Water Data'!$D$27,0,10*ROW('Water Data'!D175)))</f>
        <v/>
      </c>
      <c r="BT181" s="287" t="str">
        <f ca="true">+IF(OFFSET('Water Data'!$D$28,0,10*ROW('Water Data'!D175))="","",OFFSET('Water Data'!$D$28,0,10*ROW('Water Data'!D175)))</f>
        <v/>
      </c>
      <c r="BU181" s="287" t="str">
        <f ca="true">+IF(OFFSET('Water Data'!$D$29,0,10*ROW('Water Data'!D175))="","",OFFSET('Water Data'!$D$29,0,10*ROW('Water Data'!D175)))</f>
        <v/>
      </c>
      <c r="BV181" s="287" t="str">
        <f ca="true">+IF(OFFSET('Water Data'!$E$27,0,10*ROW('Water Data'!E175))="","",OFFSET('Water Data'!$E$27,0,10*ROW('Water Data'!E175)))</f>
        <v/>
      </c>
      <c r="BW181" s="287" t="str">
        <f ca="true">+IF(OFFSET('Water Data'!$E$28,0,10*ROW('Water Data'!E175))="","",OFFSET('Water Data'!$E$28,0,10*ROW('Water Data'!E175)))</f>
        <v/>
      </c>
      <c r="BX181" s="287" t="str">
        <f ca="true">+IF(OFFSET('Water Data'!$E$29,0,10*ROW('Water Data'!E175))="","",OFFSET('Water Data'!$E$29,0,10*ROW('Water Data'!E175)))</f>
        <v/>
      </c>
      <c r="BY181" s="287" t="str">
        <f ca="true">+IF(OFFSET('Water Data'!$F$27,0,10*ROW('Water Data'!F175))="","",OFFSET('Water Data'!$F$27,0,10*ROW('Water Data'!F175)))</f>
        <v/>
      </c>
      <c r="BZ181" s="287" t="str">
        <f ca="true">+IF(OFFSET('Water Data'!$F$28,0,10*ROW('Water Data'!F175))="","",OFFSET('Water Data'!$F$28,0,10*ROW('Water Data'!F175)))</f>
        <v/>
      </c>
      <c r="CA181" s="287" t="str">
        <f ca="true">+IF(OFFSET('Water Data'!$F$29,0,10*ROW('Water Data'!F175))="","",OFFSET('Water Data'!$F$29,0,10*ROW('Water Data'!F175)))</f>
        <v/>
      </c>
      <c r="CB181" s="287" t="str">
        <f ca="true">+IF(OFFSET('Water Data'!$G$27,0,10*ROW('Water Data'!G175))="","",OFFSET('Water Data'!$G$27,0,10*ROW('Water Data'!G175)))</f>
        <v/>
      </c>
      <c r="CC181" s="287" t="str">
        <f ca="true">+IF(OFFSET('Water Data'!$G$28,0,10*ROW('Water Data'!G175))="","",OFFSET('Water Data'!$G$28,0,10*ROW('Water Data'!G175)))</f>
        <v/>
      </c>
      <c r="CD181" s="287" t="str">
        <f ca="true">+IF(OFFSET('Water Data'!$G$29,0,10*ROW('Water Data'!G175))="","",OFFSET('Water Data'!$G$29,0,10*ROW('Water Data'!G175)))</f>
        <v/>
      </c>
      <c r="CE181" s="287" t="str">
        <f ca="true">+IF(OFFSET('Water Data'!$H$27,0,10*ROW('Water Data'!H175))="","",OFFSET('Water Data'!$H$27,0,10*ROW('Water Data'!H175)))</f>
        <v/>
      </c>
      <c r="CF181" s="287" t="str">
        <f ca="true">+IF(OFFSET('Water Data'!$H$28,0,10*ROW('Water Data'!H175))="","",OFFSET('Water Data'!$H$28,0,10*ROW('Water Data'!H175)))</f>
        <v/>
      </c>
      <c r="CG181" s="287" t="str">
        <f ca="true">+IF(OFFSET('Water Data'!$H$29,0,10*ROW('Water Data'!H175))="","",OFFSET('Water Data'!$H$29,0,10*ROW('Water Data'!H175)))</f>
        <v/>
      </c>
      <c r="CH181" s="287" t="str">
        <f ca="true">+IF(OFFSET('Water Data'!$I$27,0,10*ROW('Water Data'!I175))="","",OFFSET('Water Data'!$I$27,0,10*ROW('Water Data'!I175)))</f>
        <v/>
      </c>
      <c r="CI181" s="287" t="str">
        <f ca="true">+IF(OFFSET('Water Data'!$I$28,0,10*ROW('Water Data'!I175))="","",OFFSET('Water Data'!$I$28,0,10*ROW('Water Data'!I175)))</f>
        <v/>
      </c>
      <c r="CJ181" s="287" t="str">
        <f ca="true">+IF(OFFSET('Water Data'!$I$29,0,10*ROW('Water Data'!I175))="","",OFFSET('Water Data'!$I$29,0,10*ROW('Water Data'!I175)))</f>
        <v/>
      </c>
      <c r="CK181" s="287" t="str">
        <f ca="true">+IF(OFFSET('Sanitation Data'!$D$28,0,10*ROW('Sanitation Data'!D175))="","",OFFSET('Sanitation Data'!$D$28,0,10*ROW('Sanitation Data'!D175)))</f>
        <v/>
      </c>
      <c r="CL181" s="287" t="str">
        <f ca="true">+IF(OFFSET('Sanitation Data'!$D$29,0,10*ROW('Sanitation Data'!D175))="","",OFFSET('Sanitation Data'!$D$29,0,10*ROW('Sanitation Data'!D175)))</f>
        <v/>
      </c>
      <c r="CM181" s="287" t="str">
        <f ca="true">+IF(OFFSET('Sanitation Data'!$D$30,0,10*ROW('Sanitation Data'!D175))="","",OFFSET('Sanitation Data'!$D$30,0,10*ROW('Sanitation Data'!D175)))</f>
        <v/>
      </c>
      <c r="CN181" s="287" t="str">
        <f ca="true">+IF(OFFSET('Sanitation Data'!$D$31,0,10*ROW('Sanitation Data'!D175))="","",OFFSET('Sanitation Data'!$D$31,0,10*ROW('Sanitation Data'!D175)))</f>
        <v/>
      </c>
      <c r="CO181" s="287" t="str">
        <f ca="true">+IF(OFFSET('Sanitation Data'!$D$32,0,10*ROW('Sanitation Data'!D175))="","",OFFSET('Sanitation Data'!$D$32,0,10*ROW('Sanitation Data'!D175)))</f>
        <v/>
      </c>
      <c r="CP181" s="287" t="str">
        <f ca="true">+IF(OFFSET('Sanitation Data'!$E$28,0,10*ROW('Sanitation Data'!E175))="","",OFFSET('Sanitation Data'!$E$28,0,10*ROW('Sanitation Data'!E175)))</f>
        <v/>
      </c>
      <c r="CQ181" s="287" t="str">
        <f ca="true">+IF(OFFSET('Sanitation Data'!$E$29,0,10*ROW('Sanitation Data'!E175))="","",OFFSET('Sanitation Data'!$E$29,0,10*ROW('Sanitation Data'!E175)))</f>
        <v/>
      </c>
      <c r="CR181" s="287" t="str">
        <f ca="true">+IF(OFFSET('Sanitation Data'!$E$30,0,10*ROW('Sanitation Data'!E175))="","",OFFSET('Sanitation Data'!$E$30,0,10*ROW('Sanitation Data'!E175)))</f>
        <v/>
      </c>
      <c r="CS181" s="287" t="str">
        <f ca="true">+IF(OFFSET('Sanitation Data'!$E$31,0,10*ROW('Sanitation Data'!E175))="","",OFFSET('Sanitation Data'!$E$31,0,10*ROW('Sanitation Data'!E175)))</f>
        <v/>
      </c>
      <c r="CT181" s="287" t="str">
        <f ca="true">+IF(OFFSET('Sanitation Data'!$E$32,0,10*ROW('Sanitation Data'!E175))="","",OFFSET('Sanitation Data'!$E$32,0,10*ROW('Sanitation Data'!E175)))</f>
        <v/>
      </c>
      <c r="CU181" s="287" t="str">
        <f ca="true">+IF(OFFSET('Sanitation Data'!$F$28,0,10*ROW('Sanitation Data'!F175))="","",OFFSET('Sanitation Data'!$F$28,0,10*ROW('Sanitation Data'!F175)))</f>
        <v/>
      </c>
      <c r="CV181" s="287" t="str">
        <f ca="true">+IF(OFFSET('Sanitation Data'!$F$29,0,10*ROW('Sanitation Data'!F175))="","",OFFSET('Sanitation Data'!$F$29,0,10*ROW('Sanitation Data'!F175)))</f>
        <v/>
      </c>
      <c r="CW181" s="287" t="str">
        <f ca="true">+IF(OFFSET('Sanitation Data'!$F$30,0,10*ROW('Sanitation Data'!F175))="","",OFFSET('Sanitation Data'!$F$30,0,10*ROW('Sanitation Data'!F175)))</f>
        <v/>
      </c>
      <c r="CX181" s="287" t="str">
        <f ca="true">+IF(OFFSET('Sanitation Data'!$F$31,0,10*ROW('Sanitation Data'!F175))="","",OFFSET('Sanitation Data'!$F$31,0,10*ROW('Sanitation Data'!F175)))</f>
        <v/>
      </c>
      <c r="CY181" s="287" t="str">
        <f ca="true">+IF(OFFSET('Sanitation Data'!$F$32,0,10*ROW('Sanitation Data'!F175))="","",OFFSET('Sanitation Data'!$F$32,0,10*ROW('Sanitation Data'!F175)))</f>
        <v/>
      </c>
      <c r="CZ181" s="287" t="str">
        <f ca="true">+IF(OFFSET('Sanitation Data'!$G$28,0,10*ROW('Sanitation Data'!G175))="","",OFFSET('Sanitation Data'!$G$28,0,10*ROW('Sanitation Data'!G175)))</f>
        <v/>
      </c>
      <c r="DA181" s="287" t="str">
        <f ca="true">+IF(OFFSET('Sanitation Data'!$G$29,0,10*ROW('Sanitation Data'!G175))="","",OFFSET('Sanitation Data'!$G$29,0,10*ROW('Sanitation Data'!G175)))</f>
        <v/>
      </c>
      <c r="DB181" s="287" t="str">
        <f ca="true">+IF(OFFSET('Sanitation Data'!$G$30,0,10*ROW('Sanitation Data'!G175))="","",OFFSET('Sanitation Data'!$G$30,0,10*ROW('Sanitation Data'!G175)))</f>
        <v/>
      </c>
      <c r="DC181" s="287" t="str">
        <f ca="true">+IF(OFFSET('Sanitation Data'!$G$31,0,10*ROW('Sanitation Data'!G175))="","",OFFSET('Sanitation Data'!$G$31,0,10*ROW('Sanitation Data'!G175)))</f>
        <v/>
      </c>
      <c r="DD181" s="287" t="str">
        <f ca="true">+IF(OFFSET('Sanitation Data'!$G$32,0,10*ROW('Sanitation Data'!G175))="","",OFFSET('Sanitation Data'!$G$32,0,10*ROW('Sanitation Data'!G175)))</f>
        <v/>
      </c>
      <c r="DE181" s="287" t="str">
        <f ca="true">+IF(OFFSET('Sanitation Data'!$H$28,0,10*ROW('Sanitation Data'!H175))="","",OFFSET('Sanitation Data'!$H$28,0,10*ROW('Sanitation Data'!H175)))</f>
        <v/>
      </c>
      <c r="DF181" s="287" t="str">
        <f ca="true">+IF(OFFSET('Sanitation Data'!$H$29,0,10*ROW('Sanitation Data'!H175))="","",OFFSET('Sanitation Data'!$H$29,0,10*ROW('Sanitation Data'!H175)))</f>
        <v/>
      </c>
      <c r="DG181" s="287" t="str">
        <f ca="true">+IF(OFFSET('Sanitation Data'!$H$30,0,10*ROW('Sanitation Data'!H175))="","",OFFSET('Sanitation Data'!$H$30,0,10*ROW('Sanitation Data'!H175)))</f>
        <v/>
      </c>
      <c r="DH181" s="287" t="str">
        <f ca="true">+IF(OFFSET('Sanitation Data'!$H$31,0,10*ROW('Sanitation Data'!H175))="","",OFFSET('Sanitation Data'!$H$31,0,10*ROW('Sanitation Data'!H175)))</f>
        <v/>
      </c>
      <c r="DI181" s="287" t="str">
        <f ca="true">+IF(OFFSET('Sanitation Data'!$H$32,0,10*ROW('Sanitation Data'!H175))="","",OFFSET('Sanitation Data'!$H$32,0,10*ROW('Sanitation Data'!H175)))</f>
        <v/>
      </c>
      <c r="DJ181" s="287" t="str">
        <f ca="true">+IF(OFFSET('Sanitation Data'!$I$28,0,10*ROW('Sanitation Data'!I175))="","",OFFSET('Sanitation Data'!$I$28,0,10*ROW('Sanitation Data'!I175)))</f>
        <v/>
      </c>
      <c r="DK181" s="287" t="str">
        <f ca="true">+IF(OFFSET('Sanitation Data'!$I$29,0,10*ROW('Sanitation Data'!I175))="","",OFFSET('Sanitation Data'!$I$29,0,10*ROW('Sanitation Data'!I175)))</f>
        <v/>
      </c>
      <c r="DL181" s="287" t="str">
        <f ca="true">+IF(OFFSET('Sanitation Data'!$I$30,0,10*ROW('Sanitation Data'!I175))="","",OFFSET('Sanitation Data'!$I$30,0,10*ROW('Sanitation Data'!I175)))</f>
        <v/>
      </c>
      <c r="DM181" s="287" t="str">
        <f ca="true">+IF(OFFSET('Sanitation Data'!$I$31,0,10*ROW('Sanitation Data'!I175))="","",OFFSET('Sanitation Data'!$I$31,0,10*ROW('Sanitation Data'!I175)))</f>
        <v/>
      </c>
      <c r="DN181" s="287" t="str">
        <f ca="true">+IF(OFFSET('Sanitation Data'!$I$32,0,10*ROW('Sanitation Data'!I175))="","",OFFSET('Sanitation Data'!$I$32,0,10*ROW('Sanitation Data'!I175)))</f>
        <v/>
      </c>
      <c r="DO181" s="287" t="str">
        <f ca="true">+IF(OFFSET('Hygiene Data'!$D$11,0,10*ROW('Hygiene Data'!D175))="","",OFFSET('Hygiene Data'!$D$11,0,10*ROW('Hygiene Data'!D175)))</f>
        <v/>
      </c>
      <c r="DP181" s="287" t="str">
        <f ca="true">+IF(OFFSET('Hygiene Data'!$D$12,0,10*ROW('Hygiene Data'!D175))="","",OFFSET('Hygiene Data'!$D$12,0,10*ROW('Hygiene Data'!D175)))</f>
        <v/>
      </c>
      <c r="DQ181" s="287" t="str">
        <f ca="true">+IF(OFFSET('Hygiene Data'!$D$13,0,10*ROW('Hygiene Data'!D175))="","",OFFSET('Hygiene Data'!$D$13,0,10*ROW('Hygiene Data'!D175)))</f>
        <v/>
      </c>
      <c r="DR181" s="287" t="str">
        <f ca="true">+IF(OFFSET('Hygiene Data'!$E$11,0,10*ROW('Hygiene Data'!E175))="","",OFFSET('Hygiene Data'!$E$11,0,10*ROW('Hygiene Data'!E175)))</f>
        <v/>
      </c>
      <c r="DS181" s="287" t="str">
        <f ca="true">+IF(OFFSET('Hygiene Data'!$E$12,0,10*ROW('Hygiene Data'!E175))="","",OFFSET('Hygiene Data'!$E$12,0,10*ROW('Hygiene Data'!E175)))</f>
        <v/>
      </c>
      <c r="DT181" s="287" t="str">
        <f ca="true">+IF(OFFSET('Hygiene Data'!$E$13,0,10*ROW('Hygiene Data'!E175))="","",OFFSET('Hygiene Data'!$E$13,0,10*ROW('Hygiene Data'!E175)))</f>
        <v/>
      </c>
      <c r="DU181" s="287" t="str">
        <f ca="true">+IF(OFFSET('Hygiene Data'!$F$11,0,10*ROW('Hygiene Data'!F175))="","",OFFSET('Hygiene Data'!$F$11,0,10*ROW('Hygiene Data'!F175)))</f>
        <v/>
      </c>
      <c r="DV181" s="287" t="str">
        <f ca="true">+IF(OFFSET('Hygiene Data'!$F$12,0,10*ROW('Hygiene Data'!F175))="","",OFFSET('Hygiene Data'!$F$12,0,10*ROW('Hygiene Data'!F175)))</f>
        <v/>
      </c>
      <c r="DW181" s="287" t="str">
        <f ca="true">+IF(OFFSET('Hygiene Data'!$F$13,0,10*ROW('Hygiene Data'!F175))="","",OFFSET('Hygiene Data'!$F$13,0,10*ROW('Hygiene Data'!F175)))</f>
        <v/>
      </c>
      <c r="DX181" s="287" t="str">
        <f ca="true">+IF(OFFSET('Hygiene Data'!$G$11,0,10*ROW('Hygiene Data'!G175))="","",OFFSET('Hygiene Data'!$G$11,0,10*ROW('Hygiene Data'!G175)))</f>
        <v/>
      </c>
      <c r="DY181" s="287" t="str">
        <f ca="true">+IF(OFFSET('Hygiene Data'!$G$12,0,10*ROW('Hygiene Data'!G175))="","",OFFSET('Hygiene Data'!$G$12,0,10*ROW('Hygiene Data'!G175)))</f>
        <v/>
      </c>
      <c r="DZ181" s="287" t="str">
        <f ca="true">+IF(OFFSET('Hygiene Data'!$G$13,0,10*ROW('Hygiene Data'!G175))="","",OFFSET('Hygiene Data'!$G$13,0,10*ROW('Hygiene Data'!G175)))</f>
        <v/>
      </c>
      <c r="EA181" s="287" t="str">
        <f ca="true">+IF(OFFSET('Hygiene Data'!$H$11,0,10*ROW('Hygiene Data'!H175))="","",OFFSET('Hygiene Data'!$H$11,0,10*ROW('Hygiene Data'!H175)))</f>
        <v/>
      </c>
      <c r="EB181" s="287" t="str">
        <f ca="true">+IF(OFFSET('Hygiene Data'!$H$12,0,10*ROW('Hygiene Data'!H175))="","",OFFSET('Hygiene Data'!$H$12,0,10*ROW('Hygiene Data'!H175)))</f>
        <v/>
      </c>
      <c r="EC181" s="287" t="str">
        <f ca="true">+IF(OFFSET('Hygiene Data'!$H$13,0,10*ROW('Hygiene Data'!H175))="","",OFFSET('Hygiene Data'!$H$13,0,10*ROW('Hygiene Data'!H175)))</f>
        <v/>
      </c>
      <c r="ED181" s="287" t="str">
        <f ca="true">+IF(OFFSET('Hygiene Data'!$I$11,0,10*ROW('Hygiene Data'!I175))="","",OFFSET('Hygiene Data'!$I$11,0,10*ROW('Hygiene Data'!I175)))</f>
        <v/>
      </c>
      <c r="EE181" s="287" t="str">
        <f ca="true">+IF(OFFSET('Hygiene Data'!$I$12,0,10*ROW('Hygiene Data'!I175))="","",OFFSET('Hygiene Data'!$I$12,0,10*ROW('Hygiene Data'!I175)))</f>
        <v/>
      </c>
      <c r="EF181" s="287"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43"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7"/>
      <c r="BS182" s="287" t="str">
        <f ca="true">+IF(OFFSET('Water Data'!$D$27,0,10*ROW('Water Data'!D176))="","",OFFSET('Water Data'!$D$27,0,10*ROW('Water Data'!D176)))</f>
        <v/>
      </c>
      <c r="BT182" s="287" t="str">
        <f ca="true">+IF(OFFSET('Water Data'!$D$28,0,10*ROW('Water Data'!D176))="","",OFFSET('Water Data'!$D$28,0,10*ROW('Water Data'!D176)))</f>
        <v/>
      </c>
      <c r="BU182" s="287" t="str">
        <f ca="true">+IF(OFFSET('Water Data'!$D$29,0,10*ROW('Water Data'!D176))="","",OFFSET('Water Data'!$D$29,0,10*ROW('Water Data'!D176)))</f>
        <v/>
      </c>
      <c r="BV182" s="287" t="str">
        <f ca="true">+IF(OFFSET('Water Data'!$E$27,0,10*ROW('Water Data'!E176))="","",OFFSET('Water Data'!$E$27,0,10*ROW('Water Data'!E176)))</f>
        <v/>
      </c>
      <c r="BW182" s="287" t="str">
        <f ca="true">+IF(OFFSET('Water Data'!$E$28,0,10*ROW('Water Data'!E176))="","",OFFSET('Water Data'!$E$28,0,10*ROW('Water Data'!E176)))</f>
        <v/>
      </c>
      <c r="BX182" s="287" t="str">
        <f ca="true">+IF(OFFSET('Water Data'!$E$29,0,10*ROW('Water Data'!E176))="","",OFFSET('Water Data'!$E$29,0,10*ROW('Water Data'!E176)))</f>
        <v/>
      </c>
      <c r="BY182" s="287" t="str">
        <f ca="true">+IF(OFFSET('Water Data'!$F$27,0,10*ROW('Water Data'!F176))="","",OFFSET('Water Data'!$F$27,0,10*ROW('Water Data'!F176)))</f>
        <v/>
      </c>
      <c r="BZ182" s="287" t="str">
        <f ca="true">+IF(OFFSET('Water Data'!$F$28,0,10*ROW('Water Data'!F176))="","",OFFSET('Water Data'!$F$28,0,10*ROW('Water Data'!F176)))</f>
        <v/>
      </c>
      <c r="CA182" s="287" t="str">
        <f ca="true">+IF(OFFSET('Water Data'!$F$29,0,10*ROW('Water Data'!F176))="","",OFFSET('Water Data'!$F$29,0,10*ROW('Water Data'!F176)))</f>
        <v/>
      </c>
      <c r="CB182" s="287" t="str">
        <f ca="true">+IF(OFFSET('Water Data'!$G$27,0,10*ROW('Water Data'!G176))="","",OFFSET('Water Data'!$G$27,0,10*ROW('Water Data'!G176)))</f>
        <v/>
      </c>
      <c r="CC182" s="287" t="str">
        <f ca="true">+IF(OFFSET('Water Data'!$G$28,0,10*ROW('Water Data'!G176))="","",OFFSET('Water Data'!$G$28,0,10*ROW('Water Data'!G176)))</f>
        <v/>
      </c>
      <c r="CD182" s="287" t="str">
        <f ca="true">+IF(OFFSET('Water Data'!$G$29,0,10*ROW('Water Data'!G176))="","",OFFSET('Water Data'!$G$29,0,10*ROW('Water Data'!G176)))</f>
        <v/>
      </c>
      <c r="CE182" s="287" t="str">
        <f ca="true">+IF(OFFSET('Water Data'!$H$27,0,10*ROW('Water Data'!H176))="","",OFFSET('Water Data'!$H$27,0,10*ROW('Water Data'!H176)))</f>
        <v/>
      </c>
      <c r="CF182" s="287" t="str">
        <f ca="true">+IF(OFFSET('Water Data'!$H$28,0,10*ROW('Water Data'!H176))="","",OFFSET('Water Data'!$H$28,0,10*ROW('Water Data'!H176)))</f>
        <v/>
      </c>
      <c r="CG182" s="287" t="str">
        <f ca="true">+IF(OFFSET('Water Data'!$H$29,0,10*ROW('Water Data'!H176))="","",OFFSET('Water Data'!$H$29,0,10*ROW('Water Data'!H176)))</f>
        <v/>
      </c>
      <c r="CH182" s="287" t="str">
        <f ca="true">+IF(OFFSET('Water Data'!$I$27,0,10*ROW('Water Data'!I176))="","",OFFSET('Water Data'!$I$27,0,10*ROW('Water Data'!I176)))</f>
        <v/>
      </c>
      <c r="CI182" s="287" t="str">
        <f ca="true">+IF(OFFSET('Water Data'!$I$28,0,10*ROW('Water Data'!I176))="","",OFFSET('Water Data'!$I$28,0,10*ROW('Water Data'!I176)))</f>
        <v/>
      </c>
      <c r="CJ182" s="287" t="str">
        <f ca="true">+IF(OFFSET('Water Data'!$I$29,0,10*ROW('Water Data'!I176))="","",OFFSET('Water Data'!$I$29,0,10*ROW('Water Data'!I176)))</f>
        <v/>
      </c>
      <c r="CK182" s="287" t="str">
        <f ca="true">+IF(OFFSET('Sanitation Data'!$D$28,0,10*ROW('Sanitation Data'!D176))="","",OFFSET('Sanitation Data'!$D$28,0,10*ROW('Sanitation Data'!D176)))</f>
        <v/>
      </c>
      <c r="CL182" s="287" t="str">
        <f ca="true">+IF(OFFSET('Sanitation Data'!$D$29,0,10*ROW('Sanitation Data'!D176))="","",OFFSET('Sanitation Data'!$D$29,0,10*ROW('Sanitation Data'!D176)))</f>
        <v/>
      </c>
      <c r="CM182" s="287" t="str">
        <f ca="true">+IF(OFFSET('Sanitation Data'!$D$30,0,10*ROW('Sanitation Data'!D176))="","",OFFSET('Sanitation Data'!$D$30,0,10*ROW('Sanitation Data'!D176)))</f>
        <v/>
      </c>
      <c r="CN182" s="287" t="str">
        <f ca="true">+IF(OFFSET('Sanitation Data'!$D$31,0,10*ROW('Sanitation Data'!D176))="","",OFFSET('Sanitation Data'!$D$31,0,10*ROW('Sanitation Data'!D176)))</f>
        <v/>
      </c>
      <c r="CO182" s="287" t="str">
        <f ca="true">+IF(OFFSET('Sanitation Data'!$D$32,0,10*ROW('Sanitation Data'!D176))="","",OFFSET('Sanitation Data'!$D$32,0,10*ROW('Sanitation Data'!D176)))</f>
        <v/>
      </c>
      <c r="CP182" s="287" t="str">
        <f ca="true">+IF(OFFSET('Sanitation Data'!$E$28,0,10*ROW('Sanitation Data'!E176))="","",OFFSET('Sanitation Data'!$E$28,0,10*ROW('Sanitation Data'!E176)))</f>
        <v/>
      </c>
      <c r="CQ182" s="287" t="str">
        <f ca="true">+IF(OFFSET('Sanitation Data'!$E$29,0,10*ROW('Sanitation Data'!E176))="","",OFFSET('Sanitation Data'!$E$29,0,10*ROW('Sanitation Data'!E176)))</f>
        <v/>
      </c>
      <c r="CR182" s="287" t="str">
        <f ca="true">+IF(OFFSET('Sanitation Data'!$E$30,0,10*ROW('Sanitation Data'!E176))="","",OFFSET('Sanitation Data'!$E$30,0,10*ROW('Sanitation Data'!E176)))</f>
        <v/>
      </c>
      <c r="CS182" s="287" t="str">
        <f ca="true">+IF(OFFSET('Sanitation Data'!$E$31,0,10*ROW('Sanitation Data'!E176))="","",OFFSET('Sanitation Data'!$E$31,0,10*ROW('Sanitation Data'!E176)))</f>
        <v/>
      </c>
      <c r="CT182" s="287" t="str">
        <f ca="true">+IF(OFFSET('Sanitation Data'!$E$32,0,10*ROW('Sanitation Data'!E176))="","",OFFSET('Sanitation Data'!$E$32,0,10*ROW('Sanitation Data'!E176)))</f>
        <v/>
      </c>
      <c r="CU182" s="287" t="str">
        <f ca="true">+IF(OFFSET('Sanitation Data'!$F$28,0,10*ROW('Sanitation Data'!F176))="","",OFFSET('Sanitation Data'!$F$28,0,10*ROW('Sanitation Data'!F176)))</f>
        <v/>
      </c>
      <c r="CV182" s="287" t="str">
        <f ca="true">+IF(OFFSET('Sanitation Data'!$F$29,0,10*ROW('Sanitation Data'!F176))="","",OFFSET('Sanitation Data'!$F$29,0,10*ROW('Sanitation Data'!F176)))</f>
        <v/>
      </c>
      <c r="CW182" s="287" t="str">
        <f ca="true">+IF(OFFSET('Sanitation Data'!$F$30,0,10*ROW('Sanitation Data'!F176))="","",OFFSET('Sanitation Data'!$F$30,0,10*ROW('Sanitation Data'!F176)))</f>
        <v/>
      </c>
      <c r="CX182" s="287" t="str">
        <f ca="true">+IF(OFFSET('Sanitation Data'!$F$31,0,10*ROW('Sanitation Data'!F176))="","",OFFSET('Sanitation Data'!$F$31,0,10*ROW('Sanitation Data'!F176)))</f>
        <v/>
      </c>
      <c r="CY182" s="287" t="str">
        <f ca="true">+IF(OFFSET('Sanitation Data'!$F$32,0,10*ROW('Sanitation Data'!F176))="","",OFFSET('Sanitation Data'!$F$32,0,10*ROW('Sanitation Data'!F176)))</f>
        <v/>
      </c>
      <c r="CZ182" s="287" t="str">
        <f ca="true">+IF(OFFSET('Sanitation Data'!$G$28,0,10*ROW('Sanitation Data'!G176))="","",OFFSET('Sanitation Data'!$G$28,0,10*ROW('Sanitation Data'!G176)))</f>
        <v/>
      </c>
      <c r="DA182" s="287" t="str">
        <f ca="true">+IF(OFFSET('Sanitation Data'!$G$29,0,10*ROW('Sanitation Data'!G176))="","",OFFSET('Sanitation Data'!$G$29,0,10*ROW('Sanitation Data'!G176)))</f>
        <v/>
      </c>
      <c r="DB182" s="287" t="str">
        <f ca="true">+IF(OFFSET('Sanitation Data'!$G$30,0,10*ROW('Sanitation Data'!G176))="","",OFFSET('Sanitation Data'!$G$30,0,10*ROW('Sanitation Data'!G176)))</f>
        <v/>
      </c>
      <c r="DC182" s="287" t="str">
        <f ca="true">+IF(OFFSET('Sanitation Data'!$G$31,0,10*ROW('Sanitation Data'!G176))="","",OFFSET('Sanitation Data'!$G$31,0,10*ROW('Sanitation Data'!G176)))</f>
        <v/>
      </c>
      <c r="DD182" s="287" t="str">
        <f ca="true">+IF(OFFSET('Sanitation Data'!$G$32,0,10*ROW('Sanitation Data'!G176))="","",OFFSET('Sanitation Data'!$G$32,0,10*ROW('Sanitation Data'!G176)))</f>
        <v/>
      </c>
      <c r="DE182" s="287" t="str">
        <f ca="true">+IF(OFFSET('Sanitation Data'!$H$28,0,10*ROW('Sanitation Data'!H176))="","",OFFSET('Sanitation Data'!$H$28,0,10*ROW('Sanitation Data'!H176)))</f>
        <v/>
      </c>
      <c r="DF182" s="287" t="str">
        <f ca="true">+IF(OFFSET('Sanitation Data'!$H$29,0,10*ROW('Sanitation Data'!H176))="","",OFFSET('Sanitation Data'!$H$29,0,10*ROW('Sanitation Data'!H176)))</f>
        <v/>
      </c>
      <c r="DG182" s="287" t="str">
        <f ca="true">+IF(OFFSET('Sanitation Data'!$H$30,0,10*ROW('Sanitation Data'!H176))="","",OFFSET('Sanitation Data'!$H$30,0,10*ROW('Sanitation Data'!H176)))</f>
        <v/>
      </c>
      <c r="DH182" s="287" t="str">
        <f ca="true">+IF(OFFSET('Sanitation Data'!$H$31,0,10*ROW('Sanitation Data'!H176))="","",OFFSET('Sanitation Data'!$H$31,0,10*ROW('Sanitation Data'!H176)))</f>
        <v/>
      </c>
      <c r="DI182" s="287" t="str">
        <f ca="true">+IF(OFFSET('Sanitation Data'!$H$32,0,10*ROW('Sanitation Data'!H176))="","",OFFSET('Sanitation Data'!$H$32,0,10*ROW('Sanitation Data'!H176)))</f>
        <v/>
      </c>
      <c r="DJ182" s="287" t="str">
        <f ca="true">+IF(OFFSET('Sanitation Data'!$I$28,0,10*ROW('Sanitation Data'!I176))="","",OFFSET('Sanitation Data'!$I$28,0,10*ROW('Sanitation Data'!I176)))</f>
        <v/>
      </c>
      <c r="DK182" s="287" t="str">
        <f ca="true">+IF(OFFSET('Sanitation Data'!$I$29,0,10*ROW('Sanitation Data'!I176))="","",OFFSET('Sanitation Data'!$I$29,0,10*ROW('Sanitation Data'!I176)))</f>
        <v/>
      </c>
      <c r="DL182" s="287" t="str">
        <f ca="true">+IF(OFFSET('Sanitation Data'!$I$30,0,10*ROW('Sanitation Data'!I176))="","",OFFSET('Sanitation Data'!$I$30,0,10*ROW('Sanitation Data'!I176)))</f>
        <v/>
      </c>
      <c r="DM182" s="287" t="str">
        <f ca="true">+IF(OFFSET('Sanitation Data'!$I$31,0,10*ROW('Sanitation Data'!I176))="","",OFFSET('Sanitation Data'!$I$31,0,10*ROW('Sanitation Data'!I176)))</f>
        <v/>
      </c>
      <c r="DN182" s="287" t="str">
        <f ca="true">+IF(OFFSET('Sanitation Data'!$I$32,0,10*ROW('Sanitation Data'!I176))="","",OFFSET('Sanitation Data'!$I$32,0,10*ROW('Sanitation Data'!I176)))</f>
        <v/>
      </c>
      <c r="DO182" s="287" t="str">
        <f ca="true">+IF(OFFSET('Hygiene Data'!$D$11,0,10*ROW('Hygiene Data'!D176))="","",OFFSET('Hygiene Data'!$D$11,0,10*ROW('Hygiene Data'!D176)))</f>
        <v/>
      </c>
      <c r="DP182" s="287" t="str">
        <f ca="true">+IF(OFFSET('Hygiene Data'!$D$12,0,10*ROW('Hygiene Data'!D176))="","",OFFSET('Hygiene Data'!$D$12,0,10*ROW('Hygiene Data'!D176)))</f>
        <v/>
      </c>
      <c r="DQ182" s="287" t="str">
        <f ca="true">+IF(OFFSET('Hygiene Data'!$D$13,0,10*ROW('Hygiene Data'!D176))="","",OFFSET('Hygiene Data'!$D$13,0,10*ROW('Hygiene Data'!D176)))</f>
        <v/>
      </c>
      <c r="DR182" s="287" t="str">
        <f ca="true">+IF(OFFSET('Hygiene Data'!$E$11,0,10*ROW('Hygiene Data'!E176))="","",OFFSET('Hygiene Data'!$E$11,0,10*ROW('Hygiene Data'!E176)))</f>
        <v/>
      </c>
      <c r="DS182" s="287" t="str">
        <f ca="true">+IF(OFFSET('Hygiene Data'!$E$12,0,10*ROW('Hygiene Data'!E176))="","",OFFSET('Hygiene Data'!$E$12,0,10*ROW('Hygiene Data'!E176)))</f>
        <v/>
      </c>
      <c r="DT182" s="287" t="str">
        <f ca="true">+IF(OFFSET('Hygiene Data'!$E$13,0,10*ROW('Hygiene Data'!E176))="","",OFFSET('Hygiene Data'!$E$13,0,10*ROW('Hygiene Data'!E176)))</f>
        <v/>
      </c>
      <c r="DU182" s="287" t="str">
        <f ca="true">+IF(OFFSET('Hygiene Data'!$F$11,0,10*ROW('Hygiene Data'!F176))="","",OFFSET('Hygiene Data'!$F$11,0,10*ROW('Hygiene Data'!F176)))</f>
        <v/>
      </c>
      <c r="DV182" s="287" t="str">
        <f ca="true">+IF(OFFSET('Hygiene Data'!$F$12,0,10*ROW('Hygiene Data'!F176))="","",OFFSET('Hygiene Data'!$F$12,0,10*ROW('Hygiene Data'!F176)))</f>
        <v/>
      </c>
      <c r="DW182" s="287" t="str">
        <f ca="true">+IF(OFFSET('Hygiene Data'!$F$13,0,10*ROW('Hygiene Data'!F176))="","",OFFSET('Hygiene Data'!$F$13,0,10*ROW('Hygiene Data'!F176)))</f>
        <v/>
      </c>
      <c r="DX182" s="287" t="str">
        <f ca="true">+IF(OFFSET('Hygiene Data'!$G$11,0,10*ROW('Hygiene Data'!G176))="","",OFFSET('Hygiene Data'!$G$11,0,10*ROW('Hygiene Data'!G176)))</f>
        <v/>
      </c>
      <c r="DY182" s="287" t="str">
        <f ca="true">+IF(OFFSET('Hygiene Data'!$G$12,0,10*ROW('Hygiene Data'!G176))="","",OFFSET('Hygiene Data'!$G$12,0,10*ROW('Hygiene Data'!G176)))</f>
        <v/>
      </c>
      <c r="DZ182" s="287" t="str">
        <f ca="true">+IF(OFFSET('Hygiene Data'!$G$13,0,10*ROW('Hygiene Data'!G176))="","",OFFSET('Hygiene Data'!$G$13,0,10*ROW('Hygiene Data'!G176)))</f>
        <v/>
      </c>
      <c r="EA182" s="287" t="str">
        <f ca="true">+IF(OFFSET('Hygiene Data'!$H$11,0,10*ROW('Hygiene Data'!H176))="","",OFFSET('Hygiene Data'!$H$11,0,10*ROW('Hygiene Data'!H176)))</f>
        <v/>
      </c>
      <c r="EB182" s="287" t="str">
        <f ca="true">+IF(OFFSET('Hygiene Data'!$H$12,0,10*ROW('Hygiene Data'!H176))="","",OFFSET('Hygiene Data'!$H$12,0,10*ROW('Hygiene Data'!H176)))</f>
        <v/>
      </c>
      <c r="EC182" s="287" t="str">
        <f ca="true">+IF(OFFSET('Hygiene Data'!$H$13,0,10*ROW('Hygiene Data'!H176))="","",OFFSET('Hygiene Data'!$H$13,0,10*ROW('Hygiene Data'!H176)))</f>
        <v/>
      </c>
      <c r="ED182" s="287" t="str">
        <f ca="true">+IF(OFFSET('Hygiene Data'!$I$11,0,10*ROW('Hygiene Data'!I176))="","",OFFSET('Hygiene Data'!$I$11,0,10*ROW('Hygiene Data'!I176)))</f>
        <v/>
      </c>
      <c r="EE182" s="287" t="str">
        <f ca="true">+IF(OFFSET('Hygiene Data'!$I$12,0,10*ROW('Hygiene Data'!I176))="","",OFFSET('Hygiene Data'!$I$12,0,10*ROW('Hygiene Data'!I176)))</f>
        <v/>
      </c>
      <c r="EF182" s="287"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43"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7"/>
      <c r="BS183" s="287" t="str">
        <f ca="true">+IF(OFFSET('Water Data'!$D$27,0,10*ROW('Water Data'!D177))="","",OFFSET('Water Data'!$D$27,0,10*ROW('Water Data'!D177)))</f>
        <v/>
      </c>
      <c r="BT183" s="287" t="str">
        <f ca="true">+IF(OFFSET('Water Data'!$D$28,0,10*ROW('Water Data'!D177))="","",OFFSET('Water Data'!$D$28,0,10*ROW('Water Data'!D177)))</f>
        <v/>
      </c>
      <c r="BU183" s="287" t="str">
        <f ca="true">+IF(OFFSET('Water Data'!$D$29,0,10*ROW('Water Data'!D177))="","",OFFSET('Water Data'!$D$29,0,10*ROW('Water Data'!D177)))</f>
        <v/>
      </c>
      <c r="BV183" s="287" t="str">
        <f ca="true">+IF(OFFSET('Water Data'!$E$27,0,10*ROW('Water Data'!E177))="","",OFFSET('Water Data'!$E$27,0,10*ROW('Water Data'!E177)))</f>
        <v/>
      </c>
      <c r="BW183" s="287" t="str">
        <f ca="true">+IF(OFFSET('Water Data'!$E$28,0,10*ROW('Water Data'!E177))="","",OFFSET('Water Data'!$E$28,0,10*ROW('Water Data'!E177)))</f>
        <v/>
      </c>
      <c r="BX183" s="287" t="str">
        <f ca="true">+IF(OFFSET('Water Data'!$E$29,0,10*ROW('Water Data'!E177))="","",OFFSET('Water Data'!$E$29,0,10*ROW('Water Data'!E177)))</f>
        <v/>
      </c>
      <c r="BY183" s="287" t="str">
        <f ca="true">+IF(OFFSET('Water Data'!$F$27,0,10*ROW('Water Data'!F177))="","",OFFSET('Water Data'!$F$27,0,10*ROW('Water Data'!F177)))</f>
        <v/>
      </c>
      <c r="BZ183" s="287" t="str">
        <f ca="true">+IF(OFFSET('Water Data'!$F$28,0,10*ROW('Water Data'!F177))="","",OFFSET('Water Data'!$F$28,0,10*ROW('Water Data'!F177)))</f>
        <v/>
      </c>
      <c r="CA183" s="287" t="str">
        <f ca="true">+IF(OFFSET('Water Data'!$F$29,0,10*ROW('Water Data'!F177))="","",OFFSET('Water Data'!$F$29,0,10*ROW('Water Data'!F177)))</f>
        <v/>
      </c>
      <c r="CB183" s="287" t="str">
        <f ca="true">+IF(OFFSET('Water Data'!$G$27,0,10*ROW('Water Data'!G177))="","",OFFSET('Water Data'!$G$27,0,10*ROW('Water Data'!G177)))</f>
        <v/>
      </c>
      <c r="CC183" s="287" t="str">
        <f ca="true">+IF(OFFSET('Water Data'!$G$28,0,10*ROW('Water Data'!G177))="","",OFFSET('Water Data'!$G$28,0,10*ROW('Water Data'!G177)))</f>
        <v/>
      </c>
      <c r="CD183" s="287" t="str">
        <f ca="true">+IF(OFFSET('Water Data'!$G$29,0,10*ROW('Water Data'!G177))="","",OFFSET('Water Data'!$G$29,0,10*ROW('Water Data'!G177)))</f>
        <v/>
      </c>
      <c r="CE183" s="287" t="str">
        <f ca="true">+IF(OFFSET('Water Data'!$H$27,0,10*ROW('Water Data'!H177))="","",OFFSET('Water Data'!$H$27,0,10*ROW('Water Data'!H177)))</f>
        <v/>
      </c>
      <c r="CF183" s="287" t="str">
        <f ca="true">+IF(OFFSET('Water Data'!$H$28,0,10*ROW('Water Data'!H177))="","",OFFSET('Water Data'!$H$28,0,10*ROW('Water Data'!H177)))</f>
        <v/>
      </c>
      <c r="CG183" s="287" t="str">
        <f ca="true">+IF(OFFSET('Water Data'!$H$29,0,10*ROW('Water Data'!H177))="","",OFFSET('Water Data'!$H$29,0,10*ROW('Water Data'!H177)))</f>
        <v/>
      </c>
      <c r="CH183" s="287" t="str">
        <f ca="true">+IF(OFFSET('Water Data'!$I$27,0,10*ROW('Water Data'!I177))="","",OFFSET('Water Data'!$I$27,0,10*ROW('Water Data'!I177)))</f>
        <v/>
      </c>
      <c r="CI183" s="287" t="str">
        <f ca="true">+IF(OFFSET('Water Data'!$I$28,0,10*ROW('Water Data'!I177))="","",OFFSET('Water Data'!$I$28,0,10*ROW('Water Data'!I177)))</f>
        <v/>
      </c>
      <c r="CJ183" s="287" t="str">
        <f ca="true">+IF(OFFSET('Water Data'!$I$29,0,10*ROW('Water Data'!I177))="","",OFFSET('Water Data'!$I$29,0,10*ROW('Water Data'!I177)))</f>
        <v/>
      </c>
      <c r="CK183" s="287" t="str">
        <f ca="true">+IF(OFFSET('Sanitation Data'!$D$28,0,10*ROW('Sanitation Data'!D177))="","",OFFSET('Sanitation Data'!$D$28,0,10*ROW('Sanitation Data'!D177)))</f>
        <v/>
      </c>
      <c r="CL183" s="287" t="str">
        <f ca="true">+IF(OFFSET('Sanitation Data'!$D$29,0,10*ROW('Sanitation Data'!D177))="","",OFFSET('Sanitation Data'!$D$29,0,10*ROW('Sanitation Data'!D177)))</f>
        <v/>
      </c>
      <c r="CM183" s="287" t="str">
        <f ca="true">+IF(OFFSET('Sanitation Data'!$D$30,0,10*ROW('Sanitation Data'!D177))="","",OFFSET('Sanitation Data'!$D$30,0,10*ROW('Sanitation Data'!D177)))</f>
        <v/>
      </c>
      <c r="CN183" s="287" t="str">
        <f ca="true">+IF(OFFSET('Sanitation Data'!$D$31,0,10*ROW('Sanitation Data'!D177))="","",OFFSET('Sanitation Data'!$D$31,0,10*ROW('Sanitation Data'!D177)))</f>
        <v/>
      </c>
      <c r="CO183" s="287" t="str">
        <f ca="true">+IF(OFFSET('Sanitation Data'!$D$32,0,10*ROW('Sanitation Data'!D177))="","",OFFSET('Sanitation Data'!$D$32,0,10*ROW('Sanitation Data'!D177)))</f>
        <v/>
      </c>
      <c r="CP183" s="287" t="str">
        <f ca="true">+IF(OFFSET('Sanitation Data'!$E$28,0,10*ROW('Sanitation Data'!E177))="","",OFFSET('Sanitation Data'!$E$28,0,10*ROW('Sanitation Data'!E177)))</f>
        <v/>
      </c>
      <c r="CQ183" s="287" t="str">
        <f ca="true">+IF(OFFSET('Sanitation Data'!$E$29,0,10*ROW('Sanitation Data'!E177))="","",OFFSET('Sanitation Data'!$E$29,0,10*ROW('Sanitation Data'!E177)))</f>
        <v/>
      </c>
      <c r="CR183" s="287" t="str">
        <f ca="true">+IF(OFFSET('Sanitation Data'!$E$30,0,10*ROW('Sanitation Data'!E177))="","",OFFSET('Sanitation Data'!$E$30,0,10*ROW('Sanitation Data'!E177)))</f>
        <v/>
      </c>
      <c r="CS183" s="287" t="str">
        <f ca="true">+IF(OFFSET('Sanitation Data'!$E$31,0,10*ROW('Sanitation Data'!E177))="","",OFFSET('Sanitation Data'!$E$31,0,10*ROW('Sanitation Data'!E177)))</f>
        <v/>
      </c>
      <c r="CT183" s="287" t="str">
        <f ca="true">+IF(OFFSET('Sanitation Data'!$E$32,0,10*ROW('Sanitation Data'!E177))="","",OFFSET('Sanitation Data'!$E$32,0,10*ROW('Sanitation Data'!E177)))</f>
        <v/>
      </c>
      <c r="CU183" s="287" t="str">
        <f ca="true">+IF(OFFSET('Sanitation Data'!$F$28,0,10*ROW('Sanitation Data'!F177))="","",OFFSET('Sanitation Data'!$F$28,0,10*ROW('Sanitation Data'!F177)))</f>
        <v/>
      </c>
      <c r="CV183" s="287" t="str">
        <f ca="true">+IF(OFFSET('Sanitation Data'!$F$29,0,10*ROW('Sanitation Data'!F177))="","",OFFSET('Sanitation Data'!$F$29,0,10*ROW('Sanitation Data'!F177)))</f>
        <v/>
      </c>
      <c r="CW183" s="287" t="str">
        <f ca="true">+IF(OFFSET('Sanitation Data'!$F$30,0,10*ROW('Sanitation Data'!F177))="","",OFFSET('Sanitation Data'!$F$30,0,10*ROW('Sanitation Data'!F177)))</f>
        <v/>
      </c>
      <c r="CX183" s="287" t="str">
        <f ca="true">+IF(OFFSET('Sanitation Data'!$F$31,0,10*ROW('Sanitation Data'!F177))="","",OFFSET('Sanitation Data'!$F$31,0,10*ROW('Sanitation Data'!F177)))</f>
        <v/>
      </c>
      <c r="CY183" s="287" t="str">
        <f ca="true">+IF(OFFSET('Sanitation Data'!$F$32,0,10*ROW('Sanitation Data'!F177))="","",OFFSET('Sanitation Data'!$F$32,0,10*ROW('Sanitation Data'!F177)))</f>
        <v/>
      </c>
      <c r="CZ183" s="287" t="str">
        <f ca="true">+IF(OFFSET('Sanitation Data'!$G$28,0,10*ROW('Sanitation Data'!G177))="","",OFFSET('Sanitation Data'!$G$28,0,10*ROW('Sanitation Data'!G177)))</f>
        <v/>
      </c>
      <c r="DA183" s="287" t="str">
        <f ca="true">+IF(OFFSET('Sanitation Data'!$G$29,0,10*ROW('Sanitation Data'!G177))="","",OFFSET('Sanitation Data'!$G$29,0,10*ROW('Sanitation Data'!G177)))</f>
        <v/>
      </c>
      <c r="DB183" s="287" t="str">
        <f ca="true">+IF(OFFSET('Sanitation Data'!$G$30,0,10*ROW('Sanitation Data'!G177))="","",OFFSET('Sanitation Data'!$G$30,0,10*ROW('Sanitation Data'!G177)))</f>
        <v/>
      </c>
      <c r="DC183" s="287" t="str">
        <f ca="true">+IF(OFFSET('Sanitation Data'!$G$31,0,10*ROW('Sanitation Data'!G177))="","",OFFSET('Sanitation Data'!$G$31,0,10*ROW('Sanitation Data'!G177)))</f>
        <v/>
      </c>
      <c r="DD183" s="287" t="str">
        <f ca="true">+IF(OFFSET('Sanitation Data'!$G$32,0,10*ROW('Sanitation Data'!G177))="","",OFFSET('Sanitation Data'!$G$32,0,10*ROW('Sanitation Data'!G177)))</f>
        <v/>
      </c>
      <c r="DE183" s="287" t="str">
        <f ca="true">+IF(OFFSET('Sanitation Data'!$H$28,0,10*ROW('Sanitation Data'!H177))="","",OFFSET('Sanitation Data'!$H$28,0,10*ROW('Sanitation Data'!H177)))</f>
        <v/>
      </c>
      <c r="DF183" s="287" t="str">
        <f ca="true">+IF(OFFSET('Sanitation Data'!$H$29,0,10*ROW('Sanitation Data'!H177))="","",OFFSET('Sanitation Data'!$H$29,0,10*ROW('Sanitation Data'!H177)))</f>
        <v/>
      </c>
      <c r="DG183" s="287" t="str">
        <f ca="true">+IF(OFFSET('Sanitation Data'!$H$30,0,10*ROW('Sanitation Data'!H177))="","",OFFSET('Sanitation Data'!$H$30,0,10*ROW('Sanitation Data'!H177)))</f>
        <v/>
      </c>
      <c r="DH183" s="287" t="str">
        <f ca="true">+IF(OFFSET('Sanitation Data'!$H$31,0,10*ROW('Sanitation Data'!H177))="","",OFFSET('Sanitation Data'!$H$31,0,10*ROW('Sanitation Data'!H177)))</f>
        <v/>
      </c>
      <c r="DI183" s="287" t="str">
        <f ca="true">+IF(OFFSET('Sanitation Data'!$H$32,0,10*ROW('Sanitation Data'!H177))="","",OFFSET('Sanitation Data'!$H$32,0,10*ROW('Sanitation Data'!H177)))</f>
        <v/>
      </c>
      <c r="DJ183" s="287" t="str">
        <f ca="true">+IF(OFFSET('Sanitation Data'!$I$28,0,10*ROW('Sanitation Data'!I177))="","",OFFSET('Sanitation Data'!$I$28,0,10*ROW('Sanitation Data'!I177)))</f>
        <v/>
      </c>
      <c r="DK183" s="287" t="str">
        <f ca="true">+IF(OFFSET('Sanitation Data'!$I$29,0,10*ROW('Sanitation Data'!I177))="","",OFFSET('Sanitation Data'!$I$29,0,10*ROW('Sanitation Data'!I177)))</f>
        <v/>
      </c>
      <c r="DL183" s="287" t="str">
        <f ca="true">+IF(OFFSET('Sanitation Data'!$I$30,0,10*ROW('Sanitation Data'!I177))="","",OFFSET('Sanitation Data'!$I$30,0,10*ROW('Sanitation Data'!I177)))</f>
        <v/>
      </c>
      <c r="DM183" s="287" t="str">
        <f ca="true">+IF(OFFSET('Sanitation Data'!$I$31,0,10*ROW('Sanitation Data'!I177))="","",OFFSET('Sanitation Data'!$I$31,0,10*ROW('Sanitation Data'!I177)))</f>
        <v/>
      </c>
      <c r="DN183" s="287" t="str">
        <f ca="true">+IF(OFFSET('Sanitation Data'!$I$32,0,10*ROW('Sanitation Data'!I177))="","",OFFSET('Sanitation Data'!$I$32,0,10*ROW('Sanitation Data'!I177)))</f>
        <v/>
      </c>
      <c r="DO183" s="287" t="str">
        <f ca="true">+IF(OFFSET('Hygiene Data'!$D$11,0,10*ROW('Hygiene Data'!D177))="","",OFFSET('Hygiene Data'!$D$11,0,10*ROW('Hygiene Data'!D177)))</f>
        <v/>
      </c>
      <c r="DP183" s="287" t="str">
        <f ca="true">+IF(OFFSET('Hygiene Data'!$D$12,0,10*ROW('Hygiene Data'!D177))="","",OFFSET('Hygiene Data'!$D$12,0,10*ROW('Hygiene Data'!D177)))</f>
        <v/>
      </c>
      <c r="DQ183" s="287" t="str">
        <f ca="true">+IF(OFFSET('Hygiene Data'!$D$13,0,10*ROW('Hygiene Data'!D177))="","",OFFSET('Hygiene Data'!$D$13,0,10*ROW('Hygiene Data'!D177)))</f>
        <v/>
      </c>
      <c r="DR183" s="287" t="str">
        <f ca="true">+IF(OFFSET('Hygiene Data'!$E$11,0,10*ROW('Hygiene Data'!E177))="","",OFFSET('Hygiene Data'!$E$11,0,10*ROW('Hygiene Data'!E177)))</f>
        <v/>
      </c>
      <c r="DS183" s="287" t="str">
        <f ca="true">+IF(OFFSET('Hygiene Data'!$E$12,0,10*ROW('Hygiene Data'!E177))="","",OFFSET('Hygiene Data'!$E$12,0,10*ROW('Hygiene Data'!E177)))</f>
        <v/>
      </c>
      <c r="DT183" s="287" t="str">
        <f ca="true">+IF(OFFSET('Hygiene Data'!$E$13,0,10*ROW('Hygiene Data'!E177))="","",OFFSET('Hygiene Data'!$E$13,0,10*ROW('Hygiene Data'!E177)))</f>
        <v/>
      </c>
      <c r="DU183" s="287" t="str">
        <f ca="true">+IF(OFFSET('Hygiene Data'!$F$11,0,10*ROW('Hygiene Data'!F177))="","",OFFSET('Hygiene Data'!$F$11,0,10*ROW('Hygiene Data'!F177)))</f>
        <v/>
      </c>
      <c r="DV183" s="287" t="str">
        <f ca="true">+IF(OFFSET('Hygiene Data'!$F$12,0,10*ROW('Hygiene Data'!F177))="","",OFFSET('Hygiene Data'!$F$12,0,10*ROW('Hygiene Data'!F177)))</f>
        <v/>
      </c>
      <c r="DW183" s="287" t="str">
        <f ca="true">+IF(OFFSET('Hygiene Data'!$F$13,0,10*ROW('Hygiene Data'!F177))="","",OFFSET('Hygiene Data'!$F$13,0,10*ROW('Hygiene Data'!F177)))</f>
        <v/>
      </c>
      <c r="DX183" s="287" t="str">
        <f ca="true">+IF(OFFSET('Hygiene Data'!$G$11,0,10*ROW('Hygiene Data'!G177))="","",OFFSET('Hygiene Data'!$G$11,0,10*ROW('Hygiene Data'!G177)))</f>
        <v/>
      </c>
      <c r="DY183" s="287" t="str">
        <f ca="true">+IF(OFFSET('Hygiene Data'!$G$12,0,10*ROW('Hygiene Data'!G177))="","",OFFSET('Hygiene Data'!$G$12,0,10*ROW('Hygiene Data'!G177)))</f>
        <v/>
      </c>
      <c r="DZ183" s="287" t="str">
        <f ca="true">+IF(OFFSET('Hygiene Data'!$G$13,0,10*ROW('Hygiene Data'!G177))="","",OFFSET('Hygiene Data'!$G$13,0,10*ROW('Hygiene Data'!G177)))</f>
        <v/>
      </c>
      <c r="EA183" s="287" t="str">
        <f ca="true">+IF(OFFSET('Hygiene Data'!$H$11,0,10*ROW('Hygiene Data'!H177))="","",OFFSET('Hygiene Data'!$H$11,0,10*ROW('Hygiene Data'!H177)))</f>
        <v/>
      </c>
      <c r="EB183" s="287" t="str">
        <f ca="true">+IF(OFFSET('Hygiene Data'!$H$12,0,10*ROW('Hygiene Data'!H177))="","",OFFSET('Hygiene Data'!$H$12,0,10*ROW('Hygiene Data'!H177)))</f>
        <v/>
      </c>
      <c r="EC183" s="287" t="str">
        <f ca="true">+IF(OFFSET('Hygiene Data'!$H$13,0,10*ROW('Hygiene Data'!H177))="","",OFFSET('Hygiene Data'!$H$13,0,10*ROW('Hygiene Data'!H177)))</f>
        <v/>
      </c>
      <c r="ED183" s="287" t="str">
        <f ca="true">+IF(OFFSET('Hygiene Data'!$I$11,0,10*ROW('Hygiene Data'!I177))="","",OFFSET('Hygiene Data'!$I$11,0,10*ROW('Hygiene Data'!I177)))</f>
        <v/>
      </c>
      <c r="EE183" s="287" t="str">
        <f ca="true">+IF(OFFSET('Hygiene Data'!$I$12,0,10*ROW('Hygiene Data'!I177))="","",OFFSET('Hygiene Data'!$I$12,0,10*ROW('Hygiene Data'!I177)))</f>
        <v/>
      </c>
      <c r="EF183" s="287"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43"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7"/>
      <c r="BS184" s="287" t="str">
        <f ca="true">+IF(OFFSET('Water Data'!$D$27,0,10*ROW('Water Data'!D178))="","",OFFSET('Water Data'!$D$27,0,10*ROW('Water Data'!D178)))</f>
        <v/>
      </c>
      <c r="BT184" s="287" t="str">
        <f ca="true">+IF(OFFSET('Water Data'!$D$28,0,10*ROW('Water Data'!D178))="","",OFFSET('Water Data'!$D$28,0,10*ROW('Water Data'!D178)))</f>
        <v/>
      </c>
      <c r="BU184" s="287" t="str">
        <f ca="true">+IF(OFFSET('Water Data'!$D$29,0,10*ROW('Water Data'!D178))="","",OFFSET('Water Data'!$D$29,0,10*ROW('Water Data'!D178)))</f>
        <v/>
      </c>
      <c r="BV184" s="287" t="str">
        <f ca="true">+IF(OFFSET('Water Data'!$E$27,0,10*ROW('Water Data'!E178))="","",OFFSET('Water Data'!$E$27,0,10*ROW('Water Data'!E178)))</f>
        <v/>
      </c>
      <c r="BW184" s="287" t="str">
        <f ca="true">+IF(OFFSET('Water Data'!$E$28,0,10*ROW('Water Data'!E178))="","",OFFSET('Water Data'!$E$28,0,10*ROW('Water Data'!E178)))</f>
        <v/>
      </c>
      <c r="BX184" s="287" t="str">
        <f ca="true">+IF(OFFSET('Water Data'!$E$29,0,10*ROW('Water Data'!E178))="","",OFFSET('Water Data'!$E$29,0,10*ROW('Water Data'!E178)))</f>
        <v/>
      </c>
      <c r="BY184" s="287" t="str">
        <f ca="true">+IF(OFFSET('Water Data'!$F$27,0,10*ROW('Water Data'!F178))="","",OFFSET('Water Data'!$F$27,0,10*ROW('Water Data'!F178)))</f>
        <v/>
      </c>
      <c r="BZ184" s="287" t="str">
        <f ca="true">+IF(OFFSET('Water Data'!$F$28,0,10*ROW('Water Data'!F178))="","",OFFSET('Water Data'!$F$28,0,10*ROW('Water Data'!F178)))</f>
        <v/>
      </c>
      <c r="CA184" s="287" t="str">
        <f ca="true">+IF(OFFSET('Water Data'!$F$29,0,10*ROW('Water Data'!F178))="","",OFFSET('Water Data'!$F$29,0,10*ROW('Water Data'!F178)))</f>
        <v/>
      </c>
      <c r="CB184" s="287" t="str">
        <f ca="true">+IF(OFFSET('Water Data'!$G$27,0,10*ROW('Water Data'!G178))="","",OFFSET('Water Data'!$G$27,0,10*ROW('Water Data'!G178)))</f>
        <v/>
      </c>
      <c r="CC184" s="287" t="str">
        <f ca="true">+IF(OFFSET('Water Data'!$G$28,0,10*ROW('Water Data'!G178))="","",OFFSET('Water Data'!$G$28,0,10*ROW('Water Data'!G178)))</f>
        <v/>
      </c>
      <c r="CD184" s="287" t="str">
        <f ca="true">+IF(OFFSET('Water Data'!$G$29,0,10*ROW('Water Data'!G178))="","",OFFSET('Water Data'!$G$29,0,10*ROW('Water Data'!G178)))</f>
        <v/>
      </c>
      <c r="CE184" s="287" t="str">
        <f ca="true">+IF(OFFSET('Water Data'!$H$27,0,10*ROW('Water Data'!H178))="","",OFFSET('Water Data'!$H$27,0,10*ROW('Water Data'!H178)))</f>
        <v/>
      </c>
      <c r="CF184" s="287" t="str">
        <f ca="true">+IF(OFFSET('Water Data'!$H$28,0,10*ROW('Water Data'!H178))="","",OFFSET('Water Data'!$H$28,0,10*ROW('Water Data'!H178)))</f>
        <v/>
      </c>
      <c r="CG184" s="287" t="str">
        <f ca="true">+IF(OFFSET('Water Data'!$H$29,0,10*ROW('Water Data'!H178))="","",OFFSET('Water Data'!$H$29,0,10*ROW('Water Data'!H178)))</f>
        <v/>
      </c>
      <c r="CH184" s="287" t="str">
        <f ca="true">+IF(OFFSET('Water Data'!$I$27,0,10*ROW('Water Data'!I178))="","",OFFSET('Water Data'!$I$27,0,10*ROW('Water Data'!I178)))</f>
        <v/>
      </c>
      <c r="CI184" s="287" t="str">
        <f ca="true">+IF(OFFSET('Water Data'!$I$28,0,10*ROW('Water Data'!I178))="","",OFFSET('Water Data'!$I$28,0,10*ROW('Water Data'!I178)))</f>
        <v/>
      </c>
      <c r="CJ184" s="287" t="str">
        <f ca="true">+IF(OFFSET('Water Data'!$I$29,0,10*ROW('Water Data'!I178))="","",OFFSET('Water Data'!$I$29,0,10*ROW('Water Data'!I178)))</f>
        <v/>
      </c>
      <c r="CK184" s="287" t="str">
        <f ca="true">+IF(OFFSET('Sanitation Data'!$D$28,0,10*ROW('Sanitation Data'!D178))="","",OFFSET('Sanitation Data'!$D$28,0,10*ROW('Sanitation Data'!D178)))</f>
        <v/>
      </c>
      <c r="CL184" s="287" t="str">
        <f ca="true">+IF(OFFSET('Sanitation Data'!$D$29,0,10*ROW('Sanitation Data'!D178))="","",OFFSET('Sanitation Data'!$D$29,0,10*ROW('Sanitation Data'!D178)))</f>
        <v/>
      </c>
      <c r="CM184" s="287" t="str">
        <f ca="true">+IF(OFFSET('Sanitation Data'!$D$30,0,10*ROW('Sanitation Data'!D178))="","",OFFSET('Sanitation Data'!$D$30,0,10*ROW('Sanitation Data'!D178)))</f>
        <v/>
      </c>
      <c r="CN184" s="287" t="str">
        <f ca="true">+IF(OFFSET('Sanitation Data'!$D$31,0,10*ROW('Sanitation Data'!D178))="","",OFFSET('Sanitation Data'!$D$31,0,10*ROW('Sanitation Data'!D178)))</f>
        <v/>
      </c>
      <c r="CO184" s="287" t="str">
        <f ca="true">+IF(OFFSET('Sanitation Data'!$D$32,0,10*ROW('Sanitation Data'!D178))="","",OFFSET('Sanitation Data'!$D$32,0,10*ROW('Sanitation Data'!D178)))</f>
        <v/>
      </c>
      <c r="CP184" s="287" t="str">
        <f ca="true">+IF(OFFSET('Sanitation Data'!$E$28,0,10*ROW('Sanitation Data'!E178))="","",OFFSET('Sanitation Data'!$E$28,0,10*ROW('Sanitation Data'!E178)))</f>
        <v/>
      </c>
      <c r="CQ184" s="287" t="str">
        <f ca="true">+IF(OFFSET('Sanitation Data'!$E$29,0,10*ROW('Sanitation Data'!E178))="","",OFFSET('Sanitation Data'!$E$29,0,10*ROW('Sanitation Data'!E178)))</f>
        <v/>
      </c>
      <c r="CR184" s="287" t="str">
        <f ca="true">+IF(OFFSET('Sanitation Data'!$E$30,0,10*ROW('Sanitation Data'!E178))="","",OFFSET('Sanitation Data'!$E$30,0,10*ROW('Sanitation Data'!E178)))</f>
        <v/>
      </c>
      <c r="CS184" s="287" t="str">
        <f ca="true">+IF(OFFSET('Sanitation Data'!$E$31,0,10*ROW('Sanitation Data'!E178))="","",OFFSET('Sanitation Data'!$E$31,0,10*ROW('Sanitation Data'!E178)))</f>
        <v/>
      </c>
      <c r="CT184" s="287" t="str">
        <f ca="true">+IF(OFFSET('Sanitation Data'!$E$32,0,10*ROW('Sanitation Data'!E178))="","",OFFSET('Sanitation Data'!$E$32,0,10*ROW('Sanitation Data'!E178)))</f>
        <v/>
      </c>
      <c r="CU184" s="287" t="str">
        <f ca="true">+IF(OFFSET('Sanitation Data'!$F$28,0,10*ROW('Sanitation Data'!F178))="","",OFFSET('Sanitation Data'!$F$28,0,10*ROW('Sanitation Data'!F178)))</f>
        <v/>
      </c>
      <c r="CV184" s="287" t="str">
        <f ca="true">+IF(OFFSET('Sanitation Data'!$F$29,0,10*ROW('Sanitation Data'!F178))="","",OFFSET('Sanitation Data'!$F$29,0,10*ROW('Sanitation Data'!F178)))</f>
        <v/>
      </c>
      <c r="CW184" s="287" t="str">
        <f ca="true">+IF(OFFSET('Sanitation Data'!$F$30,0,10*ROW('Sanitation Data'!F178))="","",OFFSET('Sanitation Data'!$F$30,0,10*ROW('Sanitation Data'!F178)))</f>
        <v/>
      </c>
      <c r="CX184" s="287" t="str">
        <f ca="true">+IF(OFFSET('Sanitation Data'!$F$31,0,10*ROW('Sanitation Data'!F178))="","",OFFSET('Sanitation Data'!$F$31,0,10*ROW('Sanitation Data'!F178)))</f>
        <v/>
      </c>
      <c r="CY184" s="287" t="str">
        <f ca="true">+IF(OFFSET('Sanitation Data'!$F$32,0,10*ROW('Sanitation Data'!F178))="","",OFFSET('Sanitation Data'!$F$32,0,10*ROW('Sanitation Data'!F178)))</f>
        <v/>
      </c>
      <c r="CZ184" s="287" t="str">
        <f ca="true">+IF(OFFSET('Sanitation Data'!$G$28,0,10*ROW('Sanitation Data'!G178))="","",OFFSET('Sanitation Data'!$G$28,0,10*ROW('Sanitation Data'!G178)))</f>
        <v/>
      </c>
      <c r="DA184" s="287" t="str">
        <f ca="true">+IF(OFFSET('Sanitation Data'!$G$29,0,10*ROW('Sanitation Data'!G178))="","",OFFSET('Sanitation Data'!$G$29,0,10*ROW('Sanitation Data'!G178)))</f>
        <v/>
      </c>
      <c r="DB184" s="287" t="str">
        <f ca="true">+IF(OFFSET('Sanitation Data'!$G$30,0,10*ROW('Sanitation Data'!G178))="","",OFFSET('Sanitation Data'!$G$30,0,10*ROW('Sanitation Data'!G178)))</f>
        <v/>
      </c>
      <c r="DC184" s="287" t="str">
        <f ca="true">+IF(OFFSET('Sanitation Data'!$G$31,0,10*ROW('Sanitation Data'!G178))="","",OFFSET('Sanitation Data'!$G$31,0,10*ROW('Sanitation Data'!G178)))</f>
        <v/>
      </c>
      <c r="DD184" s="287" t="str">
        <f ca="true">+IF(OFFSET('Sanitation Data'!$G$32,0,10*ROW('Sanitation Data'!G178))="","",OFFSET('Sanitation Data'!$G$32,0,10*ROW('Sanitation Data'!G178)))</f>
        <v/>
      </c>
      <c r="DE184" s="287" t="str">
        <f ca="true">+IF(OFFSET('Sanitation Data'!$H$28,0,10*ROW('Sanitation Data'!H178))="","",OFFSET('Sanitation Data'!$H$28,0,10*ROW('Sanitation Data'!H178)))</f>
        <v/>
      </c>
      <c r="DF184" s="287" t="str">
        <f ca="true">+IF(OFFSET('Sanitation Data'!$H$29,0,10*ROW('Sanitation Data'!H178))="","",OFFSET('Sanitation Data'!$H$29,0,10*ROW('Sanitation Data'!H178)))</f>
        <v/>
      </c>
      <c r="DG184" s="287" t="str">
        <f ca="true">+IF(OFFSET('Sanitation Data'!$H$30,0,10*ROW('Sanitation Data'!H178))="","",OFFSET('Sanitation Data'!$H$30,0,10*ROW('Sanitation Data'!H178)))</f>
        <v/>
      </c>
      <c r="DH184" s="287" t="str">
        <f ca="true">+IF(OFFSET('Sanitation Data'!$H$31,0,10*ROW('Sanitation Data'!H178))="","",OFFSET('Sanitation Data'!$H$31,0,10*ROW('Sanitation Data'!H178)))</f>
        <v/>
      </c>
      <c r="DI184" s="287" t="str">
        <f ca="true">+IF(OFFSET('Sanitation Data'!$H$32,0,10*ROW('Sanitation Data'!H178))="","",OFFSET('Sanitation Data'!$H$32,0,10*ROW('Sanitation Data'!H178)))</f>
        <v/>
      </c>
      <c r="DJ184" s="287" t="str">
        <f ca="true">+IF(OFFSET('Sanitation Data'!$I$28,0,10*ROW('Sanitation Data'!I178))="","",OFFSET('Sanitation Data'!$I$28,0,10*ROW('Sanitation Data'!I178)))</f>
        <v/>
      </c>
      <c r="DK184" s="287" t="str">
        <f ca="true">+IF(OFFSET('Sanitation Data'!$I$29,0,10*ROW('Sanitation Data'!I178))="","",OFFSET('Sanitation Data'!$I$29,0,10*ROW('Sanitation Data'!I178)))</f>
        <v/>
      </c>
      <c r="DL184" s="287" t="str">
        <f ca="true">+IF(OFFSET('Sanitation Data'!$I$30,0,10*ROW('Sanitation Data'!I178))="","",OFFSET('Sanitation Data'!$I$30,0,10*ROW('Sanitation Data'!I178)))</f>
        <v/>
      </c>
      <c r="DM184" s="287" t="str">
        <f ca="true">+IF(OFFSET('Sanitation Data'!$I$31,0,10*ROW('Sanitation Data'!I178))="","",OFFSET('Sanitation Data'!$I$31,0,10*ROW('Sanitation Data'!I178)))</f>
        <v/>
      </c>
      <c r="DN184" s="287" t="str">
        <f ca="true">+IF(OFFSET('Sanitation Data'!$I$32,0,10*ROW('Sanitation Data'!I178))="","",OFFSET('Sanitation Data'!$I$32,0,10*ROW('Sanitation Data'!I178)))</f>
        <v/>
      </c>
      <c r="DO184" s="287" t="str">
        <f ca="true">+IF(OFFSET('Hygiene Data'!$D$11,0,10*ROW('Hygiene Data'!D178))="","",OFFSET('Hygiene Data'!$D$11,0,10*ROW('Hygiene Data'!D178)))</f>
        <v/>
      </c>
      <c r="DP184" s="287" t="str">
        <f ca="true">+IF(OFFSET('Hygiene Data'!$D$12,0,10*ROW('Hygiene Data'!D178))="","",OFFSET('Hygiene Data'!$D$12,0,10*ROW('Hygiene Data'!D178)))</f>
        <v/>
      </c>
      <c r="DQ184" s="287" t="str">
        <f ca="true">+IF(OFFSET('Hygiene Data'!$D$13,0,10*ROW('Hygiene Data'!D178))="","",OFFSET('Hygiene Data'!$D$13,0,10*ROW('Hygiene Data'!D178)))</f>
        <v/>
      </c>
      <c r="DR184" s="287" t="str">
        <f ca="true">+IF(OFFSET('Hygiene Data'!$E$11,0,10*ROW('Hygiene Data'!E178))="","",OFFSET('Hygiene Data'!$E$11,0,10*ROW('Hygiene Data'!E178)))</f>
        <v/>
      </c>
      <c r="DS184" s="287" t="str">
        <f ca="true">+IF(OFFSET('Hygiene Data'!$E$12,0,10*ROW('Hygiene Data'!E178))="","",OFFSET('Hygiene Data'!$E$12,0,10*ROW('Hygiene Data'!E178)))</f>
        <v/>
      </c>
      <c r="DT184" s="287" t="str">
        <f ca="true">+IF(OFFSET('Hygiene Data'!$E$13,0,10*ROW('Hygiene Data'!E178))="","",OFFSET('Hygiene Data'!$E$13,0,10*ROW('Hygiene Data'!E178)))</f>
        <v/>
      </c>
      <c r="DU184" s="287" t="str">
        <f ca="true">+IF(OFFSET('Hygiene Data'!$F$11,0,10*ROW('Hygiene Data'!F178))="","",OFFSET('Hygiene Data'!$F$11,0,10*ROW('Hygiene Data'!F178)))</f>
        <v/>
      </c>
      <c r="DV184" s="287" t="str">
        <f ca="true">+IF(OFFSET('Hygiene Data'!$F$12,0,10*ROW('Hygiene Data'!F178))="","",OFFSET('Hygiene Data'!$F$12,0,10*ROW('Hygiene Data'!F178)))</f>
        <v/>
      </c>
      <c r="DW184" s="287" t="str">
        <f ca="true">+IF(OFFSET('Hygiene Data'!$F$13,0,10*ROW('Hygiene Data'!F178))="","",OFFSET('Hygiene Data'!$F$13,0,10*ROW('Hygiene Data'!F178)))</f>
        <v/>
      </c>
      <c r="DX184" s="287" t="str">
        <f ca="true">+IF(OFFSET('Hygiene Data'!$G$11,0,10*ROW('Hygiene Data'!G178))="","",OFFSET('Hygiene Data'!$G$11,0,10*ROW('Hygiene Data'!G178)))</f>
        <v/>
      </c>
      <c r="DY184" s="287" t="str">
        <f ca="true">+IF(OFFSET('Hygiene Data'!$G$12,0,10*ROW('Hygiene Data'!G178))="","",OFFSET('Hygiene Data'!$G$12,0,10*ROW('Hygiene Data'!G178)))</f>
        <v/>
      </c>
      <c r="DZ184" s="287" t="str">
        <f ca="true">+IF(OFFSET('Hygiene Data'!$G$13,0,10*ROW('Hygiene Data'!G178))="","",OFFSET('Hygiene Data'!$G$13,0,10*ROW('Hygiene Data'!G178)))</f>
        <v/>
      </c>
      <c r="EA184" s="287" t="str">
        <f ca="true">+IF(OFFSET('Hygiene Data'!$H$11,0,10*ROW('Hygiene Data'!H178))="","",OFFSET('Hygiene Data'!$H$11,0,10*ROW('Hygiene Data'!H178)))</f>
        <v/>
      </c>
      <c r="EB184" s="287" t="str">
        <f ca="true">+IF(OFFSET('Hygiene Data'!$H$12,0,10*ROW('Hygiene Data'!H178))="","",OFFSET('Hygiene Data'!$H$12,0,10*ROW('Hygiene Data'!H178)))</f>
        <v/>
      </c>
      <c r="EC184" s="287" t="str">
        <f ca="true">+IF(OFFSET('Hygiene Data'!$H$13,0,10*ROW('Hygiene Data'!H178))="","",OFFSET('Hygiene Data'!$H$13,0,10*ROW('Hygiene Data'!H178)))</f>
        <v/>
      </c>
      <c r="ED184" s="287" t="str">
        <f ca="true">+IF(OFFSET('Hygiene Data'!$I$11,0,10*ROW('Hygiene Data'!I178))="","",OFFSET('Hygiene Data'!$I$11,0,10*ROW('Hygiene Data'!I178)))</f>
        <v/>
      </c>
      <c r="EE184" s="287" t="str">
        <f ca="true">+IF(OFFSET('Hygiene Data'!$I$12,0,10*ROW('Hygiene Data'!I178))="","",OFFSET('Hygiene Data'!$I$12,0,10*ROW('Hygiene Data'!I178)))</f>
        <v/>
      </c>
      <c r="EF184" s="287"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43"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7"/>
      <c r="BS185" s="287" t="str">
        <f ca="true">+IF(OFFSET('Water Data'!$D$27,0,10*ROW('Water Data'!D179))="","",OFFSET('Water Data'!$D$27,0,10*ROW('Water Data'!D179)))</f>
        <v/>
      </c>
      <c r="BT185" s="287" t="str">
        <f ca="true">+IF(OFFSET('Water Data'!$D$28,0,10*ROW('Water Data'!D179))="","",OFFSET('Water Data'!$D$28,0,10*ROW('Water Data'!D179)))</f>
        <v/>
      </c>
      <c r="BU185" s="287" t="str">
        <f ca="true">+IF(OFFSET('Water Data'!$D$29,0,10*ROW('Water Data'!D179))="","",OFFSET('Water Data'!$D$29,0,10*ROW('Water Data'!D179)))</f>
        <v/>
      </c>
      <c r="BV185" s="287" t="str">
        <f ca="true">+IF(OFFSET('Water Data'!$E$27,0,10*ROW('Water Data'!E179))="","",OFFSET('Water Data'!$E$27,0,10*ROW('Water Data'!E179)))</f>
        <v/>
      </c>
      <c r="BW185" s="287" t="str">
        <f ca="true">+IF(OFFSET('Water Data'!$E$28,0,10*ROW('Water Data'!E179))="","",OFFSET('Water Data'!$E$28,0,10*ROW('Water Data'!E179)))</f>
        <v/>
      </c>
      <c r="BX185" s="287" t="str">
        <f ca="true">+IF(OFFSET('Water Data'!$E$29,0,10*ROW('Water Data'!E179))="","",OFFSET('Water Data'!$E$29,0,10*ROW('Water Data'!E179)))</f>
        <v/>
      </c>
      <c r="BY185" s="287" t="str">
        <f ca="true">+IF(OFFSET('Water Data'!$F$27,0,10*ROW('Water Data'!F179))="","",OFFSET('Water Data'!$F$27,0,10*ROW('Water Data'!F179)))</f>
        <v/>
      </c>
      <c r="BZ185" s="287" t="str">
        <f ca="true">+IF(OFFSET('Water Data'!$F$28,0,10*ROW('Water Data'!F179))="","",OFFSET('Water Data'!$F$28,0,10*ROW('Water Data'!F179)))</f>
        <v/>
      </c>
      <c r="CA185" s="287" t="str">
        <f ca="true">+IF(OFFSET('Water Data'!$F$29,0,10*ROW('Water Data'!F179))="","",OFFSET('Water Data'!$F$29,0,10*ROW('Water Data'!F179)))</f>
        <v/>
      </c>
      <c r="CB185" s="287" t="str">
        <f ca="true">+IF(OFFSET('Water Data'!$G$27,0,10*ROW('Water Data'!G179))="","",OFFSET('Water Data'!$G$27,0,10*ROW('Water Data'!G179)))</f>
        <v/>
      </c>
      <c r="CC185" s="287" t="str">
        <f ca="true">+IF(OFFSET('Water Data'!$G$28,0,10*ROW('Water Data'!G179))="","",OFFSET('Water Data'!$G$28,0,10*ROW('Water Data'!G179)))</f>
        <v/>
      </c>
      <c r="CD185" s="287" t="str">
        <f ca="true">+IF(OFFSET('Water Data'!$G$29,0,10*ROW('Water Data'!G179))="","",OFFSET('Water Data'!$G$29,0,10*ROW('Water Data'!G179)))</f>
        <v/>
      </c>
      <c r="CE185" s="287" t="str">
        <f ca="true">+IF(OFFSET('Water Data'!$H$27,0,10*ROW('Water Data'!H179))="","",OFFSET('Water Data'!$H$27,0,10*ROW('Water Data'!H179)))</f>
        <v/>
      </c>
      <c r="CF185" s="287" t="str">
        <f ca="true">+IF(OFFSET('Water Data'!$H$28,0,10*ROW('Water Data'!H179))="","",OFFSET('Water Data'!$H$28,0,10*ROW('Water Data'!H179)))</f>
        <v/>
      </c>
      <c r="CG185" s="287" t="str">
        <f ca="true">+IF(OFFSET('Water Data'!$H$29,0,10*ROW('Water Data'!H179))="","",OFFSET('Water Data'!$H$29,0,10*ROW('Water Data'!H179)))</f>
        <v/>
      </c>
      <c r="CH185" s="287" t="str">
        <f ca="true">+IF(OFFSET('Water Data'!$I$27,0,10*ROW('Water Data'!I179))="","",OFFSET('Water Data'!$I$27,0,10*ROW('Water Data'!I179)))</f>
        <v/>
      </c>
      <c r="CI185" s="287" t="str">
        <f ca="true">+IF(OFFSET('Water Data'!$I$28,0,10*ROW('Water Data'!I179))="","",OFFSET('Water Data'!$I$28,0,10*ROW('Water Data'!I179)))</f>
        <v/>
      </c>
      <c r="CJ185" s="287" t="str">
        <f ca="true">+IF(OFFSET('Water Data'!$I$29,0,10*ROW('Water Data'!I179))="","",OFFSET('Water Data'!$I$29,0,10*ROW('Water Data'!I179)))</f>
        <v/>
      </c>
      <c r="CK185" s="287" t="str">
        <f ca="true">+IF(OFFSET('Sanitation Data'!$D$28,0,10*ROW('Sanitation Data'!D179))="","",OFFSET('Sanitation Data'!$D$28,0,10*ROW('Sanitation Data'!D179)))</f>
        <v/>
      </c>
      <c r="CL185" s="287" t="str">
        <f ca="true">+IF(OFFSET('Sanitation Data'!$D$29,0,10*ROW('Sanitation Data'!D179))="","",OFFSET('Sanitation Data'!$D$29,0,10*ROW('Sanitation Data'!D179)))</f>
        <v/>
      </c>
      <c r="CM185" s="287" t="str">
        <f ca="true">+IF(OFFSET('Sanitation Data'!$D$30,0,10*ROW('Sanitation Data'!D179))="","",OFFSET('Sanitation Data'!$D$30,0,10*ROW('Sanitation Data'!D179)))</f>
        <v/>
      </c>
      <c r="CN185" s="287" t="str">
        <f ca="true">+IF(OFFSET('Sanitation Data'!$D$31,0,10*ROW('Sanitation Data'!D179))="","",OFFSET('Sanitation Data'!$D$31,0,10*ROW('Sanitation Data'!D179)))</f>
        <v/>
      </c>
      <c r="CO185" s="287" t="str">
        <f ca="true">+IF(OFFSET('Sanitation Data'!$D$32,0,10*ROW('Sanitation Data'!D179))="","",OFFSET('Sanitation Data'!$D$32,0,10*ROW('Sanitation Data'!D179)))</f>
        <v/>
      </c>
      <c r="CP185" s="287" t="str">
        <f ca="true">+IF(OFFSET('Sanitation Data'!$E$28,0,10*ROW('Sanitation Data'!E179))="","",OFFSET('Sanitation Data'!$E$28,0,10*ROW('Sanitation Data'!E179)))</f>
        <v/>
      </c>
      <c r="CQ185" s="287" t="str">
        <f ca="true">+IF(OFFSET('Sanitation Data'!$E$29,0,10*ROW('Sanitation Data'!E179))="","",OFFSET('Sanitation Data'!$E$29,0,10*ROW('Sanitation Data'!E179)))</f>
        <v/>
      </c>
      <c r="CR185" s="287" t="str">
        <f ca="true">+IF(OFFSET('Sanitation Data'!$E$30,0,10*ROW('Sanitation Data'!E179))="","",OFFSET('Sanitation Data'!$E$30,0,10*ROW('Sanitation Data'!E179)))</f>
        <v/>
      </c>
      <c r="CS185" s="287" t="str">
        <f ca="true">+IF(OFFSET('Sanitation Data'!$E$31,0,10*ROW('Sanitation Data'!E179))="","",OFFSET('Sanitation Data'!$E$31,0,10*ROW('Sanitation Data'!E179)))</f>
        <v/>
      </c>
      <c r="CT185" s="287" t="str">
        <f ca="true">+IF(OFFSET('Sanitation Data'!$E$32,0,10*ROW('Sanitation Data'!E179))="","",OFFSET('Sanitation Data'!$E$32,0,10*ROW('Sanitation Data'!E179)))</f>
        <v/>
      </c>
      <c r="CU185" s="287" t="str">
        <f ca="true">+IF(OFFSET('Sanitation Data'!$F$28,0,10*ROW('Sanitation Data'!F179))="","",OFFSET('Sanitation Data'!$F$28,0,10*ROW('Sanitation Data'!F179)))</f>
        <v/>
      </c>
      <c r="CV185" s="287" t="str">
        <f ca="true">+IF(OFFSET('Sanitation Data'!$F$29,0,10*ROW('Sanitation Data'!F179))="","",OFFSET('Sanitation Data'!$F$29,0,10*ROW('Sanitation Data'!F179)))</f>
        <v/>
      </c>
      <c r="CW185" s="287" t="str">
        <f ca="true">+IF(OFFSET('Sanitation Data'!$F$30,0,10*ROW('Sanitation Data'!F179))="","",OFFSET('Sanitation Data'!$F$30,0,10*ROW('Sanitation Data'!F179)))</f>
        <v/>
      </c>
      <c r="CX185" s="287" t="str">
        <f ca="true">+IF(OFFSET('Sanitation Data'!$F$31,0,10*ROW('Sanitation Data'!F179))="","",OFFSET('Sanitation Data'!$F$31,0,10*ROW('Sanitation Data'!F179)))</f>
        <v/>
      </c>
      <c r="CY185" s="287" t="str">
        <f ca="true">+IF(OFFSET('Sanitation Data'!$F$32,0,10*ROW('Sanitation Data'!F179))="","",OFFSET('Sanitation Data'!$F$32,0,10*ROW('Sanitation Data'!F179)))</f>
        <v/>
      </c>
      <c r="CZ185" s="287" t="str">
        <f ca="true">+IF(OFFSET('Sanitation Data'!$G$28,0,10*ROW('Sanitation Data'!G179))="","",OFFSET('Sanitation Data'!$G$28,0,10*ROW('Sanitation Data'!G179)))</f>
        <v/>
      </c>
      <c r="DA185" s="287" t="str">
        <f ca="true">+IF(OFFSET('Sanitation Data'!$G$29,0,10*ROW('Sanitation Data'!G179))="","",OFFSET('Sanitation Data'!$G$29,0,10*ROW('Sanitation Data'!G179)))</f>
        <v/>
      </c>
      <c r="DB185" s="287" t="str">
        <f ca="true">+IF(OFFSET('Sanitation Data'!$G$30,0,10*ROW('Sanitation Data'!G179))="","",OFFSET('Sanitation Data'!$G$30,0,10*ROW('Sanitation Data'!G179)))</f>
        <v/>
      </c>
      <c r="DC185" s="287" t="str">
        <f ca="true">+IF(OFFSET('Sanitation Data'!$G$31,0,10*ROW('Sanitation Data'!G179))="","",OFFSET('Sanitation Data'!$G$31,0,10*ROW('Sanitation Data'!G179)))</f>
        <v/>
      </c>
      <c r="DD185" s="287" t="str">
        <f ca="true">+IF(OFFSET('Sanitation Data'!$G$32,0,10*ROW('Sanitation Data'!G179))="","",OFFSET('Sanitation Data'!$G$32,0,10*ROW('Sanitation Data'!G179)))</f>
        <v/>
      </c>
      <c r="DE185" s="287" t="str">
        <f ca="true">+IF(OFFSET('Sanitation Data'!$H$28,0,10*ROW('Sanitation Data'!H179))="","",OFFSET('Sanitation Data'!$H$28,0,10*ROW('Sanitation Data'!H179)))</f>
        <v/>
      </c>
      <c r="DF185" s="287" t="str">
        <f ca="true">+IF(OFFSET('Sanitation Data'!$H$29,0,10*ROW('Sanitation Data'!H179))="","",OFFSET('Sanitation Data'!$H$29,0,10*ROW('Sanitation Data'!H179)))</f>
        <v/>
      </c>
      <c r="DG185" s="287" t="str">
        <f ca="true">+IF(OFFSET('Sanitation Data'!$H$30,0,10*ROW('Sanitation Data'!H179))="","",OFFSET('Sanitation Data'!$H$30,0,10*ROW('Sanitation Data'!H179)))</f>
        <v/>
      </c>
      <c r="DH185" s="287" t="str">
        <f ca="true">+IF(OFFSET('Sanitation Data'!$H$31,0,10*ROW('Sanitation Data'!H179))="","",OFFSET('Sanitation Data'!$H$31,0,10*ROW('Sanitation Data'!H179)))</f>
        <v/>
      </c>
      <c r="DI185" s="287" t="str">
        <f ca="true">+IF(OFFSET('Sanitation Data'!$H$32,0,10*ROW('Sanitation Data'!H179))="","",OFFSET('Sanitation Data'!$H$32,0,10*ROW('Sanitation Data'!H179)))</f>
        <v/>
      </c>
      <c r="DJ185" s="287" t="str">
        <f ca="true">+IF(OFFSET('Sanitation Data'!$I$28,0,10*ROW('Sanitation Data'!I179))="","",OFFSET('Sanitation Data'!$I$28,0,10*ROW('Sanitation Data'!I179)))</f>
        <v/>
      </c>
      <c r="DK185" s="287" t="str">
        <f ca="true">+IF(OFFSET('Sanitation Data'!$I$29,0,10*ROW('Sanitation Data'!I179))="","",OFFSET('Sanitation Data'!$I$29,0,10*ROW('Sanitation Data'!I179)))</f>
        <v/>
      </c>
      <c r="DL185" s="287" t="str">
        <f ca="true">+IF(OFFSET('Sanitation Data'!$I$30,0,10*ROW('Sanitation Data'!I179))="","",OFFSET('Sanitation Data'!$I$30,0,10*ROW('Sanitation Data'!I179)))</f>
        <v/>
      </c>
      <c r="DM185" s="287" t="str">
        <f ca="true">+IF(OFFSET('Sanitation Data'!$I$31,0,10*ROW('Sanitation Data'!I179))="","",OFFSET('Sanitation Data'!$I$31,0,10*ROW('Sanitation Data'!I179)))</f>
        <v/>
      </c>
      <c r="DN185" s="287" t="str">
        <f ca="true">+IF(OFFSET('Sanitation Data'!$I$32,0,10*ROW('Sanitation Data'!I179))="","",OFFSET('Sanitation Data'!$I$32,0,10*ROW('Sanitation Data'!I179)))</f>
        <v/>
      </c>
      <c r="DO185" s="287" t="str">
        <f ca="true">+IF(OFFSET('Hygiene Data'!$D$11,0,10*ROW('Hygiene Data'!D179))="","",OFFSET('Hygiene Data'!$D$11,0,10*ROW('Hygiene Data'!D179)))</f>
        <v/>
      </c>
      <c r="DP185" s="287" t="str">
        <f ca="true">+IF(OFFSET('Hygiene Data'!$D$12,0,10*ROW('Hygiene Data'!D179))="","",OFFSET('Hygiene Data'!$D$12,0,10*ROW('Hygiene Data'!D179)))</f>
        <v/>
      </c>
      <c r="DQ185" s="287" t="str">
        <f ca="true">+IF(OFFSET('Hygiene Data'!$D$13,0,10*ROW('Hygiene Data'!D179))="","",OFFSET('Hygiene Data'!$D$13,0,10*ROW('Hygiene Data'!D179)))</f>
        <v/>
      </c>
      <c r="DR185" s="287" t="str">
        <f ca="true">+IF(OFFSET('Hygiene Data'!$E$11,0,10*ROW('Hygiene Data'!E179))="","",OFFSET('Hygiene Data'!$E$11,0,10*ROW('Hygiene Data'!E179)))</f>
        <v/>
      </c>
      <c r="DS185" s="287" t="str">
        <f ca="true">+IF(OFFSET('Hygiene Data'!$E$12,0,10*ROW('Hygiene Data'!E179))="","",OFFSET('Hygiene Data'!$E$12,0,10*ROW('Hygiene Data'!E179)))</f>
        <v/>
      </c>
      <c r="DT185" s="287" t="str">
        <f ca="true">+IF(OFFSET('Hygiene Data'!$E$13,0,10*ROW('Hygiene Data'!E179))="","",OFFSET('Hygiene Data'!$E$13,0,10*ROW('Hygiene Data'!E179)))</f>
        <v/>
      </c>
      <c r="DU185" s="287" t="str">
        <f ca="true">+IF(OFFSET('Hygiene Data'!$F$11,0,10*ROW('Hygiene Data'!F179))="","",OFFSET('Hygiene Data'!$F$11,0,10*ROW('Hygiene Data'!F179)))</f>
        <v/>
      </c>
      <c r="DV185" s="287" t="str">
        <f ca="true">+IF(OFFSET('Hygiene Data'!$F$12,0,10*ROW('Hygiene Data'!F179))="","",OFFSET('Hygiene Data'!$F$12,0,10*ROW('Hygiene Data'!F179)))</f>
        <v/>
      </c>
      <c r="DW185" s="287" t="str">
        <f ca="true">+IF(OFFSET('Hygiene Data'!$F$13,0,10*ROW('Hygiene Data'!F179))="","",OFFSET('Hygiene Data'!$F$13,0,10*ROW('Hygiene Data'!F179)))</f>
        <v/>
      </c>
      <c r="DX185" s="287" t="str">
        <f ca="true">+IF(OFFSET('Hygiene Data'!$G$11,0,10*ROW('Hygiene Data'!G179))="","",OFFSET('Hygiene Data'!$G$11,0,10*ROW('Hygiene Data'!G179)))</f>
        <v/>
      </c>
      <c r="DY185" s="287" t="str">
        <f ca="true">+IF(OFFSET('Hygiene Data'!$G$12,0,10*ROW('Hygiene Data'!G179))="","",OFFSET('Hygiene Data'!$G$12,0,10*ROW('Hygiene Data'!G179)))</f>
        <v/>
      </c>
      <c r="DZ185" s="287" t="str">
        <f ca="true">+IF(OFFSET('Hygiene Data'!$G$13,0,10*ROW('Hygiene Data'!G179))="","",OFFSET('Hygiene Data'!$G$13,0,10*ROW('Hygiene Data'!G179)))</f>
        <v/>
      </c>
      <c r="EA185" s="287" t="str">
        <f ca="true">+IF(OFFSET('Hygiene Data'!$H$11,0,10*ROW('Hygiene Data'!H179))="","",OFFSET('Hygiene Data'!$H$11,0,10*ROW('Hygiene Data'!H179)))</f>
        <v/>
      </c>
      <c r="EB185" s="287" t="str">
        <f ca="true">+IF(OFFSET('Hygiene Data'!$H$12,0,10*ROW('Hygiene Data'!H179))="","",OFFSET('Hygiene Data'!$H$12,0,10*ROW('Hygiene Data'!H179)))</f>
        <v/>
      </c>
      <c r="EC185" s="287" t="str">
        <f ca="true">+IF(OFFSET('Hygiene Data'!$H$13,0,10*ROW('Hygiene Data'!H179))="","",OFFSET('Hygiene Data'!$H$13,0,10*ROW('Hygiene Data'!H179)))</f>
        <v/>
      </c>
      <c r="ED185" s="287" t="str">
        <f ca="true">+IF(OFFSET('Hygiene Data'!$I$11,0,10*ROW('Hygiene Data'!I179))="","",OFFSET('Hygiene Data'!$I$11,0,10*ROW('Hygiene Data'!I179)))</f>
        <v/>
      </c>
      <c r="EE185" s="287" t="str">
        <f ca="true">+IF(OFFSET('Hygiene Data'!$I$12,0,10*ROW('Hygiene Data'!I179))="","",OFFSET('Hygiene Data'!$I$12,0,10*ROW('Hygiene Data'!I179)))</f>
        <v/>
      </c>
      <c r="EF185" s="287"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43"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7"/>
      <c r="BS186" s="287" t="str">
        <f ca="true">+IF(OFFSET('Water Data'!$D$27,0,10*ROW('Water Data'!D180))="","",OFFSET('Water Data'!$D$27,0,10*ROW('Water Data'!D180)))</f>
        <v/>
      </c>
      <c r="BT186" s="287" t="str">
        <f ca="true">+IF(OFFSET('Water Data'!$D$28,0,10*ROW('Water Data'!D180))="","",OFFSET('Water Data'!$D$28,0,10*ROW('Water Data'!D180)))</f>
        <v/>
      </c>
      <c r="BU186" s="287" t="str">
        <f ca="true">+IF(OFFSET('Water Data'!$D$29,0,10*ROW('Water Data'!D180))="","",OFFSET('Water Data'!$D$29,0,10*ROW('Water Data'!D180)))</f>
        <v/>
      </c>
      <c r="BV186" s="287" t="str">
        <f ca="true">+IF(OFFSET('Water Data'!$E$27,0,10*ROW('Water Data'!E180))="","",OFFSET('Water Data'!$E$27,0,10*ROW('Water Data'!E180)))</f>
        <v/>
      </c>
      <c r="BW186" s="287" t="str">
        <f ca="true">+IF(OFFSET('Water Data'!$E$28,0,10*ROW('Water Data'!E180))="","",OFFSET('Water Data'!$E$28,0,10*ROW('Water Data'!E180)))</f>
        <v/>
      </c>
      <c r="BX186" s="287" t="str">
        <f ca="true">+IF(OFFSET('Water Data'!$E$29,0,10*ROW('Water Data'!E180))="","",OFFSET('Water Data'!$E$29,0,10*ROW('Water Data'!E180)))</f>
        <v/>
      </c>
      <c r="BY186" s="287" t="str">
        <f ca="true">+IF(OFFSET('Water Data'!$F$27,0,10*ROW('Water Data'!F180))="","",OFFSET('Water Data'!$F$27,0,10*ROW('Water Data'!F180)))</f>
        <v/>
      </c>
      <c r="BZ186" s="287" t="str">
        <f ca="true">+IF(OFFSET('Water Data'!$F$28,0,10*ROW('Water Data'!F180))="","",OFFSET('Water Data'!$F$28,0,10*ROW('Water Data'!F180)))</f>
        <v/>
      </c>
      <c r="CA186" s="287" t="str">
        <f ca="true">+IF(OFFSET('Water Data'!$F$29,0,10*ROW('Water Data'!F180))="","",OFFSET('Water Data'!$F$29,0,10*ROW('Water Data'!F180)))</f>
        <v/>
      </c>
      <c r="CB186" s="287" t="str">
        <f ca="true">+IF(OFFSET('Water Data'!$G$27,0,10*ROW('Water Data'!G180))="","",OFFSET('Water Data'!$G$27,0,10*ROW('Water Data'!G180)))</f>
        <v/>
      </c>
      <c r="CC186" s="287" t="str">
        <f ca="true">+IF(OFFSET('Water Data'!$G$28,0,10*ROW('Water Data'!G180))="","",OFFSET('Water Data'!$G$28,0,10*ROW('Water Data'!G180)))</f>
        <v/>
      </c>
      <c r="CD186" s="287" t="str">
        <f ca="true">+IF(OFFSET('Water Data'!$G$29,0,10*ROW('Water Data'!G180))="","",OFFSET('Water Data'!$G$29,0,10*ROW('Water Data'!G180)))</f>
        <v/>
      </c>
      <c r="CE186" s="287" t="str">
        <f ca="true">+IF(OFFSET('Water Data'!$H$27,0,10*ROW('Water Data'!H180))="","",OFFSET('Water Data'!$H$27,0,10*ROW('Water Data'!H180)))</f>
        <v/>
      </c>
      <c r="CF186" s="287" t="str">
        <f ca="true">+IF(OFFSET('Water Data'!$H$28,0,10*ROW('Water Data'!H180))="","",OFFSET('Water Data'!$H$28,0,10*ROW('Water Data'!H180)))</f>
        <v/>
      </c>
      <c r="CG186" s="287" t="str">
        <f ca="true">+IF(OFFSET('Water Data'!$H$29,0,10*ROW('Water Data'!H180))="","",OFFSET('Water Data'!$H$29,0,10*ROW('Water Data'!H180)))</f>
        <v/>
      </c>
      <c r="CH186" s="287" t="str">
        <f ca="true">+IF(OFFSET('Water Data'!$I$27,0,10*ROW('Water Data'!I180))="","",OFFSET('Water Data'!$I$27,0,10*ROW('Water Data'!I180)))</f>
        <v/>
      </c>
      <c r="CI186" s="287" t="str">
        <f ca="true">+IF(OFFSET('Water Data'!$I$28,0,10*ROW('Water Data'!I180))="","",OFFSET('Water Data'!$I$28,0,10*ROW('Water Data'!I180)))</f>
        <v/>
      </c>
      <c r="CJ186" s="287" t="str">
        <f ca="true">+IF(OFFSET('Water Data'!$I$29,0,10*ROW('Water Data'!I180))="","",OFFSET('Water Data'!$I$29,0,10*ROW('Water Data'!I180)))</f>
        <v/>
      </c>
      <c r="CK186" s="287" t="str">
        <f ca="true">+IF(OFFSET('Sanitation Data'!$D$28,0,10*ROW('Sanitation Data'!D180))="","",OFFSET('Sanitation Data'!$D$28,0,10*ROW('Sanitation Data'!D180)))</f>
        <v/>
      </c>
      <c r="CL186" s="287" t="str">
        <f ca="true">+IF(OFFSET('Sanitation Data'!$D$29,0,10*ROW('Sanitation Data'!D180))="","",OFFSET('Sanitation Data'!$D$29,0,10*ROW('Sanitation Data'!D180)))</f>
        <v/>
      </c>
      <c r="CM186" s="287" t="str">
        <f ca="true">+IF(OFFSET('Sanitation Data'!$D$30,0,10*ROW('Sanitation Data'!D180))="","",OFFSET('Sanitation Data'!$D$30,0,10*ROW('Sanitation Data'!D180)))</f>
        <v/>
      </c>
      <c r="CN186" s="287" t="str">
        <f ca="true">+IF(OFFSET('Sanitation Data'!$D$31,0,10*ROW('Sanitation Data'!D180))="","",OFFSET('Sanitation Data'!$D$31,0,10*ROW('Sanitation Data'!D180)))</f>
        <v/>
      </c>
      <c r="CO186" s="287" t="str">
        <f ca="true">+IF(OFFSET('Sanitation Data'!$D$32,0,10*ROW('Sanitation Data'!D180))="","",OFFSET('Sanitation Data'!$D$32,0,10*ROW('Sanitation Data'!D180)))</f>
        <v/>
      </c>
      <c r="CP186" s="287" t="str">
        <f ca="true">+IF(OFFSET('Sanitation Data'!$E$28,0,10*ROW('Sanitation Data'!E180))="","",OFFSET('Sanitation Data'!$E$28,0,10*ROW('Sanitation Data'!E180)))</f>
        <v/>
      </c>
      <c r="CQ186" s="287" t="str">
        <f ca="true">+IF(OFFSET('Sanitation Data'!$E$29,0,10*ROW('Sanitation Data'!E180))="","",OFFSET('Sanitation Data'!$E$29,0,10*ROW('Sanitation Data'!E180)))</f>
        <v/>
      </c>
      <c r="CR186" s="287" t="str">
        <f ca="true">+IF(OFFSET('Sanitation Data'!$E$30,0,10*ROW('Sanitation Data'!E180))="","",OFFSET('Sanitation Data'!$E$30,0,10*ROW('Sanitation Data'!E180)))</f>
        <v/>
      </c>
      <c r="CS186" s="287" t="str">
        <f ca="true">+IF(OFFSET('Sanitation Data'!$E$31,0,10*ROW('Sanitation Data'!E180))="","",OFFSET('Sanitation Data'!$E$31,0,10*ROW('Sanitation Data'!E180)))</f>
        <v/>
      </c>
      <c r="CT186" s="287" t="str">
        <f ca="true">+IF(OFFSET('Sanitation Data'!$E$32,0,10*ROW('Sanitation Data'!E180))="","",OFFSET('Sanitation Data'!$E$32,0,10*ROW('Sanitation Data'!E180)))</f>
        <v/>
      </c>
      <c r="CU186" s="287" t="str">
        <f ca="true">+IF(OFFSET('Sanitation Data'!$F$28,0,10*ROW('Sanitation Data'!F180))="","",OFFSET('Sanitation Data'!$F$28,0,10*ROW('Sanitation Data'!F180)))</f>
        <v/>
      </c>
      <c r="CV186" s="287" t="str">
        <f ca="true">+IF(OFFSET('Sanitation Data'!$F$29,0,10*ROW('Sanitation Data'!F180))="","",OFFSET('Sanitation Data'!$F$29,0,10*ROW('Sanitation Data'!F180)))</f>
        <v/>
      </c>
      <c r="CW186" s="287" t="str">
        <f ca="true">+IF(OFFSET('Sanitation Data'!$F$30,0,10*ROW('Sanitation Data'!F180))="","",OFFSET('Sanitation Data'!$F$30,0,10*ROW('Sanitation Data'!F180)))</f>
        <v/>
      </c>
      <c r="CX186" s="287" t="str">
        <f ca="true">+IF(OFFSET('Sanitation Data'!$F$31,0,10*ROW('Sanitation Data'!F180))="","",OFFSET('Sanitation Data'!$F$31,0,10*ROW('Sanitation Data'!F180)))</f>
        <v/>
      </c>
      <c r="CY186" s="287" t="str">
        <f ca="true">+IF(OFFSET('Sanitation Data'!$F$32,0,10*ROW('Sanitation Data'!F180))="","",OFFSET('Sanitation Data'!$F$32,0,10*ROW('Sanitation Data'!F180)))</f>
        <v/>
      </c>
      <c r="CZ186" s="287" t="str">
        <f ca="true">+IF(OFFSET('Sanitation Data'!$G$28,0,10*ROW('Sanitation Data'!G180))="","",OFFSET('Sanitation Data'!$G$28,0,10*ROW('Sanitation Data'!G180)))</f>
        <v/>
      </c>
      <c r="DA186" s="287" t="str">
        <f ca="true">+IF(OFFSET('Sanitation Data'!$G$29,0,10*ROW('Sanitation Data'!G180))="","",OFFSET('Sanitation Data'!$G$29,0,10*ROW('Sanitation Data'!G180)))</f>
        <v/>
      </c>
      <c r="DB186" s="287" t="str">
        <f ca="true">+IF(OFFSET('Sanitation Data'!$G$30,0,10*ROW('Sanitation Data'!G180))="","",OFFSET('Sanitation Data'!$G$30,0,10*ROW('Sanitation Data'!G180)))</f>
        <v/>
      </c>
      <c r="DC186" s="287" t="str">
        <f ca="true">+IF(OFFSET('Sanitation Data'!$G$31,0,10*ROW('Sanitation Data'!G180))="","",OFFSET('Sanitation Data'!$G$31,0,10*ROW('Sanitation Data'!G180)))</f>
        <v/>
      </c>
      <c r="DD186" s="287" t="str">
        <f ca="true">+IF(OFFSET('Sanitation Data'!$G$32,0,10*ROW('Sanitation Data'!G180))="","",OFFSET('Sanitation Data'!$G$32,0,10*ROW('Sanitation Data'!G180)))</f>
        <v/>
      </c>
      <c r="DE186" s="287" t="str">
        <f ca="true">+IF(OFFSET('Sanitation Data'!$H$28,0,10*ROW('Sanitation Data'!H180))="","",OFFSET('Sanitation Data'!$H$28,0,10*ROW('Sanitation Data'!H180)))</f>
        <v/>
      </c>
      <c r="DF186" s="287" t="str">
        <f ca="true">+IF(OFFSET('Sanitation Data'!$H$29,0,10*ROW('Sanitation Data'!H180))="","",OFFSET('Sanitation Data'!$H$29,0,10*ROW('Sanitation Data'!H180)))</f>
        <v/>
      </c>
      <c r="DG186" s="287" t="str">
        <f ca="true">+IF(OFFSET('Sanitation Data'!$H$30,0,10*ROW('Sanitation Data'!H180))="","",OFFSET('Sanitation Data'!$H$30,0,10*ROW('Sanitation Data'!H180)))</f>
        <v/>
      </c>
      <c r="DH186" s="287" t="str">
        <f ca="true">+IF(OFFSET('Sanitation Data'!$H$31,0,10*ROW('Sanitation Data'!H180))="","",OFFSET('Sanitation Data'!$H$31,0,10*ROW('Sanitation Data'!H180)))</f>
        <v/>
      </c>
      <c r="DI186" s="287" t="str">
        <f ca="true">+IF(OFFSET('Sanitation Data'!$H$32,0,10*ROW('Sanitation Data'!H180))="","",OFFSET('Sanitation Data'!$H$32,0,10*ROW('Sanitation Data'!H180)))</f>
        <v/>
      </c>
      <c r="DJ186" s="287" t="str">
        <f ca="true">+IF(OFFSET('Sanitation Data'!$I$28,0,10*ROW('Sanitation Data'!I180))="","",OFFSET('Sanitation Data'!$I$28,0,10*ROW('Sanitation Data'!I180)))</f>
        <v/>
      </c>
      <c r="DK186" s="287" t="str">
        <f ca="true">+IF(OFFSET('Sanitation Data'!$I$29,0,10*ROW('Sanitation Data'!I180))="","",OFFSET('Sanitation Data'!$I$29,0,10*ROW('Sanitation Data'!I180)))</f>
        <v/>
      </c>
      <c r="DL186" s="287" t="str">
        <f ca="true">+IF(OFFSET('Sanitation Data'!$I$30,0,10*ROW('Sanitation Data'!I180))="","",OFFSET('Sanitation Data'!$I$30,0,10*ROW('Sanitation Data'!I180)))</f>
        <v/>
      </c>
      <c r="DM186" s="287" t="str">
        <f ca="true">+IF(OFFSET('Sanitation Data'!$I$31,0,10*ROW('Sanitation Data'!I180))="","",OFFSET('Sanitation Data'!$I$31,0,10*ROW('Sanitation Data'!I180)))</f>
        <v/>
      </c>
      <c r="DN186" s="287" t="str">
        <f ca="true">+IF(OFFSET('Sanitation Data'!$I$32,0,10*ROW('Sanitation Data'!I180))="","",OFFSET('Sanitation Data'!$I$32,0,10*ROW('Sanitation Data'!I180)))</f>
        <v/>
      </c>
      <c r="DO186" s="287" t="str">
        <f ca="true">+IF(OFFSET('Hygiene Data'!$D$11,0,10*ROW('Hygiene Data'!D180))="","",OFFSET('Hygiene Data'!$D$11,0,10*ROW('Hygiene Data'!D180)))</f>
        <v/>
      </c>
      <c r="DP186" s="287" t="str">
        <f ca="true">+IF(OFFSET('Hygiene Data'!$D$12,0,10*ROW('Hygiene Data'!D180))="","",OFFSET('Hygiene Data'!$D$12,0,10*ROW('Hygiene Data'!D180)))</f>
        <v/>
      </c>
      <c r="DQ186" s="287" t="str">
        <f ca="true">+IF(OFFSET('Hygiene Data'!$D$13,0,10*ROW('Hygiene Data'!D180))="","",OFFSET('Hygiene Data'!$D$13,0,10*ROW('Hygiene Data'!D180)))</f>
        <v/>
      </c>
      <c r="DR186" s="287" t="str">
        <f ca="true">+IF(OFFSET('Hygiene Data'!$E$11,0,10*ROW('Hygiene Data'!E180))="","",OFFSET('Hygiene Data'!$E$11,0,10*ROW('Hygiene Data'!E180)))</f>
        <v/>
      </c>
      <c r="DS186" s="287" t="str">
        <f ca="true">+IF(OFFSET('Hygiene Data'!$E$12,0,10*ROW('Hygiene Data'!E180))="","",OFFSET('Hygiene Data'!$E$12,0,10*ROW('Hygiene Data'!E180)))</f>
        <v/>
      </c>
      <c r="DT186" s="287" t="str">
        <f ca="true">+IF(OFFSET('Hygiene Data'!$E$13,0,10*ROW('Hygiene Data'!E180))="","",OFFSET('Hygiene Data'!$E$13,0,10*ROW('Hygiene Data'!E180)))</f>
        <v/>
      </c>
      <c r="DU186" s="287" t="str">
        <f ca="true">+IF(OFFSET('Hygiene Data'!$F$11,0,10*ROW('Hygiene Data'!F180))="","",OFFSET('Hygiene Data'!$F$11,0,10*ROW('Hygiene Data'!F180)))</f>
        <v/>
      </c>
      <c r="DV186" s="287" t="str">
        <f ca="true">+IF(OFFSET('Hygiene Data'!$F$12,0,10*ROW('Hygiene Data'!F180))="","",OFFSET('Hygiene Data'!$F$12,0,10*ROW('Hygiene Data'!F180)))</f>
        <v/>
      </c>
      <c r="DW186" s="287" t="str">
        <f ca="true">+IF(OFFSET('Hygiene Data'!$F$13,0,10*ROW('Hygiene Data'!F180))="","",OFFSET('Hygiene Data'!$F$13,0,10*ROW('Hygiene Data'!F180)))</f>
        <v/>
      </c>
      <c r="DX186" s="287" t="str">
        <f ca="true">+IF(OFFSET('Hygiene Data'!$G$11,0,10*ROW('Hygiene Data'!G180))="","",OFFSET('Hygiene Data'!$G$11,0,10*ROW('Hygiene Data'!G180)))</f>
        <v/>
      </c>
      <c r="DY186" s="287" t="str">
        <f ca="true">+IF(OFFSET('Hygiene Data'!$G$12,0,10*ROW('Hygiene Data'!G180))="","",OFFSET('Hygiene Data'!$G$12,0,10*ROW('Hygiene Data'!G180)))</f>
        <v/>
      </c>
      <c r="DZ186" s="287" t="str">
        <f ca="true">+IF(OFFSET('Hygiene Data'!$G$13,0,10*ROW('Hygiene Data'!G180))="","",OFFSET('Hygiene Data'!$G$13,0,10*ROW('Hygiene Data'!G180)))</f>
        <v/>
      </c>
      <c r="EA186" s="287" t="str">
        <f ca="true">+IF(OFFSET('Hygiene Data'!$H$11,0,10*ROW('Hygiene Data'!H180))="","",OFFSET('Hygiene Data'!$H$11,0,10*ROW('Hygiene Data'!H180)))</f>
        <v/>
      </c>
      <c r="EB186" s="287" t="str">
        <f ca="true">+IF(OFFSET('Hygiene Data'!$H$12,0,10*ROW('Hygiene Data'!H180))="","",OFFSET('Hygiene Data'!$H$12,0,10*ROW('Hygiene Data'!H180)))</f>
        <v/>
      </c>
      <c r="EC186" s="287" t="str">
        <f ca="true">+IF(OFFSET('Hygiene Data'!$H$13,0,10*ROW('Hygiene Data'!H180))="","",OFFSET('Hygiene Data'!$H$13,0,10*ROW('Hygiene Data'!H180)))</f>
        <v/>
      </c>
      <c r="ED186" s="287" t="str">
        <f ca="true">+IF(OFFSET('Hygiene Data'!$I$11,0,10*ROW('Hygiene Data'!I180))="","",OFFSET('Hygiene Data'!$I$11,0,10*ROW('Hygiene Data'!I180)))</f>
        <v/>
      </c>
      <c r="EE186" s="287" t="str">
        <f ca="true">+IF(OFFSET('Hygiene Data'!$I$12,0,10*ROW('Hygiene Data'!I180))="","",OFFSET('Hygiene Data'!$I$12,0,10*ROW('Hygiene Data'!I180)))</f>
        <v/>
      </c>
      <c r="EF186" s="287"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43"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7"/>
      <c r="BS187" s="287" t="str">
        <f ca="true">+IF(OFFSET('Water Data'!$D$27,0,10*ROW('Water Data'!D181))="","",OFFSET('Water Data'!$D$27,0,10*ROW('Water Data'!D181)))</f>
        <v/>
      </c>
      <c r="BT187" s="287" t="str">
        <f ca="true">+IF(OFFSET('Water Data'!$D$28,0,10*ROW('Water Data'!D181))="","",OFFSET('Water Data'!$D$28,0,10*ROW('Water Data'!D181)))</f>
        <v/>
      </c>
      <c r="BU187" s="287" t="str">
        <f ca="true">+IF(OFFSET('Water Data'!$D$29,0,10*ROW('Water Data'!D181))="","",OFFSET('Water Data'!$D$29,0,10*ROW('Water Data'!D181)))</f>
        <v/>
      </c>
      <c r="BV187" s="287" t="str">
        <f ca="true">+IF(OFFSET('Water Data'!$E$27,0,10*ROW('Water Data'!E181))="","",OFFSET('Water Data'!$E$27,0,10*ROW('Water Data'!E181)))</f>
        <v/>
      </c>
      <c r="BW187" s="287" t="str">
        <f ca="true">+IF(OFFSET('Water Data'!$E$28,0,10*ROW('Water Data'!E181))="","",OFFSET('Water Data'!$E$28,0,10*ROW('Water Data'!E181)))</f>
        <v/>
      </c>
      <c r="BX187" s="287" t="str">
        <f ca="true">+IF(OFFSET('Water Data'!$E$29,0,10*ROW('Water Data'!E181))="","",OFFSET('Water Data'!$E$29,0,10*ROW('Water Data'!E181)))</f>
        <v/>
      </c>
      <c r="BY187" s="287" t="str">
        <f ca="true">+IF(OFFSET('Water Data'!$F$27,0,10*ROW('Water Data'!F181))="","",OFFSET('Water Data'!$F$27,0,10*ROW('Water Data'!F181)))</f>
        <v/>
      </c>
      <c r="BZ187" s="287" t="str">
        <f ca="true">+IF(OFFSET('Water Data'!$F$28,0,10*ROW('Water Data'!F181))="","",OFFSET('Water Data'!$F$28,0,10*ROW('Water Data'!F181)))</f>
        <v/>
      </c>
      <c r="CA187" s="287" t="str">
        <f ca="true">+IF(OFFSET('Water Data'!$F$29,0,10*ROW('Water Data'!F181))="","",OFFSET('Water Data'!$F$29,0,10*ROW('Water Data'!F181)))</f>
        <v/>
      </c>
      <c r="CB187" s="287" t="str">
        <f ca="true">+IF(OFFSET('Water Data'!$G$27,0,10*ROW('Water Data'!G181))="","",OFFSET('Water Data'!$G$27,0,10*ROW('Water Data'!G181)))</f>
        <v/>
      </c>
      <c r="CC187" s="287" t="str">
        <f ca="true">+IF(OFFSET('Water Data'!$G$28,0,10*ROW('Water Data'!G181))="","",OFFSET('Water Data'!$G$28,0,10*ROW('Water Data'!G181)))</f>
        <v/>
      </c>
      <c r="CD187" s="287" t="str">
        <f ca="true">+IF(OFFSET('Water Data'!$G$29,0,10*ROW('Water Data'!G181))="","",OFFSET('Water Data'!$G$29,0,10*ROW('Water Data'!G181)))</f>
        <v/>
      </c>
      <c r="CE187" s="287" t="str">
        <f ca="true">+IF(OFFSET('Water Data'!$H$27,0,10*ROW('Water Data'!H181))="","",OFFSET('Water Data'!$H$27,0,10*ROW('Water Data'!H181)))</f>
        <v/>
      </c>
      <c r="CF187" s="287" t="str">
        <f ca="true">+IF(OFFSET('Water Data'!$H$28,0,10*ROW('Water Data'!H181))="","",OFFSET('Water Data'!$H$28,0,10*ROW('Water Data'!H181)))</f>
        <v/>
      </c>
      <c r="CG187" s="287" t="str">
        <f ca="true">+IF(OFFSET('Water Data'!$H$29,0,10*ROW('Water Data'!H181))="","",OFFSET('Water Data'!$H$29,0,10*ROW('Water Data'!H181)))</f>
        <v/>
      </c>
      <c r="CH187" s="287" t="str">
        <f ca="true">+IF(OFFSET('Water Data'!$I$27,0,10*ROW('Water Data'!I181))="","",OFFSET('Water Data'!$I$27,0,10*ROW('Water Data'!I181)))</f>
        <v/>
      </c>
      <c r="CI187" s="287" t="str">
        <f ca="true">+IF(OFFSET('Water Data'!$I$28,0,10*ROW('Water Data'!I181))="","",OFFSET('Water Data'!$I$28,0,10*ROW('Water Data'!I181)))</f>
        <v/>
      </c>
      <c r="CJ187" s="287" t="str">
        <f ca="true">+IF(OFFSET('Water Data'!$I$29,0,10*ROW('Water Data'!I181))="","",OFFSET('Water Data'!$I$29,0,10*ROW('Water Data'!I181)))</f>
        <v/>
      </c>
      <c r="CK187" s="287" t="str">
        <f ca="true">+IF(OFFSET('Sanitation Data'!$D$28,0,10*ROW('Sanitation Data'!D181))="","",OFFSET('Sanitation Data'!$D$28,0,10*ROW('Sanitation Data'!D181)))</f>
        <v/>
      </c>
      <c r="CL187" s="287" t="str">
        <f ca="true">+IF(OFFSET('Sanitation Data'!$D$29,0,10*ROW('Sanitation Data'!D181))="","",OFFSET('Sanitation Data'!$D$29,0,10*ROW('Sanitation Data'!D181)))</f>
        <v/>
      </c>
      <c r="CM187" s="287" t="str">
        <f ca="true">+IF(OFFSET('Sanitation Data'!$D$30,0,10*ROW('Sanitation Data'!D181))="","",OFFSET('Sanitation Data'!$D$30,0,10*ROW('Sanitation Data'!D181)))</f>
        <v/>
      </c>
      <c r="CN187" s="287" t="str">
        <f ca="true">+IF(OFFSET('Sanitation Data'!$D$31,0,10*ROW('Sanitation Data'!D181))="","",OFFSET('Sanitation Data'!$D$31,0,10*ROW('Sanitation Data'!D181)))</f>
        <v/>
      </c>
      <c r="CO187" s="287" t="str">
        <f ca="true">+IF(OFFSET('Sanitation Data'!$D$32,0,10*ROW('Sanitation Data'!D181))="","",OFFSET('Sanitation Data'!$D$32,0,10*ROW('Sanitation Data'!D181)))</f>
        <v/>
      </c>
      <c r="CP187" s="287" t="str">
        <f ca="true">+IF(OFFSET('Sanitation Data'!$E$28,0,10*ROW('Sanitation Data'!E181))="","",OFFSET('Sanitation Data'!$E$28,0,10*ROW('Sanitation Data'!E181)))</f>
        <v/>
      </c>
      <c r="CQ187" s="287" t="str">
        <f ca="true">+IF(OFFSET('Sanitation Data'!$E$29,0,10*ROW('Sanitation Data'!E181))="","",OFFSET('Sanitation Data'!$E$29,0,10*ROW('Sanitation Data'!E181)))</f>
        <v/>
      </c>
      <c r="CR187" s="287" t="str">
        <f ca="true">+IF(OFFSET('Sanitation Data'!$E$30,0,10*ROW('Sanitation Data'!E181))="","",OFFSET('Sanitation Data'!$E$30,0,10*ROW('Sanitation Data'!E181)))</f>
        <v/>
      </c>
      <c r="CS187" s="287" t="str">
        <f ca="true">+IF(OFFSET('Sanitation Data'!$E$31,0,10*ROW('Sanitation Data'!E181))="","",OFFSET('Sanitation Data'!$E$31,0,10*ROW('Sanitation Data'!E181)))</f>
        <v/>
      </c>
      <c r="CT187" s="287" t="str">
        <f ca="true">+IF(OFFSET('Sanitation Data'!$E$32,0,10*ROW('Sanitation Data'!E181))="","",OFFSET('Sanitation Data'!$E$32,0,10*ROW('Sanitation Data'!E181)))</f>
        <v/>
      </c>
      <c r="CU187" s="287" t="str">
        <f ca="true">+IF(OFFSET('Sanitation Data'!$F$28,0,10*ROW('Sanitation Data'!F181))="","",OFFSET('Sanitation Data'!$F$28,0,10*ROW('Sanitation Data'!F181)))</f>
        <v/>
      </c>
      <c r="CV187" s="287" t="str">
        <f ca="true">+IF(OFFSET('Sanitation Data'!$F$29,0,10*ROW('Sanitation Data'!F181))="","",OFFSET('Sanitation Data'!$F$29,0,10*ROW('Sanitation Data'!F181)))</f>
        <v/>
      </c>
      <c r="CW187" s="287" t="str">
        <f ca="true">+IF(OFFSET('Sanitation Data'!$F$30,0,10*ROW('Sanitation Data'!F181))="","",OFFSET('Sanitation Data'!$F$30,0,10*ROW('Sanitation Data'!F181)))</f>
        <v/>
      </c>
      <c r="CX187" s="287" t="str">
        <f ca="true">+IF(OFFSET('Sanitation Data'!$F$31,0,10*ROW('Sanitation Data'!F181))="","",OFFSET('Sanitation Data'!$F$31,0,10*ROW('Sanitation Data'!F181)))</f>
        <v/>
      </c>
      <c r="CY187" s="287" t="str">
        <f ca="true">+IF(OFFSET('Sanitation Data'!$F$32,0,10*ROW('Sanitation Data'!F181))="","",OFFSET('Sanitation Data'!$F$32,0,10*ROW('Sanitation Data'!F181)))</f>
        <v/>
      </c>
      <c r="CZ187" s="287" t="str">
        <f ca="true">+IF(OFFSET('Sanitation Data'!$G$28,0,10*ROW('Sanitation Data'!G181))="","",OFFSET('Sanitation Data'!$G$28,0,10*ROW('Sanitation Data'!G181)))</f>
        <v/>
      </c>
      <c r="DA187" s="287" t="str">
        <f ca="true">+IF(OFFSET('Sanitation Data'!$G$29,0,10*ROW('Sanitation Data'!G181))="","",OFFSET('Sanitation Data'!$G$29,0,10*ROW('Sanitation Data'!G181)))</f>
        <v/>
      </c>
      <c r="DB187" s="287" t="str">
        <f ca="true">+IF(OFFSET('Sanitation Data'!$G$30,0,10*ROW('Sanitation Data'!G181))="","",OFFSET('Sanitation Data'!$G$30,0,10*ROW('Sanitation Data'!G181)))</f>
        <v/>
      </c>
      <c r="DC187" s="287" t="str">
        <f ca="true">+IF(OFFSET('Sanitation Data'!$G$31,0,10*ROW('Sanitation Data'!G181))="","",OFFSET('Sanitation Data'!$G$31,0,10*ROW('Sanitation Data'!G181)))</f>
        <v/>
      </c>
      <c r="DD187" s="287" t="str">
        <f ca="true">+IF(OFFSET('Sanitation Data'!$G$32,0,10*ROW('Sanitation Data'!G181))="","",OFFSET('Sanitation Data'!$G$32,0,10*ROW('Sanitation Data'!G181)))</f>
        <v/>
      </c>
      <c r="DE187" s="287" t="str">
        <f ca="true">+IF(OFFSET('Sanitation Data'!$H$28,0,10*ROW('Sanitation Data'!H181))="","",OFFSET('Sanitation Data'!$H$28,0,10*ROW('Sanitation Data'!H181)))</f>
        <v/>
      </c>
      <c r="DF187" s="287" t="str">
        <f ca="true">+IF(OFFSET('Sanitation Data'!$H$29,0,10*ROW('Sanitation Data'!H181))="","",OFFSET('Sanitation Data'!$H$29,0,10*ROW('Sanitation Data'!H181)))</f>
        <v/>
      </c>
      <c r="DG187" s="287" t="str">
        <f ca="true">+IF(OFFSET('Sanitation Data'!$H$30,0,10*ROW('Sanitation Data'!H181))="","",OFFSET('Sanitation Data'!$H$30,0,10*ROW('Sanitation Data'!H181)))</f>
        <v/>
      </c>
      <c r="DH187" s="287" t="str">
        <f ca="true">+IF(OFFSET('Sanitation Data'!$H$31,0,10*ROW('Sanitation Data'!H181))="","",OFFSET('Sanitation Data'!$H$31,0,10*ROW('Sanitation Data'!H181)))</f>
        <v/>
      </c>
      <c r="DI187" s="287" t="str">
        <f ca="true">+IF(OFFSET('Sanitation Data'!$H$32,0,10*ROW('Sanitation Data'!H181))="","",OFFSET('Sanitation Data'!$H$32,0,10*ROW('Sanitation Data'!H181)))</f>
        <v/>
      </c>
      <c r="DJ187" s="287" t="str">
        <f ca="true">+IF(OFFSET('Sanitation Data'!$I$28,0,10*ROW('Sanitation Data'!I181))="","",OFFSET('Sanitation Data'!$I$28,0,10*ROW('Sanitation Data'!I181)))</f>
        <v/>
      </c>
      <c r="DK187" s="287" t="str">
        <f ca="true">+IF(OFFSET('Sanitation Data'!$I$29,0,10*ROW('Sanitation Data'!I181))="","",OFFSET('Sanitation Data'!$I$29,0,10*ROW('Sanitation Data'!I181)))</f>
        <v/>
      </c>
      <c r="DL187" s="287" t="str">
        <f ca="true">+IF(OFFSET('Sanitation Data'!$I$30,0,10*ROW('Sanitation Data'!I181))="","",OFFSET('Sanitation Data'!$I$30,0,10*ROW('Sanitation Data'!I181)))</f>
        <v/>
      </c>
      <c r="DM187" s="287" t="str">
        <f ca="true">+IF(OFFSET('Sanitation Data'!$I$31,0,10*ROW('Sanitation Data'!I181))="","",OFFSET('Sanitation Data'!$I$31,0,10*ROW('Sanitation Data'!I181)))</f>
        <v/>
      </c>
      <c r="DN187" s="287" t="str">
        <f ca="true">+IF(OFFSET('Sanitation Data'!$I$32,0,10*ROW('Sanitation Data'!I181))="","",OFFSET('Sanitation Data'!$I$32,0,10*ROW('Sanitation Data'!I181)))</f>
        <v/>
      </c>
      <c r="DO187" s="287" t="str">
        <f ca="true">+IF(OFFSET('Hygiene Data'!$D$11,0,10*ROW('Hygiene Data'!D181))="","",OFFSET('Hygiene Data'!$D$11,0,10*ROW('Hygiene Data'!D181)))</f>
        <v/>
      </c>
      <c r="DP187" s="287" t="str">
        <f ca="true">+IF(OFFSET('Hygiene Data'!$D$12,0,10*ROW('Hygiene Data'!D181))="","",OFFSET('Hygiene Data'!$D$12,0,10*ROW('Hygiene Data'!D181)))</f>
        <v/>
      </c>
      <c r="DQ187" s="287" t="str">
        <f ca="true">+IF(OFFSET('Hygiene Data'!$D$13,0,10*ROW('Hygiene Data'!D181))="","",OFFSET('Hygiene Data'!$D$13,0,10*ROW('Hygiene Data'!D181)))</f>
        <v/>
      </c>
      <c r="DR187" s="287" t="str">
        <f ca="true">+IF(OFFSET('Hygiene Data'!$E$11,0,10*ROW('Hygiene Data'!E181))="","",OFFSET('Hygiene Data'!$E$11,0,10*ROW('Hygiene Data'!E181)))</f>
        <v/>
      </c>
      <c r="DS187" s="287" t="str">
        <f ca="true">+IF(OFFSET('Hygiene Data'!$E$12,0,10*ROW('Hygiene Data'!E181))="","",OFFSET('Hygiene Data'!$E$12,0,10*ROW('Hygiene Data'!E181)))</f>
        <v/>
      </c>
      <c r="DT187" s="287" t="str">
        <f ca="true">+IF(OFFSET('Hygiene Data'!$E$13,0,10*ROW('Hygiene Data'!E181))="","",OFFSET('Hygiene Data'!$E$13,0,10*ROW('Hygiene Data'!E181)))</f>
        <v/>
      </c>
      <c r="DU187" s="287" t="str">
        <f ca="true">+IF(OFFSET('Hygiene Data'!$F$11,0,10*ROW('Hygiene Data'!F181))="","",OFFSET('Hygiene Data'!$F$11,0,10*ROW('Hygiene Data'!F181)))</f>
        <v/>
      </c>
      <c r="DV187" s="287" t="str">
        <f ca="true">+IF(OFFSET('Hygiene Data'!$F$12,0,10*ROW('Hygiene Data'!F181))="","",OFFSET('Hygiene Data'!$F$12,0,10*ROW('Hygiene Data'!F181)))</f>
        <v/>
      </c>
      <c r="DW187" s="287" t="str">
        <f ca="true">+IF(OFFSET('Hygiene Data'!$F$13,0,10*ROW('Hygiene Data'!F181))="","",OFFSET('Hygiene Data'!$F$13,0,10*ROW('Hygiene Data'!F181)))</f>
        <v/>
      </c>
      <c r="DX187" s="287" t="str">
        <f ca="true">+IF(OFFSET('Hygiene Data'!$G$11,0,10*ROW('Hygiene Data'!G181))="","",OFFSET('Hygiene Data'!$G$11,0,10*ROW('Hygiene Data'!G181)))</f>
        <v/>
      </c>
      <c r="DY187" s="287" t="str">
        <f ca="true">+IF(OFFSET('Hygiene Data'!$G$12,0,10*ROW('Hygiene Data'!G181))="","",OFFSET('Hygiene Data'!$G$12,0,10*ROW('Hygiene Data'!G181)))</f>
        <v/>
      </c>
      <c r="DZ187" s="287" t="str">
        <f ca="true">+IF(OFFSET('Hygiene Data'!$G$13,0,10*ROW('Hygiene Data'!G181))="","",OFFSET('Hygiene Data'!$G$13,0,10*ROW('Hygiene Data'!G181)))</f>
        <v/>
      </c>
      <c r="EA187" s="287" t="str">
        <f ca="true">+IF(OFFSET('Hygiene Data'!$H$11,0,10*ROW('Hygiene Data'!H181))="","",OFFSET('Hygiene Data'!$H$11,0,10*ROW('Hygiene Data'!H181)))</f>
        <v/>
      </c>
      <c r="EB187" s="287" t="str">
        <f ca="true">+IF(OFFSET('Hygiene Data'!$H$12,0,10*ROW('Hygiene Data'!H181))="","",OFFSET('Hygiene Data'!$H$12,0,10*ROW('Hygiene Data'!H181)))</f>
        <v/>
      </c>
      <c r="EC187" s="287" t="str">
        <f ca="true">+IF(OFFSET('Hygiene Data'!$H$13,0,10*ROW('Hygiene Data'!H181))="","",OFFSET('Hygiene Data'!$H$13,0,10*ROW('Hygiene Data'!H181)))</f>
        <v/>
      </c>
      <c r="ED187" s="287" t="str">
        <f ca="true">+IF(OFFSET('Hygiene Data'!$I$11,0,10*ROW('Hygiene Data'!I181))="","",OFFSET('Hygiene Data'!$I$11,0,10*ROW('Hygiene Data'!I181)))</f>
        <v/>
      </c>
      <c r="EE187" s="287" t="str">
        <f ca="true">+IF(OFFSET('Hygiene Data'!$I$12,0,10*ROW('Hygiene Data'!I181))="","",OFFSET('Hygiene Data'!$I$12,0,10*ROW('Hygiene Data'!I181)))</f>
        <v/>
      </c>
      <c r="EF187" s="287"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43"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7"/>
      <c r="BS188" s="287" t="str">
        <f ca="true">+IF(OFFSET('Water Data'!$D$27,0,10*ROW('Water Data'!D182))="","",OFFSET('Water Data'!$D$27,0,10*ROW('Water Data'!D182)))</f>
        <v/>
      </c>
      <c r="BT188" s="287" t="str">
        <f ca="true">+IF(OFFSET('Water Data'!$D$28,0,10*ROW('Water Data'!D182))="","",OFFSET('Water Data'!$D$28,0,10*ROW('Water Data'!D182)))</f>
        <v/>
      </c>
      <c r="BU188" s="287" t="str">
        <f ca="true">+IF(OFFSET('Water Data'!$D$29,0,10*ROW('Water Data'!D182))="","",OFFSET('Water Data'!$D$29,0,10*ROW('Water Data'!D182)))</f>
        <v/>
      </c>
      <c r="BV188" s="287" t="str">
        <f ca="true">+IF(OFFSET('Water Data'!$E$27,0,10*ROW('Water Data'!E182))="","",OFFSET('Water Data'!$E$27,0,10*ROW('Water Data'!E182)))</f>
        <v/>
      </c>
      <c r="BW188" s="287" t="str">
        <f ca="true">+IF(OFFSET('Water Data'!$E$28,0,10*ROW('Water Data'!E182))="","",OFFSET('Water Data'!$E$28,0,10*ROW('Water Data'!E182)))</f>
        <v/>
      </c>
      <c r="BX188" s="287" t="str">
        <f ca="true">+IF(OFFSET('Water Data'!$E$29,0,10*ROW('Water Data'!E182))="","",OFFSET('Water Data'!$E$29,0,10*ROW('Water Data'!E182)))</f>
        <v/>
      </c>
      <c r="BY188" s="287" t="str">
        <f ca="true">+IF(OFFSET('Water Data'!$F$27,0,10*ROW('Water Data'!F182))="","",OFFSET('Water Data'!$F$27,0,10*ROW('Water Data'!F182)))</f>
        <v/>
      </c>
      <c r="BZ188" s="287" t="str">
        <f ca="true">+IF(OFFSET('Water Data'!$F$28,0,10*ROW('Water Data'!F182))="","",OFFSET('Water Data'!$F$28,0,10*ROW('Water Data'!F182)))</f>
        <v/>
      </c>
      <c r="CA188" s="287" t="str">
        <f ca="true">+IF(OFFSET('Water Data'!$F$29,0,10*ROW('Water Data'!F182))="","",OFFSET('Water Data'!$F$29,0,10*ROW('Water Data'!F182)))</f>
        <v/>
      </c>
      <c r="CB188" s="287" t="str">
        <f ca="true">+IF(OFFSET('Water Data'!$G$27,0,10*ROW('Water Data'!G182))="","",OFFSET('Water Data'!$G$27,0,10*ROW('Water Data'!G182)))</f>
        <v/>
      </c>
      <c r="CC188" s="287" t="str">
        <f ca="true">+IF(OFFSET('Water Data'!$G$28,0,10*ROW('Water Data'!G182))="","",OFFSET('Water Data'!$G$28,0,10*ROW('Water Data'!G182)))</f>
        <v/>
      </c>
      <c r="CD188" s="287" t="str">
        <f ca="true">+IF(OFFSET('Water Data'!$G$29,0,10*ROW('Water Data'!G182))="","",OFFSET('Water Data'!$G$29,0,10*ROW('Water Data'!G182)))</f>
        <v/>
      </c>
      <c r="CE188" s="287" t="str">
        <f ca="true">+IF(OFFSET('Water Data'!$H$27,0,10*ROW('Water Data'!H182))="","",OFFSET('Water Data'!$H$27,0,10*ROW('Water Data'!H182)))</f>
        <v/>
      </c>
      <c r="CF188" s="287" t="str">
        <f ca="true">+IF(OFFSET('Water Data'!$H$28,0,10*ROW('Water Data'!H182))="","",OFFSET('Water Data'!$H$28,0,10*ROW('Water Data'!H182)))</f>
        <v/>
      </c>
      <c r="CG188" s="287" t="str">
        <f ca="true">+IF(OFFSET('Water Data'!$H$29,0,10*ROW('Water Data'!H182))="","",OFFSET('Water Data'!$H$29,0,10*ROW('Water Data'!H182)))</f>
        <v/>
      </c>
      <c r="CH188" s="287" t="str">
        <f ca="true">+IF(OFFSET('Water Data'!$I$27,0,10*ROW('Water Data'!I182))="","",OFFSET('Water Data'!$I$27,0,10*ROW('Water Data'!I182)))</f>
        <v/>
      </c>
      <c r="CI188" s="287" t="str">
        <f ca="true">+IF(OFFSET('Water Data'!$I$28,0,10*ROW('Water Data'!I182))="","",OFFSET('Water Data'!$I$28,0,10*ROW('Water Data'!I182)))</f>
        <v/>
      </c>
      <c r="CJ188" s="287" t="str">
        <f ca="true">+IF(OFFSET('Water Data'!$I$29,0,10*ROW('Water Data'!I182))="","",OFFSET('Water Data'!$I$29,0,10*ROW('Water Data'!I182)))</f>
        <v/>
      </c>
      <c r="CK188" s="287" t="str">
        <f ca="true">+IF(OFFSET('Sanitation Data'!$D$28,0,10*ROW('Sanitation Data'!D182))="","",OFFSET('Sanitation Data'!$D$28,0,10*ROW('Sanitation Data'!D182)))</f>
        <v/>
      </c>
      <c r="CL188" s="287" t="str">
        <f ca="true">+IF(OFFSET('Sanitation Data'!$D$29,0,10*ROW('Sanitation Data'!D182))="","",OFFSET('Sanitation Data'!$D$29,0,10*ROW('Sanitation Data'!D182)))</f>
        <v/>
      </c>
      <c r="CM188" s="287" t="str">
        <f ca="true">+IF(OFFSET('Sanitation Data'!$D$30,0,10*ROW('Sanitation Data'!D182))="","",OFFSET('Sanitation Data'!$D$30,0,10*ROW('Sanitation Data'!D182)))</f>
        <v/>
      </c>
      <c r="CN188" s="287" t="str">
        <f ca="true">+IF(OFFSET('Sanitation Data'!$D$31,0,10*ROW('Sanitation Data'!D182))="","",OFFSET('Sanitation Data'!$D$31,0,10*ROW('Sanitation Data'!D182)))</f>
        <v/>
      </c>
      <c r="CO188" s="287" t="str">
        <f ca="true">+IF(OFFSET('Sanitation Data'!$D$32,0,10*ROW('Sanitation Data'!D182))="","",OFFSET('Sanitation Data'!$D$32,0,10*ROW('Sanitation Data'!D182)))</f>
        <v/>
      </c>
      <c r="CP188" s="287" t="str">
        <f ca="true">+IF(OFFSET('Sanitation Data'!$E$28,0,10*ROW('Sanitation Data'!E182))="","",OFFSET('Sanitation Data'!$E$28,0,10*ROW('Sanitation Data'!E182)))</f>
        <v/>
      </c>
      <c r="CQ188" s="287" t="str">
        <f ca="true">+IF(OFFSET('Sanitation Data'!$E$29,0,10*ROW('Sanitation Data'!E182))="","",OFFSET('Sanitation Data'!$E$29,0,10*ROW('Sanitation Data'!E182)))</f>
        <v/>
      </c>
      <c r="CR188" s="287" t="str">
        <f ca="true">+IF(OFFSET('Sanitation Data'!$E$30,0,10*ROW('Sanitation Data'!E182))="","",OFFSET('Sanitation Data'!$E$30,0,10*ROW('Sanitation Data'!E182)))</f>
        <v/>
      </c>
      <c r="CS188" s="287" t="str">
        <f ca="true">+IF(OFFSET('Sanitation Data'!$E$31,0,10*ROW('Sanitation Data'!E182))="","",OFFSET('Sanitation Data'!$E$31,0,10*ROW('Sanitation Data'!E182)))</f>
        <v/>
      </c>
      <c r="CT188" s="287" t="str">
        <f ca="true">+IF(OFFSET('Sanitation Data'!$E$32,0,10*ROW('Sanitation Data'!E182))="","",OFFSET('Sanitation Data'!$E$32,0,10*ROW('Sanitation Data'!E182)))</f>
        <v/>
      </c>
      <c r="CU188" s="287" t="str">
        <f ca="true">+IF(OFFSET('Sanitation Data'!$F$28,0,10*ROW('Sanitation Data'!F182))="","",OFFSET('Sanitation Data'!$F$28,0,10*ROW('Sanitation Data'!F182)))</f>
        <v/>
      </c>
      <c r="CV188" s="287" t="str">
        <f ca="true">+IF(OFFSET('Sanitation Data'!$F$29,0,10*ROW('Sanitation Data'!F182))="","",OFFSET('Sanitation Data'!$F$29,0,10*ROW('Sanitation Data'!F182)))</f>
        <v/>
      </c>
      <c r="CW188" s="287" t="str">
        <f ca="true">+IF(OFFSET('Sanitation Data'!$F$30,0,10*ROW('Sanitation Data'!F182))="","",OFFSET('Sanitation Data'!$F$30,0,10*ROW('Sanitation Data'!F182)))</f>
        <v/>
      </c>
      <c r="CX188" s="287" t="str">
        <f ca="true">+IF(OFFSET('Sanitation Data'!$F$31,0,10*ROW('Sanitation Data'!F182))="","",OFFSET('Sanitation Data'!$F$31,0,10*ROW('Sanitation Data'!F182)))</f>
        <v/>
      </c>
      <c r="CY188" s="287" t="str">
        <f ca="true">+IF(OFFSET('Sanitation Data'!$F$32,0,10*ROW('Sanitation Data'!F182))="","",OFFSET('Sanitation Data'!$F$32,0,10*ROW('Sanitation Data'!F182)))</f>
        <v/>
      </c>
      <c r="CZ188" s="287" t="str">
        <f ca="true">+IF(OFFSET('Sanitation Data'!$G$28,0,10*ROW('Sanitation Data'!G182))="","",OFFSET('Sanitation Data'!$G$28,0,10*ROW('Sanitation Data'!G182)))</f>
        <v/>
      </c>
      <c r="DA188" s="287" t="str">
        <f ca="true">+IF(OFFSET('Sanitation Data'!$G$29,0,10*ROW('Sanitation Data'!G182))="","",OFFSET('Sanitation Data'!$G$29,0,10*ROW('Sanitation Data'!G182)))</f>
        <v/>
      </c>
      <c r="DB188" s="287" t="str">
        <f ca="true">+IF(OFFSET('Sanitation Data'!$G$30,0,10*ROW('Sanitation Data'!G182))="","",OFFSET('Sanitation Data'!$G$30,0,10*ROW('Sanitation Data'!G182)))</f>
        <v/>
      </c>
      <c r="DC188" s="287" t="str">
        <f ca="true">+IF(OFFSET('Sanitation Data'!$G$31,0,10*ROW('Sanitation Data'!G182))="","",OFFSET('Sanitation Data'!$G$31,0,10*ROW('Sanitation Data'!G182)))</f>
        <v/>
      </c>
      <c r="DD188" s="287" t="str">
        <f ca="true">+IF(OFFSET('Sanitation Data'!$G$32,0,10*ROW('Sanitation Data'!G182))="","",OFFSET('Sanitation Data'!$G$32,0,10*ROW('Sanitation Data'!G182)))</f>
        <v/>
      </c>
      <c r="DE188" s="287" t="str">
        <f ca="true">+IF(OFFSET('Sanitation Data'!$H$28,0,10*ROW('Sanitation Data'!H182))="","",OFFSET('Sanitation Data'!$H$28,0,10*ROW('Sanitation Data'!H182)))</f>
        <v/>
      </c>
      <c r="DF188" s="287" t="str">
        <f ca="true">+IF(OFFSET('Sanitation Data'!$H$29,0,10*ROW('Sanitation Data'!H182))="","",OFFSET('Sanitation Data'!$H$29,0,10*ROW('Sanitation Data'!H182)))</f>
        <v/>
      </c>
      <c r="DG188" s="287" t="str">
        <f ca="true">+IF(OFFSET('Sanitation Data'!$H$30,0,10*ROW('Sanitation Data'!H182))="","",OFFSET('Sanitation Data'!$H$30,0,10*ROW('Sanitation Data'!H182)))</f>
        <v/>
      </c>
      <c r="DH188" s="287" t="str">
        <f ca="true">+IF(OFFSET('Sanitation Data'!$H$31,0,10*ROW('Sanitation Data'!H182))="","",OFFSET('Sanitation Data'!$H$31,0,10*ROW('Sanitation Data'!H182)))</f>
        <v/>
      </c>
      <c r="DI188" s="287" t="str">
        <f ca="true">+IF(OFFSET('Sanitation Data'!$H$32,0,10*ROW('Sanitation Data'!H182))="","",OFFSET('Sanitation Data'!$H$32,0,10*ROW('Sanitation Data'!H182)))</f>
        <v/>
      </c>
      <c r="DJ188" s="287" t="str">
        <f ca="true">+IF(OFFSET('Sanitation Data'!$I$28,0,10*ROW('Sanitation Data'!I182))="","",OFFSET('Sanitation Data'!$I$28,0,10*ROW('Sanitation Data'!I182)))</f>
        <v/>
      </c>
      <c r="DK188" s="287" t="str">
        <f ca="true">+IF(OFFSET('Sanitation Data'!$I$29,0,10*ROW('Sanitation Data'!I182))="","",OFFSET('Sanitation Data'!$I$29,0,10*ROW('Sanitation Data'!I182)))</f>
        <v/>
      </c>
      <c r="DL188" s="287" t="str">
        <f ca="true">+IF(OFFSET('Sanitation Data'!$I$30,0,10*ROW('Sanitation Data'!I182))="","",OFFSET('Sanitation Data'!$I$30,0,10*ROW('Sanitation Data'!I182)))</f>
        <v/>
      </c>
      <c r="DM188" s="287" t="str">
        <f ca="true">+IF(OFFSET('Sanitation Data'!$I$31,0,10*ROW('Sanitation Data'!I182))="","",OFFSET('Sanitation Data'!$I$31,0,10*ROW('Sanitation Data'!I182)))</f>
        <v/>
      </c>
      <c r="DN188" s="287" t="str">
        <f ca="true">+IF(OFFSET('Sanitation Data'!$I$32,0,10*ROW('Sanitation Data'!I182))="","",OFFSET('Sanitation Data'!$I$32,0,10*ROW('Sanitation Data'!I182)))</f>
        <v/>
      </c>
      <c r="DO188" s="287" t="str">
        <f ca="true">+IF(OFFSET('Hygiene Data'!$D$11,0,10*ROW('Hygiene Data'!D182))="","",OFFSET('Hygiene Data'!$D$11,0,10*ROW('Hygiene Data'!D182)))</f>
        <v/>
      </c>
      <c r="DP188" s="287" t="str">
        <f ca="true">+IF(OFFSET('Hygiene Data'!$D$12,0,10*ROW('Hygiene Data'!D182))="","",OFFSET('Hygiene Data'!$D$12,0,10*ROW('Hygiene Data'!D182)))</f>
        <v/>
      </c>
      <c r="DQ188" s="287" t="str">
        <f ca="true">+IF(OFFSET('Hygiene Data'!$D$13,0,10*ROW('Hygiene Data'!D182))="","",OFFSET('Hygiene Data'!$D$13,0,10*ROW('Hygiene Data'!D182)))</f>
        <v/>
      </c>
      <c r="DR188" s="287" t="str">
        <f ca="true">+IF(OFFSET('Hygiene Data'!$E$11,0,10*ROW('Hygiene Data'!E182))="","",OFFSET('Hygiene Data'!$E$11,0,10*ROW('Hygiene Data'!E182)))</f>
        <v/>
      </c>
      <c r="DS188" s="287" t="str">
        <f ca="true">+IF(OFFSET('Hygiene Data'!$E$12,0,10*ROW('Hygiene Data'!E182))="","",OFFSET('Hygiene Data'!$E$12,0,10*ROW('Hygiene Data'!E182)))</f>
        <v/>
      </c>
      <c r="DT188" s="287" t="str">
        <f ca="true">+IF(OFFSET('Hygiene Data'!$E$13,0,10*ROW('Hygiene Data'!E182))="","",OFFSET('Hygiene Data'!$E$13,0,10*ROW('Hygiene Data'!E182)))</f>
        <v/>
      </c>
      <c r="DU188" s="287" t="str">
        <f ca="true">+IF(OFFSET('Hygiene Data'!$F$11,0,10*ROW('Hygiene Data'!F182))="","",OFFSET('Hygiene Data'!$F$11,0,10*ROW('Hygiene Data'!F182)))</f>
        <v/>
      </c>
      <c r="DV188" s="287" t="str">
        <f ca="true">+IF(OFFSET('Hygiene Data'!$F$12,0,10*ROW('Hygiene Data'!F182))="","",OFFSET('Hygiene Data'!$F$12,0,10*ROW('Hygiene Data'!F182)))</f>
        <v/>
      </c>
      <c r="DW188" s="287" t="str">
        <f ca="true">+IF(OFFSET('Hygiene Data'!$F$13,0,10*ROW('Hygiene Data'!F182))="","",OFFSET('Hygiene Data'!$F$13,0,10*ROW('Hygiene Data'!F182)))</f>
        <v/>
      </c>
      <c r="DX188" s="287" t="str">
        <f ca="true">+IF(OFFSET('Hygiene Data'!$G$11,0,10*ROW('Hygiene Data'!G182))="","",OFFSET('Hygiene Data'!$G$11,0,10*ROW('Hygiene Data'!G182)))</f>
        <v/>
      </c>
      <c r="DY188" s="287" t="str">
        <f ca="true">+IF(OFFSET('Hygiene Data'!$G$12,0,10*ROW('Hygiene Data'!G182))="","",OFFSET('Hygiene Data'!$G$12,0,10*ROW('Hygiene Data'!G182)))</f>
        <v/>
      </c>
      <c r="DZ188" s="287" t="str">
        <f ca="true">+IF(OFFSET('Hygiene Data'!$G$13,0,10*ROW('Hygiene Data'!G182))="","",OFFSET('Hygiene Data'!$G$13,0,10*ROW('Hygiene Data'!G182)))</f>
        <v/>
      </c>
      <c r="EA188" s="287" t="str">
        <f ca="true">+IF(OFFSET('Hygiene Data'!$H$11,0,10*ROW('Hygiene Data'!H182))="","",OFFSET('Hygiene Data'!$H$11,0,10*ROW('Hygiene Data'!H182)))</f>
        <v/>
      </c>
      <c r="EB188" s="287" t="str">
        <f ca="true">+IF(OFFSET('Hygiene Data'!$H$12,0,10*ROW('Hygiene Data'!H182))="","",OFFSET('Hygiene Data'!$H$12,0,10*ROW('Hygiene Data'!H182)))</f>
        <v/>
      </c>
      <c r="EC188" s="287" t="str">
        <f ca="true">+IF(OFFSET('Hygiene Data'!$H$13,0,10*ROW('Hygiene Data'!H182))="","",OFFSET('Hygiene Data'!$H$13,0,10*ROW('Hygiene Data'!H182)))</f>
        <v/>
      </c>
      <c r="ED188" s="287" t="str">
        <f ca="true">+IF(OFFSET('Hygiene Data'!$I$11,0,10*ROW('Hygiene Data'!I182))="","",OFFSET('Hygiene Data'!$I$11,0,10*ROW('Hygiene Data'!I182)))</f>
        <v/>
      </c>
      <c r="EE188" s="287" t="str">
        <f ca="true">+IF(OFFSET('Hygiene Data'!$I$12,0,10*ROW('Hygiene Data'!I182))="","",OFFSET('Hygiene Data'!$I$12,0,10*ROW('Hygiene Data'!I182)))</f>
        <v/>
      </c>
      <c r="EF188" s="287"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43"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7"/>
      <c r="BS189" s="287" t="str">
        <f ca="true">+IF(OFFSET('Water Data'!$D$27,0,10*ROW('Water Data'!D183))="","",OFFSET('Water Data'!$D$27,0,10*ROW('Water Data'!D183)))</f>
        <v/>
      </c>
      <c r="BT189" s="287" t="str">
        <f ca="true">+IF(OFFSET('Water Data'!$D$28,0,10*ROW('Water Data'!D183))="","",OFFSET('Water Data'!$D$28,0,10*ROW('Water Data'!D183)))</f>
        <v/>
      </c>
      <c r="BU189" s="287" t="str">
        <f ca="true">+IF(OFFSET('Water Data'!$D$29,0,10*ROW('Water Data'!D183))="","",OFFSET('Water Data'!$D$29,0,10*ROW('Water Data'!D183)))</f>
        <v/>
      </c>
      <c r="BV189" s="287" t="str">
        <f ca="true">+IF(OFFSET('Water Data'!$E$27,0,10*ROW('Water Data'!E183))="","",OFFSET('Water Data'!$E$27,0,10*ROW('Water Data'!E183)))</f>
        <v/>
      </c>
      <c r="BW189" s="287" t="str">
        <f ca="true">+IF(OFFSET('Water Data'!$E$28,0,10*ROW('Water Data'!E183))="","",OFFSET('Water Data'!$E$28,0,10*ROW('Water Data'!E183)))</f>
        <v/>
      </c>
      <c r="BX189" s="287" t="str">
        <f ca="true">+IF(OFFSET('Water Data'!$E$29,0,10*ROW('Water Data'!E183))="","",OFFSET('Water Data'!$E$29,0,10*ROW('Water Data'!E183)))</f>
        <v/>
      </c>
      <c r="BY189" s="287" t="str">
        <f ca="true">+IF(OFFSET('Water Data'!$F$27,0,10*ROW('Water Data'!F183))="","",OFFSET('Water Data'!$F$27,0,10*ROW('Water Data'!F183)))</f>
        <v/>
      </c>
      <c r="BZ189" s="287" t="str">
        <f ca="true">+IF(OFFSET('Water Data'!$F$28,0,10*ROW('Water Data'!F183))="","",OFFSET('Water Data'!$F$28,0,10*ROW('Water Data'!F183)))</f>
        <v/>
      </c>
      <c r="CA189" s="287" t="str">
        <f ca="true">+IF(OFFSET('Water Data'!$F$29,0,10*ROW('Water Data'!F183))="","",OFFSET('Water Data'!$F$29,0,10*ROW('Water Data'!F183)))</f>
        <v/>
      </c>
      <c r="CB189" s="287" t="str">
        <f ca="true">+IF(OFFSET('Water Data'!$G$27,0,10*ROW('Water Data'!G183))="","",OFFSET('Water Data'!$G$27,0,10*ROW('Water Data'!G183)))</f>
        <v/>
      </c>
      <c r="CC189" s="287" t="str">
        <f ca="true">+IF(OFFSET('Water Data'!$G$28,0,10*ROW('Water Data'!G183))="","",OFFSET('Water Data'!$G$28,0,10*ROW('Water Data'!G183)))</f>
        <v/>
      </c>
      <c r="CD189" s="287" t="str">
        <f ca="true">+IF(OFFSET('Water Data'!$G$29,0,10*ROW('Water Data'!G183))="","",OFFSET('Water Data'!$G$29,0,10*ROW('Water Data'!G183)))</f>
        <v/>
      </c>
      <c r="CE189" s="287" t="str">
        <f ca="true">+IF(OFFSET('Water Data'!$H$27,0,10*ROW('Water Data'!H183))="","",OFFSET('Water Data'!$H$27,0,10*ROW('Water Data'!H183)))</f>
        <v/>
      </c>
      <c r="CF189" s="287" t="str">
        <f ca="true">+IF(OFFSET('Water Data'!$H$28,0,10*ROW('Water Data'!H183))="","",OFFSET('Water Data'!$H$28,0,10*ROW('Water Data'!H183)))</f>
        <v/>
      </c>
      <c r="CG189" s="287" t="str">
        <f ca="true">+IF(OFFSET('Water Data'!$H$29,0,10*ROW('Water Data'!H183))="","",OFFSET('Water Data'!$H$29,0,10*ROW('Water Data'!H183)))</f>
        <v/>
      </c>
      <c r="CH189" s="287" t="str">
        <f ca="true">+IF(OFFSET('Water Data'!$I$27,0,10*ROW('Water Data'!I183))="","",OFFSET('Water Data'!$I$27,0,10*ROW('Water Data'!I183)))</f>
        <v/>
      </c>
      <c r="CI189" s="287" t="str">
        <f ca="true">+IF(OFFSET('Water Data'!$I$28,0,10*ROW('Water Data'!I183))="","",OFFSET('Water Data'!$I$28,0,10*ROW('Water Data'!I183)))</f>
        <v/>
      </c>
      <c r="CJ189" s="287" t="str">
        <f ca="true">+IF(OFFSET('Water Data'!$I$29,0,10*ROW('Water Data'!I183))="","",OFFSET('Water Data'!$I$29,0,10*ROW('Water Data'!I183)))</f>
        <v/>
      </c>
      <c r="CK189" s="287" t="str">
        <f ca="true">+IF(OFFSET('Sanitation Data'!$D$28,0,10*ROW('Sanitation Data'!D183))="","",OFFSET('Sanitation Data'!$D$28,0,10*ROW('Sanitation Data'!D183)))</f>
        <v/>
      </c>
      <c r="CL189" s="287" t="str">
        <f ca="true">+IF(OFFSET('Sanitation Data'!$D$29,0,10*ROW('Sanitation Data'!D183))="","",OFFSET('Sanitation Data'!$D$29,0,10*ROW('Sanitation Data'!D183)))</f>
        <v/>
      </c>
      <c r="CM189" s="287" t="str">
        <f ca="true">+IF(OFFSET('Sanitation Data'!$D$30,0,10*ROW('Sanitation Data'!D183))="","",OFFSET('Sanitation Data'!$D$30,0,10*ROW('Sanitation Data'!D183)))</f>
        <v/>
      </c>
      <c r="CN189" s="287" t="str">
        <f ca="true">+IF(OFFSET('Sanitation Data'!$D$31,0,10*ROW('Sanitation Data'!D183))="","",OFFSET('Sanitation Data'!$D$31,0,10*ROW('Sanitation Data'!D183)))</f>
        <v/>
      </c>
      <c r="CO189" s="287" t="str">
        <f ca="true">+IF(OFFSET('Sanitation Data'!$D$32,0,10*ROW('Sanitation Data'!D183))="","",OFFSET('Sanitation Data'!$D$32,0,10*ROW('Sanitation Data'!D183)))</f>
        <v/>
      </c>
      <c r="CP189" s="287" t="str">
        <f ca="true">+IF(OFFSET('Sanitation Data'!$E$28,0,10*ROW('Sanitation Data'!E183))="","",OFFSET('Sanitation Data'!$E$28,0,10*ROW('Sanitation Data'!E183)))</f>
        <v/>
      </c>
      <c r="CQ189" s="287" t="str">
        <f ca="true">+IF(OFFSET('Sanitation Data'!$E$29,0,10*ROW('Sanitation Data'!E183))="","",OFFSET('Sanitation Data'!$E$29,0,10*ROW('Sanitation Data'!E183)))</f>
        <v/>
      </c>
      <c r="CR189" s="287" t="str">
        <f ca="true">+IF(OFFSET('Sanitation Data'!$E$30,0,10*ROW('Sanitation Data'!E183))="","",OFFSET('Sanitation Data'!$E$30,0,10*ROW('Sanitation Data'!E183)))</f>
        <v/>
      </c>
      <c r="CS189" s="287" t="str">
        <f ca="true">+IF(OFFSET('Sanitation Data'!$E$31,0,10*ROW('Sanitation Data'!E183))="","",OFFSET('Sanitation Data'!$E$31,0,10*ROW('Sanitation Data'!E183)))</f>
        <v/>
      </c>
      <c r="CT189" s="287" t="str">
        <f ca="true">+IF(OFFSET('Sanitation Data'!$E$32,0,10*ROW('Sanitation Data'!E183))="","",OFFSET('Sanitation Data'!$E$32,0,10*ROW('Sanitation Data'!E183)))</f>
        <v/>
      </c>
      <c r="CU189" s="287" t="str">
        <f ca="true">+IF(OFFSET('Sanitation Data'!$F$28,0,10*ROW('Sanitation Data'!F183))="","",OFFSET('Sanitation Data'!$F$28,0,10*ROW('Sanitation Data'!F183)))</f>
        <v/>
      </c>
      <c r="CV189" s="287" t="str">
        <f ca="true">+IF(OFFSET('Sanitation Data'!$F$29,0,10*ROW('Sanitation Data'!F183))="","",OFFSET('Sanitation Data'!$F$29,0,10*ROW('Sanitation Data'!F183)))</f>
        <v/>
      </c>
      <c r="CW189" s="287" t="str">
        <f ca="true">+IF(OFFSET('Sanitation Data'!$F$30,0,10*ROW('Sanitation Data'!F183))="","",OFFSET('Sanitation Data'!$F$30,0,10*ROW('Sanitation Data'!F183)))</f>
        <v/>
      </c>
      <c r="CX189" s="287" t="str">
        <f ca="true">+IF(OFFSET('Sanitation Data'!$F$31,0,10*ROW('Sanitation Data'!F183))="","",OFFSET('Sanitation Data'!$F$31,0,10*ROW('Sanitation Data'!F183)))</f>
        <v/>
      </c>
      <c r="CY189" s="287" t="str">
        <f ca="true">+IF(OFFSET('Sanitation Data'!$F$32,0,10*ROW('Sanitation Data'!F183))="","",OFFSET('Sanitation Data'!$F$32,0,10*ROW('Sanitation Data'!F183)))</f>
        <v/>
      </c>
      <c r="CZ189" s="287" t="str">
        <f ca="true">+IF(OFFSET('Sanitation Data'!$G$28,0,10*ROW('Sanitation Data'!G183))="","",OFFSET('Sanitation Data'!$G$28,0,10*ROW('Sanitation Data'!G183)))</f>
        <v/>
      </c>
      <c r="DA189" s="287" t="str">
        <f ca="true">+IF(OFFSET('Sanitation Data'!$G$29,0,10*ROW('Sanitation Data'!G183))="","",OFFSET('Sanitation Data'!$G$29,0,10*ROW('Sanitation Data'!G183)))</f>
        <v/>
      </c>
      <c r="DB189" s="287" t="str">
        <f ca="true">+IF(OFFSET('Sanitation Data'!$G$30,0,10*ROW('Sanitation Data'!G183))="","",OFFSET('Sanitation Data'!$G$30,0,10*ROW('Sanitation Data'!G183)))</f>
        <v/>
      </c>
      <c r="DC189" s="287" t="str">
        <f ca="true">+IF(OFFSET('Sanitation Data'!$G$31,0,10*ROW('Sanitation Data'!G183))="","",OFFSET('Sanitation Data'!$G$31,0,10*ROW('Sanitation Data'!G183)))</f>
        <v/>
      </c>
      <c r="DD189" s="287" t="str">
        <f ca="true">+IF(OFFSET('Sanitation Data'!$G$32,0,10*ROW('Sanitation Data'!G183))="","",OFFSET('Sanitation Data'!$G$32,0,10*ROW('Sanitation Data'!G183)))</f>
        <v/>
      </c>
      <c r="DE189" s="287" t="str">
        <f ca="true">+IF(OFFSET('Sanitation Data'!$H$28,0,10*ROW('Sanitation Data'!H183))="","",OFFSET('Sanitation Data'!$H$28,0,10*ROW('Sanitation Data'!H183)))</f>
        <v/>
      </c>
      <c r="DF189" s="287" t="str">
        <f ca="true">+IF(OFFSET('Sanitation Data'!$H$29,0,10*ROW('Sanitation Data'!H183))="","",OFFSET('Sanitation Data'!$H$29,0,10*ROW('Sanitation Data'!H183)))</f>
        <v/>
      </c>
      <c r="DG189" s="287" t="str">
        <f ca="true">+IF(OFFSET('Sanitation Data'!$H$30,0,10*ROW('Sanitation Data'!H183))="","",OFFSET('Sanitation Data'!$H$30,0,10*ROW('Sanitation Data'!H183)))</f>
        <v/>
      </c>
      <c r="DH189" s="287" t="str">
        <f ca="true">+IF(OFFSET('Sanitation Data'!$H$31,0,10*ROW('Sanitation Data'!H183))="","",OFFSET('Sanitation Data'!$H$31,0,10*ROW('Sanitation Data'!H183)))</f>
        <v/>
      </c>
      <c r="DI189" s="287" t="str">
        <f ca="true">+IF(OFFSET('Sanitation Data'!$H$32,0,10*ROW('Sanitation Data'!H183))="","",OFFSET('Sanitation Data'!$H$32,0,10*ROW('Sanitation Data'!H183)))</f>
        <v/>
      </c>
      <c r="DJ189" s="287" t="str">
        <f ca="true">+IF(OFFSET('Sanitation Data'!$I$28,0,10*ROW('Sanitation Data'!I183))="","",OFFSET('Sanitation Data'!$I$28,0,10*ROW('Sanitation Data'!I183)))</f>
        <v/>
      </c>
      <c r="DK189" s="287" t="str">
        <f ca="true">+IF(OFFSET('Sanitation Data'!$I$29,0,10*ROW('Sanitation Data'!I183))="","",OFFSET('Sanitation Data'!$I$29,0,10*ROW('Sanitation Data'!I183)))</f>
        <v/>
      </c>
      <c r="DL189" s="287" t="str">
        <f ca="true">+IF(OFFSET('Sanitation Data'!$I$30,0,10*ROW('Sanitation Data'!I183))="","",OFFSET('Sanitation Data'!$I$30,0,10*ROW('Sanitation Data'!I183)))</f>
        <v/>
      </c>
      <c r="DM189" s="287" t="str">
        <f ca="true">+IF(OFFSET('Sanitation Data'!$I$31,0,10*ROW('Sanitation Data'!I183))="","",OFFSET('Sanitation Data'!$I$31,0,10*ROW('Sanitation Data'!I183)))</f>
        <v/>
      </c>
      <c r="DN189" s="287" t="str">
        <f ca="true">+IF(OFFSET('Sanitation Data'!$I$32,0,10*ROW('Sanitation Data'!I183))="","",OFFSET('Sanitation Data'!$I$32,0,10*ROW('Sanitation Data'!I183)))</f>
        <v/>
      </c>
      <c r="DO189" s="287" t="str">
        <f ca="true">+IF(OFFSET('Hygiene Data'!$D$11,0,10*ROW('Hygiene Data'!D183))="","",OFFSET('Hygiene Data'!$D$11,0,10*ROW('Hygiene Data'!D183)))</f>
        <v/>
      </c>
      <c r="DP189" s="287" t="str">
        <f ca="true">+IF(OFFSET('Hygiene Data'!$D$12,0,10*ROW('Hygiene Data'!D183))="","",OFFSET('Hygiene Data'!$D$12,0,10*ROW('Hygiene Data'!D183)))</f>
        <v/>
      </c>
      <c r="DQ189" s="287" t="str">
        <f ca="true">+IF(OFFSET('Hygiene Data'!$D$13,0,10*ROW('Hygiene Data'!D183))="","",OFFSET('Hygiene Data'!$D$13,0,10*ROW('Hygiene Data'!D183)))</f>
        <v/>
      </c>
      <c r="DR189" s="287" t="str">
        <f ca="true">+IF(OFFSET('Hygiene Data'!$E$11,0,10*ROW('Hygiene Data'!E183))="","",OFFSET('Hygiene Data'!$E$11,0,10*ROW('Hygiene Data'!E183)))</f>
        <v/>
      </c>
      <c r="DS189" s="287" t="str">
        <f ca="true">+IF(OFFSET('Hygiene Data'!$E$12,0,10*ROW('Hygiene Data'!E183))="","",OFFSET('Hygiene Data'!$E$12,0,10*ROW('Hygiene Data'!E183)))</f>
        <v/>
      </c>
      <c r="DT189" s="287" t="str">
        <f ca="true">+IF(OFFSET('Hygiene Data'!$E$13,0,10*ROW('Hygiene Data'!E183))="","",OFFSET('Hygiene Data'!$E$13,0,10*ROW('Hygiene Data'!E183)))</f>
        <v/>
      </c>
      <c r="DU189" s="287" t="str">
        <f ca="true">+IF(OFFSET('Hygiene Data'!$F$11,0,10*ROW('Hygiene Data'!F183))="","",OFFSET('Hygiene Data'!$F$11,0,10*ROW('Hygiene Data'!F183)))</f>
        <v/>
      </c>
      <c r="DV189" s="287" t="str">
        <f ca="true">+IF(OFFSET('Hygiene Data'!$F$12,0,10*ROW('Hygiene Data'!F183))="","",OFFSET('Hygiene Data'!$F$12,0,10*ROW('Hygiene Data'!F183)))</f>
        <v/>
      </c>
      <c r="DW189" s="287" t="str">
        <f ca="true">+IF(OFFSET('Hygiene Data'!$F$13,0,10*ROW('Hygiene Data'!F183))="","",OFFSET('Hygiene Data'!$F$13,0,10*ROW('Hygiene Data'!F183)))</f>
        <v/>
      </c>
      <c r="DX189" s="287" t="str">
        <f ca="true">+IF(OFFSET('Hygiene Data'!$G$11,0,10*ROW('Hygiene Data'!G183))="","",OFFSET('Hygiene Data'!$G$11,0,10*ROW('Hygiene Data'!G183)))</f>
        <v/>
      </c>
      <c r="DY189" s="287" t="str">
        <f ca="true">+IF(OFFSET('Hygiene Data'!$G$12,0,10*ROW('Hygiene Data'!G183))="","",OFFSET('Hygiene Data'!$G$12,0,10*ROW('Hygiene Data'!G183)))</f>
        <v/>
      </c>
      <c r="DZ189" s="287" t="str">
        <f ca="true">+IF(OFFSET('Hygiene Data'!$G$13,0,10*ROW('Hygiene Data'!G183))="","",OFFSET('Hygiene Data'!$G$13,0,10*ROW('Hygiene Data'!G183)))</f>
        <v/>
      </c>
      <c r="EA189" s="287" t="str">
        <f ca="true">+IF(OFFSET('Hygiene Data'!$H$11,0,10*ROW('Hygiene Data'!H183))="","",OFFSET('Hygiene Data'!$H$11,0,10*ROW('Hygiene Data'!H183)))</f>
        <v/>
      </c>
      <c r="EB189" s="287" t="str">
        <f ca="true">+IF(OFFSET('Hygiene Data'!$H$12,0,10*ROW('Hygiene Data'!H183))="","",OFFSET('Hygiene Data'!$H$12,0,10*ROW('Hygiene Data'!H183)))</f>
        <v/>
      </c>
      <c r="EC189" s="287" t="str">
        <f ca="true">+IF(OFFSET('Hygiene Data'!$H$13,0,10*ROW('Hygiene Data'!H183))="","",OFFSET('Hygiene Data'!$H$13,0,10*ROW('Hygiene Data'!H183)))</f>
        <v/>
      </c>
      <c r="ED189" s="287" t="str">
        <f ca="true">+IF(OFFSET('Hygiene Data'!$I$11,0,10*ROW('Hygiene Data'!I183))="","",OFFSET('Hygiene Data'!$I$11,0,10*ROW('Hygiene Data'!I183)))</f>
        <v/>
      </c>
      <c r="EE189" s="287" t="str">
        <f ca="true">+IF(OFFSET('Hygiene Data'!$I$12,0,10*ROW('Hygiene Data'!I183))="","",OFFSET('Hygiene Data'!$I$12,0,10*ROW('Hygiene Data'!I183)))</f>
        <v/>
      </c>
      <c r="EF189" s="287"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43"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7"/>
      <c r="BS190" s="287" t="str">
        <f ca="true">+IF(OFFSET('Water Data'!$D$27,0,10*ROW('Water Data'!D184))="","",OFFSET('Water Data'!$D$27,0,10*ROW('Water Data'!D184)))</f>
        <v/>
      </c>
      <c r="BT190" s="287" t="str">
        <f ca="true">+IF(OFFSET('Water Data'!$D$28,0,10*ROW('Water Data'!D184))="","",OFFSET('Water Data'!$D$28,0,10*ROW('Water Data'!D184)))</f>
        <v/>
      </c>
      <c r="BU190" s="287" t="str">
        <f ca="true">+IF(OFFSET('Water Data'!$D$29,0,10*ROW('Water Data'!D184))="","",OFFSET('Water Data'!$D$29,0,10*ROW('Water Data'!D184)))</f>
        <v/>
      </c>
      <c r="BV190" s="287" t="str">
        <f ca="true">+IF(OFFSET('Water Data'!$E$27,0,10*ROW('Water Data'!E184))="","",OFFSET('Water Data'!$E$27,0,10*ROW('Water Data'!E184)))</f>
        <v/>
      </c>
      <c r="BW190" s="287" t="str">
        <f ca="true">+IF(OFFSET('Water Data'!$E$28,0,10*ROW('Water Data'!E184))="","",OFFSET('Water Data'!$E$28,0,10*ROW('Water Data'!E184)))</f>
        <v/>
      </c>
      <c r="BX190" s="287" t="str">
        <f ca="true">+IF(OFFSET('Water Data'!$E$29,0,10*ROW('Water Data'!E184))="","",OFFSET('Water Data'!$E$29,0,10*ROW('Water Data'!E184)))</f>
        <v/>
      </c>
      <c r="BY190" s="287" t="str">
        <f ca="true">+IF(OFFSET('Water Data'!$F$27,0,10*ROW('Water Data'!F184))="","",OFFSET('Water Data'!$F$27,0,10*ROW('Water Data'!F184)))</f>
        <v/>
      </c>
      <c r="BZ190" s="287" t="str">
        <f ca="true">+IF(OFFSET('Water Data'!$F$28,0,10*ROW('Water Data'!F184))="","",OFFSET('Water Data'!$F$28,0,10*ROW('Water Data'!F184)))</f>
        <v/>
      </c>
      <c r="CA190" s="287" t="str">
        <f ca="true">+IF(OFFSET('Water Data'!$F$29,0,10*ROW('Water Data'!F184))="","",OFFSET('Water Data'!$F$29,0,10*ROW('Water Data'!F184)))</f>
        <v/>
      </c>
      <c r="CB190" s="287" t="str">
        <f ca="true">+IF(OFFSET('Water Data'!$G$27,0,10*ROW('Water Data'!G184))="","",OFFSET('Water Data'!$G$27,0,10*ROW('Water Data'!G184)))</f>
        <v/>
      </c>
      <c r="CC190" s="287" t="str">
        <f ca="true">+IF(OFFSET('Water Data'!$G$28,0,10*ROW('Water Data'!G184))="","",OFFSET('Water Data'!$G$28,0,10*ROW('Water Data'!G184)))</f>
        <v/>
      </c>
      <c r="CD190" s="287" t="str">
        <f ca="true">+IF(OFFSET('Water Data'!$G$29,0,10*ROW('Water Data'!G184))="","",OFFSET('Water Data'!$G$29,0,10*ROW('Water Data'!G184)))</f>
        <v/>
      </c>
      <c r="CE190" s="287" t="str">
        <f ca="true">+IF(OFFSET('Water Data'!$H$27,0,10*ROW('Water Data'!H184))="","",OFFSET('Water Data'!$H$27,0,10*ROW('Water Data'!H184)))</f>
        <v/>
      </c>
      <c r="CF190" s="287" t="str">
        <f ca="true">+IF(OFFSET('Water Data'!$H$28,0,10*ROW('Water Data'!H184))="","",OFFSET('Water Data'!$H$28,0,10*ROW('Water Data'!H184)))</f>
        <v/>
      </c>
      <c r="CG190" s="287" t="str">
        <f ca="true">+IF(OFFSET('Water Data'!$H$29,0,10*ROW('Water Data'!H184))="","",OFFSET('Water Data'!$H$29,0,10*ROW('Water Data'!H184)))</f>
        <v/>
      </c>
      <c r="CH190" s="287" t="str">
        <f ca="true">+IF(OFFSET('Water Data'!$I$27,0,10*ROW('Water Data'!I184))="","",OFFSET('Water Data'!$I$27,0,10*ROW('Water Data'!I184)))</f>
        <v/>
      </c>
      <c r="CI190" s="287" t="str">
        <f ca="true">+IF(OFFSET('Water Data'!$I$28,0,10*ROW('Water Data'!I184))="","",OFFSET('Water Data'!$I$28,0,10*ROW('Water Data'!I184)))</f>
        <v/>
      </c>
      <c r="CJ190" s="287" t="str">
        <f ca="true">+IF(OFFSET('Water Data'!$I$29,0,10*ROW('Water Data'!I184))="","",OFFSET('Water Data'!$I$29,0,10*ROW('Water Data'!I184)))</f>
        <v/>
      </c>
      <c r="CK190" s="287" t="str">
        <f ca="true">+IF(OFFSET('Sanitation Data'!$D$28,0,10*ROW('Sanitation Data'!D184))="","",OFFSET('Sanitation Data'!$D$28,0,10*ROW('Sanitation Data'!D184)))</f>
        <v/>
      </c>
      <c r="CL190" s="287" t="str">
        <f ca="true">+IF(OFFSET('Sanitation Data'!$D$29,0,10*ROW('Sanitation Data'!D184))="","",OFFSET('Sanitation Data'!$D$29,0,10*ROW('Sanitation Data'!D184)))</f>
        <v/>
      </c>
      <c r="CM190" s="287" t="str">
        <f ca="true">+IF(OFFSET('Sanitation Data'!$D$30,0,10*ROW('Sanitation Data'!D184))="","",OFFSET('Sanitation Data'!$D$30,0,10*ROW('Sanitation Data'!D184)))</f>
        <v/>
      </c>
      <c r="CN190" s="287" t="str">
        <f ca="true">+IF(OFFSET('Sanitation Data'!$D$31,0,10*ROW('Sanitation Data'!D184))="","",OFFSET('Sanitation Data'!$D$31,0,10*ROW('Sanitation Data'!D184)))</f>
        <v/>
      </c>
      <c r="CO190" s="287" t="str">
        <f ca="true">+IF(OFFSET('Sanitation Data'!$D$32,0,10*ROW('Sanitation Data'!D184))="","",OFFSET('Sanitation Data'!$D$32,0,10*ROW('Sanitation Data'!D184)))</f>
        <v/>
      </c>
      <c r="CP190" s="287" t="str">
        <f ca="true">+IF(OFFSET('Sanitation Data'!$E$28,0,10*ROW('Sanitation Data'!E184))="","",OFFSET('Sanitation Data'!$E$28,0,10*ROW('Sanitation Data'!E184)))</f>
        <v/>
      </c>
      <c r="CQ190" s="287" t="str">
        <f ca="true">+IF(OFFSET('Sanitation Data'!$E$29,0,10*ROW('Sanitation Data'!E184))="","",OFFSET('Sanitation Data'!$E$29,0,10*ROW('Sanitation Data'!E184)))</f>
        <v/>
      </c>
      <c r="CR190" s="287" t="str">
        <f ca="true">+IF(OFFSET('Sanitation Data'!$E$30,0,10*ROW('Sanitation Data'!E184))="","",OFFSET('Sanitation Data'!$E$30,0,10*ROW('Sanitation Data'!E184)))</f>
        <v/>
      </c>
      <c r="CS190" s="287" t="str">
        <f ca="true">+IF(OFFSET('Sanitation Data'!$E$31,0,10*ROW('Sanitation Data'!E184))="","",OFFSET('Sanitation Data'!$E$31,0,10*ROW('Sanitation Data'!E184)))</f>
        <v/>
      </c>
      <c r="CT190" s="287" t="str">
        <f ca="true">+IF(OFFSET('Sanitation Data'!$E$32,0,10*ROW('Sanitation Data'!E184))="","",OFFSET('Sanitation Data'!$E$32,0,10*ROW('Sanitation Data'!E184)))</f>
        <v/>
      </c>
      <c r="CU190" s="287" t="str">
        <f ca="true">+IF(OFFSET('Sanitation Data'!$F$28,0,10*ROW('Sanitation Data'!F184))="","",OFFSET('Sanitation Data'!$F$28,0,10*ROW('Sanitation Data'!F184)))</f>
        <v/>
      </c>
      <c r="CV190" s="287" t="str">
        <f ca="true">+IF(OFFSET('Sanitation Data'!$F$29,0,10*ROW('Sanitation Data'!F184))="","",OFFSET('Sanitation Data'!$F$29,0,10*ROW('Sanitation Data'!F184)))</f>
        <v/>
      </c>
      <c r="CW190" s="287" t="str">
        <f ca="true">+IF(OFFSET('Sanitation Data'!$F$30,0,10*ROW('Sanitation Data'!F184))="","",OFFSET('Sanitation Data'!$F$30,0,10*ROW('Sanitation Data'!F184)))</f>
        <v/>
      </c>
      <c r="CX190" s="287" t="str">
        <f ca="true">+IF(OFFSET('Sanitation Data'!$F$31,0,10*ROW('Sanitation Data'!F184))="","",OFFSET('Sanitation Data'!$F$31,0,10*ROW('Sanitation Data'!F184)))</f>
        <v/>
      </c>
      <c r="CY190" s="287" t="str">
        <f ca="true">+IF(OFFSET('Sanitation Data'!$F$32,0,10*ROW('Sanitation Data'!F184))="","",OFFSET('Sanitation Data'!$F$32,0,10*ROW('Sanitation Data'!F184)))</f>
        <v/>
      </c>
      <c r="CZ190" s="287" t="str">
        <f ca="true">+IF(OFFSET('Sanitation Data'!$G$28,0,10*ROW('Sanitation Data'!G184))="","",OFFSET('Sanitation Data'!$G$28,0,10*ROW('Sanitation Data'!G184)))</f>
        <v/>
      </c>
      <c r="DA190" s="287" t="str">
        <f ca="true">+IF(OFFSET('Sanitation Data'!$G$29,0,10*ROW('Sanitation Data'!G184))="","",OFFSET('Sanitation Data'!$G$29,0,10*ROW('Sanitation Data'!G184)))</f>
        <v/>
      </c>
      <c r="DB190" s="287" t="str">
        <f ca="true">+IF(OFFSET('Sanitation Data'!$G$30,0,10*ROW('Sanitation Data'!G184))="","",OFFSET('Sanitation Data'!$G$30,0,10*ROW('Sanitation Data'!G184)))</f>
        <v/>
      </c>
      <c r="DC190" s="287" t="str">
        <f ca="true">+IF(OFFSET('Sanitation Data'!$G$31,0,10*ROW('Sanitation Data'!G184))="","",OFFSET('Sanitation Data'!$G$31,0,10*ROW('Sanitation Data'!G184)))</f>
        <v/>
      </c>
      <c r="DD190" s="287" t="str">
        <f ca="true">+IF(OFFSET('Sanitation Data'!$G$32,0,10*ROW('Sanitation Data'!G184))="","",OFFSET('Sanitation Data'!$G$32,0,10*ROW('Sanitation Data'!G184)))</f>
        <v/>
      </c>
      <c r="DE190" s="287" t="str">
        <f ca="true">+IF(OFFSET('Sanitation Data'!$H$28,0,10*ROW('Sanitation Data'!H184))="","",OFFSET('Sanitation Data'!$H$28,0,10*ROW('Sanitation Data'!H184)))</f>
        <v/>
      </c>
      <c r="DF190" s="287" t="str">
        <f ca="true">+IF(OFFSET('Sanitation Data'!$H$29,0,10*ROW('Sanitation Data'!H184))="","",OFFSET('Sanitation Data'!$H$29,0,10*ROW('Sanitation Data'!H184)))</f>
        <v/>
      </c>
      <c r="DG190" s="287" t="str">
        <f ca="true">+IF(OFFSET('Sanitation Data'!$H$30,0,10*ROW('Sanitation Data'!H184))="","",OFFSET('Sanitation Data'!$H$30,0,10*ROW('Sanitation Data'!H184)))</f>
        <v/>
      </c>
      <c r="DH190" s="287" t="str">
        <f ca="true">+IF(OFFSET('Sanitation Data'!$H$31,0,10*ROW('Sanitation Data'!H184))="","",OFFSET('Sanitation Data'!$H$31,0,10*ROW('Sanitation Data'!H184)))</f>
        <v/>
      </c>
      <c r="DI190" s="287" t="str">
        <f ca="true">+IF(OFFSET('Sanitation Data'!$H$32,0,10*ROW('Sanitation Data'!H184))="","",OFFSET('Sanitation Data'!$H$32,0,10*ROW('Sanitation Data'!H184)))</f>
        <v/>
      </c>
      <c r="DJ190" s="287" t="str">
        <f ca="true">+IF(OFFSET('Sanitation Data'!$I$28,0,10*ROW('Sanitation Data'!I184))="","",OFFSET('Sanitation Data'!$I$28,0,10*ROW('Sanitation Data'!I184)))</f>
        <v/>
      </c>
      <c r="DK190" s="287" t="str">
        <f ca="true">+IF(OFFSET('Sanitation Data'!$I$29,0,10*ROW('Sanitation Data'!I184))="","",OFFSET('Sanitation Data'!$I$29,0,10*ROW('Sanitation Data'!I184)))</f>
        <v/>
      </c>
      <c r="DL190" s="287" t="str">
        <f ca="true">+IF(OFFSET('Sanitation Data'!$I$30,0,10*ROW('Sanitation Data'!I184))="","",OFFSET('Sanitation Data'!$I$30,0,10*ROW('Sanitation Data'!I184)))</f>
        <v/>
      </c>
      <c r="DM190" s="287" t="str">
        <f ca="true">+IF(OFFSET('Sanitation Data'!$I$31,0,10*ROW('Sanitation Data'!I184))="","",OFFSET('Sanitation Data'!$I$31,0,10*ROW('Sanitation Data'!I184)))</f>
        <v/>
      </c>
      <c r="DN190" s="287" t="str">
        <f ca="true">+IF(OFFSET('Sanitation Data'!$I$32,0,10*ROW('Sanitation Data'!I184))="","",OFFSET('Sanitation Data'!$I$32,0,10*ROW('Sanitation Data'!I184)))</f>
        <v/>
      </c>
      <c r="DO190" s="287" t="str">
        <f ca="true">+IF(OFFSET('Hygiene Data'!$D$11,0,10*ROW('Hygiene Data'!D184))="","",OFFSET('Hygiene Data'!$D$11,0,10*ROW('Hygiene Data'!D184)))</f>
        <v/>
      </c>
      <c r="DP190" s="287" t="str">
        <f ca="true">+IF(OFFSET('Hygiene Data'!$D$12,0,10*ROW('Hygiene Data'!D184))="","",OFFSET('Hygiene Data'!$D$12,0,10*ROW('Hygiene Data'!D184)))</f>
        <v/>
      </c>
      <c r="DQ190" s="287" t="str">
        <f ca="true">+IF(OFFSET('Hygiene Data'!$D$13,0,10*ROW('Hygiene Data'!D184))="","",OFFSET('Hygiene Data'!$D$13,0,10*ROW('Hygiene Data'!D184)))</f>
        <v/>
      </c>
      <c r="DR190" s="287" t="str">
        <f ca="true">+IF(OFFSET('Hygiene Data'!$E$11,0,10*ROW('Hygiene Data'!E184))="","",OFFSET('Hygiene Data'!$E$11,0,10*ROW('Hygiene Data'!E184)))</f>
        <v/>
      </c>
      <c r="DS190" s="287" t="str">
        <f ca="true">+IF(OFFSET('Hygiene Data'!$E$12,0,10*ROW('Hygiene Data'!E184))="","",OFFSET('Hygiene Data'!$E$12,0,10*ROW('Hygiene Data'!E184)))</f>
        <v/>
      </c>
      <c r="DT190" s="287" t="str">
        <f ca="true">+IF(OFFSET('Hygiene Data'!$E$13,0,10*ROW('Hygiene Data'!E184))="","",OFFSET('Hygiene Data'!$E$13,0,10*ROW('Hygiene Data'!E184)))</f>
        <v/>
      </c>
      <c r="DU190" s="287" t="str">
        <f ca="true">+IF(OFFSET('Hygiene Data'!$F$11,0,10*ROW('Hygiene Data'!F184))="","",OFFSET('Hygiene Data'!$F$11,0,10*ROW('Hygiene Data'!F184)))</f>
        <v/>
      </c>
      <c r="DV190" s="287" t="str">
        <f ca="true">+IF(OFFSET('Hygiene Data'!$F$12,0,10*ROW('Hygiene Data'!F184))="","",OFFSET('Hygiene Data'!$F$12,0,10*ROW('Hygiene Data'!F184)))</f>
        <v/>
      </c>
      <c r="DW190" s="287" t="str">
        <f ca="true">+IF(OFFSET('Hygiene Data'!$F$13,0,10*ROW('Hygiene Data'!F184))="","",OFFSET('Hygiene Data'!$F$13,0,10*ROW('Hygiene Data'!F184)))</f>
        <v/>
      </c>
      <c r="DX190" s="287" t="str">
        <f ca="true">+IF(OFFSET('Hygiene Data'!$G$11,0,10*ROW('Hygiene Data'!G184))="","",OFFSET('Hygiene Data'!$G$11,0,10*ROW('Hygiene Data'!G184)))</f>
        <v/>
      </c>
      <c r="DY190" s="287" t="str">
        <f ca="true">+IF(OFFSET('Hygiene Data'!$G$12,0,10*ROW('Hygiene Data'!G184))="","",OFFSET('Hygiene Data'!$G$12,0,10*ROW('Hygiene Data'!G184)))</f>
        <v/>
      </c>
      <c r="DZ190" s="287" t="str">
        <f ca="true">+IF(OFFSET('Hygiene Data'!$G$13,0,10*ROW('Hygiene Data'!G184))="","",OFFSET('Hygiene Data'!$G$13,0,10*ROW('Hygiene Data'!G184)))</f>
        <v/>
      </c>
      <c r="EA190" s="287" t="str">
        <f ca="true">+IF(OFFSET('Hygiene Data'!$H$11,0,10*ROW('Hygiene Data'!H184))="","",OFFSET('Hygiene Data'!$H$11,0,10*ROW('Hygiene Data'!H184)))</f>
        <v/>
      </c>
      <c r="EB190" s="287" t="str">
        <f ca="true">+IF(OFFSET('Hygiene Data'!$H$12,0,10*ROW('Hygiene Data'!H184))="","",OFFSET('Hygiene Data'!$H$12,0,10*ROW('Hygiene Data'!H184)))</f>
        <v/>
      </c>
      <c r="EC190" s="287" t="str">
        <f ca="true">+IF(OFFSET('Hygiene Data'!$H$13,0,10*ROW('Hygiene Data'!H184))="","",OFFSET('Hygiene Data'!$H$13,0,10*ROW('Hygiene Data'!H184)))</f>
        <v/>
      </c>
      <c r="ED190" s="287" t="str">
        <f ca="true">+IF(OFFSET('Hygiene Data'!$I$11,0,10*ROW('Hygiene Data'!I184))="","",OFFSET('Hygiene Data'!$I$11,0,10*ROW('Hygiene Data'!I184)))</f>
        <v/>
      </c>
      <c r="EE190" s="287" t="str">
        <f ca="true">+IF(OFFSET('Hygiene Data'!$I$12,0,10*ROW('Hygiene Data'!I184))="","",OFFSET('Hygiene Data'!$I$12,0,10*ROW('Hygiene Data'!I184)))</f>
        <v/>
      </c>
      <c r="EF190" s="287"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43"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7"/>
      <c r="BS191" s="287" t="str">
        <f ca="true">+IF(OFFSET('Water Data'!$D$27,0,10*ROW('Water Data'!D185))="","",OFFSET('Water Data'!$D$27,0,10*ROW('Water Data'!D185)))</f>
        <v/>
      </c>
      <c r="BT191" s="287" t="str">
        <f ca="true">+IF(OFFSET('Water Data'!$D$28,0,10*ROW('Water Data'!D185))="","",OFFSET('Water Data'!$D$28,0,10*ROW('Water Data'!D185)))</f>
        <v/>
      </c>
      <c r="BU191" s="287" t="str">
        <f ca="true">+IF(OFFSET('Water Data'!$D$29,0,10*ROW('Water Data'!D185))="","",OFFSET('Water Data'!$D$29,0,10*ROW('Water Data'!D185)))</f>
        <v/>
      </c>
      <c r="BV191" s="287" t="str">
        <f ca="true">+IF(OFFSET('Water Data'!$E$27,0,10*ROW('Water Data'!E185))="","",OFFSET('Water Data'!$E$27,0,10*ROW('Water Data'!E185)))</f>
        <v/>
      </c>
      <c r="BW191" s="287" t="str">
        <f ca="true">+IF(OFFSET('Water Data'!$E$28,0,10*ROW('Water Data'!E185))="","",OFFSET('Water Data'!$E$28,0,10*ROW('Water Data'!E185)))</f>
        <v/>
      </c>
      <c r="BX191" s="287" t="str">
        <f ca="true">+IF(OFFSET('Water Data'!$E$29,0,10*ROW('Water Data'!E185))="","",OFFSET('Water Data'!$E$29,0,10*ROW('Water Data'!E185)))</f>
        <v/>
      </c>
      <c r="BY191" s="287" t="str">
        <f ca="true">+IF(OFFSET('Water Data'!$F$27,0,10*ROW('Water Data'!F185))="","",OFFSET('Water Data'!$F$27,0,10*ROW('Water Data'!F185)))</f>
        <v/>
      </c>
      <c r="BZ191" s="287" t="str">
        <f ca="true">+IF(OFFSET('Water Data'!$F$28,0,10*ROW('Water Data'!F185))="","",OFFSET('Water Data'!$F$28,0,10*ROW('Water Data'!F185)))</f>
        <v/>
      </c>
      <c r="CA191" s="287" t="str">
        <f ca="true">+IF(OFFSET('Water Data'!$F$29,0,10*ROW('Water Data'!F185))="","",OFFSET('Water Data'!$F$29,0,10*ROW('Water Data'!F185)))</f>
        <v/>
      </c>
      <c r="CB191" s="287" t="str">
        <f ca="true">+IF(OFFSET('Water Data'!$G$27,0,10*ROW('Water Data'!G185))="","",OFFSET('Water Data'!$G$27,0,10*ROW('Water Data'!G185)))</f>
        <v/>
      </c>
      <c r="CC191" s="287" t="str">
        <f ca="true">+IF(OFFSET('Water Data'!$G$28,0,10*ROW('Water Data'!G185))="","",OFFSET('Water Data'!$G$28,0,10*ROW('Water Data'!G185)))</f>
        <v/>
      </c>
      <c r="CD191" s="287" t="str">
        <f ca="true">+IF(OFFSET('Water Data'!$G$29,0,10*ROW('Water Data'!G185))="","",OFFSET('Water Data'!$G$29,0,10*ROW('Water Data'!G185)))</f>
        <v/>
      </c>
      <c r="CE191" s="287" t="str">
        <f ca="true">+IF(OFFSET('Water Data'!$H$27,0,10*ROW('Water Data'!H185))="","",OFFSET('Water Data'!$H$27,0,10*ROW('Water Data'!H185)))</f>
        <v/>
      </c>
      <c r="CF191" s="287" t="str">
        <f ca="true">+IF(OFFSET('Water Data'!$H$28,0,10*ROW('Water Data'!H185))="","",OFFSET('Water Data'!$H$28,0,10*ROW('Water Data'!H185)))</f>
        <v/>
      </c>
      <c r="CG191" s="287" t="str">
        <f ca="true">+IF(OFFSET('Water Data'!$H$29,0,10*ROW('Water Data'!H185))="","",OFFSET('Water Data'!$H$29,0,10*ROW('Water Data'!H185)))</f>
        <v/>
      </c>
      <c r="CH191" s="287" t="str">
        <f ca="true">+IF(OFFSET('Water Data'!$I$27,0,10*ROW('Water Data'!I185))="","",OFFSET('Water Data'!$I$27,0,10*ROW('Water Data'!I185)))</f>
        <v/>
      </c>
      <c r="CI191" s="287" t="str">
        <f ca="true">+IF(OFFSET('Water Data'!$I$28,0,10*ROW('Water Data'!I185))="","",OFFSET('Water Data'!$I$28,0,10*ROW('Water Data'!I185)))</f>
        <v/>
      </c>
      <c r="CJ191" s="287" t="str">
        <f ca="true">+IF(OFFSET('Water Data'!$I$29,0,10*ROW('Water Data'!I185))="","",OFFSET('Water Data'!$I$29,0,10*ROW('Water Data'!I185)))</f>
        <v/>
      </c>
      <c r="CK191" s="287" t="str">
        <f ca="true">+IF(OFFSET('Sanitation Data'!$D$28,0,10*ROW('Sanitation Data'!D185))="","",OFFSET('Sanitation Data'!$D$28,0,10*ROW('Sanitation Data'!D185)))</f>
        <v/>
      </c>
      <c r="CL191" s="287" t="str">
        <f ca="true">+IF(OFFSET('Sanitation Data'!$D$29,0,10*ROW('Sanitation Data'!D185))="","",OFFSET('Sanitation Data'!$D$29,0,10*ROW('Sanitation Data'!D185)))</f>
        <v/>
      </c>
      <c r="CM191" s="287" t="str">
        <f ca="true">+IF(OFFSET('Sanitation Data'!$D$30,0,10*ROW('Sanitation Data'!D185))="","",OFFSET('Sanitation Data'!$D$30,0,10*ROW('Sanitation Data'!D185)))</f>
        <v/>
      </c>
      <c r="CN191" s="287" t="str">
        <f ca="true">+IF(OFFSET('Sanitation Data'!$D$31,0,10*ROW('Sanitation Data'!D185))="","",OFFSET('Sanitation Data'!$D$31,0,10*ROW('Sanitation Data'!D185)))</f>
        <v/>
      </c>
      <c r="CO191" s="287" t="str">
        <f ca="true">+IF(OFFSET('Sanitation Data'!$D$32,0,10*ROW('Sanitation Data'!D185))="","",OFFSET('Sanitation Data'!$D$32,0,10*ROW('Sanitation Data'!D185)))</f>
        <v/>
      </c>
      <c r="CP191" s="287" t="str">
        <f ca="true">+IF(OFFSET('Sanitation Data'!$E$28,0,10*ROW('Sanitation Data'!E185))="","",OFFSET('Sanitation Data'!$E$28,0,10*ROW('Sanitation Data'!E185)))</f>
        <v/>
      </c>
      <c r="CQ191" s="287" t="str">
        <f ca="true">+IF(OFFSET('Sanitation Data'!$E$29,0,10*ROW('Sanitation Data'!E185))="","",OFFSET('Sanitation Data'!$E$29,0,10*ROW('Sanitation Data'!E185)))</f>
        <v/>
      </c>
      <c r="CR191" s="287" t="str">
        <f ca="true">+IF(OFFSET('Sanitation Data'!$E$30,0,10*ROW('Sanitation Data'!E185))="","",OFFSET('Sanitation Data'!$E$30,0,10*ROW('Sanitation Data'!E185)))</f>
        <v/>
      </c>
      <c r="CS191" s="287" t="str">
        <f ca="true">+IF(OFFSET('Sanitation Data'!$E$31,0,10*ROW('Sanitation Data'!E185))="","",OFFSET('Sanitation Data'!$E$31,0,10*ROW('Sanitation Data'!E185)))</f>
        <v/>
      </c>
      <c r="CT191" s="287" t="str">
        <f ca="true">+IF(OFFSET('Sanitation Data'!$E$32,0,10*ROW('Sanitation Data'!E185))="","",OFFSET('Sanitation Data'!$E$32,0,10*ROW('Sanitation Data'!E185)))</f>
        <v/>
      </c>
      <c r="CU191" s="287" t="str">
        <f ca="true">+IF(OFFSET('Sanitation Data'!$F$28,0,10*ROW('Sanitation Data'!F185))="","",OFFSET('Sanitation Data'!$F$28,0,10*ROW('Sanitation Data'!F185)))</f>
        <v/>
      </c>
      <c r="CV191" s="287" t="str">
        <f ca="true">+IF(OFFSET('Sanitation Data'!$F$29,0,10*ROW('Sanitation Data'!F185))="","",OFFSET('Sanitation Data'!$F$29,0,10*ROW('Sanitation Data'!F185)))</f>
        <v/>
      </c>
      <c r="CW191" s="287" t="str">
        <f ca="true">+IF(OFFSET('Sanitation Data'!$F$30,0,10*ROW('Sanitation Data'!F185))="","",OFFSET('Sanitation Data'!$F$30,0,10*ROW('Sanitation Data'!F185)))</f>
        <v/>
      </c>
      <c r="CX191" s="287" t="str">
        <f ca="true">+IF(OFFSET('Sanitation Data'!$F$31,0,10*ROW('Sanitation Data'!F185))="","",OFFSET('Sanitation Data'!$F$31,0,10*ROW('Sanitation Data'!F185)))</f>
        <v/>
      </c>
      <c r="CY191" s="287" t="str">
        <f ca="true">+IF(OFFSET('Sanitation Data'!$F$32,0,10*ROW('Sanitation Data'!F185))="","",OFFSET('Sanitation Data'!$F$32,0,10*ROW('Sanitation Data'!F185)))</f>
        <v/>
      </c>
      <c r="CZ191" s="287" t="str">
        <f ca="true">+IF(OFFSET('Sanitation Data'!$G$28,0,10*ROW('Sanitation Data'!G185))="","",OFFSET('Sanitation Data'!$G$28,0,10*ROW('Sanitation Data'!G185)))</f>
        <v/>
      </c>
      <c r="DA191" s="287" t="str">
        <f ca="true">+IF(OFFSET('Sanitation Data'!$G$29,0,10*ROW('Sanitation Data'!G185))="","",OFFSET('Sanitation Data'!$G$29,0,10*ROW('Sanitation Data'!G185)))</f>
        <v/>
      </c>
      <c r="DB191" s="287" t="str">
        <f ca="true">+IF(OFFSET('Sanitation Data'!$G$30,0,10*ROW('Sanitation Data'!G185))="","",OFFSET('Sanitation Data'!$G$30,0,10*ROW('Sanitation Data'!G185)))</f>
        <v/>
      </c>
      <c r="DC191" s="287" t="str">
        <f ca="true">+IF(OFFSET('Sanitation Data'!$G$31,0,10*ROW('Sanitation Data'!G185))="","",OFFSET('Sanitation Data'!$G$31,0,10*ROW('Sanitation Data'!G185)))</f>
        <v/>
      </c>
      <c r="DD191" s="287" t="str">
        <f ca="true">+IF(OFFSET('Sanitation Data'!$G$32,0,10*ROW('Sanitation Data'!G185))="","",OFFSET('Sanitation Data'!$G$32,0,10*ROW('Sanitation Data'!G185)))</f>
        <v/>
      </c>
      <c r="DE191" s="287" t="str">
        <f ca="true">+IF(OFFSET('Sanitation Data'!$H$28,0,10*ROW('Sanitation Data'!H185))="","",OFFSET('Sanitation Data'!$H$28,0,10*ROW('Sanitation Data'!H185)))</f>
        <v/>
      </c>
      <c r="DF191" s="287" t="str">
        <f ca="true">+IF(OFFSET('Sanitation Data'!$H$29,0,10*ROW('Sanitation Data'!H185))="","",OFFSET('Sanitation Data'!$H$29,0,10*ROW('Sanitation Data'!H185)))</f>
        <v/>
      </c>
      <c r="DG191" s="287" t="str">
        <f ca="true">+IF(OFFSET('Sanitation Data'!$H$30,0,10*ROW('Sanitation Data'!H185))="","",OFFSET('Sanitation Data'!$H$30,0,10*ROW('Sanitation Data'!H185)))</f>
        <v/>
      </c>
      <c r="DH191" s="287" t="str">
        <f ca="true">+IF(OFFSET('Sanitation Data'!$H$31,0,10*ROW('Sanitation Data'!H185))="","",OFFSET('Sanitation Data'!$H$31,0,10*ROW('Sanitation Data'!H185)))</f>
        <v/>
      </c>
      <c r="DI191" s="287" t="str">
        <f ca="true">+IF(OFFSET('Sanitation Data'!$H$32,0,10*ROW('Sanitation Data'!H185))="","",OFFSET('Sanitation Data'!$H$32,0,10*ROW('Sanitation Data'!H185)))</f>
        <v/>
      </c>
      <c r="DJ191" s="287" t="str">
        <f ca="true">+IF(OFFSET('Sanitation Data'!$I$28,0,10*ROW('Sanitation Data'!I185))="","",OFFSET('Sanitation Data'!$I$28,0,10*ROW('Sanitation Data'!I185)))</f>
        <v/>
      </c>
      <c r="DK191" s="287" t="str">
        <f ca="true">+IF(OFFSET('Sanitation Data'!$I$29,0,10*ROW('Sanitation Data'!I185))="","",OFFSET('Sanitation Data'!$I$29,0,10*ROW('Sanitation Data'!I185)))</f>
        <v/>
      </c>
      <c r="DL191" s="287" t="str">
        <f ca="true">+IF(OFFSET('Sanitation Data'!$I$30,0,10*ROW('Sanitation Data'!I185))="","",OFFSET('Sanitation Data'!$I$30,0,10*ROW('Sanitation Data'!I185)))</f>
        <v/>
      </c>
      <c r="DM191" s="287" t="str">
        <f ca="true">+IF(OFFSET('Sanitation Data'!$I$31,0,10*ROW('Sanitation Data'!I185))="","",OFFSET('Sanitation Data'!$I$31,0,10*ROW('Sanitation Data'!I185)))</f>
        <v/>
      </c>
      <c r="DN191" s="287" t="str">
        <f ca="true">+IF(OFFSET('Sanitation Data'!$I$32,0,10*ROW('Sanitation Data'!I185))="","",OFFSET('Sanitation Data'!$I$32,0,10*ROW('Sanitation Data'!I185)))</f>
        <v/>
      </c>
      <c r="DO191" s="287" t="str">
        <f ca="true">+IF(OFFSET('Hygiene Data'!$D$11,0,10*ROW('Hygiene Data'!D185))="","",OFFSET('Hygiene Data'!$D$11,0,10*ROW('Hygiene Data'!D185)))</f>
        <v/>
      </c>
      <c r="DP191" s="287" t="str">
        <f ca="true">+IF(OFFSET('Hygiene Data'!$D$12,0,10*ROW('Hygiene Data'!D185))="","",OFFSET('Hygiene Data'!$D$12,0,10*ROW('Hygiene Data'!D185)))</f>
        <v/>
      </c>
      <c r="DQ191" s="287" t="str">
        <f ca="true">+IF(OFFSET('Hygiene Data'!$D$13,0,10*ROW('Hygiene Data'!D185))="","",OFFSET('Hygiene Data'!$D$13,0,10*ROW('Hygiene Data'!D185)))</f>
        <v/>
      </c>
      <c r="DR191" s="287" t="str">
        <f ca="true">+IF(OFFSET('Hygiene Data'!$E$11,0,10*ROW('Hygiene Data'!E185))="","",OFFSET('Hygiene Data'!$E$11,0,10*ROW('Hygiene Data'!E185)))</f>
        <v/>
      </c>
      <c r="DS191" s="287" t="str">
        <f ca="true">+IF(OFFSET('Hygiene Data'!$E$12,0,10*ROW('Hygiene Data'!E185))="","",OFFSET('Hygiene Data'!$E$12,0,10*ROW('Hygiene Data'!E185)))</f>
        <v/>
      </c>
      <c r="DT191" s="287" t="str">
        <f ca="true">+IF(OFFSET('Hygiene Data'!$E$13,0,10*ROW('Hygiene Data'!E185))="","",OFFSET('Hygiene Data'!$E$13,0,10*ROW('Hygiene Data'!E185)))</f>
        <v/>
      </c>
      <c r="DU191" s="287" t="str">
        <f ca="true">+IF(OFFSET('Hygiene Data'!$F$11,0,10*ROW('Hygiene Data'!F185))="","",OFFSET('Hygiene Data'!$F$11,0,10*ROW('Hygiene Data'!F185)))</f>
        <v/>
      </c>
      <c r="DV191" s="287" t="str">
        <f ca="true">+IF(OFFSET('Hygiene Data'!$F$12,0,10*ROW('Hygiene Data'!F185))="","",OFFSET('Hygiene Data'!$F$12,0,10*ROW('Hygiene Data'!F185)))</f>
        <v/>
      </c>
      <c r="DW191" s="287" t="str">
        <f ca="true">+IF(OFFSET('Hygiene Data'!$F$13,0,10*ROW('Hygiene Data'!F185))="","",OFFSET('Hygiene Data'!$F$13,0,10*ROW('Hygiene Data'!F185)))</f>
        <v/>
      </c>
      <c r="DX191" s="287" t="str">
        <f ca="true">+IF(OFFSET('Hygiene Data'!$G$11,0,10*ROW('Hygiene Data'!G185))="","",OFFSET('Hygiene Data'!$G$11,0,10*ROW('Hygiene Data'!G185)))</f>
        <v/>
      </c>
      <c r="DY191" s="287" t="str">
        <f ca="true">+IF(OFFSET('Hygiene Data'!$G$12,0,10*ROW('Hygiene Data'!G185))="","",OFFSET('Hygiene Data'!$G$12,0,10*ROW('Hygiene Data'!G185)))</f>
        <v/>
      </c>
      <c r="DZ191" s="287" t="str">
        <f ca="true">+IF(OFFSET('Hygiene Data'!$G$13,0,10*ROW('Hygiene Data'!G185))="","",OFFSET('Hygiene Data'!$G$13,0,10*ROW('Hygiene Data'!G185)))</f>
        <v/>
      </c>
      <c r="EA191" s="287" t="str">
        <f ca="true">+IF(OFFSET('Hygiene Data'!$H$11,0,10*ROW('Hygiene Data'!H185))="","",OFFSET('Hygiene Data'!$H$11,0,10*ROW('Hygiene Data'!H185)))</f>
        <v/>
      </c>
      <c r="EB191" s="287" t="str">
        <f ca="true">+IF(OFFSET('Hygiene Data'!$H$12,0,10*ROW('Hygiene Data'!H185))="","",OFFSET('Hygiene Data'!$H$12,0,10*ROW('Hygiene Data'!H185)))</f>
        <v/>
      </c>
      <c r="EC191" s="287" t="str">
        <f ca="true">+IF(OFFSET('Hygiene Data'!$H$13,0,10*ROW('Hygiene Data'!H185))="","",OFFSET('Hygiene Data'!$H$13,0,10*ROW('Hygiene Data'!H185)))</f>
        <v/>
      </c>
      <c r="ED191" s="287" t="str">
        <f ca="true">+IF(OFFSET('Hygiene Data'!$I$11,0,10*ROW('Hygiene Data'!I185))="","",OFFSET('Hygiene Data'!$I$11,0,10*ROW('Hygiene Data'!I185)))</f>
        <v/>
      </c>
      <c r="EE191" s="287" t="str">
        <f ca="true">+IF(OFFSET('Hygiene Data'!$I$12,0,10*ROW('Hygiene Data'!I185))="","",OFFSET('Hygiene Data'!$I$12,0,10*ROW('Hygiene Data'!I185)))</f>
        <v/>
      </c>
      <c r="EF191" s="287"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43"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7"/>
      <c r="BS192" s="287" t="str">
        <f ca="true">+IF(OFFSET('Water Data'!$D$27,0,10*ROW('Water Data'!D186))="","",OFFSET('Water Data'!$D$27,0,10*ROW('Water Data'!D186)))</f>
        <v/>
      </c>
      <c r="BT192" s="287" t="str">
        <f ca="true">+IF(OFFSET('Water Data'!$D$28,0,10*ROW('Water Data'!D186))="","",OFFSET('Water Data'!$D$28,0,10*ROW('Water Data'!D186)))</f>
        <v/>
      </c>
      <c r="BU192" s="287" t="str">
        <f ca="true">+IF(OFFSET('Water Data'!$D$29,0,10*ROW('Water Data'!D186))="","",OFFSET('Water Data'!$D$29,0,10*ROW('Water Data'!D186)))</f>
        <v/>
      </c>
      <c r="BV192" s="287" t="str">
        <f ca="true">+IF(OFFSET('Water Data'!$E$27,0,10*ROW('Water Data'!E186))="","",OFFSET('Water Data'!$E$27,0,10*ROW('Water Data'!E186)))</f>
        <v/>
      </c>
      <c r="BW192" s="287" t="str">
        <f ca="true">+IF(OFFSET('Water Data'!$E$28,0,10*ROW('Water Data'!E186))="","",OFFSET('Water Data'!$E$28,0,10*ROW('Water Data'!E186)))</f>
        <v/>
      </c>
      <c r="BX192" s="287" t="str">
        <f ca="true">+IF(OFFSET('Water Data'!$E$29,0,10*ROW('Water Data'!E186))="","",OFFSET('Water Data'!$E$29,0,10*ROW('Water Data'!E186)))</f>
        <v/>
      </c>
      <c r="BY192" s="287" t="str">
        <f ca="true">+IF(OFFSET('Water Data'!$F$27,0,10*ROW('Water Data'!F186))="","",OFFSET('Water Data'!$F$27,0,10*ROW('Water Data'!F186)))</f>
        <v/>
      </c>
      <c r="BZ192" s="287" t="str">
        <f ca="true">+IF(OFFSET('Water Data'!$F$28,0,10*ROW('Water Data'!F186))="","",OFFSET('Water Data'!$F$28,0,10*ROW('Water Data'!F186)))</f>
        <v/>
      </c>
      <c r="CA192" s="287" t="str">
        <f ca="true">+IF(OFFSET('Water Data'!$F$29,0,10*ROW('Water Data'!F186))="","",OFFSET('Water Data'!$F$29,0,10*ROW('Water Data'!F186)))</f>
        <v/>
      </c>
      <c r="CB192" s="287" t="str">
        <f ca="true">+IF(OFFSET('Water Data'!$G$27,0,10*ROW('Water Data'!G186))="","",OFFSET('Water Data'!$G$27,0,10*ROW('Water Data'!G186)))</f>
        <v/>
      </c>
      <c r="CC192" s="287" t="str">
        <f ca="true">+IF(OFFSET('Water Data'!$G$28,0,10*ROW('Water Data'!G186))="","",OFFSET('Water Data'!$G$28,0,10*ROW('Water Data'!G186)))</f>
        <v/>
      </c>
      <c r="CD192" s="287" t="str">
        <f ca="true">+IF(OFFSET('Water Data'!$G$29,0,10*ROW('Water Data'!G186))="","",OFFSET('Water Data'!$G$29,0,10*ROW('Water Data'!G186)))</f>
        <v/>
      </c>
      <c r="CE192" s="287" t="str">
        <f ca="true">+IF(OFFSET('Water Data'!$H$27,0,10*ROW('Water Data'!H186))="","",OFFSET('Water Data'!$H$27,0,10*ROW('Water Data'!H186)))</f>
        <v/>
      </c>
      <c r="CF192" s="287" t="str">
        <f ca="true">+IF(OFFSET('Water Data'!$H$28,0,10*ROW('Water Data'!H186))="","",OFFSET('Water Data'!$H$28,0,10*ROW('Water Data'!H186)))</f>
        <v/>
      </c>
      <c r="CG192" s="287" t="str">
        <f ca="true">+IF(OFFSET('Water Data'!$H$29,0,10*ROW('Water Data'!H186))="","",OFFSET('Water Data'!$H$29,0,10*ROW('Water Data'!H186)))</f>
        <v/>
      </c>
      <c r="CH192" s="287" t="str">
        <f ca="true">+IF(OFFSET('Water Data'!$I$27,0,10*ROW('Water Data'!I186))="","",OFFSET('Water Data'!$I$27,0,10*ROW('Water Data'!I186)))</f>
        <v/>
      </c>
      <c r="CI192" s="287" t="str">
        <f ca="true">+IF(OFFSET('Water Data'!$I$28,0,10*ROW('Water Data'!I186))="","",OFFSET('Water Data'!$I$28,0,10*ROW('Water Data'!I186)))</f>
        <v/>
      </c>
      <c r="CJ192" s="287" t="str">
        <f ca="true">+IF(OFFSET('Water Data'!$I$29,0,10*ROW('Water Data'!I186))="","",OFFSET('Water Data'!$I$29,0,10*ROW('Water Data'!I186)))</f>
        <v/>
      </c>
      <c r="CK192" s="287" t="str">
        <f ca="true">+IF(OFFSET('Sanitation Data'!$D$28,0,10*ROW('Sanitation Data'!D186))="","",OFFSET('Sanitation Data'!$D$28,0,10*ROW('Sanitation Data'!D186)))</f>
        <v/>
      </c>
      <c r="CL192" s="287" t="str">
        <f ca="true">+IF(OFFSET('Sanitation Data'!$D$29,0,10*ROW('Sanitation Data'!D186))="","",OFFSET('Sanitation Data'!$D$29,0,10*ROW('Sanitation Data'!D186)))</f>
        <v/>
      </c>
      <c r="CM192" s="287" t="str">
        <f ca="true">+IF(OFFSET('Sanitation Data'!$D$30,0,10*ROW('Sanitation Data'!D186))="","",OFFSET('Sanitation Data'!$D$30,0,10*ROW('Sanitation Data'!D186)))</f>
        <v/>
      </c>
      <c r="CN192" s="287" t="str">
        <f ca="true">+IF(OFFSET('Sanitation Data'!$D$31,0,10*ROW('Sanitation Data'!D186))="","",OFFSET('Sanitation Data'!$D$31,0,10*ROW('Sanitation Data'!D186)))</f>
        <v/>
      </c>
      <c r="CO192" s="287" t="str">
        <f ca="true">+IF(OFFSET('Sanitation Data'!$D$32,0,10*ROW('Sanitation Data'!D186))="","",OFFSET('Sanitation Data'!$D$32,0,10*ROW('Sanitation Data'!D186)))</f>
        <v/>
      </c>
      <c r="CP192" s="287" t="str">
        <f ca="true">+IF(OFFSET('Sanitation Data'!$E$28,0,10*ROW('Sanitation Data'!E186))="","",OFFSET('Sanitation Data'!$E$28,0,10*ROW('Sanitation Data'!E186)))</f>
        <v/>
      </c>
      <c r="CQ192" s="287" t="str">
        <f ca="true">+IF(OFFSET('Sanitation Data'!$E$29,0,10*ROW('Sanitation Data'!E186))="","",OFFSET('Sanitation Data'!$E$29,0,10*ROW('Sanitation Data'!E186)))</f>
        <v/>
      </c>
      <c r="CR192" s="287" t="str">
        <f ca="true">+IF(OFFSET('Sanitation Data'!$E$30,0,10*ROW('Sanitation Data'!E186))="","",OFFSET('Sanitation Data'!$E$30,0,10*ROW('Sanitation Data'!E186)))</f>
        <v/>
      </c>
      <c r="CS192" s="287" t="str">
        <f ca="true">+IF(OFFSET('Sanitation Data'!$E$31,0,10*ROW('Sanitation Data'!E186))="","",OFFSET('Sanitation Data'!$E$31,0,10*ROW('Sanitation Data'!E186)))</f>
        <v/>
      </c>
      <c r="CT192" s="287" t="str">
        <f ca="true">+IF(OFFSET('Sanitation Data'!$E$32,0,10*ROW('Sanitation Data'!E186))="","",OFFSET('Sanitation Data'!$E$32,0,10*ROW('Sanitation Data'!E186)))</f>
        <v/>
      </c>
      <c r="CU192" s="287" t="str">
        <f ca="true">+IF(OFFSET('Sanitation Data'!$F$28,0,10*ROW('Sanitation Data'!F186))="","",OFFSET('Sanitation Data'!$F$28,0,10*ROW('Sanitation Data'!F186)))</f>
        <v/>
      </c>
      <c r="CV192" s="287" t="str">
        <f ca="true">+IF(OFFSET('Sanitation Data'!$F$29,0,10*ROW('Sanitation Data'!F186))="","",OFFSET('Sanitation Data'!$F$29,0,10*ROW('Sanitation Data'!F186)))</f>
        <v/>
      </c>
      <c r="CW192" s="287" t="str">
        <f ca="true">+IF(OFFSET('Sanitation Data'!$F$30,0,10*ROW('Sanitation Data'!F186))="","",OFFSET('Sanitation Data'!$F$30,0,10*ROW('Sanitation Data'!F186)))</f>
        <v/>
      </c>
      <c r="CX192" s="287" t="str">
        <f ca="true">+IF(OFFSET('Sanitation Data'!$F$31,0,10*ROW('Sanitation Data'!F186))="","",OFFSET('Sanitation Data'!$F$31,0,10*ROW('Sanitation Data'!F186)))</f>
        <v/>
      </c>
      <c r="CY192" s="287" t="str">
        <f ca="true">+IF(OFFSET('Sanitation Data'!$F$32,0,10*ROW('Sanitation Data'!F186))="","",OFFSET('Sanitation Data'!$F$32,0,10*ROW('Sanitation Data'!F186)))</f>
        <v/>
      </c>
      <c r="CZ192" s="287" t="str">
        <f ca="true">+IF(OFFSET('Sanitation Data'!$G$28,0,10*ROW('Sanitation Data'!G186))="","",OFFSET('Sanitation Data'!$G$28,0,10*ROW('Sanitation Data'!G186)))</f>
        <v/>
      </c>
      <c r="DA192" s="287" t="str">
        <f ca="true">+IF(OFFSET('Sanitation Data'!$G$29,0,10*ROW('Sanitation Data'!G186))="","",OFFSET('Sanitation Data'!$G$29,0,10*ROW('Sanitation Data'!G186)))</f>
        <v/>
      </c>
      <c r="DB192" s="287" t="str">
        <f ca="true">+IF(OFFSET('Sanitation Data'!$G$30,0,10*ROW('Sanitation Data'!G186))="","",OFFSET('Sanitation Data'!$G$30,0,10*ROW('Sanitation Data'!G186)))</f>
        <v/>
      </c>
      <c r="DC192" s="287" t="str">
        <f ca="true">+IF(OFFSET('Sanitation Data'!$G$31,0,10*ROW('Sanitation Data'!G186))="","",OFFSET('Sanitation Data'!$G$31,0,10*ROW('Sanitation Data'!G186)))</f>
        <v/>
      </c>
      <c r="DD192" s="287" t="str">
        <f ca="true">+IF(OFFSET('Sanitation Data'!$G$32,0,10*ROW('Sanitation Data'!G186))="","",OFFSET('Sanitation Data'!$G$32,0,10*ROW('Sanitation Data'!G186)))</f>
        <v/>
      </c>
      <c r="DE192" s="287" t="str">
        <f ca="true">+IF(OFFSET('Sanitation Data'!$H$28,0,10*ROW('Sanitation Data'!H186))="","",OFFSET('Sanitation Data'!$H$28,0,10*ROW('Sanitation Data'!H186)))</f>
        <v/>
      </c>
      <c r="DF192" s="287" t="str">
        <f ca="true">+IF(OFFSET('Sanitation Data'!$H$29,0,10*ROW('Sanitation Data'!H186))="","",OFFSET('Sanitation Data'!$H$29,0,10*ROW('Sanitation Data'!H186)))</f>
        <v/>
      </c>
      <c r="DG192" s="287" t="str">
        <f ca="true">+IF(OFFSET('Sanitation Data'!$H$30,0,10*ROW('Sanitation Data'!H186))="","",OFFSET('Sanitation Data'!$H$30,0,10*ROW('Sanitation Data'!H186)))</f>
        <v/>
      </c>
      <c r="DH192" s="287" t="str">
        <f ca="true">+IF(OFFSET('Sanitation Data'!$H$31,0,10*ROW('Sanitation Data'!H186))="","",OFFSET('Sanitation Data'!$H$31,0,10*ROW('Sanitation Data'!H186)))</f>
        <v/>
      </c>
      <c r="DI192" s="287" t="str">
        <f ca="true">+IF(OFFSET('Sanitation Data'!$H$32,0,10*ROW('Sanitation Data'!H186))="","",OFFSET('Sanitation Data'!$H$32,0,10*ROW('Sanitation Data'!H186)))</f>
        <v/>
      </c>
      <c r="DJ192" s="287" t="str">
        <f ca="true">+IF(OFFSET('Sanitation Data'!$I$28,0,10*ROW('Sanitation Data'!I186))="","",OFFSET('Sanitation Data'!$I$28,0,10*ROW('Sanitation Data'!I186)))</f>
        <v/>
      </c>
      <c r="DK192" s="287" t="str">
        <f ca="true">+IF(OFFSET('Sanitation Data'!$I$29,0,10*ROW('Sanitation Data'!I186))="","",OFFSET('Sanitation Data'!$I$29,0,10*ROW('Sanitation Data'!I186)))</f>
        <v/>
      </c>
      <c r="DL192" s="287" t="str">
        <f ca="true">+IF(OFFSET('Sanitation Data'!$I$30,0,10*ROW('Sanitation Data'!I186))="","",OFFSET('Sanitation Data'!$I$30,0,10*ROW('Sanitation Data'!I186)))</f>
        <v/>
      </c>
      <c r="DM192" s="287" t="str">
        <f ca="true">+IF(OFFSET('Sanitation Data'!$I$31,0,10*ROW('Sanitation Data'!I186))="","",OFFSET('Sanitation Data'!$I$31,0,10*ROW('Sanitation Data'!I186)))</f>
        <v/>
      </c>
      <c r="DN192" s="287" t="str">
        <f ca="true">+IF(OFFSET('Sanitation Data'!$I$32,0,10*ROW('Sanitation Data'!I186))="","",OFFSET('Sanitation Data'!$I$32,0,10*ROW('Sanitation Data'!I186)))</f>
        <v/>
      </c>
      <c r="DO192" s="287" t="str">
        <f ca="true">+IF(OFFSET('Hygiene Data'!$D$11,0,10*ROW('Hygiene Data'!D186))="","",OFFSET('Hygiene Data'!$D$11,0,10*ROW('Hygiene Data'!D186)))</f>
        <v/>
      </c>
      <c r="DP192" s="287" t="str">
        <f ca="true">+IF(OFFSET('Hygiene Data'!$D$12,0,10*ROW('Hygiene Data'!D186))="","",OFFSET('Hygiene Data'!$D$12,0,10*ROW('Hygiene Data'!D186)))</f>
        <v/>
      </c>
      <c r="DQ192" s="287" t="str">
        <f ca="true">+IF(OFFSET('Hygiene Data'!$D$13,0,10*ROW('Hygiene Data'!D186))="","",OFFSET('Hygiene Data'!$D$13,0,10*ROW('Hygiene Data'!D186)))</f>
        <v/>
      </c>
      <c r="DR192" s="287" t="str">
        <f ca="true">+IF(OFFSET('Hygiene Data'!$E$11,0,10*ROW('Hygiene Data'!E186))="","",OFFSET('Hygiene Data'!$E$11,0,10*ROW('Hygiene Data'!E186)))</f>
        <v/>
      </c>
      <c r="DS192" s="287" t="str">
        <f ca="true">+IF(OFFSET('Hygiene Data'!$E$12,0,10*ROW('Hygiene Data'!E186))="","",OFFSET('Hygiene Data'!$E$12,0,10*ROW('Hygiene Data'!E186)))</f>
        <v/>
      </c>
      <c r="DT192" s="287" t="str">
        <f ca="true">+IF(OFFSET('Hygiene Data'!$E$13,0,10*ROW('Hygiene Data'!E186))="","",OFFSET('Hygiene Data'!$E$13,0,10*ROW('Hygiene Data'!E186)))</f>
        <v/>
      </c>
      <c r="DU192" s="287" t="str">
        <f ca="true">+IF(OFFSET('Hygiene Data'!$F$11,0,10*ROW('Hygiene Data'!F186))="","",OFFSET('Hygiene Data'!$F$11,0,10*ROW('Hygiene Data'!F186)))</f>
        <v/>
      </c>
      <c r="DV192" s="287" t="str">
        <f ca="true">+IF(OFFSET('Hygiene Data'!$F$12,0,10*ROW('Hygiene Data'!F186))="","",OFFSET('Hygiene Data'!$F$12,0,10*ROW('Hygiene Data'!F186)))</f>
        <v/>
      </c>
      <c r="DW192" s="287" t="str">
        <f ca="true">+IF(OFFSET('Hygiene Data'!$F$13,0,10*ROW('Hygiene Data'!F186))="","",OFFSET('Hygiene Data'!$F$13,0,10*ROW('Hygiene Data'!F186)))</f>
        <v/>
      </c>
      <c r="DX192" s="287" t="str">
        <f ca="true">+IF(OFFSET('Hygiene Data'!$G$11,0,10*ROW('Hygiene Data'!G186))="","",OFFSET('Hygiene Data'!$G$11,0,10*ROW('Hygiene Data'!G186)))</f>
        <v/>
      </c>
      <c r="DY192" s="287" t="str">
        <f ca="true">+IF(OFFSET('Hygiene Data'!$G$12,0,10*ROW('Hygiene Data'!G186))="","",OFFSET('Hygiene Data'!$G$12,0,10*ROW('Hygiene Data'!G186)))</f>
        <v/>
      </c>
      <c r="DZ192" s="287" t="str">
        <f ca="true">+IF(OFFSET('Hygiene Data'!$G$13,0,10*ROW('Hygiene Data'!G186))="","",OFFSET('Hygiene Data'!$G$13,0,10*ROW('Hygiene Data'!G186)))</f>
        <v/>
      </c>
      <c r="EA192" s="287" t="str">
        <f ca="true">+IF(OFFSET('Hygiene Data'!$H$11,0,10*ROW('Hygiene Data'!H186))="","",OFFSET('Hygiene Data'!$H$11,0,10*ROW('Hygiene Data'!H186)))</f>
        <v/>
      </c>
      <c r="EB192" s="287" t="str">
        <f ca="true">+IF(OFFSET('Hygiene Data'!$H$12,0,10*ROW('Hygiene Data'!H186))="","",OFFSET('Hygiene Data'!$H$12,0,10*ROW('Hygiene Data'!H186)))</f>
        <v/>
      </c>
      <c r="EC192" s="287" t="str">
        <f ca="true">+IF(OFFSET('Hygiene Data'!$H$13,0,10*ROW('Hygiene Data'!H186))="","",OFFSET('Hygiene Data'!$H$13,0,10*ROW('Hygiene Data'!H186)))</f>
        <v/>
      </c>
      <c r="ED192" s="287" t="str">
        <f ca="true">+IF(OFFSET('Hygiene Data'!$I$11,0,10*ROW('Hygiene Data'!I186))="","",OFFSET('Hygiene Data'!$I$11,0,10*ROW('Hygiene Data'!I186)))</f>
        <v/>
      </c>
      <c r="EE192" s="287" t="str">
        <f ca="true">+IF(OFFSET('Hygiene Data'!$I$12,0,10*ROW('Hygiene Data'!I186))="","",OFFSET('Hygiene Data'!$I$12,0,10*ROW('Hygiene Data'!I186)))</f>
        <v/>
      </c>
      <c r="EF192" s="287"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43"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7"/>
      <c r="BS193" s="287" t="str">
        <f ca="true">+IF(OFFSET('Water Data'!$D$27,0,10*ROW('Water Data'!D187))="","",OFFSET('Water Data'!$D$27,0,10*ROW('Water Data'!D187)))</f>
        <v/>
      </c>
      <c r="BT193" s="287" t="str">
        <f ca="true">+IF(OFFSET('Water Data'!$D$28,0,10*ROW('Water Data'!D187))="","",OFFSET('Water Data'!$D$28,0,10*ROW('Water Data'!D187)))</f>
        <v/>
      </c>
      <c r="BU193" s="287" t="str">
        <f ca="true">+IF(OFFSET('Water Data'!$D$29,0,10*ROW('Water Data'!D187))="","",OFFSET('Water Data'!$D$29,0,10*ROW('Water Data'!D187)))</f>
        <v/>
      </c>
      <c r="BV193" s="287" t="str">
        <f ca="true">+IF(OFFSET('Water Data'!$E$27,0,10*ROW('Water Data'!E187))="","",OFFSET('Water Data'!$E$27,0,10*ROW('Water Data'!E187)))</f>
        <v/>
      </c>
      <c r="BW193" s="287" t="str">
        <f ca="true">+IF(OFFSET('Water Data'!$E$28,0,10*ROW('Water Data'!E187))="","",OFFSET('Water Data'!$E$28,0,10*ROW('Water Data'!E187)))</f>
        <v/>
      </c>
      <c r="BX193" s="287" t="str">
        <f ca="true">+IF(OFFSET('Water Data'!$E$29,0,10*ROW('Water Data'!E187))="","",OFFSET('Water Data'!$E$29,0,10*ROW('Water Data'!E187)))</f>
        <v/>
      </c>
      <c r="BY193" s="287" t="str">
        <f ca="true">+IF(OFFSET('Water Data'!$F$27,0,10*ROW('Water Data'!F187))="","",OFFSET('Water Data'!$F$27,0,10*ROW('Water Data'!F187)))</f>
        <v/>
      </c>
      <c r="BZ193" s="287" t="str">
        <f ca="true">+IF(OFFSET('Water Data'!$F$28,0,10*ROW('Water Data'!F187))="","",OFFSET('Water Data'!$F$28,0,10*ROW('Water Data'!F187)))</f>
        <v/>
      </c>
      <c r="CA193" s="287" t="str">
        <f ca="true">+IF(OFFSET('Water Data'!$F$29,0,10*ROW('Water Data'!F187))="","",OFFSET('Water Data'!$F$29,0,10*ROW('Water Data'!F187)))</f>
        <v/>
      </c>
      <c r="CB193" s="287" t="str">
        <f ca="true">+IF(OFFSET('Water Data'!$G$27,0,10*ROW('Water Data'!G187))="","",OFFSET('Water Data'!$G$27,0,10*ROW('Water Data'!G187)))</f>
        <v/>
      </c>
      <c r="CC193" s="287" t="str">
        <f ca="true">+IF(OFFSET('Water Data'!$G$28,0,10*ROW('Water Data'!G187))="","",OFFSET('Water Data'!$G$28,0,10*ROW('Water Data'!G187)))</f>
        <v/>
      </c>
      <c r="CD193" s="287" t="str">
        <f ca="true">+IF(OFFSET('Water Data'!$G$29,0,10*ROW('Water Data'!G187))="","",OFFSET('Water Data'!$G$29,0,10*ROW('Water Data'!G187)))</f>
        <v/>
      </c>
      <c r="CE193" s="287" t="str">
        <f ca="true">+IF(OFFSET('Water Data'!$H$27,0,10*ROW('Water Data'!H187))="","",OFFSET('Water Data'!$H$27,0,10*ROW('Water Data'!H187)))</f>
        <v/>
      </c>
      <c r="CF193" s="287" t="str">
        <f ca="true">+IF(OFFSET('Water Data'!$H$28,0,10*ROW('Water Data'!H187))="","",OFFSET('Water Data'!$H$28,0,10*ROW('Water Data'!H187)))</f>
        <v/>
      </c>
      <c r="CG193" s="287" t="str">
        <f ca="true">+IF(OFFSET('Water Data'!$H$29,0,10*ROW('Water Data'!H187))="","",OFFSET('Water Data'!$H$29,0,10*ROW('Water Data'!H187)))</f>
        <v/>
      </c>
      <c r="CH193" s="287" t="str">
        <f ca="true">+IF(OFFSET('Water Data'!$I$27,0,10*ROW('Water Data'!I187))="","",OFFSET('Water Data'!$I$27,0,10*ROW('Water Data'!I187)))</f>
        <v/>
      </c>
      <c r="CI193" s="287" t="str">
        <f ca="true">+IF(OFFSET('Water Data'!$I$28,0,10*ROW('Water Data'!I187))="","",OFFSET('Water Data'!$I$28,0,10*ROW('Water Data'!I187)))</f>
        <v/>
      </c>
      <c r="CJ193" s="287" t="str">
        <f ca="true">+IF(OFFSET('Water Data'!$I$29,0,10*ROW('Water Data'!I187))="","",OFFSET('Water Data'!$I$29,0,10*ROW('Water Data'!I187)))</f>
        <v/>
      </c>
      <c r="CK193" s="287" t="str">
        <f ca="true">+IF(OFFSET('Sanitation Data'!$D$28,0,10*ROW('Sanitation Data'!D187))="","",OFFSET('Sanitation Data'!$D$28,0,10*ROW('Sanitation Data'!D187)))</f>
        <v/>
      </c>
      <c r="CL193" s="287" t="str">
        <f ca="true">+IF(OFFSET('Sanitation Data'!$D$29,0,10*ROW('Sanitation Data'!D187))="","",OFFSET('Sanitation Data'!$D$29,0,10*ROW('Sanitation Data'!D187)))</f>
        <v/>
      </c>
      <c r="CM193" s="287" t="str">
        <f ca="true">+IF(OFFSET('Sanitation Data'!$D$30,0,10*ROW('Sanitation Data'!D187))="","",OFFSET('Sanitation Data'!$D$30,0,10*ROW('Sanitation Data'!D187)))</f>
        <v/>
      </c>
      <c r="CN193" s="287" t="str">
        <f ca="true">+IF(OFFSET('Sanitation Data'!$D$31,0,10*ROW('Sanitation Data'!D187))="","",OFFSET('Sanitation Data'!$D$31,0,10*ROW('Sanitation Data'!D187)))</f>
        <v/>
      </c>
      <c r="CO193" s="287" t="str">
        <f ca="true">+IF(OFFSET('Sanitation Data'!$D$32,0,10*ROW('Sanitation Data'!D187))="","",OFFSET('Sanitation Data'!$D$32,0,10*ROW('Sanitation Data'!D187)))</f>
        <v/>
      </c>
      <c r="CP193" s="287" t="str">
        <f ca="true">+IF(OFFSET('Sanitation Data'!$E$28,0,10*ROW('Sanitation Data'!E187))="","",OFFSET('Sanitation Data'!$E$28,0,10*ROW('Sanitation Data'!E187)))</f>
        <v/>
      </c>
      <c r="CQ193" s="287" t="str">
        <f ca="true">+IF(OFFSET('Sanitation Data'!$E$29,0,10*ROW('Sanitation Data'!E187))="","",OFFSET('Sanitation Data'!$E$29,0,10*ROW('Sanitation Data'!E187)))</f>
        <v/>
      </c>
      <c r="CR193" s="287" t="str">
        <f ca="true">+IF(OFFSET('Sanitation Data'!$E$30,0,10*ROW('Sanitation Data'!E187))="","",OFFSET('Sanitation Data'!$E$30,0,10*ROW('Sanitation Data'!E187)))</f>
        <v/>
      </c>
      <c r="CS193" s="287" t="str">
        <f ca="true">+IF(OFFSET('Sanitation Data'!$E$31,0,10*ROW('Sanitation Data'!E187))="","",OFFSET('Sanitation Data'!$E$31,0,10*ROW('Sanitation Data'!E187)))</f>
        <v/>
      </c>
      <c r="CT193" s="287" t="str">
        <f ca="true">+IF(OFFSET('Sanitation Data'!$E$32,0,10*ROW('Sanitation Data'!E187))="","",OFFSET('Sanitation Data'!$E$32,0,10*ROW('Sanitation Data'!E187)))</f>
        <v/>
      </c>
      <c r="CU193" s="287" t="str">
        <f ca="true">+IF(OFFSET('Sanitation Data'!$F$28,0,10*ROW('Sanitation Data'!F187))="","",OFFSET('Sanitation Data'!$F$28,0,10*ROW('Sanitation Data'!F187)))</f>
        <v/>
      </c>
      <c r="CV193" s="287" t="str">
        <f ca="true">+IF(OFFSET('Sanitation Data'!$F$29,0,10*ROW('Sanitation Data'!F187))="","",OFFSET('Sanitation Data'!$F$29,0,10*ROW('Sanitation Data'!F187)))</f>
        <v/>
      </c>
      <c r="CW193" s="287" t="str">
        <f ca="true">+IF(OFFSET('Sanitation Data'!$F$30,0,10*ROW('Sanitation Data'!F187))="","",OFFSET('Sanitation Data'!$F$30,0,10*ROW('Sanitation Data'!F187)))</f>
        <v/>
      </c>
      <c r="CX193" s="287" t="str">
        <f ca="true">+IF(OFFSET('Sanitation Data'!$F$31,0,10*ROW('Sanitation Data'!F187))="","",OFFSET('Sanitation Data'!$F$31,0,10*ROW('Sanitation Data'!F187)))</f>
        <v/>
      </c>
      <c r="CY193" s="287" t="str">
        <f ca="true">+IF(OFFSET('Sanitation Data'!$F$32,0,10*ROW('Sanitation Data'!F187))="","",OFFSET('Sanitation Data'!$F$32,0,10*ROW('Sanitation Data'!F187)))</f>
        <v/>
      </c>
      <c r="CZ193" s="287" t="str">
        <f ca="true">+IF(OFFSET('Sanitation Data'!$G$28,0,10*ROW('Sanitation Data'!G187))="","",OFFSET('Sanitation Data'!$G$28,0,10*ROW('Sanitation Data'!G187)))</f>
        <v/>
      </c>
      <c r="DA193" s="287" t="str">
        <f ca="true">+IF(OFFSET('Sanitation Data'!$G$29,0,10*ROW('Sanitation Data'!G187))="","",OFFSET('Sanitation Data'!$G$29,0,10*ROW('Sanitation Data'!G187)))</f>
        <v/>
      </c>
      <c r="DB193" s="287" t="str">
        <f ca="true">+IF(OFFSET('Sanitation Data'!$G$30,0,10*ROW('Sanitation Data'!G187))="","",OFFSET('Sanitation Data'!$G$30,0,10*ROW('Sanitation Data'!G187)))</f>
        <v/>
      </c>
      <c r="DC193" s="287" t="str">
        <f ca="true">+IF(OFFSET('Sanitation Data'!$G$31,0,10*ROW('Sanitation Data'!G187))="","",OFFSET('Sanitation Data'!$G$31,0,10*ROW('Sanitation Data'!G187)))</f>
        <v/>
      </c>
      <c r="DD193" s="287" t="str">
        <f ca="true">+IF(OFFSET('Sanitation Data'!$G$32,0,10*ROW('Sanitation Data'!G187))="","",OFFSET('Sanitation Data'!$G$32,0,10*ROW('Sanitation Data'!G187)))</f>
        <v/>
      </c>
      <c r="DE193" s="287" t="str">
        <f ca="true">+IF(OFFSET('Sanitation Data'!$H$28,0,10*ROW('Sanitation Data'!H187))="","",OFFSET('Sanitation Data'!$H$28,0,10*ROW('Sanitation Data'!H187)))</f>
        <v/>
      </c>
      <c r="DF193" s="287" t="str">
        <f ca="true">+IF(OFFSET('Sanitation Data'!$H$29,0,10*ROW('Sanitation Data'!H187))="","",OFFSET('Sanitation Data'!$H$29,0,10*ROW('Sanitation Data'!H187)))</f>
        <v/>
      </c>
      <c r="DG193" s="287" t="str">
        <f ca="true">+IF(OFFSET('Sanitation Data'!$H$30,0,10*ROW('Sanitation Data'!H187))="","",OFFSET('Sanitation Data'!$H$30,0,10*ROW('Sanitation Data'!H187)))</f>
        <v/>
      </c>
      <c r="DH193" s="287" t="str">
        <f ca="true">+IF(OFFSET('Sanitation Data'!$H$31,0,10*ROW('Sanitation Data'!H187))="","",OFFSET('Sanitation Data'!$H$31,0,10*ROW('Sanitation Data'!H187)))</f>
        <v/>
      </c>
      <c r="DI193" s="287" t="str">
        <f ca="true">+IF(OFFSET('Sanitation Data'!$H$32,0,10*ROW('Sanitation Data'!H187))="","",OFFSET('Sanitation Data'!$H$32,0,10*ROW('Sanitation Data'!H187)))</f>
        <v/>
      </c>
      <c r="DJ193" s="287" t="str">
        <f ca="true">+IF(OFFSET('Sanitation Data'!$I$28,0,10*ROW('Sanitation Data'!I187))="","",OFFSET('Sanitation Data'!$I$28,0,10*ROW('Sanitation Data'!I187)))</f>
        <v/>
      </c>
      <c r="DK193" s="287" t="str">
        <f ca="true">+IF(OFFSET('Sanitation Data'!$I$29,0,10*ROW('Sanitation Data'!I187))="","",OFFSET('Sanitation Data'!$I$29,0,10*ROW('Sanitation Data'!I187)))</f>
        <v/>
      </c>
      <c r="DL193" s="287" t="str">
        <f ca="true">+IF(OFFSET('Sanitation Data'!$I$30,0,10*ROW('Sanitation Data'!I187))="","",OFFSET('Sanitation Data'!$I$30,0,10*ROW('Sanitation Data'!I187)))</f>
        <v/>
      </c>
      <c r="DM193" s="287" t="str">
        <f ca="true">+IF(OFFSET('Sanitation Data'!$I$31,0,10*ROW('Sanitation Data'!I187))="","",OFFSET('Sanitation Data'!$I$31,0,10*ROW('Sanitation Data'!I187)))</f>
        <v/>
      </c>
      <c r="DN193" s="287" t="str">
        <f ca="true">+IF(OFFSET('Sanitation Data'!$I$32,0,10*ROW('Sanitation Data'!I187))="","",OFFSET('Sanitation Data'!$I$32,0,10*ROW('Sanitation Data'!I187)))</f>
        <v/>
      </c>
      <c r="DO193" s="287" t="str">
        <f ca="true">+IF(OFFSET('Hygiene Data'!$D$11,0,10*ROW('Hygiene Data'!D187))="","",OFFSET('Hygiene Data'!$D$11,0,10*ROW('Hygiene Data'!D187)))</f>
        <v/>
      </c>
      <c r="DP193" s="287" t="str">
        <f ca="true">+IF(OFFSET('Hygiene Data'!$D$12,0,10*ROW('Hygiene Data'!D187))="","",OFFSET('Hygiene Data'!$D$12,0,10*ROW('Hygiene Data'!D187)))</f>
        <v/>
      </c>
      <c r="DQ193" s="287" t="str">
        <f ca="true">+IF(OFFSET('Hygiene Data'!$D$13,0,10*ROW('Hygiene Data'!D187))="","",OFFSET('Hygiene Data'!$D$13,0,10*ROW('Hygiene Data'!D187)))</f>
        <v/>
      </c>
      <c r="DR193" s="287" t="str">
        <f ca="true">+IF(OFFSET('Hygiene Data'!$E$11,0,10*ROW('Hygiene Data'!E187))="","",OFFSET('Hygiene Data'!$E$11,0,10*ROW('Hygiene Data'!E187)))</f>
        <v/>
      </c>
      <c r="DS193" s="287" t="str">
        <f ca="true">+IF(OFFSET('Hygiene Data'!$E$12,0,10*ROW('Hygiene Data'!E187))="","",OFFSET('Hygiene Data'!$E$12,0,10*ROW('Hygiene Data'!E187)))</f>
        <v/>
      </c>
      <c r="DT193" s="287" t="str">
        <f ca="true">+IF(OFFSET('Hygiene Data'!$E$13,0,10*ROW('Hygiene Data'!E187))="","",OFFSET('Hygiene Data'!$E$13,0,10*ROW('Hygiene Data'!E187)))</f>
        <v/>
      </c>
      <c r="DU193" s="287" t="str">
        <f ca="true">+IF(OFFSET('Hygiene Data'!$F$11,0,10*ROW('Hygiene Data'!F187))="","",OFFSET('Hygiene Data'!$F$11,0,10*ROW('Hygiene Data'!F187)))</f>
        <v/>
      </c>
      <c r="DV193" s="287" t="str">
        <f ca="true">+IF(OFFSET('Hygiene Data'!$F$12,0,10*ROW('Hygiene Data'!F187))="","",OFFSET('Hygiene Data'!$F$12,0,10*ROW('Hygiene Data'!F187)))</f>
        <v/>
      </c>
      <c r="DW193" s="287" t="str">
        <f ca="true">+IF(OFFSET('Hygiene Data'!$F$13,0,10*ROW('Hygiene Data'!F187))="","",OFFSET('Hygiene Data'!$F$13,0,10*ROW('Hygiene Data'!F187)))</f>
        <v/>
      </c>
      <c r="DX193" s="287" t="str">
        <f ca="true">+IF(OFFSET('Hygiene Data'!$G$11,0,10*ROW('Hygiene Data'!G187))="","",OFFSET('Hygiene Data'!$G$11,0,10*ROW('Hygiene Data'!G187)))</f>
        <v/>
      </c>
      <c r="DY193" s="287" t="str">
        <f ca="true">+IF(OFFSET('Hygiene Data'!$G$12,0,10*ROW('Hygiene Data'!G187))="","",OFFSET('Hygiene Data'!$G$12,0,10*ROW('Hygiene Data'!G187)))</f>
        <v/>
      </c>
      <c r="DZ193" s="287" t="str">
        <f ca="true">+IF(OFFSET('Hygiene Data'!$G$13,0,10*ROW('Hygiene Data'!G187))="","",OFFSET('Hygiene Data'!$G$13,0,10*ROW('Hygiene Data'!G187)))</f>
        <v/>
      </c>
      <c r="EA193" s="287" t="str">
        <f ca="true">+IF(OFFSET('Hygiene Data'!$H$11,0,10*ROW('Hygiene Data'!H187))="","",OFFSET('Hygiene Data'!$H$11,0,10*ROW('Hygiene Data'!H187)))</f>
        <v/>
      </c>
      <c r="EB193" s="287" t="str">
        <f ca="true">+IF(OFFSET('Hygiene Data'!$H$12,0,10*ROW('Hygiene Data'!H187))="","",OFFSET('Hygiene Data'!$H$12,0,10*ROW('Hygiene Data'!H187)))</f>
        <v/>
      </c>
      <c r="EC193" s="287" t="str">
        <f ca="true">+IF(OFFSET('Hygiene Data'!$H$13,0,10*ROW('Hygiene Data'!H187))="","",OFFSET('Hygiene Data'!$H$13,0,10*ROW('Hygiene Data'!H187)))</f>
        <v/>
      </c>
      <c r="ED193" s="287" t="str">
        <f ca="true">+IF(OFFSET('Hygiene Data'!$I$11,0,10*ROW('Hygiene Data'!I187))="","",OFFSET('Hygiene Data'!$I$11,0,10*ROW('Hygiene Data'!I187)))</f>
        <v/>
      </c>
      <c r="EE193" s="287" t="str">
        <f ca="true">+IF(OFFSET('Hygiene Data'!$I$12,0,10*ROW('Hygiene Data'!I187))="","",OFFSET('Hygiene Data'!$I$12,0,10*ROW('Hygiene Data'!I187)))</f>
        <v/>
      </c>
      <c r="EF193" s="287"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43"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7"/>
      <c r="BS194" s="287" t="str">
        <f ca="true">+IF(OFFSET('Water Data'!$D$27,0,10*ROW('Water Data'!D188))="","",OFFSET('Water Data'!$D$27,0,10*ROW('Water Data'!D188)))</f>
        <v/>
      </c>
      <c r="BT194" s="287" t="str">
        <f ca="true">+IF(OFFSET('Water Data'!$D$28,0,10*ROW('Water Data'!D188))="","",OFFSET('Water Data'!$D$28,0,10*ROW('Water Data'!D188)))</f>
        <v/>
      </c>
      <c r="BU194" s="287" t="str">
        <f ca="true">+IF(OFFSET('Water Data'!$D$29,0,10*ROW('Water Data'!D188))="","",OFFSET('Water Data'!$D$29,0,10*ROW('Water Data'!D188)))</f>
        <v/>
      </c>
      <c r="BV194" s="287" t="str">
        <f ca="true">+IF(OFFSET('Water Data'!$E$27,0,10*ROW('Water Data'!E188))="","",OFFSET('Water Data'!$E$27,0,10*ROW('Water Data'!E188)))</f>
        <v/>
      </c>
      <c r="BW194" s="287" t="str">
        <f ca="true">+IF(OFFSET('Water Data'!$E$28,0,10*ROW('Water Data'!E188))="","",OFFSET('Water Data'!$E$28,0,10*ROW('Water Data'!E188)))</f>
        <v/>
      </c>
      <c r="BX194" s="287" t="str">
        <f ca="true">+IF(OFFSET('Water Data'!$E$29,0,10*ROW('Water Data'!E188))="","",OFFSET('Water Data'!$E$29,0,10*ROW('Water Data'!E188)))</f>
        <v/>
      </c>
      <c r="BY194" s="287" t="str">
        <f ca="true">+IF(OFFSET('Water Data'!$F$27,0,10*ROW('Water Data'!F188))="","",OFFSET('Water Data'!$F$27,0,10*ROW('Water Data'!F188)))</f>
        <v/>
      </c>
      <c r="BZ194" s="287" t="str">
        <f ca="true">+IF(OFFSET('Water Data'!$F$28,0,10*ROW('Water Data'!F188))="","",OFFSET('Water Data'!$F$28,0,10*ROW('Water Data'!F188)))</f>
        <v/>
      </c>
      <c r="CA194" s="287" t="str">
        <f ca="true">+IF(OFFSET('Water Data'!$F$29,0,10*ROW('Water Data'!F188))="","",OFFSET('Water Data'!$F$29,0,10*ROW('Water Data'!F188)))</f>
        <v/>
      </c>
      <c r="CB194" s="287" t="str">
        <f ca="true">+IF(OFFSET('Water Data'!$G$27,0,10*ROW('Water Data'!G188))="","",OFFSET('Water Data'!$G$27,0,10*ROW('Water Data'!G188)))</f>
        <v/>
      </c>
      <c r="CC194" s="287" t="str">
        <f ca="true">+IF(OFFSET('Water Data'!$G$28,0,10*ROW('Water Data'!G188))="","",OFFSET('Water Data'!$G$28,0,10*ROW('Water Data'!G188)))</f>
        <v/>
      </c>
      <c r="CD194" s="287" t="str">
        <f ca="true">+IF(OFFSET('Water Data'!$G$29,0,10*ROW('Water Data'!G188))="","",OFFSET('Water Data'!$G$29,0,10*ROW('Water Data'!G188)))</f>
        <v/>
      </c>
      <c r="CE194" s="287" t="str">
        <f ca="true">+IF(OFFSET('Water Data'!$H$27,0,10*ROW('Water Data'!H188))="","",OFFSET('Water Data'!$H$27,0,10*ROW('Water Data'!H188)))</f>
        <v/>
      </c>
      <c r="CF194" s="287" t="str">
        <f ca="true">+IF(OFFSET('Water Data'!$H$28,0,10*ROW('Water Data'!H188))="","",OFFSET('Water Data'!$H$28,0,10*ROW('Water Data'!H188)))</f>
        <v/>
      </c>
      <c r="CG194" s="287" t="str">
        <f ca="true">+IF(OFFSET('Water Data'!$H$29,0,10*ROW('Water Data'!H188))="","",OFFSET('Water Data'!$H$29,0,10*ROW('Water Data'!H188)))</f>
        <v/>
      </c>
      <c r="CH194" s="287" t="str">
        <f ca="true">+IF(OFFSET('Water Data'!$I$27,0,10*ROW('Water Data'!I188))="","",OFFSET('Water Data'!$I$27,0,10*ROW('Water Data'!I188)))</f>
        <v/>
      </c>
      <c r="CI194" s="287" t="str">
        <f ca="true">+IF(OFFSET('Water Data'!$I$28,0,10*ROW('Water Data'!I188))="","",OFFSET('Water Data'!$I$28,0,10*ROW('Water Data'!I188)))</f>
        <v/>
      </c>
      <c r="CJ194" s="287" t="str">
        <f ca="true">+IF(OFFSET('Water Data'!$I$29,0,10*ROW('Water Data'!I188))="","",OFFSET('Water Data'!$I$29,0,10*ROW('Water Data'!I188)))</f>
        <v/>
      </c>
      <c r="CK194" s="287" t="str">
        <f ca="true">+IF(OFFSET('Sanitation Data'!$D$28,0,10*ROW('Sanitation Data'!D188))="","",OFFSET('Sanitation Data'!$D$28,0,10*ROW('Sanitation Data'!D188)))</f>
        <v/>
      </c>
      <c r="CL194" s="287" t="str">
        <f ca="true">+IF(OFFSET('Sanitation Data'!$D$29,0,10*ROW('Sanitation Data'!D188))="","",OFFSET('Sanitation Data'!$D$29,0,10*ROW('Sanitation Data'!D188)))</f>
        <v/>
      </c>
      <c r="CM194" s="287" t="str">
        <f ca="true">+IF(OFFSET('Sanitation Data'!$D$30,0,10*ROW('Sanitation Data'!D188))="","",OFFSET('Sanitation Data'!$D$30,0,10*ROW('Sanitation Data'!D188)))</f>
        <v/>
      </c>
      <c r="CN194" s="287" t="str">
        <f ca="true">+IF(OFFSET('Sanitation Data'!$D$31,0,10*ROW('Sanitation Data'!D188))="","",OFFSET('Sanitation Data'!$D$31,0,10*ROW('Sanitation Data'!D188)))</f>
        <v/>
      </c>
      <c r="CO194" s="287" t="str">
        <f ca="true">+IF(OFFSET('Sanitation Data'!$D$32,0,10*ROW('Sanitation Data'!D188))="","",OFFSET('Sanitation Data'!$D$32,0,10*ROW('Sanitation Data'!D188)))</f>
        <v/>
      </c>
      <c r="CP194" s="287" t="str">
        <f ca="true">+IF(OFFSET('Sanitation Data'!$E$28,0,10*ROW('Sanitation Data'!E188))="","",OFFSET('Sanitation Data'!$E$28,0,10*ROW('Sanitation Data'!E188)))</f>
        <v/>
      </c>
      <c r="CQ194" s="287" t="str">
        <f ca="true">+IF(OFFSET('Sanitation Data'!$E$29,0,10*ROW('Sanitation Data'!E188))="","",OFFSET('Sanitation Data'!$E$29,0,10*ROW('Sanitation Data'!E188)))</f>
        <v/>
      </c>
      <c r="CR194" s="287" t="str">
        <f ca="true">+IF(OFFSET('Sanitation Data'!$E$30,0,10*ROW('Sanitation Data'!E188))="","",OFFSET('Sanitation Data'!$E$30,0,10*ROW('Sanitation Data'!E188)))</f>
        <v/>
      </c>
      <c r="CS194" s="287" t="str">
        <f ca="true">+IF(OFFSET('Sanitation Data'!$E$31,0,10*ROW('Sanitation Data'!E188))="","",OFFSET('Sanitation Data'!$E$31,0,10*ROW('Sanitation Data'!E188)))</f>
        <v/>
      </c>
      <c r="CT194" s="287" t="str">
        <f ca="true">+IF(OFFSET('Sanitation Data'!$E$32,0,10*ROW('Sanitation Data'!E188))="","",OFFSET('Sanitation Data'!$E$32,0,10*ROW('Sanitation Data'!E188)))</f>
        <v/>
      </c>
      <c r="CU194" s="287" t="str">
        <f ca="true">+IF(OFFSET('Sanitation Data'!$F$28,0,10*ROW('Sanitation Data'!F188))="","",OFFSET('Sanitation Data'!$F$28,0,10*ROW('Sanitation Data'!F188)))</f>
        <v/>
      </c>
      <c r="CV194" s="287" t="str">
        <f ca="true">+IF(OFFSET('Sanitation Data'!$F$29,0,10*ROW('Sanitation Data'!F188))="","",OFFSET('Sanitation Data'!$F$29,0,10*ROW('Sanitation Data'!F188)))</f>
        <v/>
      </c>
      <c r="CW194" s="287" t="str">
        <f ca="true">+IF(OFFSET('Sanitation Data'!$F$30,0,10*ROW('Sanitation Data'!F188))="","",OFFSET('Sanitation Data'!$F$30,0,10*ROW('Sanitation Data'!F188)))</f>
        <v/>
      </c>
      <c r="CX194" s="287" t="str">
        <f ca="true">+IF(OFFSET('Sanitation Data'!$F$31,0,10*ROW('Sanitation Data'!F188))="","",OFFSET('Sanitation Data'!$F$31,0,10*ROW('Sanitation Data'!F188)))</f>
        <v/>
      </c>
      <c r="CY194" s="287" t="str">
        <f ca="true">+IF(OFFSET('Sanitation Data'!$F$32,0,10*ROW('Sanitation Data'!F188))="","",OFFSET('Sanitation Data'!$F$32,0,10*ROW('Sanitation Data'!F188)))</f>
        <v/>
      </c>
      <c r="CZ194" s="287" t="str">
        <f ca="true">+IF(OFFSET('Sanitation Data'!$G$28,0,10*ROW('Sanitation Data'!G188))="","",OFFSET('Sanitation Data'!$G$28,0,10*ROW('Sanitation Data'!G188)))</f>
        <v/>
      </c>
      <c r="DA194" s="287" t="str">
        <f ca="true">+IF(OFFSET('Sanitation Data'!$G$29,0,10*ROW('Sanitation Data'!G188))="","",OFFSET('Sanitation Data'!$G$29,0,10*ROW('Sanitation Data'!G188)))</f>
        <v/>
      </c>
      <c r="DB194" s="287" t="str">
        <f ca="true">+IF(OFFSET('Sanitation Data'!$G$30,0,10*ROW('Sanitation Data'!G188))="","",OFFSET('Sanitation Data'!$G$30,0,10*ROW('Sanitation Data'!G188)))</f>
        <v/>
      </c>
      <c r="DC194" s="287" t="str">
        <f ca="true">+IF(OFFSET('Sanitation Data'!$G$31,0,10*ROW('Sanitation Data'!G188))="","",OFFSET('Sanitation Data'!$G$31,0,10*ROW('Sanitation Data'!G188)))</f>
        <v/>
      </c>
      <c r="DD194" s="287" t="str">
        <f ca="true">+IF(OFFSET('Sanitation Data'!$G$32,0,10*ROW('Sanitation Data'!G188))="","",OFFSET('Sanitation Data'!$G$32,0,10*ROW('Sanitation Data'!G188)))</f>
        <v/>
      </c>
      <c r="DE194" s="287" t="str">
        <f ca="true">+IF(OFFSET('Sanitation Data'!$H$28,0,10*ROW('Sanitation Data'!H188))="","",OFFSET('Sanitation Data'!$H$28,0,10*ROW('Sanitation Data'!H188)))</f>
        <v/>
      </c>
      <c r="DF194" s="287" t="str">
        <f ca="true">+IF(OFFSET('Sanitation Data'!$H$29,0,10*ROW('Sanitation Data'!H188))="","",OFFSET('Sanitation Data'!$H$29,0,10*ROW('Sanitation Data'!H188)))</f>
        <v/>
      </c>
      <c r="DG194" s="287" t="str">
        <f ca="true">+IF(OFFSET('Sanitation Data'!$H$30,0,10*ROW('Sanitation Data'!H188))="","",OFFSET('Sanitation Data'!$H$30,0,10*ROW('Sanitation Data'!H188)))</f>
        <v/>
      </c>
      <c r="DH194" s="287" t="str">
        <f ca="true">+IF(OFFSET('Sanitation Data'!$H$31,0,10*ROW('Sanitation Data'!H188))="","",OFFSET('Sanitation Data'!$H$31,0,10*ROW('Sanitation Data'!H188)))</f>
        <v/>
      </c>
      <c r="DI194" s="287" t="str">
        <f ca="true">+IF(OFFSET('Sanitation Data'!$H$32,0,10*ROW('Sanitation Data'!H188))="","",OFFSET('Sanitation Data'!$H$32,0,10*ROW('Sanitation Data'!H188)))</f>
        <v/>
      </c>
      <c r="DJ194" s="287" t="str">
        <f ca="true">+IF(OFFSET('Sanitation Data'!$I$28,0,10*ROW('Sanitation Data'!I188))="","",OFFSET('Sanitation Data'!$I$28,0,10*ROW('Sanitation Data'!I188)))</f>
        <v/>
      </c>
      <c r="DK194" s="287" t="str">
        <f ca="true">+IF(OFFSET('Sanitation Data'!$I$29,0,10*ROW('Sanitation Data'!I188))="","",OFFSET('Sanitation Data'!$I$29,0,10*ROW('Sanitation Data'!I188)))</f>
        <v/>
      </c>
      <c r="DL194" s="287" t="str">
        <f ca="true">+IF(OFFSET('Sanitation Data'!$I$30,0,10*ROW('Sanitation Data'!I188))="","",OFFSET('Sanitation Data'!$I$30,0,10*ROW('Sanitation Data'!I188)))</f>
        <v/>
      </c>
      <c r="DM194" s="287" t="str">
        <f ca="true">+IF(OFFSET('Sanitation Data'!$I$31,0,10*ROW('Sanitation Data'!I188))="","",OFFSET('Sanitation Data'!$I$31,0,10*ROW('Sanitation Data'!I188)))</f>
        <v/>
      </c>
      <c r="DN194" s="287" t="str">
        <f ca="true">+IF(OFFSET('Sanitation Data'!$I$32,0,10*ROW('Sanitation Data'!I188))="","",OFFSET('Sanitation Data'!$I$32,0,10*ROW('Sanitation Data'!I188)))</f>
        <v/>
      </c>
      <c r="DO194" s="287" t="str">
        <f ca="true">+IF(OFFSET('Hygiene Data'!$D$11,0,10*ROW('Hygiene Data'!D188))="","",OFFSET('Hygiene Data'!$D$11,0,10*ROW('Hygiene Data'!D188)))</f>
        <v/>
      </c>
      <c r="DP194" s="287" t="str">
        <f ca="true">+IF(OFFSET('Hygiene Data'!$D$12,0,10*ROW('Hygiene Data'!D188))="","",OFFSET('Hygiene Data'!$D$12,0,10*ROW('Hygiene Data'!D188)))</f>
        <v/>
      </c>
      <c r="DQ194" s="287" t="str">
        <f ca="true">+IF(OFFSET('Hygiene Data'!$D$13,0,10*ROW('Hygiene Data'!D188))="","",OFFSET('Hygiene Data'!$D$13,0,10*ROW('Hygiene Data'!D188)))</f>
        <v/>
      </c>
      <c r="DR194" s="287" t="str">
        <f ca="true">+IF(OFFSET('Hygiene Data'!$E$11,0,10*ROW('Hygiene Data'!E188))="","",OFFSET('Hygiene Data'!$E$11,0,10*ROW('Hygiene Data'!E188)))</f>
        <v/>
      </c>
      <c r="DS194" s="287" t="str">
        <f ca="true">+IF(OFFSET('Hygiene Data'!$E$12,0,10*ROW('Hygiene Data'!E188))="","",OFFSET('Hygiene Data'!$E$12,0,10*ROW('Hygiene Data'!E188)))</f>
        <v/>
      </c>
      <c r="DT194" s="287" t="str">
        <f ca="true">+IF(OFFSET('Hygiene Data'!$E$13,0,10*ROW('Hygiene Data'!E188))="","",OFFSET('Hygiene Data'!$E$13,0,10*ROW('Hygiene Data'!E188)))</f>
        <v/>
      </c>
      <c r="DU194" s="287" t="str">
        <f ca="true">+IF(OFFSET('Hygiene Data'!$F$11,0,10*ROW('Hygiene Data'!F188))="","",OFFSET('Hygiene Data'!$F$11,0,10*ROW('Hygiene Data'!F188)))</f>
        <v/>
      </c>
      <c r="DV194" s="287" t="str">
        <f ca="true">+IF(OFFSET('Hygiene Data'!$F$12,0,10*ROW('Hygiene Data'!F188))="","",OFFSET('Hygiene Data'!$F$12,0,10*ROW('Hygiene Data'!F188)))</f>
        <v/>
      </c>
      <c r="DW194" s="287" t="str">
        <f ca="true">+IF(OFFSET('Hygiene Data'!$F$13,0,10*ROW('Hygiene Data'!F188))="","",OFFSET('Hygiene Data'!$F$13,0,10*ROW('Hygiene Data'!F188)))</f>
        <v/>
      </c>
      <c r="DX194" s="287" t="str">
        <f ca="true">+IF(OFFSET('Hygiene Data'!$G$11,0,10*ROW('Hygiene Data'!G188))="","",OFFSET('Hygiene Data'!$G$11,0,10*ROW('Hygiene Data'!G188)))</f>
        <v/>
      </c>
      <c r="DY194" s="287" t="str">
        <f ca="true">+IF(OFFSET('Hygiene Data'!$G$12,0,10*ROW('Hygiene Data'!G188))="","",OFFSET('Hygiene Data'!$G$12,0,10*ROW('Hygiene Data'!G188)))</f>
        <v/>
      </c>
      <c r="DZ194" s="287" t="str">
        <f ca="true">+IF(OFFSET('Hygiene Data'!$G$13,0,10*ROW('Hygiene Data'!G188))="","",OFFSET('Hygiene Data'!$G$13,0,10*ROW('Hygiene Data'!G188)))</f>
        <v/>
      </c>
      <c r="EA194" s="287" t="str">
        <f ca="true">+IF(OFFSET('Hygiene Data'!$H$11,0,10*ROW('Hygiene Data'!H188))="","",OFFSET('Hygiene Data'!$H$11,0,10*ROW('Hygiene Data'!H188)))</f>
        <v/>
      </c>
      <c r="EB194" s="287" t="str">
        <f ca="true">+IF(OFFSET('Hygiene Data'!$H$12,0,10*ROW('Hygiene Data'!H188))="","",OFFSET('Hygiene Data'!$H$12,0,10*ROW('Hygiene Data'!H188)))</f>
        <v/>
      </c>
      <c r="EC194" s="287" t="str">
        <f ca="true">+IF(OFFSET('Hygiene Data'!$H$13,0,10*ROW('Hygiene Data'!H188))="","",OFFSET('Hygiene Data'!$H$13,0,10*ROW('Hygiene Data'!H188)))</f>
        <v/>
      </c>
      <c r="ED194" s="287" t="str">
        <f ca="true">+IF(OFFSET('Hygiene Data'!$I$11,0,10*ROW('Hygiene Data'!I188))="","",OFFSET('Hygiene Data'!$I$11,0,10*ROW('Hygiene Data'!I188)))</f>
        <v/>
      </c>
      <c r="EE194" s="287" t="str">
        <f ca="true">+IF(OFFSET('Hygiene Data'!$I$12,0,10*ROW('Hygiene Data'!I188))="","",OFFSET('Hygiene Data'!$I$12,0,10*ROW('Hygiene Data'!I188)))</f>
        <v/>
      </c>
      <c r="EF194" s="287"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43"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7"/>
      <c r="BS195" s="287" t="str">
        <f ca="true">+IF(OFFSET('Water Data'!$D$27,0,10*ROW('Water Data'!D189))="","",OFFSET('Water Data'!$D$27,0,10*ROW('Water Data'!D189)))</f>
        <v/>
      </c>
      <c r="BT195" s="287" t="str">
        <f ca="true">+IF(OFFSET('Water Data'!$D$28,0,10*ROW('Water Data'!D189))="","",OFFSET('Water Data'!$D$28,0,10*ROW('Water Data'!D189)))</f>
        <v/>
      </c>
      <c r="BU195" s="287" t="str">
        <f ca="true">+IF(OFFSET('Water Data'!$D$29,0,10*ROW('Water Data'!D189))="","",OFFSET('Water Data'!$D$29,0,10*ROW('Water Data'!D189)))</f>
        <v/>
      </c>
      <c r="BV195" s="287" t="str">
        <f ca="true">+IF(OFFSET('Water Data'!$E$27,0,10*ROW('Water Data'!E189))="","",OFFSET('Water Data'!$E$27,0,10*ROW('Water Data'!E189)))</f>
        <v/>
      </c>
      <c r="BW195" s="287" t="str">
        <f ca="true">+IF(OFFSET('Water Data'!$E$28,0,10*ROW('Water Data'!E189))="","",OFFSET('Water Data'!$E$28,0,10*ROW('Water Data'!E189)))</f>
        <v/>
      </c>
      <c r="BX195" s="287" t="str">
        <f ca="true">+IF(OFFSET('Water Data'!$E$29,0,10*ROW('Water Data'!E189))="","",OFFSET('Water Data'!$E$29,0,10*ROW('Water Data'!E189)))</f>
        <v/>
      </c>
      <c r="BY195" s="287" t="str">
        <f ca="true">+IF(OFFSET('Water Data'!$F$27,0,10*ROW('Water Data'!F189))="","",OFFSET('Water Data'!$F$27,0,10*ROW('Water Data'!F189)))</f>
        <v/>
      </c>
      <c r="BZ195" s="287" t="str">
        <f ca="true">+IF(OFFSET('Water Data'!$F$28,0,10*ROW('Water Data'!F189))="","",OFFSET('Water Data'!$F$28,0,10*ROW('Water Data'!F189)))</f>
        <v/>
      </c>
      <c r="CA195" s="287" t="str">
        <f ca="true">+IF(OFFSET('Water Data'!$F$29,0,10*ROW('Water Data'!F189))="","",OFFSET('Water Data'!$F$29,0,10*ROW('Water Data'!F189)))</f>
        <v/>
      </c>
      <c r="CB195" s="287" t="str">
        <f ca="true">+IF(OFFSET('Water Data'!$G$27,0,10*ROW('Water Data'!G189))="","",OFFSET('Water Data'!$G$27,0,10*ROW('Water Data'!G189)))</f>
        <v/>
      </c>
      <c r="CC195" s="287" t="str">
        <f ca="true">+IF(OFFSET('Water Data'!$G$28,0,10*ROW('Water Data'!G189))="","",OFFSET('Water Data'!$G$28,0,10*ROW('Water Data'!G189)))</f>
        <v/>
      </c>
      <c r="CD195" s="287" t="str">
        <f ca="true">+IF(OFFSET('Water Data'!$G$29,0,10*ROW('Water Data'!G189))="","",OFFSET('Water Data'!$G$29,0,10*ROW('Water Data'!G189)))</f>
        <v/>
      </c>
      <c r="CE195" s="287" t="str">
        <f ca="true">+IF(OFFSET('Water Data'!$H$27,0,10*ROW('Water Data'!H189))="","",OFFSET('Water Data'!$H$27,0,10*ROW('Water Data'!H189)))</f>
        <v/>
      </c>
      <c r="CF195" s="287" t="str">
        <f ca="true">+IF(OFFSET('Water Data'!$H$28,0,10*ROW('Water Data'!H189))="","",OFFSET('Water Data'!$H$28,0,10*ROW('Water Data'!H189)))</f>
        <v/>
      </c>
      <c r="CG195" s="287" t="str">
        <f ca="true">+IF(OFFSET('Water Data'!$H$29,0,10*ROW('Water Data'!H189))="","",OFFSET('Water Data'!$H$29,0,10*ROW('Water Data'!H189)))</f>
        <v/>
      </c>
      <c r="CH195" s="287" t="str">
        <f ca="true">+IF(OFFSET('Water Data'!$I$27,0,10*ROW('Water Data'!I189))="","",OFFSET('Water Data'!$I$27,0,10*ROW('Water Data'!I189)))</f>
        <v/>
      </c>
      <c r="CI195" s="287" t="str">
        <f ca="true">+IF(OFFSET('Water Data'!$I$28,0,10*ROW('Water Data'!I189))="","",OFFSET('Water Data'!$I$28,0,10*ROW('Water Data'!I189)))</f>
        <v/>
      </c>
      <c r="CJ195" s="287" t="str">
        <f ca="true">+IF(OFFSET('Water Data'!$I$29,0,10*ROW('Water Data'!I189))="","",OFFSET('Water Data'!$I$29,0,10*ROW('Water Data'!I189)))</f>
        <v/>
      </c>
      <c r="CK195" s="287" t="str">
        <f ca="true">+IF(OFFSET('Sanitation Data'!$D$28,0,10*ROW('Sanitation Data'!D189))="","",OFFSET('Sanitation Data'!$D$28,0,10*ROW('Sanitation Data'!D189)))</f>
        <v/>
      </c>
      <c r="CL195" s="287" t="str">
        <f ca="true">+IF(OFFSET('Sanitation Data'!$D$29,0,10*ROW('Sanitation Data'!D189))="","",OFFSET('Sanitation Data'!$D$29,0,10*ROW('Sanitation Data'!D189)))</f>
        <v/>
      </c>
      <c r="CM195" s="287" t="str">
        <f ca="true">+IF(OFFSET('Sanitation Data'!$D$30,0,10*ROW('Sanitation Data'!D189))="","",OFFSET('Sanitation Data'!$D$30,0,10*ROW('Sanitation Data'!D189)))</f>
        <v/>
      </c>
      <c r="CN195" s="287" t="str">
        <f ca="true">+IF(OFFSET('Sanitation Data'!$D$31,0,10*ROW('Sanitation Data'!D189))="","",OFFSET('Sanitation Data'!$D$31,0,10*ROW('Sanitation Data'!D189)))</f>
        <v/>
      </c>
      <c r="CO195" s="287" t="str">
        <f ca="true">+IF(OFFSET('Sanitation Data'!$D$32,0,10*ROW('Sanitation Data'!D189))="","",OFFSET('Sanitation Data'!$D$32,0,10*ROW('Sanitation Data'!D189)))</f>
        <v/>
      </c>
      <c r="CP195" s="287" t="str">
        <f ca="true">+IF(OFFSET('Sanitation Data'!$E$28,0,10*ROW('Sanitation Data'!E189))="","",OFFSET('Sanitation Data'!$E$28,0,10*ROW('Sanitation Data'!E189)))</f>
        <v/>
      </c>
      <c r="CQ195" s="287" t="str">
        <f ca="true">+IF(OFFSET('Sanitation Data'!$E$29,0,10*ROW('Sanitation Data'!E189))="","",OFFSET('Sanitation Data'!$E$29,0,10*ROW('Sanitation Data'!E189)))</f>
        <v/>
      </c>
      <c r="CR195" s="287" t="str">
        <f ca="true">+IF(OFFSET('Sanitation Data'!$E$30,0,10*ROW('Sanitation Data'!E189))="","",OFFSET('Sanitation Data'!$E$30,0,10*ROW('Sanitation Data'!E189)))</f>
        <v/>
      </c>
      <c r="CS195" s="287" t="str">
        <f ca="true">+IF(OFFSET('Sanitation Data'!$E$31,0,10*ROW('Sanitation Data'!E189))="","",OFFSET('Sanitation Data'!$E$31,0,10*ROW('Sanitation Data'!E189)))</f>
        <v/>
      </c>
      <c r="CT195" s="287" t="str">
        <f ca="true">+IF(OFFSET('Sanitation Data'!$E$32,0,10*ROW('Sanitation Data'!E189))="","",OFFSET('Sanitation Data'!$E$32,0,10*ROW('Sanitation Data'!E189)))</f>
        <v/>
      </c>
      <c r="CU195" s="287" t="str">
        <f ca="true">+IF(OFFSET('Sanitation Data'!$F$28,0,10*ROW('Sanitation Data'!F189))="","",OFFSET('Sanitation Data'!$F$28,0,10*ROW('Sanitation Data'!F189)))</f>
        <v/>
      </c>
      <c r="CV195" s="287" t="str">
        <f ca="true">+IF(OFFSET('Sanitation Data'!$F$29,0,10*ROW('Sanitation Data'!F189))="","",OFFSET('Sanitation Data'!$F$29,0,10*ROW('Sanitation Data'!F189)))</f>
        <v/>
      </c>
      <c r="CW195" s="287" t="str">
        <f ca="true">+IF(OFFSET('Sanitation Data'!$F$30,0,10*ROW('Sanitation Data'!F189))="","",OFFSET('Sanitation Data'!$F$30,0,10*ROW('Sanitation Data'!F189)))</f>
        <v/>
      </c>
      <c r="CX195" s="287" t="str">
        <f ca="true">+IF(OFFSET('Sanitation Data'!$F$31,0,10*ROW('Sanitation Data'!F189))="","",OFFSET('Sanitation Data'!$F$31,0,10*ROW('Sanitation Data'!F189)))</f>
        <v/>
      </c>
      <c r="CY195" s="287" t="str">
        <f ca="true">+IF(OFFSET('Sanitation Data'!$F$32,0,10*ROW('Sanitation Data'!F189))="","",OFFSET('Sanitation Data'!$F$32,0,10*ROW('Sanitation Data'!F189)))</f>
        <v/>
      </c>
      <c r="CZ195" s="287" t="str">
        <f ca="true">+IF(OFFSET('Sanitation Data'!$G$28,0,10*ROW('Sanitation Data'!G189))="","",OFFSET('Sanitation Data'!$G$28,0,10*ROW('Sanitation Data'!G189)))</f>
        <v/>
      </c>
      <c r="DA195" s="287" t="str">
        <f ca="true">+IF(OFFSET('Sanitation Data'!$G$29,0,10*ROW('Sanitation Data'!G189))="","",OFFSET('Sanitation Data'!$G$29,0,10*ROW('Sanitation Data'!G189)))</f>
        <v/>
      </c>
      <c r="DB195" s="287" t="str">
        <f ca="true">+IF(OFFSET('Sanitation Data'!$G$30,0,10*ROW('Sanitation Data'!G189))="","",OFFSET('Sanitation Data'!$G$30,0,10*ROW('Sanitation Data'!G189)))</f>
        <v/>
      </c>
      <c r="DC195" s="287" t="str">
        <f ca="true">+IF(OFFSET('Sanitation Data'!$G$31,0,10*ROW('Sanitation Data'!G189))="","",OFFSET('Sanitation Data'!$G$31,0,10*ROW('Sanitation Data'!G189)))</f>
        <v/>
      </c>
      <c r="DD195" s="287" t="str">
        <f ca="true">+IF(OFFSET('Sanitation Data'!$G$32,0,10*ROW('Sanitation Data'!G189))="","",OFFSET('Sanitation Data'!$G$32,0,10*ROW('Sanitation Data'!G189)))</f>
        <v/>
      </c>
      <c r="DE195" s="287" t="str">
        <f ca="true">+IF(OFFSET('Sanitation Data'!$H$28,0,10*ROW('Sanitation Data'!H189))="","",OFFSET('Sanitation Data'!$H$28,0,10*ROW('Sanitation Data'!H189)))</f>
        <v/>
      </c>
      <c r="DF195" s="287" t="str">
        <f ca="true">+IF(OFFSET('Sanitation Data'!$H$29,0,10*ROW('Sanitation Data'!H189))="","",OFFSET('Sanitation Data'!$H$29,0,10*ROW('Sanitation Data'!H189)))</f>
        <v/>
      </c>
      <c r="DG195" s="287" t="str">
        <f ca="true">+IF(OFFSET('Sanitation Data'!$H$30,0,10*ROW('Sanitation Data'!H189))="","",OFFSET('Sanitation Data'!$H$30,0,10*ROW('Sanitation Data'!H189)))</f>
        <v/>
      </c>
      <c r="DH195" s="287" t="str">
        <f ca="true">+IF(OFFSET('Sanitation Data'!$H$31,0,10*ROW('Sanitation Data'!H189))="","",OFFSET('Sanitation Data'!$H$31,0,10*ROW('Sanitation Data'!H189)))</f>
        <v/>
      </c>
      <c r="DI195" s="287" t="str">
        <f ca="true">+IF(OFFSET('Sanitation Data'!$H$32,0,10*ROW('Sanitation Data'!H189))="","",OFFSET('Sanitation Data'!$H$32,0,10*ROW('Sanitation Data'!H189)))</f>
        <v/>
      </c>
      <c r="DJ195" s="287" t="str">
        <f ca="true">+IF(OFFSET('Sanitation Data'!$I$28,0,10*ROW('Sanitation Data'!I189))="","",OFFSET('Sanitation Data'!$I$28,0,10*ROW('Sanitation Data'!I189)))</f>
        <v/>
      </c>
      <c r="DK195" s="287" t="str">
        <f ca="true">+IF(OFFSET('Sanitation Data'!$I$29,0,10*ROW('Sanitation Data'!I189))="","",OFFSET('Sanitation Data'!$I$29,0,10*ROW('Sanitation Data'!I189)))</f>
        <v/>
      </c>
      <c r="DL195" s="287" t="str">
        <f ca="true">+IF(OFFSET('Sanitation Data'!$I$30,0,10*ROW('Sanitation Data'!I189))="","",OFFSET('Sanitation Data'!$I$30,0,10*ROW('Sanitation Data'!I189)))</f>
        <v/>
      </c>
      <c r="DM195" s="287" t="str">
        <f ca="true">+IF(OFFSET('Sanitation Data'!$I$31,0,10*ROW('Sanitation Data'!I189))="","",OFFSET('Sanitation Data'!$I$31,0,10*ROW('Sanitation Data'!I189)))</f>
        <v/>
      </c>
      <c r="DN195" s="287" t="str">
        <f ca="true">+IF(OFFSET('Sanitation Data'!$I$32,0,10*ROW('Sanitation Data'!I189))="","",OFFSET('Sanitation Data'!$I$32,0,10*ROW('Sanitation Data'!I189)))</f>
        <v/>
      </c>
      <c r="DO195" s="287" t="str">
        <f ca="true">+IF(OFFSET('Hygiene Data'!$D$11,0,10*ROW('Hygiene Data'!D189))="","",OFFSET('Hygiene Data'!$D$11,0,10*ROW('Hygiene Data'!D189)))</f>
        <v/>
      </c>
      <c r="DP195" s="287" t="str">
        <f ca="true">+IF(OFFSET('Hygiene Data'!$D$12,0,10*ROW('Hygiene Data'!D189))="","",OFFSET('Hygiene Data'!$D$12,0,10*ROW('Hygiene Data'!D189)))</f>
        <v/>
      </c>
      <c r="DQ195" s="287" t="str">
        <f ca="true">+IF(OFFSET('Hygiene Data'!$D$13,0,10*ROW('Hygiene Data'!D189))="","",OFFSET('Hygiene Data'!$D$13,0,10*ROW('Hygiene Data'!D189)))</f>
        <v/>
      </c>
      <c r="DR195" s="287" t="str">
        <f ca="true">+IF(OFFSET('Hygiene Data'!$E$11,0,10*ROW('Hygiene Data'!E189))="","",OFFSET('Hygiene Data'!$E$11,0,10*ROW('Hygiene Data'!E189)))</f>
        <v/>
      </c>
      <c r="DS195" s="287" t="str">
        <f ca="true">+IF(OFFSET('Hygiene Data'!$E$12,0,10*ROW('Hygiene Data'!E189))="","",OFFSET('Hygiene Data'!$E$12,0,10*ROW('Hygiene Data'!E189)))</f>
        <v/>
      </c>
      <c r="DT195" s="287" t="str">
        <f ca="true">+IF(OFFSET('Hygiene Data'!$E$13,0,10*ROW('Hygiene Data'!E189))="","",OFFSET('Hygiene Data'!$E$13,0,10*ROW('Hygiene Data'!E189)))</f>
        <v/>
      </c>
      <c r="DU195" s="287" t="str">
        <f ca="true">+IF(OFFSET('Hygiene Data'!$F$11,0,10*ROW('Hygiene Data'!F189))="","",OFFSET('Hygiene Data'!$F$11,0,10*ROW('Hygiene Data'!F189)))</f>
        <v/>
      </c>
      <c r="DV195" s="287" t="str">
        <f ca="true">+IF(OFFSET('Hygiene Data'!$F$12,0,10*ROW('Hygiene Data'!F189))="","",OFFSET('Hygiene Data'!$F$12,0,10*ROW('Hygiene Data'!F189)))</f>
        <v/>
      </c>
      <c r="DW195" s="287" t="str">
        <f ca="true">+IF(OFFSET('Hygiene Data'!$F$13,0,10*ROW('Hygiene Data'!F189))="","",OFFSET('Hygiene Data'!$F$13,0,10*ROW('Hygiene Data'!F189)))</f>
        <v/>
      </c>
      <c r="DX195" s="287" t="str">
        <f ca="true">+IF(OFFSET('Hygiene Data'!$G$11,0,10*ROW('Hygiene Data'!G189))="","",OFFSET('Hygiene Data'!$G$11,0,10*ROW('Hygiene Data'!G189)))</f>
        <v/>
      </c>
      <c r="DY195" s="287" t="str">
        <f ca="true">+IF(OFFSET('Hygiene Data'!$G$12,0,10*ROW('Hygiene Data'!G189))="","",OFFSET('Hygiene Data'!$G$12,0,10*ROW('Hygiene Data'!G189)))</f>
        <v/>
      </c>
      <c r="DZ195" s="287" t="str">
        <f ca="true">+IF(OFFSET('Hygiene Data'!$G$13,0,10*ROW('Hygiene Data'!G189))="","",OFFSET('Hygiene Data'!$G$13,0,10*ROW('Hygiene Data'!G189)))</f>
        <v/>
      </c>
      <c r="EA195" s="287" t="str">
        <f ca="true">+IF(OFFSET('Hygiene Data'!$H$11,0,10*ROW('Hygiene Data'!H189))="","",OFFSET('Hygiene Data'!$H$11,0,10*ROW('Hygiene Data'!H189)))</f>
        <v/>
      </c>
      <c r="EB195" s="287" t="str">
        <f ca="true">+IF(OFFSET('Hygiene Data'!$H$12,0,10*ROW('Hygiene Data'!H189))="","",OFFSET('Hygiene Data'!$H$12,0,10*ROW('Hygiene Data'!H189)))</f>
        <v/>
      </c>
      <c r="EC195" s="287" t="str">
        <f ca="true">+IF(OFFSET('Hygiene Data'!$H$13,0,10*ROW('Hygiene Data'!H189))="","",OFFSET('Hygiene Data'!$H$13,0,10*ROW('Hygiene Data'!H189)))</f>
        <v/>
      </c>
      <c r="ED195" s="287" t="str">
        <f ca="true">+IF(OFFSET('Hygiene Data'!$I$11,0,10*ROW('Hygiene Data'!I189))="","",OFFSET('Hygiene Data'!$I$11,0,10*ROW('Hygiene Data'!I189)))</f>
        <v/>
      </c>
      <c r="EE195" s="287" t="str">
        <f ca="true">+IF(OFFSET('Hygiene Data'!$I$12,0,10*ROW('Hygiene Data'!I189))="","",OFFSET('Hygiene Data'!$I$12,0,10*ROW('Hygiene Data'!I189)))</f>
        <v/>
      </c>
      <c r="EF195" s="287"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43"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7"/>
      <c r="BS196" s="287" t="str">
        <f ca="true">+IF(OFFSET('Water Data'!$D$27,0,10*ROW('Water Data'!D190))="","",OFFSET('Water Data'!$D$27,0,10*ROW('Water Data'!D190)))</f>
        <v/>
      </c>
      <c r="BT196" s="287" t="str">
        <f ca="true">+IF(OFFSET('Water Data'!$D$28,0,10*ROW('Water Data'!D190))="","",OFFSET('Water Data'!$D$28,0,10*ROW('Water Data'!D190)))</f>
        <v/>
      </c>
      <c r="BU196" s="287" t="str">
        <f ca="true">+IF(OFFSET('Water Data'!$D$29,0,10*ROW('Water Data'!D190))="","",OFFSET('Water Data'!$D$29,0,10*ROW('Water Data'!D190)))</f>
        <v/>
      </c>
      <c r="BV196" s="287" t="str">
        <f ca="true">+IF(OFFSET('Water Data'!$E$27,0,10*ROW('Water Data'!E190))="","",OFFSET('Water Data'!$E$27,0,10*ROW('Water Data'!E190)))</f>
        <v/>
      </c>
      <c r="BW196" s="287" t="str">
        <f ca="true">+IF(OFFSET('Water Data'!$E$28,0,10*ROW('Water Data'!E190))="","",OFFSET('Water Data'!$E$28,0,10*ROW('Water Data'!E190)))</f>
        <v/>
      </c>
      <c r="BX196" s="287" t="str">
        <f ca="true">+IF(OFFSET('Water Data'!$E$29,0,10*ROW('Water Data'!E190))="","",OFFSET('Water Data'!$E$29,0,10*ROW('Water Data'!E190)))</f>
        <v/>
      </c>
      <c r="BY196" s="287" t="str">
        <f ca="true">+IF(OFFSET('Water Data'!$F$27,0,10*ROW('Water Data'!F190))="","",OFFSET('Water Data'!$F$27,0,10*ROW('Water Data'!F190)))</f>
        <v/>
      </c>
      <c r="BZ196" s="287" t="str">
        <f ca="true">+IF(OFFSET('Water Data'!$F$28,0,10*ROW('Water Data'!F190))="","",OFFSET('Water Data'!$F$28,0,10*ROW('Water Data'!F190)))</f>
        <v/>
      </c>
      <c r="CA196" s="287" t="str">
        <f ca="true">+IF(OFFSET('Water Data'!$F$29,0,10*ROW('Water Data'!F190))="","",OFFSET('Water Data'!$F$29,0,10*ROW('Water Data'!F190)))</f>
        <v/>
      </c>
      <c r="CB196" s="287" t="str">
        <f ca="true">+IF(OFFSET('Water Data'!$G$27,0,10*ROW('Water Data'!G190))="","",OFFSET('Water Data'!$G$27,0,10*ROW('Water Data'!G190)))</f>
        <v/>
      </c>
      <c r="CC196" s="287" t="str">
        <f ca="true">+IF(OFFSET('Water Data'!$G$28,0,10*ROW('Water Data'!G190))="","",OFFSET('Water Data'!$G$28,0,10*ROW('Water Data'!G190)))</f>
        <v/>
      </c>
      <c r="CD196" s="287" t="str">
        <f ca="true">+IF(OFFSET('Water Data'!$G$29,0,10*ROW('Water Data'!G190))="","",OFFSET('Water Data'!$G$29,0,10*ROW('Water Data'!G190)))</f>
        <v/>
      </c>
      <c r="CE196" s="287" t="str">
        <f ca="true">+IF(OFFSET('Water Data'!$H$27,0,10*ROW('Water Data'!H190))="","",OFFSET('Water Data'!$H$27,0,10*ROW('Water Data'!H190)))</f>
        <v/>
      </c>
      <c r="CF196" s="287" t="str">
        <f ca="true">+IF(OFFSET('Water Data'!$H$28,0,10*ROW('Water Data'!H190))="","",OFFSET('Water Data'!$H$28,0,10*ROW('Water Data'!H190)))</f>
        <v/>
      </c>
      <c r="CG196" s="287" t="str">
        <f ca="true">+IF(OFFSET('Water Data'!$H$29,0,10*ROW('Water Data'!H190))="","",OFFSET('Water Data'!$H$29,0,10*ROW('Water Data'!H190)))</f>
        <v/>
      </c>
      <c r="CH196" s="287" t="str">
        <f ca="true">+IF(OFFSET('Water Data'!$I$27,0,10*ROW('Water Data'!I190))="","",OFFSET('Water Data'!$I$27,0,10*ROW('Water Data'!I190)))</f>
        <v/>
      </c>
      <c r="CI196" s="287" t="str">
        <f ca="true">+IF(OFFSET('Water Data'!$I$28,0,10*ROW('Water Data'!I190))="","",OFFSET('Water Data'!$I$28,0,10*ROW('Water Data'!I190)))</f>
        <v/>
      </c>
      <c r="CJ196" s="287" t="str">
        <f ca="true">+IF(OFFSET('Water Data'!$I$29,0,10*ROW('Water Data'!I190))="","",OFFSET('Water Data'!$I$29,0,10*ROW('Water Data'!I190)))</f>
        <v/>
      </c>
      <c r="CK196" s="287" t="str">
        <f ca="true">+IF(OFFSET('Sanitation Data'!$D$28,0,10*ROW('Sanitation Data'!D190))="","",OFFSET('Sanitation Data'!$D$28,0,10*ROW('Sanitation Data'!D190)))</f>
        <v/>
      </c>
      <c r="CL196" s="287" t="str">
        <f ca="true">+IF(OFFSET('Sanitation Data'!$D$29,0,10*ROW('Sanitation Data'!D190))="","",OFFSET('Sanitation Data'!$D$29,0,10*ROW('Sanitation Data'!D190)))</f>
        <v/>
      </c>
      <c r="CM196" s="287" t="str">
        <f ca="true">+IF(OFFSET('Sanitation Data'!$D$30,0,10*ROW('Sanitation Data'!D190))="","",OFFSET('Sanitation Data'!$D$30,0,10*ROW('Sanitation Data'!D190)))</f>
        <v/>
      </c>
      <c r="CN196" s="287" t="str">
        <f ca="true">+IF(OFFSET('Sanitation Data'!$D$31,0,10*ROW('Sanitation Data'!D190))="","",OFFSET('Sanitation Data'!$D$31,0,10*ROW('Sanitation Data'!D190)))</f>
        <v/>
      </c>
      <c r="CO196" s="287" t="str">
        <f ca="true">+IF(OFFSET('Sanitation Data'!$D$32,0,10*ROW('Sanitation Data'!D190))="","",OFFSET('Sanitation Data'!$D$32,0,10*ROW('Sanitation Data'!D190)))</f>
        <v/>
      </c>
      <c r="CP196" s="287" t="str">
        <f ca="true">+IF(OFFSET('Sanitation Data'!$E$28,0,10*ROW('Sanitation Data'!E190))="","",OFFSET('Sanitation Data'!$E$28,0,10*ROW('Sanitation Data'!E190)))</f>
        <v/>
      </c>
      <c r="CQ196" s="287" t="str">
        <f ca="true">+IF(OFFSET('Sanitation Data'!$E$29,0,10*ROW('Sanitation Data'!E190))="","",OFFSET('Sanitation Data'!$E$29,0,10*ROW('Sanitation Data'!E190)))</f>
        <v/>
      </c>
      <c r="CR196" s="287" t="str">
        <f ca="true">+IF(OFFSET('Sanitation Data'!$E$30,0,10*ROW('Sanitation Data'!E190))="","",OFFSET('Sanitation Data'!$E$30,0,10*ROW('Sanitation Data'!E190)))</f>
        <v/>
      </c>
      <c r="CS196" s="287" t="str">
        <f ca="true">+IF(OFFSET('Sanitation Data'!$E$31,0,10*ROW('Sanitation Data'!E190))="","",OFFSET('Sanitation Data'!$E$31,0,10*ROW('Sanitation Data'!E190)))</f>
        <v/>
      </c>
      <c r="CT196" s="287" t="str">
        <f ca="true">+IF(OFFSET('Sanitation Data'!$E$32,0,10*ROW('Sanitation Data'!E190))="","",OFFSET('Sanitation Data'!$E$32,0,10*ROW('Sanitation Data'!E190)))</f>
        <v/>
      </c>
      <c r="CU196" s="287" t="str">
        <f ca="true">+IF(OFFSET('Sanitation Data'!$F$28,0,10*ROW('Sanitation Data'!F190))="","",OFFSET('Sanitation Data'!$F$28,0,10*ROW('Sanitation Data'!F190)))</f>
        <v/>
      </c>
      <c r="CV196" s="287" t="str">
        <f ca="true">+IF(OFFSET('Sanitation Data'!$F$29,0,10*ROW('Sanitation Data'!F190))="","",OFFSET('Sanitation Data'!$F$29,0,10*ROW('Sanitation Data'!F190)))</f>
        <v/>
      </c>
      <c r="CW196" s="287" t="str">
        <f ca="true">+IF(OFFSET('Sanitation Data'!$F$30,0,10*ROW('Sanitation Data'!F190))="","",OFFSET('Sanitation Data'!$F$30,0,10*ROW('Sanitation Data'!F190)))</f>
        <v/>
      </c>
      <c r="CX196" s="287" t="str">
        <f ca="true">+IF(OFFSET('Sanitation Data'!$F$31,0,10*ROW('Sanitation Data'!F190))="","",OFFSET('Sanitation Data'!$F$31,0,10*ROW('Sanitation Data'!F190)))</f>
        <v/>
      </c>
      <c r="CY196" s="287" t="str">
        <f ca="true">+IF(OFFSET('Sanitation Data'!$F$32,0,10*ROW('Sanitation Data'!F190))="","",OFFSET('Sanitation Data'!$F$32,0,10*ROW('Sanitation Data'!F190)))</f>
        <v/>
      </c>
      <c r="CZ196" s="287" t="str">
        <f ca="true">+IF(OFFSET('Sanitation Data'!$G$28,0,10*ROW('Sanitation Data'!G190))="","",OFFSET('Sanitation Data'!$G$28,0,10*ROW('Sanitation Data'!G190)))</f>
        <v/>
      </c>
      <c r="DA196" s="287" t="str">
        <f ca="true">+IF(OFFSET('Sanitation Data'!$G$29,0,10*ROW('Sanitation Data'!G190))="","",OFFSET('Sanitation Data'!$G$29,0,10*ROW('Sanitation Data'!G190)))</f>
        <v/>
      </c>
      <c r="DB196" s="287" t="str">
        <f ca="true">+IF(OFFSET('Sanitation Data'!$G$30,0,10*ROW('Sanitation Data'!G190))="","",OFFSET('Sanitation Data'!$G$30,0,10*ROW('Sanitation Data'!G190)))</f>
        <v/>
      </c>
      <c r="DC196" s="287" t="str">
        <f ca="true">+IF(OFFSET('Sanitation Data'!$G$31,0,10*ROW('Sanitation Data'!G190))="","",OFFSET('Sanitation Data'!$G$31,0,10*ROW('Sanitation Data'!G190)))</f>
        <v/>
      </c>
      <c r="DD196" s="287" t="str">
        <f ca="true">+IF(OFFSET('Sanitation Data'!$G$32,0,10*ROW('Sanitation Data'!G190))="","",OFFSET('Sanitation Data'!$G$32,0,10*ROW('Sanitation Data'!G190)))</f>
        <v/>
      </c>
      <c r="DE196" s="287" t="str">
        <f ca="true">+IF(OFFSET('Sanitation Data'!$H$28,0,10*ROW('Sanitation Data'!H190))="","",OFFSET('Sanitation Data'!$H$28,0,10*ROW('Sanitation Data'!H190)))</f>
        <v/>
      </c>
      <c r="DF196" s="287" t="str">
        <f ca="true">+IF(OFFSET('Sanitation Data'!$H$29,0,10*ROW('Sanitation Data'!H190))="","",OFFSET('Sanitation Data'!$H$29,0,10*ROW('Sanitation Data'!H190)))</f>
        <v/>
      </c>
      <c r="DG196" s="287" t="str">
        <f ca="true">+IF(OFFSET('Sanitation Data'!$H$30,0,10*ROW('Sanitation Data'!H190))="","",OFFSET('Sanitation Data'!$H$30,0,10*ROW('Sanitation Data'!H190)))</f>
        <v/>
      </c>
      <c r="DH196" s="287" t="str">
        <f ca="true">+IF(OFFSET('Sanitation Data'!$H$31,0,10*ROW('Sanitation Data'!H190))="","",OFFSET('Sanitation Data'!$H$31,0,10*ROW('Sanitation Data'!H190)))</f>
        <v/>
      </c>
      <c r="DI196" s="287" t="str">
        <f ca="true">+IF(OFFSET('Sanitation Data'!$H$32,0,10*ROW('Sanitation Data'!H190))="","",OFFSET('Sanitation Data'!$H$32,0,10*ROW('Sanitation Data'!H190)))</f>
        <v/>
      </c>
      <c r="DJ196" s="287" t="str">
        <f ca="true">+IF(OFFSET('Sanitation Data'!$I$28,0,10*ROW('Sanitation Data'!I190))="","",OFFSET('Sanitation Data'!$I$28,0,10*ROW('Sanitation Data'!I190)))</f>
        <v/>
      </c>
      <c r="DK196" s="287" t="str">
        <f ca="true">+IF(OFFSET('Sanitation Data'!$I$29,0,10*ROW('Sanitation Data'!I190))="","",OFFSET('Sanitation Data'!$I$29,0,10*ROW('Sanitation Data'!I190)))</f>
        <v/>
      </c>
      <c r="DL196" s="287" t="str">
        <f ca="true">+IF(OFFSET('Sanitation Data'!$I$30,0,10*ROW('Sanitation Data'!I190))="","",OFFSET('Sanitation Data'!$I$30,0,10*ROW('Sanitation Data'!I190)))</f>
        <v/>
      </c>
      <c r="DM196" s="287" t="str">
        <f ca="true">+IF(OFFSET('Sanitation Data'!$I$31,0,10*ROW('Sanitation Data'!I190))="","",OFFSET('Sanitation Data'!$I$31,0,10*ROW('Sanitation Data'!I190)))</f>
        <v/>
      </c>
      <c r="DN196" s="287" t="str">
        <f ca="true">+IF(OFFSET('Sanitation Data'!$I$32,0,10*ROW('Sanitation Data'!I190))="","",OFFSET('Sanitation Data'!$I$32,0,10*ROW('Sanitation Data'!I190)))</f>
        <v/>
      </c>
      <c r="DO196" s="287" t="str">
        <f ca="true">+IF(OFFSET('Hygiene Data'!$D$11,0,10*ROW('Hygiene Data'!D190))="","",OFFSET('Hygiene Data'!$D$11,0,10*ROW('Hygiene Data'!D190)))</f>
        <v/>
      </c>
      <c r="DP196" s="287" t="str">
        <f ca="true">+IF(OFFSET('Hygiene Data'!$D$12,0,10*ROW('Hygiene Data'!D190))="","",OFFSET('Hygiene Data'!$D$12,0,10*ROW('Hygiene Data'!D190)))</f>
        <v/>
      </c>
      <c r="DQ196" s="287" t="str">
        <f ca="true">+IF(OFFSET('Hygiene Data'!$D$13,0,10*ROW('Hygiene Data'!D190))="","",OFFSET('Hygiene Data'!$D$13,0,10*ROW('Hygiene Data'!D190)))</f>
        <v/>
      </c>
      <c r="DR196" s="287" t="str">
        <f ca="true">+IF(OFFSET('Hygiene Data'!$E$11,0,10*ROW('Hygiene Data'!E190))="","",OFFSET('Hygiene Data'!$E$11,0,10*ROW('Hygiene Data'!E190)))</f>
        <v/>
      </c>
      <c r="DS196" s="287" t="str">
        <f ca="true">+IF(OFFSET('Hygiene Data'!$E$12,0,10*ROW('Hygiene Data'!E190))="","",OFFSET('Hygiene Data'!$E$12,0,10*ROW('Hygiene Data'!E190)))</f>
        <v/>
      </c>
      <c r="DT196" s="287" t="str">
        <f ca="true">+IF(OFFSET('Hygiene Data'!$E$13,0,10*ROW('Hygiene Data'!E190))="","",OFFSET('Hygiene Data'!$E$13,0,10*ROW('Hygiene Data'!E190)))</f>
        <v/>
      </c>
      <c r="DU196" s="287" t="str">
        <f ca="true">+IF(OFFSET('Hygiene Data'!$F$11,0,10*ROW('Hygiene Data'!F190))="","",OFFSET('Hygiene Data'!$F$11,0,10*ROW('Hygiene Data'!F190)))</f>
        <v/>
      </c>
      <c r="DV196" s="287" t="str">
        <f ca="true">+IF(OFFSET('Hygiene Data'!$F$12,0,10*ROW('Hygiene Data'!F190))="","",OFFSET('Hygiene Data'!$F$12,0,10*ROW('Hygiene Data'!F190)))</f>
        <v/>
      </c>
      <c r="DW196" s="287" t="str">
        <f ca="true">+IF(OFFSET('Hygiene Data'!$F$13,0,10*ROW('Hygiene Data'!F190))="","",OFFSET('Hygiene Data'!$F$13,0,10*ROW('Hygiene Data'!F190)))</f>
        <v/>
      </c>
      <c r="DX196" s="287" t="str">
        <f ca="true">+IF(OFFSET('Hygiene Data'!$G$11,0,10*ROW('Hygiene Data'!G190))="","",OFFSET('Hygiene Data'!$G$11,0,10*ROW('Hygiene Data'!G190)))</f>
        <v/>
      </c>
      <c r="DY196" s="287" t="str">
        <f ca="true">+IF(OFFSET('Hygiene Data'!$G$12,0,10*ROW('Hygiene Data'!G190))="","",OFFSET('Hygiene Data'!$G$12,0,10*ROW('Hygiene Data'!G190)))</f>
        <v/>
      </c>
      <c r="DZ196" s="287" t="str">
        <f ca="true">+IF(OFFSET('Hygiene Data'!$G$13,0,10*ROW('Hygiene Data'!G190))="","",OFFSET('Hygiene Data'!$G$13,0,10*ROW('Hygiene Data'!G190)))</f>
        <v/>
      </c>
      <c r="EA196" s="287" t="str">
        <f ca="true">+IF(OFFSET('Hygiene Data'!$H$11,0,10*ROW('Hygiene Data'!H190))="","",OFFSET('Hygiene Data'!$H$11,0,10*ROW('Hygiene Data'!H190)))</f>
        <v/>
      </c>
      <c r="EB196" s="287" t="str">
        <f ca="true">+IF(OFFSET('Hygiene Data'!$H$12,0,10*ROW('Hygiene Data'!H190))="","",OFFSET('Hygiene Data'!$H$12,0,10*ROW('Hygiene Data'!H190)))</f>
        <v/>
      </c>
      <c r="EC196" s="287" t="str">
        <f ca="true">+IF(OFFSET('Hygiene Data'!$H$13,0,10*ROW('Hygiene Data'!H190))="","",OFFSET('Hygiene Data'!$H$13,0,10*ROW('Hygiene Data'!H190)))</f>
        <v/>
      </c>
      <c r="ED196" s="287" t="str">
        <f ca="true">+IF(OFFSET('Hygiene Data'!$I$11,0,10*ROW('Hygiene Data'!I190))="","",OFFSET('Hygiene Data'!$I$11,0,10*ROW('Hygiene Data'!I190)))</f>
        <v/>
      </c>
      <c r="EE196" s="287" t="str">
        <f ca="true">+IF(OFFSET('Hygiene Data'!$I$12,0,10*ROW('Hygiene Data'!I190))="","",OFFSET('Hygiene Data'!$I$12,0,10*ROW('Hygiene Data'!I190)))</f>
        <v/>
      </c>
      <c r="EF196" s="287"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43"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7"/>
      <c r="BS197" s="287" t="str">
        <f ca="true">+IF(OFFSET('Water Data'!$D$27,0,10*ROW('Water Data'!D191))="","",OFFSET('Water Data'!$D$27,0,10*ROW('Water Data'!D191)))</f>
        <v/>
      </c>
      <c r="BT197" s="287" t="str">
        <f ca="true">+IF(OFFSET('Water Data'!$D$28,0,10*ROW('Water Data'!D191))="","",OFFSET('Water Data'!$D$28,0,10*ROW('Water Data'!D191)))</f>
        <v/>
      </c>
      <c r="BU197" s="287" t="str">
        <f ca="true">+IF(OFFSET('Water Data'!$D$29,0,10*ROW('Water Data'!D191))="","",OFFSET('Water Data'!$D$29,0,10*ROW('Water Data'!D191)))</f>
        <v/>
      </c>
      <c r="BV197" s="287" t="str">
        <f ca="true">+IF(OFFSET('Water Data'!$E$27,0,10*ROW('Water Data'!E191))="","",OFFSET('Water Data'!$E$27,0,10*ROW('Water Data'!E191)))</f>
        <v/>
      </c>
      <c r="BW197" s="287" t="str">
        <f ca="true">+IF(OFFSET('Water Data'!$E$28,0,10*ROW('Water Data'!E191))="","",OFFSET('Water Data'!$E$28,0,10*ROW('Water Data'!E191)))</f>
        <v/>
      </c>
      <c r="BX197" s="287" t="str">
        <f ca="true">+IF(OFFSET('Water Data'!$E$29,0,10*ROW('Water Data'!E191))="","",OFFSET('Water Data'!$E$29,0,10*ROW('Water Data'!E191)))</f>
        <v/>
      </c>
      <c r="BY197" s="287" t="str">
        <f ca="true">+IF(OFFSET('Water Data'!$F$27,0,10*ROW('Water Data'!F191))="","",OFFSET('Water Data'!$F$27,0,10*ROW('Water Data'!F191)))</f>
        <v/>
      </c>
      <c r="BZ197" s="287" t="str">
        <f ca="true">+IF(OFFSET('Water Data'!$F$28,0,10*ROW('Water Data'!F191))="","",OFFSET('Water Data'!$F$28,0,10*ROW('Water Data'!F191)))</f>
        <v/>
      </c>
      <c r="CA197" s="287" t="str">
        <f ca="true">+IF(OFFSET('Water Data'!$F$29,0,10*ROW('Water Data'!F191))="","",OFFSET('Water Data'!$F$29,0,10*ROW('Water Data'!F191)))</f>
        <v/>
      </c>
      <c r="CB197" s="287" t="str">
        <f ca="true">+IF(OFFSET('Water Data'!$G$27,0,10*ROW('Water Data'!G191))="","",OFFSET('Water Data'!$G$27,0,10*ROW('Water Data'!G191)))</f>
        <v/>
      </c>
      <c r="CC197" s="287" t="str">
        <f ca="true">+IF(OFFSET('Water Data'!$G$28,0,10*ROW('Water Data'!G191))="","",OFFSET('Water Data'!$G$28,0,10*ROW('Water Data'!G191)))</f>
        <v/>
      </c>
      <c r="CD197" s="287" t="str">
        <f ca="true">+IF(OFFSET('Water Data'!$G$29,0,10*ROW('Water Data'!G191))="","",OFFSET('Water Data'!$G$29,0,10*ROW('Water Data'!G191)))</f>
        <v/>
      </c>
      <c r="CE197" s="287" t="str">
        <f ca="true">+IF(OFFSET('Water Data'!$H$27,0,10*ROW('Water Data'!H191))="","",OFFSET('Water Data'!$H$27,0,10*ROW('Water Data'!H191)))</f>
        <v/>
      </c>
      <c r="CF197" s="287" t="str">
        <f ca="true">+IF(OFFSET('Water Data'!$H$28,0,10*ROW('Water Data'!H191))="","",OFFSET('Water Data'!$H$28,0,10*ROW('Water Data'!H191)))</f>
        <v/>
      </c>
      <c r="CG197" s="287" t="str">
        <f ca="true">+IF(OFFSET('Water Data'!$H$29,0,10*ROW('Water Data'!H191))="","",OFFSET('Water Data'!$H$29,0,10*ROW('Water Data'!H191)))</f>
        <v/>
      </c>
      <c r="CH197" s="287" t="str">
        <f ca="true">+IF(OFFSET('Water Data'!$I$27,0,10*ROW('Water Data'!I191))="","",OFFSET('Water Data'!$I$27,0,10*ROW('Water Data'!I191)))</f>
        <v/>
      </c>
      <c r="CI197" s="287" t="str">
        <f ca="true">+IF(OFFSET('Water Data'!$I$28,0,10*ROW('Water Data'!I191))="","",OFFSET('Water Data'!$I$28,0,10*ROW('Water Data'!I191)))</f>
        <v/>
      </c>
      <c r="CJ197" s="287" t="str">
        <f ca="true">+IF(OFFSET('Water Data'!$I$29,0,10*ROW('Water Data'!I191))="","",OFFSET('Water Data'!$I$29,0,10*ROW('Water Data'!I191)))</f>
        <v/>
      </c>
      <c r="CK197" s="287" t="str">
        <f ca="true">+IF(OFFSET('Sanitation Data'!$D$28,0,10*ROW('Sanitation Data'!D191))="","",OFFSET('Sanitation Data'!$D$28,0,10*ROW('Sanitation Data'!D191)))</f>
        <v/>
      </c>
      <c r="CL197" s="287" t="str">
        <f ca="true">+IF(OFFSET('Sanitation Data'!$D$29,0,10*ROW('Sanitation Data'!D191))="","",OFFSET('Sanitation Data'!$D$29,0,10*ROW('Sanitation Data'!D191)))</f>
        <v/>
      </c>
      <c r="CM197" s="287" t="str">
        <f ca="true">+IF(OFFSET('Sanitation Data'!$D$30,0,10*ROW('Sanitation Data'!D191))="","",OFFSET('Sanitation Data'!$D$30,0,10*ROW('Sanitation Data'!D191)))</f>
        <v/>
      </c>
      <c r="CN197" s="287" t="str">
        <f ca="true">+IF(OFFSET('Sanitation Data'!$D$31,0,10*ROW('Sanitation Data'!D191))="","",OFFSET('Sanitation Data'!$D$31,0,10*ROW('Sanitation Data'!D191)))</f>
        <v/>
      </c>
      <c r="CO197" s="287" t="str">
        <f ca="true">+IF(OFFSET('Sanitation Data'!$D$32,0,10*ROW('Sanitation Data'!D191))="","",OFFSET('Sanitation Data'!$D$32,0,10*ROW('Sanitation Data'!D191)))</f>
        <v/>
      </c>
      <c r="CP197" s="287" t="str">
        <f ca="true">+IF(OFFSET('Sanitation Data'!$E$28,0,10*ROW('Sanitation Data'!E191))="","",OFFSET('Sanitation Data'!$E$28,0,10*ROW('Sanitation Data'!E191)))</f>
        <v/>
      </c>
      <c r="CQ197" s="287" t="str">
        <f ca="true">+IF(OFFSET('Sanitation Data'!$E$29,0,10*ROW('Sanitation Data'!E191))="","",OFFSET('Sanitation Data'!$E$29,0,10*ROW('Sanitation Data'!E191)))</f>
        <v/>
      </c>
      <c r="CR197" s="287" t="str">
        <f ca="true">+IF(OFFSET('Sanitation Data'!$E$30,0,10*ROW('Sanitation Data'!E191))="","",OFFSET('Sanitation Data'!$E$30,0,10*ROW('Sanitation Data'!E191)))</f>
        <v/>
      </c>
      <c r="CS197" s="287" t="str">
        <f ca="true">+IF(OFFSET('Sanitation Data'!$E$31,0,10*ROW('Sanitation Data'!E191))="","",OFFSET('Sanitation Data'!$E$31,0,10*ROW('Sanitation Data'!E191)))</f>
        <v/>
      </c>
      <c r="CT197" s="287" t="str">
        <f ca="true">+IF(OFFSET('Sanitation Data'!$E$32,0,10*ROW('Sanitation Data'!E191))="","",OFFSET('Sanitation Data'!$E$32,0,10*ROW('Sanitation Data'!E191)))</f>
        <v/>
      </c>
      <c r="CU197" s="287" t="str">
        <f ca="true">+IF(OFFSET('Sanitation Data'!$F$28,0,10*ROW('Sanitation Data'!F191))="","",OFFSET('Sanitation Data'!$F$28,0,10*ROW('Sanitation Data'!F191)))</f>
        <v/>
      </c>
      <c r="CV197" s="287" t="str">
        <f ca="true">+IF(OFFSET('Sanitation Data'!$F$29,0,10*ROW('Sanitation Data'!F191))="","",OFFSET('Sanitation Data'!$F$29,0,10*ROW('Sanitation Data'!F191)))</f>
        <v/>
      </c>
      <c r="CW197" s="287" t="str">
        <f ca="true">+IF(OFFSET('Sanitation Data'!$F$30,0,10*ROW('Sanitation Data'!F191))="","",OFFSET('Sanitation Data'!$F$30,0,10*ROW('Sanitation Data'!F191)))</f>
        <v/>
      </c>
      <c r="CX197" s="287" t="str">
        <f ca="true">+IF(OFFSET('Sanitation Data'!$F$31,0,10*ROW('Sanitation Data'!F191))="","",OFFSET('Sanitation Data'!$F$31,0,10*ROW('Sanitation Data'!F191)))</f>
        <v/>
      </c>
      <c r="CY197" s="287" t="str">
        <f ca="true">+IF(OFFSET('Sanitation Data'!$F$32,0,10*ROW('Sanitation Data'!F191))="","",OFFSET('Sanitation Data'!$F$32,0,10*ROW('Sanitation Data'!F191)))</f>
        <v/>
      </c>
      <c r="CZ197" s="287" t="str">
        <f ca="true">+IF(OFFSET('Sanitation Data'!$G$28,0,10*ROW('Sanitation Data'!G191))="","",OFFSET('Sanitation Data'!$G$28,0,10*ROW('Sanitation Data'!G191)))</f>
        <v/>
      </c>
      <c r="DA197" s="287" t="str">
        <f ca="true">+IF(OFFSET('Sanitation Data'!$G$29,0,10*ROW('Sanitation Data'!G191))="","",OFFSET('Sanitation Data'!$G$29,0,10*ROW('Sanitation Data'!G191)))</f>
        <v/>
      </c>
      <c r="DB197" s="287" t="str">
        <f ca="true">+IF(OFFSET('Sanitation Data'!$G$30,0,10*ROW('Sanitation Data'!G191))="","",OFFSET('Sanitation Data'!$G$30,0,10*ROW('Sanitation Data'!G191)))</f>
        <v/>
      </c>
      <c r="DC197" s="287" t="str">
        <f ca="true">+IF(OFFSET('Sanitation Data'!$G$31,0,10*ROW('Sanitation Data'!G191))="","",OFFSET('Sanitation Data'!$G$31,0,10*ROW('Sanitation Data'!G191)))</f>
        <v/>
      </c>
      <c r="DD197" s="287" t="str">
        <f ca="true">+IF(OFFSET('Sanitation Data'!$G$32,0,10*ROW('Sanitation Data'!G191))="","",OFFSET('Sanitation Data'!$G$32,0,10*ROW('Sanitation Data'!G191)))</f>
        <v/>
      </c>
      <c r="DE197" s="287" t="str">
        <f ca="true">+IF(OFFSET('Sanitation Data'!$H$28,0,10*ROW('Sanitation Data'!H191))="","",OFFSET('Sanitation Data'!$H$28,0,10*ROW('Sanitation Data'!H191)))</f>
        <v/>
      </c>
      <c r="DF197" s="287" t="str">
        <f ca="true">+IF(OFFSET('Sanitation Data'!$H$29,0,10*ROW('Sanitation Data'!H191))="","",OFFSET('Sanitation Data'!$H$29,0,10*ROW('Sanitation Data'!H191)))</f>
        <v/>
      </c>
      <c r="DG197" s="287" t="str">
        <f ca="true">+IF(OFFSET('Sanitation Data'!$H$30,0,10*ROW('Sanitation Data'!H191))="","",OFFSET('Sanitation Data'!$H$30,0,10*ROW('Sanitation Data'!H191)))</f>
        <v/>
      </c>
      <c r="DH197" s="287" t="str">
        <f ca="true">+IF(OFFSET('Sanitation Data'!$H$31,0,10*ROW('Sanitation Data'!H191))="","",OFFSET('Sanitation Data'!$H$31,0,10*ROW('Sanitation Data'!H191)))</f>
        <v/>
      </c>
      <c r="DI197" s="287" t="str">
        <f ca="true">+IF(OFFSET('Sanitation Data'!$H$32,0,10*ROW('Sanitation Data'!H191))="","",OFFSET('Sanitation Data'!$H$32,0,10*ROW('Sanitation Data'!H191)))</f>
        <v/>
      </c>
      <c r="DJ197" s="287" t="str">
        <f ca="true">+IF(OFFSET('Sanitation Data'!$I$28,0,10*ROW('Sanitation Data'!I191))="","",OFFSET('Sanitation Data'!$I$28,0,10*ROW('Sanitation Data'!I191)))</f>
        <v/>
      </c>
      <c r="DK197" s="287" t="str">
        <f ca="true">+IF(OFFSET('Sanitation Data'!$I$29,0,10*ROW('Sanitation Data'!I191))="","",OFFSET('Sanitation Data'!$I$29,0,10*ROW('Sanitation Data'!I191)))</f>
        <v/>
      </c>
      <c r="DL197" s="287" t="str">
        <f ca="true">+IF(OFFSET('Sanitation Data'!$I$30,0,10*ROW('Sanitation Data'!I191))="","",OFFSET('Sanitation Data'!$I$30,0,10*ROW('Sanitation Data'!I191)))</f>
        <v/>
      </c>
      <c r="DM197" s="287" t="str">
        <f ca="true">+IF(OFFSET('Sanitation Data'!$I$31,0,10*ROW('Sanitation Data'!I191))="","",OFFSET('Sanitation Data'!$I$31,0,10*ROW('Sanitation Data'!I191)))</f>
        <v/>
      </c>
      <c r="DN197" s="287" t="str">
        <f ca="true">+IF(OFFSET('Sanitation Data'!$I$32,0,10*ROW('Sanitation Data'!I191))="","",OFFSET('Sanitation Data'!$I$32,0,10*ROW('Sanitation Data'!I191)))</f>
        <v/>
      </c>
      <c r="DO197" s="287" t="str">
        <f ca="true">+IF(OFFSET('Hygiene Data'!$D$11,0,10*ROW('Hygiene Data'!D191))="","",OFFSET('Hygiene Data'!$D$11,0,10*ROW('Hygiene Data'!D191)))</f>
        <v/>
      </c>
      <c r="DP197" s="287" t="str">
        <f ca="true">+IF(OFFSET('Hygiene Data'!$D$12,0,10*ROW('Hygiene Data'!D191))="","",OFFSET('Hygiene Data'!$D$12,0,10*ROW('Hygiene Data'!D191)))</f>
        <v/>
      </c>
      <c r="DQ197" s="287" t="str">
        <f ca="true">+IF(OFFSET('Hygiene Data'!$D$13,0,10*ROW('Hygiene Data'!D191))="","",OFFSET('Hygiene Data'!$D$13,0,10*ROW('Hygiene Data'!D191)))</f>
        <v/>
      </c>
      <c r="DR197" s="287" t="str">
        <f ca="true">+IF(OFFSET('Hygiene Data'!$E$11,0,10*ROW('Hygiene Data'!E191))="","",OFFSET('Hygiene Data'!$E$11,0,10*ROW('Hygiene Data'!E191)))</f>
        <v/>
      </c>
      <c r="DS197" s="287" t="str">
        <f ca="true">+IF(OFFSET('Hygiene Data'!$E$12,0,10*ROW('Hygiene Data'!E191))="","",OFFSET('Hygiene Data'!$E$12,0,10*ROW('Hygiene Data'!E191)))</f>
        <v/>
      </c>
      <c r="DT197" s="287" t="str">
        <f ca="true">+IF(OFFSET('Hygiene Data'!$E$13,0,10*ROW('Hygiene Data'!E191))="","",OFFSET('Hygiene Data'!$E$13,0,10*ROW('Hygiene Data'!E191)))</f>
        <v/>
      </c>
      <c r="DU197" s="287" t="str">
        <f ca="true">+IF(OFFSET('Hygiene Data'!$F$11,0,10*ROW('Hygiene Data'!F191))="","",OFFSET('Hygiene Data'!$F$11,0,10*ROW('Hygiene Data'!F191)))</f>
        <v/>
      </c>
      <c r="DV197" s="287" t="str">
        <f ca="true">+IF(OFFSET('Hygiene Data'!$F$12,0,10*ROW('Hygiene Data'!F191))="","",OFFSET('Hygiene Data'!$F$12,0,10*ROW('Hygiene Data'!F191)))</f>
        <v/>
      </c>
      <c r="DW197" s="287" t="str">
        <f ca="true">+IF(OFFSET('Hygiene Data'!$F$13,0,10*ROW('Hygiene Data'!F191))="","",OFFSET('Hygiene Data'!$F$13,0,10*ROW('Hygiene Data'!F191)))</f>
        <v/>
      </c>
      <c r="DX197" s="287" t="str">
        <f ca="true">+IF(OFFSET('Hygiene Data'!$G$11,0,10*ROW('Hygiene Data'!G191))="","",OFFSET('Hygiene Data'!$G$11,0,10*ROW('Hygiene Data'!G191)))</f>
        <v/>
      </c>
      <c r="DY197" s="287" t="str">
        <f ca="true">+IF(OFFSET('Hygiene Data'!$G$12,0,10*ROW('Hygiene Data'!G191))="","",OFFSET('Hygiene Data'!$G$12,0,10*ROW('Hygiene Data'!G191)))</f>
        <v/>
      </c>
      <c r="DZ197" s="287" t="str">
        <f ca="true">+IF(OFFSET('Hygiene Data'!$G$13,0,10*ROW('Hygiene Data'!G191))="","",OFFSET('Hygiene Data'!$G$13,0,10*ROW('Hygiene Data'!G191)))</f>
        <v/>
      </c>
      <c r="EA197" s="287" t="str">
        <f ca="true">+IF(OFFSET('Hygiene Data'!$H$11,0,10*ROW('Hygiene Data'!H191))="","",OFFSET('Hygiene Data'!$H$11,0,10*ROW('Hygiene Data'!H191)))</f>
        <v/>
      </c>
      <c r="EB197" s="287" t="str">
        <f ca="true">+IF(OFFSET('Hygiene Data'!$H$12,0,10*ROW('Hygiene Data'!H191))="","",OFFSET('Hygiene Data'!$H$12,0,10*ROW('Hygiene Data'!H191)))</f>
        <v/>
      </c>
      <c r="EC197" s="287" t="str">
        <f ca="true">+IF(OFFSET('Hygiene Data'!$H$13,0,10*ROW('Hygiene Data'!H191))="","",OFFSET('Hygiene Data'!$H$13,0,10*ROW('Hygiene Data'!H191)))</f>
        <v/>
      </c>
      <c r="ED197" s="287" t="str">
        <f ca="true">+IF(OFFSET('Hygiene Data'!$I$11,0,10*ROW('Hygiene Data'!I191))="","",OFFSET('Hygiene Data'!$I$11,0,10*ROW('Hygiene Data'!I191)))</f>
        <v/>
      </c>
      <c r="EE197" s="287" t="str">
        <f ca="true">+IF(OFFSET('Hygiene Data'!$I$12,0,10*ROW('Hygiene Data'!I191))="","",OFFSET('Hygiene Data'!$I$12,0,10*ROW('Hygiene Data'!I191)))</f>
        <v/>
      </c>
      <c r="EF197" s="287"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43"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7"/>
      <c r="BS198" s="287" t="str">
        <f ca="true">+IF(OFFSET('Water Data'!$D$27,0,10*ROW('Water Data'!D192))="","",OFFSET('Water Data'!$D$27,0,10*ROW('Water Data'!D192)))</f>
        <v/>
      </c>
      <c r="BT198" s="287" t="str">
        <f ca="true">+IF(OFFSET('Water Data'!$D$28,0,10*ROW('Water Data'!D192))="","",OFFSET('Water Data'!$D$28,0,10*ROW('Water Data'!D192)))</f>
        <v/>
      </c>
      <c r="BU198" s="287" t="str">
        <f ca="true">+IF(OFFSET('Water Data'!$D$29,0,10*ROW('Water Data'!D192))="","",OFFSET('Water Data'!$D$29,0,10*ROW('Water Data'!D192)))</f>
        <v/>
      </c>
      <c r="BV198" s="287" t="str">
        <f ca="true">+IF(OFFSET('Water Data'!$E$27,0,10*ROW('Water Data'!E192))="","",OFFSET('Water Data'!$E$27,0,10*ROW('Water Data'!E192)))</f>
        <v/>
      </c>
      <c r="BW198" s="287" t="str">
        <f ca="true">+IF(OFFSET('Water Data'!$E$28,0,10*ROW('Water Data'!E192))="","",OFFSET('Water Data'!$E$28,0,10*ROW('Water Data'!E192)))</f>
        <v/>
      </c>
      <c r="BX198" s="287" t="str">
        <f ca="true">+IF(OFFSET('Water Data'!$E$29,0,10*ROW('Water Data'!E192))="","",OFFSET('Water Data'!$E$29,0,10*ROW('Water Data'!E192)))</f>
        <v/>
      </c>
      <c r="BY198" s="287" t="str">
        <f ca="true">+IF(OFFSET('Water Data'!$F$27,0,10*ROW('Water Data'!F192))="","",OFFSET('Water Data'!$F$27,0,10*ROW('Water Data'!F192)))</f>
        <v/>
      </c>
      <c r="BZ198" s="287" t="str">
        <f ca="true">+IF(OFFSET('Water Data'!$F$28,0,10*ROW('Water Data'!F192))="","",OFFSET('Water Data'!$F$28,0,10*ROW('Water Data'!F192)))</f>
        <v/>
      </c>
      <c r="CA198" s="287" t="str">
        <f ca="true">+IF(OFFSET('Water Data'!$F$29,0,10*ROW('Water Data'!F192))="","",OFFSET('Water Data'!$F$29,0,10*ROW('Water Data'!F192)))</f>
        <v/>
      </c>
      <c r="CB198" s="287" t="str">
        <f ca="true">+IF(OFFSET('Water Data'!$G$27,0,10*ROW('Water Data'!G192))="","",OFFSET('Water Data'!$G$27,0,10*ROW('Water Data'!G192)))</f>
        <v/>
      </c>
      <c r="CC198" s="287" t="str">
        <f ca="true">+IF(OFFSET('Water Data'!$G$28,0,10*ROW('Water Data'!G192))="","",OFFSET('Water Data'!$G$28,0,10*ROW('Water Data'!G192)))</f>
        <v/>
      </c>
      <c r="CD198" s="287" t="str">
        <f ca="true">+IF(OFFSET('Water Data'!$G$29,0,10*ROW('Water Data'!G192))="","",OFFSET('Water Data'!$G$29,0,10*ROW('Water Data'!G192)))</f>
        <v/>
      </c>
      <c r="CE198" s="287" t="str">
        <f ca="true">+IF(OFFSET('Water Data'!$H$27,0,10*ROW('Water Data'!H192))="","",OFFSET('Water Data'!$H$27,0,10*ROW('Water Data'!H192)))</f>
        <v/>
      </c>
      <c r="CF198" s="287" t="str">
        <f ca="true">+IF(OFFSET('Water Data'!$H$28,0,10*ROW('Water Data'!H192))="","",OFFSET('Water Data'!$H$28,0,10*ROW('Water Data'!H192)))</f>
        <v/>
      </c>
      <c r="CG198" s="287" t="str">
        <f ca="true">+IF(OFFSET('Water Data'!$H$29,0,10*ROW('Water Data'!H192))="","",OFFSET('Water Data'!$H$29,0,10*ROW('Water Data'!H192)))</f>
        <v/>
      </c>
      <c r="CH198" s="287" t="str">
        <f ca="true">+IF(OFFSET('Water Data'!$I$27,0,10*ROW('Water Data'!I192))="","",OFFSET('Water Data'!$I$27,0,10*ROW('Water Data'!I192)))</f>
        <v/>
      </c>
      <c r="CI198" s="287" t="str">
        <f ca="true">+IF(OFFSET('Water Data'!$I$28,0,10*ROW('Water Data'!I192))="","",OFFSET('Water Data'!$I$28,0,10*ROW('Water Data'!I192)))</f>
        <v/>
      </c>
      <c r="CJ198" s="287" t="str">
        <f ca="true">+IF(OFFSET('Water Data'!$I$29,0,10*ROW('Water Data'!I192))="","",OFFSET('Water Data'!$I$29,0,10*ROW('Water Data'!I192)))</f>
        <v/>
      </c>
      <c r="CK198" s="287" t="str">
        <f ca="true">+IF(OFFSET('Sanitation Data'!$D$28,0,10*ROW('Sanitation Data'!D192))="","",OFFSET('Sanitation Data'!$D$28,0,10*ROW('Sanitation Data'!D192)))</f>
        <v/>
      </c>
      <c r="CL198" s="287" t="str">
        <f ca="true">+IF(OFFSET('Sanitation Data'!$D$29,0,10*ROW('Sanitation Data'!D192))="","",OFFSET('Sanitation Data'!$D$29,0,10*ROW('Sanitation Data'!D192)))</f>
        <v/>
      </c>
      <c r="CM198" s="287" t="str">
        <f ca="true">+IF(OFFSET('Sanitation Data'!$D$30,0,10*ROW('Sanitation Data'!D192))="","",OFFSET('Sanitation Data'!$D$30,0,10*ROW('Sanitation Data'!D192)))</f>
        <v/>
      </c>
      <c r="CN198" s="287" t="str">
        <f ca="true">+IF(OFFSET('Sanitation Data'!$D$31,0,10*ROW('Sanitation Data'!D192))="","",OFFSET('Sanitation Data'!$D$31,0,10*ROW('Sanitation Data'!D192)))</f>
        <v/>
      </c>
      <c r="CO198" s="287" t="str">
        <f ca="true">+IF(OFFSET('Sanitation Data'!$D$32,0,10*ROW('Sanitation Data'!D192))="","",OFFSET('Sanitation Data'!$D$32,0,10*ROW('Sanitation Data'!D192)))</f>
        <v/>
      </c>
      <c r="CP198" s="287" t="str">
        <f ca="true">+IF(OFFSET('Sanitation Data'!$E$28,0,10*ROW('Sanitation Data'!E192))="","",OFFSET('Sanitation Data'!$E$28,0,10*ROW('Sanitation Data'!E192)))</f>
        <v/>
      </c>
      <c r="CQ198" s="287" t="str">
        <f ca="true">+IF(OFFSET('Sanitation Data'!$E$29,0,10*ROW('Sanitation Data'!E192))="","",OFFSET('Sanitation Data'!$E$29,0,10*ROW('Sanitation Data'!E192)))</f>
        <v/>
      </c>
      <c r="CR198" s="287" t="str">
        <f ca="true">+IF(OFFSET('Sanitation Data'!$E$30,0,10*ROW('Sanitation Data'!E192))="","",OFFSET('Sanitation Data'!$E$30,0,10*ROW('Sanitation Data'!E192)))</f>
        <v/>
      </c>
      <c r="CS198" s="287" t="str">
        <f ca="true">+IF(OFFSET('Sanitation Data'!$E$31,0,10*ROW('Sanitation Data'!E192))="","",OFFSET('Sanitation Data'!$E$31,0,10*ROW('Sanitation Data'!E192)))</f>
        <v/>
      </c>
      <c r="CT198" s="287" t="str">
        <f ca="true">+IF(OFFSET('Sanitation Data'!$E$32,0,10*ROW('Sanitation Data'!E192))="","",OFFSET('Sanitation Data'!$E$32,0,10*ROW('Sanitation Data'!E192)))</f>
        <v/>
      </c>
      <c r="CU198" s="287" t="str">
        <f ca="true">+IF(OFFSET('Sanitation Data'!$F$28,0,10*ROW('Sanitation Data'!F192))="","",OFFSET('Sanitation Data'!$F$28,0,10*ROW('Sanitation Data'!F192)))</f>
        <v/>
      </c>
      <c r="CV198" s="287" t="str">
        <f ca="true">+IF(OFFSET('Sanitation Data'!$F$29,0,10*ROW('Sanitation Data'!F192))="","",OFFSET('Sanitation Data'!$F$29,0,10*ROW('Sanitation Data'!F192)))</f>
        <v/>
      </c>
      <c r="CW198" s="287" t="str">
        <f ca="true">+IF(OFFSET('Sanitation Data'!$F$30,0,10*ROW('Sanitation Data'!F192))="","",OFFSET('Sanitation Data'!$F$30,0,10*ROW('Sanitation Data'!F192)))</f>
        <v/>
      </c>
      <c r="CX198" s="287" t="str">
        <f ca="true">+IF(OFFSET('Sanitation Data'!$F$31,0,10*ROW('Sanitation Data'!F192))="","",OFFSET('Sanitation Data'!$F$31,0,10*ROW('Sanitation Data'!F192)))</f>
        <v/>
      </c>
      <c r="CY198" s="287" t="str">
        <f ca="true">+IF(OFFSET('Sanitation Data'!$F$32,0,10*ROW('Sanitation Data'!F192))="","",OFFSET('Sanitation Data'!$F$32,0,10*ROW('Sanitation Data'!F192)))</f>
        <v/>
      </c>
      <c r="CZ198" s="287" t="str">
        <f ca="true">+IF(OFFSET('Sanitation Data'!$G$28,0,10*ROW('Sanitation Data'!G192))="","",OFFSET('Sanitation Data'!$G$28,0,10*ROW('Sanitation Data'!G192)))</f>
        <v/>
      </c>
      <c r="DA198" s="287" t="str">
        <f ca="true">+IF(OFFSET('Sanitation Data'!$G$29,0,10*ROW('Sanitation Data'!G192))="","",OFFSET('Sanitation Data'!$G$29,0,10*ROW('Sanitation Data'!G192)))</f>
        <v/>
      </c>
      <c r="DB198" s="287" t="str">
        <f ca="true">+IF(OFFSET('Sanitation Data'!$G$30,0,10*ROW('Sanitation Data'!G192))="","",OFFSET('Sanitation Data'!$G$30,0,10*ROW('Sanitation Data'!G192)))</f>
        <v/>
      </c>
      <c r="DC198" s="287" t="str">
        <f ca="true">+IF(OFFSET('Sanitation Data'!$G$31,0,10*ROW('Sanitation Data'!G192))="","",OFFSET('Sanitation Data'!$G$31,0,10*ROW('Sanitation Data'!G192)))</f>
        <v/>
      </c>
      <c r="DD198" s="287" t="str">
        <f ca="true">+IF(OFFSET('Sanitation Data'!$G$32,0,10*ROW('Sanitation Data'!G192))="","",OFFSET('Sanitation Data'!$G$32,0,10*ROW('Sanitation Data'!G192)))</f>
        <v/>
      </c>
      <c r="DE198" s="287" t="str">
        <f ca="true">+IF(OFFSET('Sanitation Data'!$H$28,0,10*ROW('Sanitation Data'!H192))="","",OFFSET('Sanitation Data'!$H$28,0,10*ROW('Sanitation Data'!H192)))</f>
        <v/>
      </c>
      <c r="DF198" s="287" t="str">
        <f ca="true">+IF(OFFSET('Sanitation Data'!$H$29,0,10*ROW('Sanitation Data'!H192))="","",OFFSET('Sanitation Data'!$H$29,0,10*ROW('Sanitation Data'!H192)))</f>
        <v/>
      </c>
      <c r="DG198" s="287" t="str">
        <f ca="true">+IF(OFFSET('Sanitation Data'!$H$30,0,10*ROW('Sanitation Data'!H192))="","",OFFSET('Sanitation Data'!$H$30,0,10*ROW('Sanitation Data'!H192)))</f>
        <v/>
      </c>
      <c r="DH198" s="287" t="str">
        <f ca="true">+IF(OFFSET('Sanitation Data'!$H$31,0,10*ROW('Sanitation Data'!H192))="","",OFFSET('Sanitation Data'!$H$31,0,10*ROW('Sanitation Data'!H192)))</f>
        <v/>
      </c>
      <c r="DI198" s="287" t="str">
        <f ca="true">+IF(OFFSET('Sanitation Data'!$H$32,0,10*ROW('Sanitation Data'!H192))="","",OFFSET('Sanitation Data'!$H$32,0,10*ROW('Sanitation Data'!H192)))</f>
        <v/>
      </c>
      <c r="DJ198" s="287" t="str">
        <f ca="true">+IF(OFFSET('Sanitation Data'!$I$28,0,10*ROW('Sanitation Data'!I192))="","",OFFSET('Sanitation Data'!$I$28,0,10*ROW('Sanitation Data'!I192)))</f>
        <v/>
      </c>
      <c r="DK198" s="287" t="str">
        <f ca="true">+IF(OFFSET('Sanitation Data'!$I$29,0,10*ROW('Sanitation Data'!I192))="","",OFFSET('Sanitation Data'!$I$29,0,10*ROW('Sanitation Data'!I192)))</f>
        <v/>
      </c>
      <c r="DL198" s="287" t="str">
        <f ca="true">+IF(OFFSET('Sanitation Data'!$I$30,0,10*ROW('Sanitation Data'!I192))="","",OFFSET('Sanitation Data'!$I$30,0,10*ROW('Sanitation Data'!I192)))</f>
        <v/>
      </c>
      <c r="DM198" s="287" t="str">
        <f ca="true">+IF(OFFSET('Sanitation Data'!$I$31,0,10*ROW('Sanitation Data'!I192))="","",OFFSET('Sanitation Data'!$I$31,0,10*ROW('Sanitation Data'!I192)))</f>
        <v/>
      </c>
      <c r="DN198" s="287" t="str">
        <f ca="true">+IF(OFFSET('Sanitation Data'!$I$32,0,10*ROW('Sanitation Data'!I192))="","",OFFSET('Sanitation Data'!$I$32,0,10*ROW('Sanitation Data'!I192)))</f>
        <v/>
      </c>
      <c r="DO198" s="287" t="str">
        <f ca="true">+IF(OFFSET('Hygiene Data'!$D$11,0,10*ROW('Hygiene Data'!D192))="","",OFFSET('Hygiene Data'!$D$11,0,10*ROW('Hygiene Data'!D192)))</f>
        <v/>
      </c>
      <c r="DP198" s="287" t="str">
        <f ca="true">+IF(OFFSET('Hygiene Data'!$D$12,0,10*ROW('Hygiene Data'!D192))="","",OFFSET('Hygiene Data'!$D$12,0,10*ROW('Hygiene Data'!D192)))</f>
        <v/>
      </c>
      <c r="DQ198" s="287" t="str">
        <f ca="true">+IF(OFFSET('Hygiene Data'!$D$13,0,10*ROW('Hygiene Data'!D192))="","",OFFSET('Hygiene Data'!$D$13,0,10*ROW('Hygiene Data'!D192)))</f>
        <v/>
      </c>
      <c r="DR198" s="287" t="str">
        <f ca="true">+IF(OFFSET('Hygiene Data'!$E$11,0,10*ROW('Hygiene Data'!E192))="","",OFFSET('Hygiene Data'!$E$11,0,10*ROW('Hygiene Data'!E192)))</f>
        <v/>
      </c>
      <c r="DS198" s="287" t="str">
        <f ca="true">+IF(OFFSET('Hygiene Data'!$E$12,0,10*ROW('Hygiene Data'!E192))="","",OFFSET('Hygiene Data'!$E$12,0,10*ROW('Hygiene Data'!E192)))</f>
        <v/>
      </c>
      <c r="DT198" s="287" t="str">
        <f ca="true">+IF(OFFSET('Hygiene Data'!$E$13,0,10*ROW('Hygiene Data'!E192))="","",OFFSET('Hygiene Data'!$E$13,0,10*ROW('Hygiene Data'!E192)))</f>
        <v/>
      </c>
      <c r="DU198" s="287" t="str">
        <f ca="true">+IF(OFFSET('Hygiene Data'!$F$11,0,10*ROW('Hygiene Data'!F192))="","",OFFSET('Hygiene Data'!$F$11,0,10*ROW('Hygiene Data'!F192)))</f>
        <v/>
      </c>
      <c r="DV198" s="287" t="str">
        <f ca="true">+IF(OFFSET('Hygiene Data'!$F$12,0,10*ROW('Hygiene Data'!F192))="","",OFFSET('Hygiene Data'!$F$12,0,10*ROW('Hygiene Data'!F192)))</f>
        <v/>
      </c>
      <c r="DW198" s="287" t="str">
        <f ca="true">+IF(OFFSET('Hygiene Data'!$F$13,0,10*ROW('Hygiene Data'!F192))="","",OFFSET('Hygiene Data'!$F$13,0,10*ROW('Hygiene Data'!F192)))</f>
        <v/>
      </c>
      <c r="DX198" s="287" t="str">
        <f ca="true">+IF(OFFSET('Hygiene Data'!$G$11,0,10*ROW('Hygiene Data'!G192))="","",OFFSET('Hygiene Data'!$G$11,0,10*ROW('Hygiene Data'!G192)))</f>
        <v/>
      </c>
      <c r="DY198" s="287" t="str">
        <f ca="true">+IF(OFFSET('Hygiene Data'!$G$12,0,10*ROW('Hygiene Data'!G192))="","",OFFSET('Hygiene Data'!$G$12,0,10*ROW('Hygiene Data'!G192)))</f>
        <v/>
      </c>
      <c r="DZ198" s="287" t="str">
        <f ca="true">+IF(OFFSET('Hygiene Data'!$G$13,0,10*ROW('Hygiene Data'!G192))="","",OFFSET('Hygiene Data'!$G$13,0,10*ROW('Hygiene Data'!G192)))</f>
        <v/>
      </c>
      <c r="EA198" s="287" t="str">
        <f ca="true">+IF(OFFSET('Hygiene Data'!$H$11,0,10*ROW('Hygiene Data'!H192))="","",OFFSET('Hygiene Data'!$H$11,0,10*ROW('Hygiene Data'!H192)))</f>
        <v/>
      </c>
      <c r="EB198" s="287" t="str">
        <f ca="true">+IF(OFFSET('Hygiene Data'!$H$12,0,10*ROW('Hygiene Data'!H192))="","",OFFSET('Hygiene Data'!$H$12,0,10*ROW('Hygiene Data'!H192)))</f>
        <v/>
      </c>
      <c r="EC198" s="287" t="str">
        <f ca="true">+IF(OFFSET('Hygiene Data'!$H$13,0,10*ROW('Hygiene Data'!H192))="","",OFFSET('Hygiene Data'!$H$13,0,10*ROW('Hygiene Data'!H192)))</f>
        <v/>
      </c>
      <c r="ED198" s="287" t="str">
        <f ca="true">+IF(OFFSET('Hygiene Data'!$I$11,0,10*ROW('Hygiene Data'!I192))="","",OFFSET('Hygiene Data'!$I$11,0,10*ROW('Hygiene Data'!I192)))</f>
        <v/>
      </c>
      <c r="EE198" s="287" t="str">
        <f ca="true">+IF(OFFSET('Hygiene Data'!$I$12,0,10*ROW('Hygiene Data'!I192))="","",OFFSET('Hygiene Data'!$I$12,0,10*ROW('Hygiene Data'!I192)))</f>
        <v/>
      </c>
      <c r="EF198" s="287"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43"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7"/>
      <c r="BS199" s="287" t="str">
        <f ca="true">+IF(OFFSET('Water Data'!$D$27,0,10*ROW('Water Data'!D193))="","",OFFSET('Water Data'!$D$27,0,10*ROW('Water Data'!D193)))</f>
        <v/>
      </c>
      <c r="BT199" s="287" t="str">
        <f ca="true">+IF(OFFSET('Water Data'!$D$28,0,10*ROW('Water Data'!D193))="","",OFFSET('Water Data'!$D$28,0,10*ROW('Water Data'!D193)))</f>
        <v/>
      </c>
      <c r="BU199" s="287" t="str">
        <f ca="true">+IF(OFFSET('Water Data'!$D$29,0,10*ROW('Water Data'!D193))="","",OFFSET('Water Data'!$D$29,0,10*ROW('Water Data'!D193)))</f>
        <v/>
      </c>
      <c r="BV199" s="287" t="str">
        <f ca="true">+IF(OFFSET('Water Data'!$E$27,0,10*ROW('Water Data'!E193))="","",OFFSET('Water Data'!$E$27,0,10*ROW('Water Data'!E193)))</f>
        <v/>
      </c>
      <c r="BW199" s="287" t="str">
        <f ca="true">+IF(OFFSET('Water Data'!$E$28,0,10*ROW('Water Data'!E193))="","",OFFSET('Water Data'!$E$28,0,10*ROW('Water Data'!E193)))</f>
        <v/>
      </c>
      <c r="BX199" s="287" t="str">
        <f ca="true">+IF(OFFSET('Water Data'!$E$29,0,10*ROW('Water Data'!E193))="","",OFFSET('Water Data'!$E$29,0,10*ROW('Water Data'!E193)))</f>
        <v/>
      </c>
      <c r="BY199" s="287" t="str">
        <f ca="true">+IF(OFFSET('Water Data'!$F$27,0,10*ROW('Water Data'!F193))="","",OFFSET('Water Data'!$F$27,0,10*ROW('Water Data'!F193)))</f>
        <v/>
      </c>
      <c r="BZ199" s="287" t="str">
        <f ca="true">+IF(OFFSET('Water Data'!$F$28,0,10*ROW('Water Data'!F193))="","",OFFSET('Water Data'!$F$28,0,10*ROW('Water Data'!F193)))</f>
        <v/>
      </c>
      <c r="CA199" s="287" t="str">
        <f ca="true">+IF(OFFSET('Water Data'!$F$29,0,10*ROW('Water Data'!F193))="","",OFFSET('Water Data'!$F$29,0,10*ROW('Water Data'!F193)))</f>
        <v/>
      </c>
      <c r="CB199" s="287" t="str">
        <f ca="true">+IF(OFFSET('Water Data'!$G$27,0,10*ROW('Water Data'!G193))="","",OFFSET('Water Data'!$G$27,0,10*ROW('Water Data'!G193)))</f>
        <v/>
      </c>
      <c r="CC199" s="287" t="str">
        <f ca="true">+IF(OFFSET('Water Data'!$G$28,0,10*ROW('Water Data'!G193))="","",OFFSET('Water Data'!$G$28,0,10*ROW('Water Data'!G193)))</f>
        <v/>
      </c>
      <c r="CD199" s="287" t="str">
        <f ca="true">+IF(OFFSET('Water Data'!$G$29,0,10*ROW('Water Data'!G193))="","",OFFSET('Water Data'!$G$29,0,10*ROW('Water Data'!G193)))</f>
        <v/>
      </c>
      <c r="CE199" s="287" t="str">
        <f ca="true">+IF(OFFSET('Water Data'!$H$27,0,10*ROW('Water Data'!H193))="","",OFFSET('Water Data'!$H$27,0,10*ROW('Water Data'!H193)))</f>
        <v/>
      </c>
      <c r="CF199" s="287" t="str">
        <f ca="true">+IF(OFFSET('Water Data'!$H$28,0,10*ROW('Water Data'!H193))="","",OFFSET('Water Data'!$H$28,0,10*ROW('Water Data'!H193)))</f>
        <v/>
      </c>
      <c r="CG199" s="287" t="str">
        <f ca="true">+IF(OFFSET('Water Data'!$H$29,0,10*ROW('Water Data'!H193))="","",OFFSET('Water Data'!$H$29,0,10*ROW('Water Data'!H193)))</f>
        <v/>
      </c>
      <c r="CH199" s="287" t="str">
        <f ca="true">+IF(OFFSET('Water Data'!$I$27,0,10*ROW('Water Data'!I193))="","",OFFSET('Water Data'!$I$27,0,10*ROW('Water Data'!I193)))</f>
        <v/>
      </c>
      <c r="CI199" s="287" t="str">
        <f ca="true">+IF(OFFSET('Water Data'!$I$28,0,10*ROW('Water Data'!I193))="","",OFFSET('Water Data'!$I$28,0,10*ROW('Water Data'!I193)))</f>
        <v/>
      </c>
      <c r="CJ199" s="287" t="str">
        <f ca="true">+IF(OFFSET('Water Data'!$I$29,0,10*ROW('Water Data'!I193))="","",OFFSET('Water Data'!$I$29,0,10*ROW('Water Data'!I193)))</f>
        <v/>
      </c>
      <c r="CK199" s="287" t="str">
        <f ca="true">+IF(OFFSET('Sanitation Data'!$D$28,0,10*ROW('Sanitation Data'!D193))="","",OFFSET('Sanitation Data'!$D$28,0,10*ROW('Sanitation Data'!D193)))</f>
        <v/>
      </c>
      <c r="CL199" s="287" t="str">
        <f ca="true">+IF(OFFSET('Sanitation Data'!$D$29,0,10*ROW('Sanitation Data'!D193))="","",OFFSET('Sanitation Data'!$D$29,0,10*ROW('Sanitation Data'!D193)))</f>
        <v/>
      </c>
      <c r="CM199" s="287" t="str">
        <f ca="true">+IF(OFFSET('Sanitation Data'!$D$30,0,10*ROW('Sanitation Data'!D193))="","",OFFSET('Sanitation Data'!$D$30,0,10*ROW('Sanitation Data'!D193)))</f>
        <v/>
      </c>
      <c r="CN199" s="287" t="str">
        <f ca="true">+IF(OFFSET('Sanitation Data'!$D$31,0,10*ROW('Sanitation Data'!D193))="","",OFFSET('Sanitation Data'!$D$31,0,10*ROW('Sanitation Data'!D193)))</f>
        <v/>
      </c>
      <c r="CO199" s="287" t="str">
        <f ca="true">+IF(OFFSET('Sanitation Data'!$D$32,0,10*ROW('Sanitation Data'!D193))="","",OFFSET('Sanitation Data'!$D$32,0,10*ROW('Sanitation Data'!D193)))</f>
        <v/>
      </c>
      <c r="CP199" s="287" t="str">
        <f ca="true">+IF(OFFSET('Sanitation Data'!$E$28,0,10*ROW('Sanitation Data'!E193))="","",OFFSET('Sanitation Data'!$E$28,0,10*ROW('Sanitation Data'!E193)))</f>
        <v/>
      </c>
      <c r="CQ199" s="287" t="str">
        <f ca="true">+IF(OFFSET('Sanitation Data'!$E$29,0,10*ROW('Sanitation Data'!E193))="","",OFFSET('Sanitation Data'!$E$29,0,10*ROW('Sanitation Data'!E193)))</f>
        <v/>
      </c>
      <c r="CR199" s="287" t="str">
        <f ca="true">+IF(OFFSET('Sanitation Data'!$E$30,0,10*ROW('Sanitation Data'!E193))="","",OFFSET('Sanitation Data'!$E$30,0,10*ROW('Sanitation Data'!E193)))</f>
        <v/>
      </c>
      <c r="CS199" s="287" t="str">
        <f ca="true">+IF(OFFSET('Sanitation Data'!$E$31,0,10*ROW('Sanitation Data'!E193))="","",OFFSET('Sanitation Data'!$E$31,0,10*ROW('Sanitation Data'!E193)))</f>
        <v/>
      </c>
      <c r="CT199" s="287" t="str">
        <f ca="true">+IF(OFFSET('Sanitation Data'!$E$32,0,10*ROW('Sanitation Data'!E193))="","",OFFSET('Sanitation Data'!$E$32,0,10*ROW('Sanitation Data'!E193)))</f>
        <v/>
      </c>
      <c r="CU199" s="287" t="str">
        <f ca="true">+IF(OFFSET('Sanitation Data'!$F$28,0,10*ROW('Sanitation Data'!F193))="","",OFFSET('Sanitation Data'!$F$28,0,10*ROW('Sanitation Data'!F193)))</f>
        <v/>
      </c>
      <c r="CV199" s="287" t="str">
        <f ca="true">+IF(OFFSET('Sanitation Data'!$F$29,0,10*ROW('Sanitation Data'!F193))="","",OFFSET('Sanitation Data'!$F$29,0,10*ROW('Sanitation Data'!F193)))</f>
        <v/>
      </c>
      <c r="CW199" s="287" t="str">
        <f ca="true">+IF(OFFSET('Sanitation Data'!$F$30,0,10*ROW('Sanitation Data'!F193))="","",OFFSET('Sanitation Data'!$F$30,0,10*ROW('Sanitation Data'!F193)))</f>
        <v/>
      </c>
      <c r="CX199" s="287" t="str">
        <f ca="true">+IF(OFFSET('Sanitation Data'!$F$31,0,10*ROW('Sanitation Data'!F193))="","",OFFSET('Sanitation Data'!$F$31,0,10*ROW('Sanitation Data'!F193)))</f>
        <v/>
      </c>
      <c r="CY199" s="287" t="str">
        <f ca="true">+IF(OFFSET('Sanitation Data'!$F$32,0,10*ROW('Sanitation Data'!F193))="","",OFFSET('Sanitation Data'!$F$32,0,10*ROW('Sanitation Data'!F193)))</f>
        <v/>
      </c>
      <c r="CZ199" s="287" t="str">
        <f ca="true">+IF(OFFSET('Sanitation Data'!$G$28,0,10*ROW('Sanitation Data'!G193))="","",OFFSET('Sanitation Data'!$G$28,0,10*ROW('Sanitation Data'!G193)))</f>
        <v/>
      </c>
      <c r="DA199" s="287" t="str">
        <f ca="true">+IF(OFFSET('Sanitation Data'!$G$29,0,10*ROW('Sanitation Data'!G193))="","",OFFSET('Sanitation Data'!$G$29,0,10*ROW('Sanitation Data'!G193)))</f>
        <v/>
      </c>
      <c r="DB199" s="287" t="str">
        <f ca="true">+IF(OFFSET('Sanitation Data'!$G$30,0,10*ROW('Sanitation Data'!G193))="","",OFFSET('Sanitation Data'!$G$30,0,10*ROW('Sanitation Data'!G193)))</f>
        <v/>
      </c>
      <c r="DC199" s="287" t="str">
        <f ca="true">+IF(OFFSET('Sanitation Data'!$G$31,0,10*ROW('Sanitation Data'!G193))="","",OFFSET('Sanitation Data'!$G$31,0,10*ROW('Sanitation Data'!G193)))</f>
        <v/>
      </c>
      <c r="DD199" s="287" t="str">
        <f ca="true">+IF(OFFSET('Sanitation Data'!$G$32,0,10*ROW('Sanitation Data'!G193))="","",OFFSET('Sanitation Data'!$G$32,0,10*ROW('Sanitation Data'!G193)))</f>
        <v/>
      </c>
      <c r="DE199" s="287" t="str">
        <f ca="true">+IF(OFFSET('Sanitation Data'!$H$28,0,10*ROW('Sanitation Data'!H193))="","",OFFSET('Sanitation Data'!$H$28,0,10*ROW('Sanitation Data'!H193)))</f>
        <v/>
      </c>
      <c r="DF199" s="287" t="str">
        <f ca="true">+IF(OFFSET('Sanitation Data'!$H$29,0,10*ROW('Sanitation Data'!H193))="","",OFFSET('Sanitation Data'!$H$29,0,10*ROW('Sanitation Data'!H193)))</f>
        <v/>
      </c>
      <c r="DG199" s="287" t="str">
        <f ca="true">+IF(OFFSET('Sanitation Data'!$H$30,0,10*ROW('Sanitation Data'!H193))="","",OFFSET('Sanitation Data'!$H$30,0,10*ROW('Sanitation Data'!H193)))</f>
        <v/>
      </c>
      <c r="DH199" s="287" t="str">
        <f ca="true">+IF(OFFSET('Sanitation Data'!$H$31,0,10*ROW('Sanitation Data'!H193))="","",OFFSET('Sanitation Data'!$H$31,0,10*ROW('Sanitation Data'!H193)))</f>
        <v/>
      </c>
      <c r="DI199" s="287" t="str">
        <f ca="true">+IF(OFFSET('Sanitation Data'!$H$32,0,10*ROW('Sanitation Data'!H193))="","",OFFSET('Sanitation Data'!$H$32,0,10*ROW('Sanitation Data'!H193)))</f>
        <v/>
      </c>
      <c r="DJ199" s="287" t="str">
        <f ca="true">+IF(OFFSET('Sanitation Data'!$I$28,0,10*ROW('Sanitation Data'!I193))="","",OFFSET('Sanitation Data'!$I$28,0,10*ROW('Sanitation Data'!I193)))</f>
        <v/>
      </c>
      <c r="DK199" s="287" t="str">
        <f ca="true">+IF(OFFSET('Sanitation Data'!$I$29,0,10*ROW('Sanitation Data'!I193))="","",OFFSET('Sanitation Data'!$I$29,0,10*ROW('Sanitation Data'!I193)))</f>
        <v/>
      </c>
      <c r="DL199" s="287" t="str">
        <f ca="true">+IF(OFFSET('Sanitation Data'!$I$30,0,10*ROW('Sanitation Data'!I193))="","",OFFSET('Sanitation Data'!$I$30,0,10*ROW('Sanitation Data'!I193)))</f>
        <v/>
      </c>
      <c r="DM199" s="287" t="str">
        <f ca="true">+IF(OFFSET('Sanitation Data'!$I$31,0,10*ROW('Sanitation Data'!I193))="","",OFFSET('Sanitation Data'!$I$31,0,10*ROW('Sanitation Data'!I193)))</f>
        <v/>
      </c>
      <c r="DN199" s="287" t="str">
        <f ca="true">+IF(OFFSET('Sanitation Data'!$I$32,0,10*ROW('Sanitation Data'!I193))="","",OFFSET('Sanitation Data'!$I$32,0,10*ROW('Sanitation Data'!I193)))</f>
        <v/>
      </c>
      <c r="DO199" s="287" t="str">
        <f ca="true">+IF(OFFSET('Hygiene Data'!$D$11,0,10*ROW('Hygiene Data'!D193))="","",OFFSET('Hygiene Data'!$D$11,0,10*ROW('Hygiene Data'!D193)))</f>
        <v/>
      </c>
      <c r="DP199" s="287" t="str">
        <f ca="true">+IF(OFFSET('Hygiene Data'!$D$12,0,10*ROW('Hygiene Data'!D193))="","",OFFSET('Hygiene Data'!$D$12,0,10*ROW('Hygiene Data'!D193)))</f>
        <v/>
      </c>
      <c r="DQ199" s="287" t="str">
        <f ca="true">+IF(OFFSET('Hygiene Data'!$D$13,0,10*ROW('Hygiene Data'!D193))="","",OFFSET('Hygiene Data'!$D$13,0,10*ROW('Hygiene Data'!D193)))</f>
        <v/>
      </c>
      <c r="DR199" s="287" t="str">
        <f ca="true">+IF(OFFSET('Hygiene Data'!$E$11,0,10*ROW('Hygiene Data'!E193))="","",OFFSET('Hygiene Data'!$E$11,0,10*ROW('Hygiene Data'!E193)))</f>
        <v/>
      </c>
      <c r="DS199" s="287" t="str">
        <f ca="true">+IF(OFFSET('Hygiene Data'!$E$12,0,10*ROW('Hygiene Data'!E193))="","",OFFSET('Hygiene Data'!$E$12,0,10*ROW('Hygiene Data'!E193)))</f>
        <v/>
      </c>
      <c r="DT199" s="287" t="str">
        <f ca="true">+IF(OFFSET('Hygiene Data'!$E$13,0,10*ROW('Hygiene Data'!E193))="","",OFFSET('Hygiene Data'!$E$13,0,10*ROW('Hygiene Data'!E193)))</f>
        <v/>
      </c>
      <c r="DU199" s="287" t="str">
        <f ca="true">+IF(OFFSET('Hygiene Data'!$F$11,0,10*ROW('Hygiene Data'!F193))="","",OFFSET('Hygiene Data'!$F$11,0,10*ROW('Hygiene Data'!F193)))</f>
        <v/>
      </c>
      <c r="DV199" s="287" t="str">
        <f ca="true">+IF(OFFSET('Hygiene Data'!$F$12,0,10*ROW('Hygiene Data'!F193))="","",OFFSET('Hygiene Data'!$F$12,0,10*ROW('Hygiene Data'!F193)))</f>
        <v/>
      </c>
      <c r="DW199" s="287" t="str">
        <f ca="true">+IF(OFFSET('Hygiene Data'!$F$13,0,10*ROW('Hygiene Data'!F193))="","",OFFSET('Hygiene Data'!$F$13,0,10*ROW('Hygiene Data'!F193)))</f>
        <v/>
      </c>
      <c r="DX199" s="287" t="str">
        <f ca="true">+IF(OFFSET('Hygiene Data'!$G$11,0,10*ROW('Hygiene Data'!G193))="","",OFFSET('Hygiene Data'!$G$11,0,10*ROW('Hygiene Data'!G193)))</f>
        <v/>
      </c>
      <c r="DY199" s="287" t="str">
        <f ca="true">+IF(OFFSET('Hygiene Data'!$G$12,0,10*ROW('Hygiene Data'!G193))="","",OFFSET('Hygiene Data'!$G$12,0,10*ROW('Hygiene Data'!G193)))</f>
        <v/>
      </c>
      <c r="DZ199" s="287" t="str">
        <f ca="true">+IF(OFFSET('Hygiene Data'!$G$13,0,10*ROW('Hygiene Data'!G193))="","",OFFSET('Hygiene Data'!$G$13,0,10*ROW('Hygiene Data'!G193)))</f>
        <v/>
      </c>
      <c r="EA199" s="287" t="str">
        <f ca="true">+IF(OFFSET('Hygiene Data'!$H$11,0,10*ROW('Hygiene Data'!H193))="","",OFFSET('Hygiene Data'!$H$11,0,10*ROW('Hygiene Data'!H193)))</f>
        <v/>
      </c>
      <c r="EB199" s="287" t="str">
        <f ca="true">+IF(OFFSET('Hygiene Data'!$H$12,0,10*ROW('Hygiene Data'!H193))="","",OFFSET('Hygiene Data'!$H$12,0,10*ROW('Hygiene Data'!H193)))</f>
        <v/>
      </c>
      <c r="EC199" s="287" t="str">
        <f ca="true">+IF(OFFSET('Hygiene Data'!$H$13,0,10*ROW('Hygiene Data'!H193))="","",OFFSET('Hygiene Data'!$H$13,0,10*ROW('Hygiene Data'!H193)))</f>
        <v/>
      </c>
      <c r="ED199" s="287" t="str">
        <f ca="true">+IF(OFFSET('Hygiene Data'!$I$11,0,10*ROW('Hygiene Data'!I193))="","",OFFSET('Hygiene Data'!$I$11,0,10*ROW('Hygiene Data'!I193)))</f>
        <v/>
      </c>
      <c r="EE199" s="287" t="str">
        <f ca="true">+IF(OFFSET('Hygiene Data'!$I$12,0,10*ROW('Hygiene Data'!I193))="","",OFFSET('Hygiene Data'!$I$12,0,10*ROW('Hygiene Data'!I193)))</f>
        <v/>
      </c>
      <c r="EF199" s="287"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43"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7"/>
      <c r="BS200" s="287" t="str">
        <f ca="true">+IF(OFFSET('Water Data'!$D$27,0,10*ROW('Water Data'!D194))="","",OFFSET('Water Data'!$D$27,0,10*ROW('Water Data'!D194)))</f>
        <v/>
      </c>
      <c r="BT200" s="287" t="str">
        <f ca="true">+IF(OFFSET('Water Data'!$D$28,0,10*ROW('Water Data'!D194))="","",OFFSET('Water Data'!$D$28,0,10*ROW('Water Data'!D194)))</f>
        <v/>
      </c>
      <c r="BU200" s="287" t="str">
        <f ca="true">+IF(OFFSET('Water Data'!$D$29,0,10*ROW('Water Data'!D194))="","",OFFSET('Water Data'!$D$29,0,10*ROW('Water Data'!D194)))</f>
        <v/>
      </c>
      <c r="BV200" s="287" t="str">
        <f ca="true">+IF(OFFSET('Water Data'!$E$27,0,10*ROW('Water Data'!E194))="","",OFFSET('Water Data'!$E$27,0,10*ROW('Water Data'!E194)))</f>
        <v/>
      </c>
      <c r="BW200" s="287" t="str">
        <f ca="true">+IF(OFFSET('Water Data'!$E$28,0,10*ROW('Water Data'!E194))="","",OFFSET('Water Data'!$E$28,0,10*ROW('Water Data'!E194)))</f>
        <v/>
      </c>
      <c r="BX200" s="287" t="str">
        <f ca="true">+IF(OFFSET('Water Data'!$E$29,0,10*ROW('Water Data'!E194))="","",OFFSET('Water Data'!$E$29,0,10*ROW('Water Data'!E194)))</f>
        <v/>
      </c>
      <c r="BY200" s="287" t="str">
        <f ca="true">+IF(OFFSET('Water Data'!$F$27,0,10*ROW('Water Data'!F194))="","",OFFSET('Water Data'!$F$27,0,10*ROW('Water Data'!F194)))</f>
        <v/>
      </c>
      <c r="BZ200" s="287" t="str">
        <f ca="true">+IF(OFFSET('Water Data'!$F$28,0,10*ROW('Water Data'!F194))="","",OFFSET('Water Data'!$F$28,0,10*ROW('Water Data'!F194)))</f>
        <v/>
      </c>
      <c r="CA200" s="287" t="str">
        <f ca="true">+IF(OFFSET('Water Data'!$F$29,0,10*ROW('Water Data'!F194))="","",OFFSET('Water Data'!$F$29,0,10*ROW('Water Data'!F194)))</f>
        <v/>
      </c>
      <c r="CB200" s="287" t="str">
        <f ca="true">+IF(OFFSET('Water Data'!$G$27,0,10*ROW('Water Data'!G194))="","",OFFSET('Water Data'!$G$27,0,10*ROW('Water Data'!G194)))</f>
        <v/>
      </c>
      <c r="CC200" s="287" t="str">
        <f ca="true">+IF(OFFSET('Water Data'!$G$28,0,10*ROW('Water Data'!G194))="","",OFFSET('Water Data'!$G$28,0,10*ROW('Water Data'!G194)))</f>
        <v/>
      </c>
      <c r="CD200" s="287" t="str">
        <f ca="true">+IF(OFFSET('Water Data'!$G$29,0,10*ROW('Water Data'!G194))="","",OFFSET('Water Data'!$G$29,0,10*ROW('Water Data'!G194)))</f>
        <v/>
      </c>
      <c r="CE200" s="287" t="str">
        <f ca="true">+IF(OFFSET('Water Data'!$H$27,0,10*ROW('Water Data'!H194))="","",OFFSET('Water Data'!$H$27,0,10*ROW('Water Data'!H194)))</f>
        <v/>
      </c>
      <c r="CF200" s="287" t="str">
        <f ca="true">+IF(OFFSET('Water Data'!$H$28,0,10*ROW('Water Data'!H194))="","",OFFSET('Water Data'!$H$28,0,10*ROW('Water Data'!H194)))</f>
        <v/>
      </c>
      <c r="CG200" s="287" t="str">
        <f ca="true">+IF(OFFSET('Water Data'!$H$29,0,10*ROW('Water Data'!H194))="","",OFFSET('Water Data'!$H$29,0,10*ROW('Water Data'!H194)))</f>
        <v/>
      </c>
      <c r="CH200" s="287" t="str">
        <f ca="true">+IF(OFFSET('Water Data'!$I$27,0,10*ROW('Water Data'!I194))="","",OFFSET('Water Data'!$I$27,0,10*ROW('Water Data'!I194)))</f>
        <v/>
      </c>
      <c r="CI200" s="287" t="str">
        <f ca="true">+IF(OFFSET('Water Data'!$I$28,0,10*ROW('Water Data'!I194))="","",OFFSET('Water Data'!$I$28,0,10*ROW('Water Data'!I194)))</f>
        <v/>
      </c>
      <c r="CJ200" s="287" t="str">
        <f ca="true">+IF(OFFSET('Water Data'!$I$29,0,10*ROW('Water Data'!I194))="","",OFFSET('Water Data'!$I$29,0,10*ROW('Water Data'!I194)))</f>
        <v/>
      </c>
      <c r="CK200" s="287" t="str">
        <f ca="true">+IF(OFFSET('Sanitation Data'!$D$28,0,10*ROW('Sanitation Data'!D194))="","",OFFSET('Sanitation Data'!$D$28,0,10*ROW('Sanitation Data'!D194)))</f>
        <v/>
      </c>
      <c r="CL200" s="287" t="str">
        <f ca="true">+IF(OFFSET('Sanitation Data'!$D$29,0,10*ROW('Sanitation Data'!D194))="","",OFFSET('Sanitation Data'!$D$29,0,10*ROW('Sanitation Data'!D194)))</f>
        <v/>
      </c>
      <c r="CM200" s="287" t="str">
        <f ca="true">+IF(OFFSET('Sanitation Data'!$D$30,0,10*ROW('Sanitation Data'!D194))="","",OFFSET('Sanitation Data'!$D$30,0,10*ROW('Sanitation Data'!D194)))</f>
        <v/>
      </c>
      <c r="CN200" s="287" t="str">
        <f ca="true">+IF(OFFSET('Sanitation Data'!$D$31,0,10*ROW('Sanitation Data'!D194))="","",OFFSET('Sanitation Data'!$D$31,0,10*ROW('Sanitation Data'!D194)))</f>
        <v/>
      </c>
      <c r="CO200" s="287" t="str">
        <f ca="true">+IF(OFFSET('Sanitation Data'!$D$32,0,10*ROW('Sanitation Data'!D194))="","",OFFSET('Sanitation Data'!$D$32,0,10*ROW('Sanitation Data'!D194)))</f>
        <v/>
      </c>
      <c r="CP200" s="287" t="str">
        <f ca="true">+IF(OFFSET('Sanitation Data'!$E$28,0,10*ROW('Sanitation Data'!E194))="","",OFFSET('Sanitation Data'!$E$28,0,10*ROW('Sanitation Data'!E194)))</f>
        <v/>
      </c>
      <c r="CQ200" s="287" t="str">
        <f ca="true">+IF(OFFSET('Sanitation Data'!$E$29,0,10*ROW('Sanitation Data'!E194))="","",OFFSET('Sanitation Data'!$E$29,0,10*ROW('Sanitation Data'!E194)))</f>
        <v/>
      </c>
      <c r="CR200" s="287" t="str">
        <f ca="true">+IF(OFFSET('Sanitation Data'!$E$30,0,10*ROW('Sanitation Data'!E194))="","",OFFSET('Sanitation Data'!$E$30,0,10*ROW('Sanitation Data'!E194)))</f>
        <v/>
      </c>
      <c r="CS200" s="287" t="str">
        <f ca="true">+IF(OFFSET('Sanitation Data'!$E$31,0,10*ROW('Sanitation Data'!E194))="","",OFFSET('Sanitation Data'!$E$31,0,10*ROW('Sanitation Data'!E194)))</f>
        <v/>
      </c>
      <c r="CT200" s="287" t="str">
        <f ca="true">+IF(OFFSET('Sanitation Data'!$E$32,0,10*ROW('Sanitation Data'!E194))="","",OFFSET('Sanitation Data'!$E$32,0,10*ROW('Sanitation Data'!E194)))</f>
        <v/>
      </c>
      <c r="CU200" s="287" t="str">
        <f ca="true">+IF(OFFSET('Sanitation Data'!$F$28,0,10*ROW('Sanitation Data'!F194))="","",OFFSET('Sanitation Data'!$F$28,0,10*ROW('Sanitation Data'!F194)))</f>
        <v/>
      </c>
      <c r="CV200" s="287" t="str">
        <f ca="true">+IF(OFFSET('Sanitation Data'!$F$29,0,10*ROW('Sanitation Data'!F194))="","",OFFSET('Sanitation Data'!$F$29,0,10*ROW('Sanitation Data'!F194)))</f>
        <v/>
      </c>
      <c r="CW200" s="287" t="str">
        <f ca="true">+IF(OFFSET('Sanitation Data'!$F$30,0,10*ROW('Sanitation Data'!F194))="","",OFFSET('Sanitation Data'!$F$30,0,10*ROW('Sanitation Data'!F194)))</f>
        <v/>
      </c>
      <c r="CX200" s="287" t="str">
        <f ca="true">+IF(OFFSET('Sanitation Data'!$F$31,0,10*ROW('Sanitation Data'!F194))="","",OFFSET('Sanitation Data'!$F$31,0,10*ROW('Sanitation Data'!F194)))</f>
        <v/>
      </c>
      <c r="CY200" s="287" t="str">
        <f ca="true">+IF(OFFSET('Sanitation Data'!$F$32,0,10*ROW('Sanitation Data'!F194))="","",OFFSET('Sanitation Data'!$F$32,0,10*ROW('Sanitation Data'!F194)))</f>
        <v/>
      </c>
      <c r="CZ200" s="287" t="str">
        <f ca="true">+IF(OFFSET('Sanitation Data'!$G$28,0,10*ROW('Sanitation Data'!G194))="","",OFFSET('Sanitation Data'!$G$28,0,10*ROW('Sanitation Data'!G194)))</f>
        <v/>
      </c>
      <c r="DA200" s="287" t="str">
        <f ca="true">+IF(OFFSET('Sanitation Data'!$G$29,0,10*ROW('Sanitation Data'!G194))="","",OFFSET('Sanitation Data'!$G$29,0,10*ROW('Sanitation Data'!G194)))</f>
        <v/>
      </c>
      <c r="DB200" s="287" t="str">
        <f ca="true">+IF(OFFSET('Sanitation Data'!$G$30,0,10*ROW('Sanitation Data'!G194))="","",OFFSET('Sanitation Data'!$G$30,0,10*ROW('Sanitation Data'!G194)))</f>
        <v/>
      </c>
      <c r="DC200" s="287" t="str">
        <f ca="true">+IF(OFFSET('Sanitation Data'!$G$31,0,10*ROW('Sanitation Data'!G194))="","",OFFSET('Sanitation Data'!$G$31,0,10*ROW('Sanitation Data'!G194)))</f>
        <v/>
      </c>
      <c r="DD200" s="287" t="str">
        <f ca="true">+IF(OFFSET('Sanitation Data'!$G$32,0,10*ROW('Sanitation Data'!G194))="","",OFFSET('Sanitation Data'!$G$32,0,10*ROW('Sanitation Data'!G194)))</f>
        <v/>
      </c>
      <c r="DE200" s="287" t="str">
        <f ca="true">+IF(OFFSET('Sanitation Data'!$H$28,0,10*ROW('Sanitation Data'!H194))="","",OFFSET('Sanitation Data'!$H$28,0,10*ROW('Sanitation Data'!H194)))</f>
        <v/>
      </c>
      <c r="DF200" s="287" t="str">
        <f ca="true">+IF(OFFSET('Sanitation Data'!$H$29,0,10*ROW('Sanitation Data'!H194))="","",OFFSET('Sanitation Data'!$H$29,0,10*ROW('Sanitation Data'!H194)))</f>
        <v/>
      </c>
      <c r="DG200" s="287" t="str">
        <f ca="true">+IF(OFFSET('Sanitation Data'!$H$30,0,10*ROW('Sanitation Data'!H194))="","",OFFSET('Sanitation Data'!$H$30,0,10*ROW('Sanitation Data'!H194)))</f>
        <v/>
      </c>
      <c r="DH200" s="287" t="str">
        <f ca="true">+IF(OFFSET('Sanitation Data'!$H$31,0,10*ROW('Sanitation Data'!H194))="","",OFFSET('Sanitation Data'!$H$31,0,10*ROW('Sanitation Data'!H194)))</f>
        <v/>
      </c>
      <c r="DI200" s="287" t="str">
        <f ca="true">+IF(OFFSET('Sanitation Data'!$H$32,0,10*ROW('Sanitation Data'!H194))="","",OFFSET('Sanitation Data'!$H$32,0,10*ROW('Sanitation Data'!H194)))</f>
        <v/>
      </c>
      <c r="DJ200" s="287" t="str">
        <f ca="true">+IF(OFFSET('Sanitation Data'!$I$28,0,10*ROW('Sanitation Data'!I194))="","",OFFSET('Sanitation Data'!$I$28,0,10*ROW('Sanitation Data'!I194)))</f>
        <v/>
      </c>
      <c r="DK200" s="287" t="str">
        <f ca="true">+IF(OFFSET('Sanitation Data'!$I$29,0,10*ROW('Sanitation Data'!I194))="","",OFFSET('Sanitation Data'!$I$29,0,10*ROW('Sanitation Data'!I194)))</f>
        <v/>
      </c>
      <c r="DL200" s="287" t="str">
        <f ca="true">+IF(OFFSET('Sanitation Data'!$I$30,0,10*ROW('Sanitation Data'!I194))="","",OFFSET('Sanitation Data'!$I$30,0,10*ROW('Sanitation Data'!I194)))</f>
        <v/>
      </c>
      <c r="DM200" s="287" t="str">
        <f ca="true">+IF(OFFSET('Sanitation Data'!$I$31,0,10*ROW('Sanitation Data'!I194))="","",OFFSET('Sanitation Data'!$I$31,0,10*ROW('Sanitation Data'!I194)))</f>
        <v/>
      </c>
      <c r="DN200" s="287" t="str">
        <f ca="true">+IF(OFFSET('Sanitation Data'!$I$32,0,10*ROW('Sanitation Data'!I194))="","",OFFSET('Sanitation Data'!$I$32,0,10*ROW('Sanitation Data'!I194)))</f>
        <v/>
      </c>
      <c r="DO200" s="287" t="str">
        <f ca="true">+IF(OFFSET('Hygiene Data'!$D$11,0,10*ROW('Hygiene Data'!D194))="","",OFFSET('Hygiene Data'!$D$11,0,10*ROW('Hygiene Data'!D194)))</f>
        <v/>
      </c>
      <c r="DP200" s="287" t="str">
        <f ca="true">+IF(OFFSET('Hygiene Data'!$D$12,0,10*ROW('Hygiene Data'!D194))="","",OFFSET('Hygiene Data'!$D$12,0,10*ROW('Hygiene Data'!D194)))</f>
        <v/>
      </c>
      <c r="DQ200" s="287" t="str">
        <f ca="true">+IF(OFFSET('Hygiene Data'!$D$13,0,10*ROW('Hygiene Data'!D194))="","",OFFSET('Hygiene Data'!$D$13,0,10*ROW('Hygiene Data'!D194)))</f>
        <v/>
      </c>
      <c r="DR200" s="287" t="str">
        <f ca="true">+IF(OFFSET('Hygiene Data'!$E$11,0,10*ROW('Hygiene Data'!E194))="","",OFFSET('Hygiene Data'!$E$11,0,10*ROW('Hygiene Data'!E194)))</f>
        <v/>
      </c>
      <c r="DS200" s="287" t="str">
        <f ca="true">+IF(OFFSET('Hygiene Data'!$E$12,0,10*ROW('Hygiene Data'!E194))="","",OFFSET('Hygiene Data'!$E$12,0,10*ROW('Hygiene Data'!E194)))</f>
        <v/>
      </c>
      <c r="DT200" s="287" t="str">
        <f ca="true">+IF(OFFSET('Hygiene Data'!$E$13,0,10*ROW('Hygiene Data'!E194))="","",OFFSET('Hygiene Data'!$E$13,0,10*ROW('Hygiene Data'!E194)))</f>
        <v/>
      </c>
      <c r="DU200" s="287" t="str">
        <f ca="true">+IF(OFFSET('Hygiene Data'!$F$11,0,10*ROW('Hygiene Data'!F194))="","",OFFSET('Hygiene Data'!$F$11,0,10*ROW('Hygiene Data'!F194)))</f>
        <v/>
      </c>
      <c r="DV200" s="287" t="str">
        <f ca="true">+IF(OFFSET('Hygiene Data'!$F$12,0,10*ROW('Hygiene Data'!F194))="","",OFFSET('Hygiene Data'!$F$12,0,10*ROW('Hygiene Data'!F194)))</f>
        <v/>
      </c>
      <c r="DW200" s="287" t="str">
        <f ca="true">+IF(OFFSET('Hygiene Data'!$F$13,0,10*ROW('Hygiene Data'!F194))="","",OFFSET('Hygiene Data'!$F$13,0,10*ROW('Hygiene Data'!F194)))</f>
        <v/>
      </c>
      <c r="DX200" s="287" t="str">
        <f ca="true">+IF(OFFSET('Hygiene Data'!$G$11,0,10*ROW('Hygiene Data'!G194))="","",OFFSET('Hygiene Data'!$G$11,0,10*ROW('Hygiene Data'!G194)))</f>
        <v/>
      </c>
      <c r="DY200" s="287" t="str">
        <f ca="true">+IF(OFFSET('Hygiene Data'!$G$12,0,10*ROW('Hygiene Data'!G194))="","",OFFSET('Hygiene Data'!$G$12,0,10*ROW('Hygiene Data'!G194)))</f>
        <v/>
      </c>
      <c r="DZ200" s="287" t="str">
        <f ca="true">+IF(OFFSET('Hygiene Data'!$G$13,0,10*ROW('Hygiene Data'!G194))="","",OFFSET('Hygiene Data'!$G$13,0,10*ROW('Hygiene Data'!G194)))</f>
        <v/>
      </c>
      <c r="EA200" s="287" t="str">
        <f ca="true">+IF(OFFSET('Hygiene Data'!$H$11,0,10*ROW('Hygiene Data'!H194))="","",OFFSET('Hygiene Data'!$H$11,0,10*ROW('Hygiene Data'!H194)))</f>
        <v/>
      </c>
      <c r="EB200" s="287" t="str">
        <f ca="true">+IF(OFFSET('Hygiene Data'!$H$12,0,10*ROW('Hygiene Data'!H194))="","",OFFSET('Hygiene Data'!$H$12,0,10*ROW('Hygiene Data'!H194)))</f>
        <v/>
      </c>
      <c r="EC200" s="287" t="str">
        <f ca="true">+IF(OFFSET('Hygiene Data'!$H$13,0,10*ROW('Hygiene Data'!H194))="","",OFFSET('Hygiene Data'!$H$13,0,10*ROW('Hygiene Data'!H194)))</f>
        <v/>
      </c>
      <c r="ED200" s="287" t="str">
        <f ca="true">+IF(OFFSET('Hygiene Data'!$I$11,0,10*ROW('Hygiene Data'!I194))="","",OFFSET('Hygiene Data'!$I$11,0,10*ROW('Hygiene Data'!I194)))</f>
        <v/>
      </c>
      <c r="EE200" s="287" t="str">
        <f ca="true">+IF(OFFSET('Hygiene Data'!$I$12,0,10*ROW('Hygiene Data'!I194))="","",OFFSET('Hygiene Data'!$I$12,0,10*ROW('Hygiene Data'!I194)))</f>
        <v/>
      </c>
      <c r="EF200" s="287"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43"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7"/>
      <c r="BS201" s="287" t="str">
        <f ca="true">+IF(OFFSET('Water Data'!$D$27,0,10*ROW('Water Data'!D195))="","",OFFSET('Water Data'!$D$27,0,10*ROW('Water Data'!D195)))</f>
        <v/>
      </c>
      <c r="BT201" s="287" t="str">
        <f ca="true">+IF(OFFSET('Water Data'!$D$28,0,10*ROW('Water Data'!D195))="","",OFFSET('Water Data'!$D$28,0,10*ROW('Water Data'!D195)))</f>
        <v/>
      </c>
      <c r="BU201" s="287" t="str">
        <f ca="true">+IF(OFFSET('Water Data'!$D$29,0,10*ROW('Water Data'!D195))="","",OFFSET('Water Data'!$D$29,0,10*ROW('Water Data'!D195)))</f>
        <v/>
      </c>
      <c r="BV201" s="287" t="str">
        <f ca="true">+IF(OFFSET('Water Data'!$E$27,0,10*ROW('Water Data'!E195))="","",OFFSET('Water Data'!$E$27,0,10*ROW('Water Data'!E195)))</f>
        <v/>
      </c>
      <c r="BW201" s="287" t="str">
        <f ca="true">+IF(OFFSET('Water Data'!$E$28,0,10*ROW('Water Data'!E195))="","",OFFSET('Water Data'!$E$28,0,10*ROW('Water Data'!E195)))</f>
        <v/>
      </c>
      <c r="BX201" s="287" t="str">
        <f ca="true">+IF(OFFSET('Water Data'!$E$29,0,10*ROW('Water Data'!E195))="","",OFFSET('Water Data'!$E$29,0,10*ROW('Water Data'!E195)))</f>
        <v/>
      </c>
      <c r="BY201" s="287" t="str">
        <f ca="true">+IF(OFFSET('Water Data'!$F$27,0,10*ROW('Water Data'!F195))="","",OFFSET('Water Data'!$F$27,0,10*ROW('Water Data'!F195)))</f>
        <v/>
      </c>
      <c r="BZ201" s="287" t="str">
        <f ca="true">+IF(OFFSET('Water Data'!$F$28,0,10*ROW('Water Data'!F195))="","",OFFSET('Water Data'!$F$28,0,10*ROW('Water Data'!F195)))</f>
        <v/>
      </c>
      <c r="CA201" s="287" t="str">
        <f ca="true">+IF(OFFSET('Water Data'!$F$29,0,10*ROW('Water Data'!F195))="","",OFFSET('Water Data'!$F$29,0,10*ROW('Water Data'!F195)))</f>
        <v/>
      </c>
      <c r="CB201" s="287" t="str">
        <f ca="true">+IF(OFFSET('Water Data'!$G$27,0,10*ROW('Water Data'!G195))="","",OFFSET('Water Data'!$G$27,0,10*ROW('Water Data'!G195)))</f>
        <v/>
      </c>
      <c r="CC201" s="287" t="str">
        <f ca="true">+IF(OFFSET('Water Data'!$G$28,0,10*ROW('Water Data'!G195))="","",OFFSET('Water Data'!$G$28,0,10*ROW('Water Data'!G195)))</f>
        <v/>
      </c>
      <c r="CD201" s="287" t="str">
        <f ca="true">+IF(OFFSET('Water Data'!$G$29,0,10*ROW('Water Data'!G195))="","",OFFSET('Water Data'!$G$29,0,10*ROW('Water Data'!G195)))</f>
        <v/>
      </c>
      <c r="CE201" s="287" t="str">
        <f ca="true">+IF(OFFSET('Water Data'!$H$27,0,10*ROW('Water Data'!H195))="","",OFFSET('Water Data'!$H$27,0,10*ROW('Water Data'!H195)))</f>
        <v/>
      </c>
      <c r="CF201" s="287" t="str">
        <f ca="true">+IF(OFFSET('Water Data'!$H$28,0,10*ROW('Water Data'!H195))="","",OFFSET('Water Data'!$H$28,0,10*ROW('Water Data'!H195)))</f>
        <v/>
      </c>
      <c r="CG201" s="287" t="str">
        <f ca="true">+IF(OFFSET('Water Data'!$H$29,0,10*ROW('Water Data'!H195))="","",OFFSET('Water Data'!$H$29,0,10*ROW('Water Data'!H195)))</f>
        <v/>
      </c>
      <c r="CH201" s="287" t="str">
        <f ca="true">+IF(OFFSET('Water Data'!$I$27,0,10*ROW('Water Data'!I195))="","",OFFSET('Water Data'!$I$27,0,10*ROW('Water Data'!I195)))</f>
        <v/>
      </c>
      <c r="CI201" s="287" t="str">
        <f ca="true">+IF(OFFSET('Water Data'!$I$28,0,10*ROW('Water Data'!I195))="","",OFFSET('Water Data'!$I$28,0,10*ROW('Water Data'!I195)))</f>
        <v/>
      </c>
      <c r="CJ201" s="287" t="str">
        <f ca="true">+IF(OFFSET('Water Data'!$I$29,0,10*ROW('Water Data'!I195))="","",OFFSET('Water Data'!$I$29,0,10*ROW('Water Data'!I195)))</f>
        <v/>
      </c>
      <c r="CK201" s="287" t="str">
        <f ca="true">+IF(OFFSET('Sanitation Data'!$D$28,0,10*ROW('Sanitation Data'!D195))="","",OFFSET('Sanitation Data'!$D$28,0,10*ROW('Sanitation Data'!D195)))</f>
        <v/>
      </c>
      <c r="CL201" s="287" t="str">
        <f ca="true">+IF(OFFSET('Sanitation Data'!$D$29,0,10*ROW('Sanitation Data'!D195))="","",OFFSET('Sanitation Data'!$D$29,0,10*ROW('Sanitation Data'!D195)))</f>
        <v/>
      </c>
      <c r="CM201" s="287" t="str">
        <f ca="true">+IF(OFFSET('Sanitation Data'!$D$30,0,10*ROW('Sanitation Data'!D195))="","",OFFSET('Sanitation Data'!$D$30,0,10*ROW('Sanitation Data'!D195)))</f>
        <v/>
      </c>
      <c r="CN201" s="287" t="str">
        <f ca="true">+IF(OFFSET('Sanitation Data'!$D$31,0,10*ROW('Sanitation Data'!D195))="","",OFFSET('Sanitation Data'!$D$31,0,10*ROW('Sanitation Data'!D195)))</f>
        <v/>
      </c>
      <c r="CO201" s="287" t="str">
        <f ca="true">+IF(OFFSET('Sanitation Data'!$D$32,0,10*ROW('Sanitation Data'!D195))="","",OFFSET('Sanitation Data'!$D$32,0,10*ROW('Sanitation Data'!D195)))</f>
        <v/>
      </c>
      <c r="CP201" s="287" t="str">
        <f ca="true">+IF(OFFSET('Sanitation Data'!$E$28,0,10*ROW('Sanitation Data'!E195))="","",OFFSET('Sanitation Data'!$E$28,0,10*ROW('Sanitation Data'!E195)))</f>
        <v/>
      </c>
      <c r="CQ201" s="287" t="str">
        <f ca="true">+IF(OFFSET('Sanitation Data'!$E$29,0,10*ROW('Sanitation Data'!E195))="","",OFFSET('Sanitation Data'!$E$29,0,10*ROW('Sanitation Data'!E195)))</f>
        <v/>
      </c>
      <c r="CR201" s="287" t="str">
        <f ca="true">+IF(OFFSET('Sanitation Data'!$E$30,0,10*ROW('Sanitation Data'!E195))="","",OFFSET('Sanitation Data'!$E$30,0,10*ROW('Sanitation Data'!E195)))</f>
        <v/>
      </c>
      <c r="CS201" s="287" t="str">
        <f ca="true">+IF(OFFSET('Sanitation Data'!$E$31,0,10*ROW('Sanitation Data'!E195))="","",OFFSET('Sanitation Data'!$E$31,0,10*ROW('Sanitation Data'!E195)))</f>
        <v/>
      </c>
      <c r="CT201" s="287" t="str">
        <f ca="true">+IF(OFFSET('Sanitation Data'!$E$32,0,10*ROW('Sanitation Data'!E195))="","",OFFSET('Sanitation Data'!$E$32,0,10*ROW('Sanitation Data'!E195)))</f>
        <v/>
      </c>
      <c r="CU201" s="287" t="str">
        <f ca="true">+IF(OFFSET('Sanitation Data'!$F$28,0,10*ROW('Sanitation Data'!F195))="","",OFFSET('Sanitation Data'!$F$28,0,10*ROW('Sanitation Data'!F195)))</f>
        <v/>
      </c>
      <c r="CV201" s="287" t="str">
        <f ca="true">+IF(OFFSET('Sanitation Data'!$F$29,0,10*ROW('Sanitation Data'!F195))="","",OFFSET('Sanitation Data'!$F$29,0,10*ROW('Sanitation Data'!F195)))</f>
        <v/>
      </c>
      <c r="CW201" s="287" t="str">
        <f ca="true">+IF(OFFSET('Sanitation Data'!$F$30,0,10*ROW('Sanitation Data'!F195))="","",OFFSET('Sanitation Data'!$F$30,0,10*ROW('Sanitation Data'!F195)))</f>
        <v/>
      </c>
      <c r="CX201" s="287" t="str">
        <f ca="true">+IF(OFFSET('Sanitation Data'!$F$31,0,10*ROW('Sanitation Data'!F195))="","",OFFSET('Sanitation Data'!$F$31,0,10*ROW('Sanitation Data'!F195)))</f>
        <v/>
      </c>
      <c r="CY201" s="287" t="str">
        <f ca="true">+IF(OFFSET('Sanitation Data'!$F$32,0,10*ROW('Sanitation Data'!F195))="","",OFFSET('Sanitation Data'!$F$32,0,10*ROW('Sanitation Data'!F195)))</f>
        <v/>
      </c>
      <c r="CZ201" s="287" t="str">
        <f ca="true">+IF(OFFSET('Sanitation Data'!$G$28,0,10*ROW('Sanitation Data'!G195))="","",OFFSET('Sanitation Data'!$G$28,0,10*ROW('Sanitation Data'!G195)))</f>
        <v/>
      </c>
      <c r="DA201" s="287" t="str">
        <f ca="true">+IF(OFFSET('Sanitation Data'!$G$29,0,10*ROW('Sanitation Data'!G195))="","",OFFSET('Sanitation Data'!$G$29,0,10*ROW('Sanitation Data'!G195)))</f>
        <v/>
      </c>
      <c r="DB201" s="287" t="str">
        <f ca="true">+IF(OFFSET('Sanitation Data'!$G$30,0,10*ROW('Sanitation Data'!G195))="","",OFFSET('Sanitation Data'!$G$30,0,10*ROW('Sanitation Data'!G195)))</f>
        <v/>
      </c>
      <c r="DC201" s="287" t="str">
        <f ca="true">+IF(OFFSET('Sanitation Data'!$G$31,0,10*ROW('Sanitation Data'!G195))="","",OFFSET('Sanitation Data'!$G$31,0,10*ROW('Sanitation Data'!G195)))</f>
        <v/>
      </c>
      <c r="DD201" s="287" t="str">
        <f ca="true">+IF(OFFSET('Sanitation Data'!$G$32,0,10*ROW('Sanitation Data'!G195))="","",OFFSET('Sanitation Data'!$G$32,0,10*ROW('Sanitation Data'!G195)))</f>
        <v/>
      </c>
      <c r="DE201" s="287" t="str">
        <f ca="true">+IF(OFFSET('Sanitation Data'!$H$28,0,10*ROW('Sanitation Data'!H195))="","",OFFSET('Sanitation Data'!$H$28,0,10*ROW('Sanitation Data'!H195)))</f>
        <v/>
      </c>
      <c r="DF201" s="287" t="str">
        <f ca="true">+IF(OFFSET('Sanitation Data'!$H$29,0,10*ROW('Sanitation Data'!H195))="","",OFFSET('Sanitation Data'!$H$29,0,10*ROW('Sanitation Data'!H195)))</f>
        <v/>
      </c>
      <c r="DG201" s="287" t="str">
        <f ca="true">+IF(OFFSET('Sanitation Data'!$H$30,0,10*ROW('Sanitation Data'!H195))="","",OFFSET('Sanitation Data'!$H$30,0,10*ROW('Sanitation Data'!H195)))</f>
        <v/>
      </c>
      <c r="DH201" s="287" t="str">
        <f ca="true">+IF(OFFSET('Sanitation Data'!$H$31,0,10*ROW('Sanitation Data'!H195))="","",OFFSET('Sanitation Data'!$H$31,0,10*ROW('Sanitation Data'!H195)))</f>
        <v/>
      </c>
      <c r="DI201" s="287" t="str">
        <f ca="true">+IF(OFFSET('Sanitation Data'!$H$32,0,10*ROW('Sanitation Data'!H195))="","",OFFSET('Sanitation Data'!$H$32,0,10*ROW('Sanitation Data'!H195)))</f>
        <v/>
      </c>
      <c r="DJ201" s="287" t="str">
        <f ca="true">+IF(OFFSET('Sanitation Data'!$I$28,0,10*ROW('Sanitation Data'!I195))="","",OFFSET('Sanitation Data'!$I$28,0,10*ROW('Sanitation Data'!I195)))</f>
        <v/>
      </c>
      <c r="DK201" s="287" t="str">
        <f ca="true">+IF(OFFSET('Sanitation Data'!$I$29,0,10*ROW('Sanitation Data'!I195))="","",OFFSET('Sanitation Data'!$I$29,0,10*ROW('Sanitation Data'!I195)))</f>
        <v/>
      </c>
      <c r="DL201" s="287" t="str">
        <f ca="true">+IF(OFFSET('Sanitation Data'!$I$30,0,10*ROW('Sanitation Data'!I195))="","",OFFSET('Sanitation Data'!$I$30,0,10*ROW('Sanitation Data'!I195)))</f>
        <v/>
      </c>
      <c r="DM201" s="287" t="str">
        <f ca="true">+IF(OFFSET('Sanitation Data'!$I$31,0,10*ROW('Sanitation Data'!I195))="","",OFFSET('Sanitation Data'!$I$31,0,10*ROW('Sanitation Data'!I195)))</f>
        <v/>
      </c>
      <c r="DN201" s="287" t="str">
        <f ca="true">+IF(OFFSET('Sanitation Data'!$I$32,0,10*ROW('Sanitation Data'!I195))="","",OFFSET('Sanitation Data'!$I$32,0,10*ROW('Sanitation Data'!I195)))</f>
        <v/>
      </c>
      <c r="DO201" s="287" t="str">
        <f ca="true">+IF(OFFSET('Hygiene Data'!$D$11,0,10*ROW('Hygiene Data'!D195))="","",OFFSET('Hygiene Data'!$D$11,0,10*ROW('Hygiene Data'!D195)))</f>
        <v/>
      </c>
      <c r="DP201" s="287" t="str">
        <f ca="true">+IF(OFFSET('Hygiene Data'!$D$12,0,10*ROW('Hygiene Data'!D195))="","",OFFSET('Hygiene Data'!$D$12,0,10*ROW('Hygiene Data'!D195)))</f>
        <v/>
      </c>
      <c r="DQ201" s="287" t="str">
        <f ca="true">+IF(OFFSET('Hygiene Data'!$D$13,0,10*ROW('Hygiene Data'!D195))="","",OFFSET('Hygiene Data'!$D$13,0,10*ROW('Hygiene Data'!D195)))</f>
        <v/>
      </c>
      <c r="DR201" s="287" t="str">
        <f ca="true">+IF(OFFSET('Hygiene Data'!$E$11,0,10*ROW('Hygiene Data'!E195))="","",OFFSET('Hygiene Data'!$E$11,0,10*ROW('Hygiene Data'!E195)))</f>
        <v/>
      </c>
      <c r="DS201" s="287" t="str">
        <f ca="true">+IF(OFFSET('Hygiene Data'!$E$12,0,10*ROW('Hygiene Data'!E195))="","",OFFSET('Hygiene Data'!$E$12,0,10*ROW('Hygiene Data'!E195)))</f>
        <v/>
      </c>
      <c r="DT201" s="287" t="str">
        <f ca="true">+IF(OFFSET('Hygiene Data'!$E$13,0,10*ROW('Hygiene Data'!E195))="","",OFFSET('Hygiene Data'!$E$13,0,10*ROW('Hygiene Data'!E195)))</f>
        <v/>
      </c>
      <c r="DU201" s="287" t="str">
        <f ca="true">+IF(OFFSET('Hygiene Data'!$F$11,0,10*ROW('Hygiene Data'!F195))="","",OFFSET('Hygiene Data'!$F$11,0,10*ROW('Hygiene Data'!F195)))</f>
        <v/>
      </c>
      <c r="DV201" s="287" t="str">
        <f ca="true">+IF(OFFSET('Hygiene Data'!$F$12,0,10*ROW('Hygiene Data'!F195))="","",OFFSET('Hygiene Data'!$F$12,0,10*ROW('Hygiene Data'!F195)))</f>
        <v/>
      </c>
      <c r="DW201" s="287" t="str">
        <f ca="true">+IF(OFFSET('Hygiene Data'!$F$13,0,10*ROW('Hygiene Data'!F195))="","",OFFSET('Hygiene Data'!$F$13,0,10*ROW('Hygiene Data'!F195)))</f>
        <v/>
      </c>
      <c r="DX201" s="287" t="str">
        <f ca="true">+IF(OFFSET('Hygiene Data'!$G$11,0,10*ROW('Hygiene Data'!G195))="","",OFFSET('Hygiene Data'!$G$11,0,10*ROW('Hygiene Data'!G195)))</f>
        <v/>
      </c>
      <c r="DY201" s="287" t="str">
        <f ca="true">+IF(OFFSET('Hygiene Data'!$G$12,0,10*ROW('Hygiene Data'!G195))="","",OFFSET('Hygiene Data'!$G$12,0,10*ROW('Hygiene Data'!G195)))</f>
        <v/>
      </c>
      <c r="DZ201" s="287" t="str">
        <f ca="true">+IF(OFFSET('Hygiene Data'!$G$13,0,10*ROW('Hygiene Data'!G195))="","",OFFSET('Hygiene Data'!$G$13,0,10*ROW('Hygiene Data'!G195)))</f>
        <v/>
      </c>
      <c r="EA201" s="287" t="str">
        <f ca="true">+IF(OFFSET('Hygiene Data'!$H$11,0,10*ROW('Hygiene Data'!H195))="","",OFFSET('Hygiene Data'!$H$11,0,10*ROW('Hygiene Data'!H195)))</f>
        <v/>
      </c>
      <c r="EB201" s="287" t="str">
        <f ca="true">+IF(OFFSET('Hygiene Data'!$H$12,0,10*ROW('Hygiene Data'!H195))="","",OFFSET('Hygiene Data'!$H$12,0,10*ROW('Hygiene Data'!H195)))</f>
        <v/>
      </c>
      <c r="EC201" s="287" t="str">
        <f ca="true">+IF(OFFSET('Hygiene Data'!$H$13,0,10*ROW('Hygiene Data'!H195))="","",OFFSET('Hygiene Data'!$H$13,0,10*ROW('Hygiene Data'!H195)))</f>
        <v/>
      </c>
      <c r="ED201" s="287" t="str">
        <f ca="true">+IF(OFFSET('Hygiene Data'!$I$11,0,10*ROW('Hygiene Data'!I195))="","",OFFSET('Hygiene Data'!$I$11,0,10*ROW('Hygiene Data'!I195)))</f>
        <v/>
      </c>
      <c r="EE201" s="287" t="str">
        <f ca="true">+IF(OFFSET('Hygiene Data'!$I$12,0,10*ROW('Hygiene Data'!I195))="","",OFFSET('Hygiene Data'!$I$12,0,10*ROW('Hygiene Data'!I195)))</f>
        <v/>
      </c>
      <c r="EF201" s="287"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43"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7"/>
      <c r="BS202" s="287" t="str">
        <f ca="true">+IF(OFFSET('Water Data'!$D$27,0,10*ROW('Water Data'!D196))="","",OFFSET('Water Data'!$D$27,0,10*ROW('Water Data'!D196)))</f>
        <v/>
      </c>
      <c r="BT202" s="287" t="str">
        <f ca="true">+IF(OFFSET('Water Data'!$D$28,0,10*ROW('Water Data'!D196))="","",OFFSET('Water Data'!$D$28,0,10*ROW('Water Data'!D196)))</f>
        <v/>
      </c>
      <c r="BU202" s="287" t="str">
        <f ca="true">+IF(OFFSET('Water Data'!$D$29,0,10*ROW('Water Data'!D196))="","",OFFSET('Water Data'!$D$29,0,10*ROW('Water Data'!D196)))</f>
        <v/>
      </c>
      <c r="BV202" s="287" t="str">
        <f ca="true">+IF(OFFSET('Water Data'!$E$27,0,10*ROW('Water Data'!E196))="","",OFFSET('Water Data'!$E$27,0,10*ROW('Water Data'!E196)))</f>
        <v/>
      </c>
      <c r="BW202" s="287" t="str">
        <f ca="true">+IF(OFFSET('Water Data'!$E$28,0,10*ROW('Water Data'!E196))="","",OFFSET('Water Data'!$E$28,0,10*ROW('Water Data'!E196)))</f>
        <v/>
      </c>
      <c r="BX202" s="287" t="str">
        <f ca="true">+IF(OFFSET('Water Data'!$E$29,0,10*ROW('Water Data'!E196))="","",OFFSET('Water Data'!$E$29,0,10*ROW('Water Data'!E196)))</f>
        <v/>
      </c>
      <c r="BY202" s="287" t="str">
        <f ca="true">+IF(OFFSET('Water Data'!$F$27,0,10*ROW('Water Data'!F196))="","",OFFSET('Water Data'!$F$27,0,10*ROW('Water Data'!F196)))</f>
        <v/>
      </c>
      <c r="BZ202" s="287" t="str">
        <f ca="true">+IF(OFFSET('Water Data'!$F$28,0,10*ROW('Water Data'!F196))="","",OFFSET('Water Data'!$F$28,0,10*ROW('Water Data'!F196)))</f>
        <v/>
      </c>
      <c r="CA202" s="287" t="str">
        <f ca="true">+IF(OFFSET('Water Data'!$F$29,0,10*ROW('Water Data'!F196))="","",OFFSET('Water Data'!$F$29,0,10*ROW('Water Data'!F196)))</f>
        <v/>
      </c>
      <c r="CB202" s="287" t="str">
        <f ca="true">+IF(OFFSET('Water Data'!$G$27,0,10*ROW('Water Data'!G196))="","",OFFSET('Water Data'!$G$27,0,10*ROW('Water Data'!G196)))</f>
        <v/>
      </c>
      <c r="CC202" s="287" t="str">
        <f ca="true">+IF(OFFSET('Water Data'!$G$28,0,10*ROW('Water Data'!G196))="","",OFFSET('Water Data'!$G$28,0,10*ROW('Water Data'!G196)))</f>
        <v/>
      </c>
      <c r="CD202" s="287" t="str">
        <f ca="true">+IF(OFFSET('Water Data'!$G$29,0,10*ROW('Water Data'!G196))="","",OFFSET('Water Data'!$G$29,0,10*ROW('Water Data'!G196)))</f>
        <v/>
      </c>
      <c r="CE202" s="287" t="str">
        <f ca="true">+IF(OFFSET('Water Data'!$H$27,0,10*ROW('Water Data'!H196))="","",OFFSET('Water Data'!$H$27,0,10*ROW('Water Data'!H196)))</f>
        <v/>
      </c>
      <c r="CF202" s="287" t="str">
        <f ca="true">+IF(OFFSET('Water Data'!$H$28,0,10*ROW('Water Data'!H196))="","",OFFSET('Water Data'!$H$28,0,10*ROW('Water Data'!H196)))</f>
        <v/>
      </c>
      <c r="CG202" s="287" t="str">
        <f ca="true">+IF(OFFSET('Water Data'!$H$29,0,10*ROW('Water Data'!H196))="","",OFFSET('Water Data'!$H$29,0,10*ROW('Water Data'!H196)))</f>
        <v/>
      </c>
      <c r="CH202" s="287" t="str">
        <f ca="true">+IF(OFFSET('Water Data'!$I$27,0,10*ROW('Water Data'!I196))="","",OFFSET('Water Data'!$I$27,0,10*ROW('Water Data'!I196)))</f>
        <v/>
      </c>
      <c r="CI202" s="287" t="str">
        <f ca="true">+IF(OFFSET('Water Data'!$I$28,0,10*ROW('Water Data'!I196))="","",OFFSET('Water Data'!$I$28,0,10*ROW('Water Data'!I196)))</f>
        <v/>
      </c>
      <c r="CJ202" s="287" t="str">
        <f ca="true">+IF(OFFSET('Water Data'!$I$29,0,10*ROW('Water Data'!I196))="","",OFFSET('Water Data'!$I$29,0,10*ROW('Water Data'!I196)))</f>
        <v/>
      </c>
      <c r="CK202" s="287" t="str">
        <f ca="true">+IF(OFFSET('Sanitation Data'!$D$28,0,10*ROW('Sanitation Data'!D196))="","",OFFSET('Sanitation Data'!$D$28,0,10*ROW('Sanitation Data'!D196)))</f>
        <v/>
      </c>
      <c r="CL202" s="287" t="str">
        <f ca="true">+IF(OFFSET('Sanitation Data'!$D$29,0,10*ROW('Sanitation Data'!D196))="","",OFFSET('Sanitation Data'!$D$29,0,10*ROW('Sanitation Data'!D196)))</f>
        <v/>
      </c>
      <c r="CM202" s="287" t="str">
        <f ca="true">+IF(OFFSET('Sanitation Data'!$D$30,0,10*ROW('Sanitation Data'!D196))="","",OFFSET('Sanitation Data'!$D$30,0,10*ROW('Sanitation Data'!D196)))</f>
        <v/>
      </c>
      <c r="CN202" s="287" t="str">
        <f ca="true">+IF(OFFSET('Sanitation Data'!$D$31,0,10*ROW('Sanitation Data'!D196))="","",OFFSET('Sanitation Data'!$D$31,0,10*ROW('Sanitation Data'!D196)))</f>
        <v/>
      </c>
      <c r="CO202" s="287" t="str">
        <f ca="true">+IF(OFFSET('Sanitation Data'!$D$32,0,10*ROW('Sanitation Data'!D196))="","",OFFSET('Sanitation Data'!$D$32,0,10*ROW('Sanitation Data'!D196)))</f>
        <v/>
      </c>
      <c r="CP202" s="287" t="str">
        <f ca="true">+IF(OFFSET('Sanitation Data'!$E$28,0,10*ROW('Sanitation Data'!E196))="","",OFFSET('Sanitation Data'!$E$28,0,10*ROW('Sanitation Data'!E196)))</f>
        <v/>
      </c>
      <c r="CQ202" s="287" t="str">
        <f ca="true">+IF(OFFSET('Sanitation Data'!$E$29,0,10*ROW('Sanitation Data'!E196))="","",OFFSET('Sanitation Data'!$E$29,0,10*ROW('Sanitation Data'!E196)))</f>
        <v/>
      </c>
      <c r="CR202" s="287" t="str">
        <f ca="true">+IF(OFFSET('Sanitation Data'!$E$30,0,10*ROW('Sanitation Data'!E196))="","",OFFSET('Sanitation Data'!$E$30,0,10*ROW('Sanitation Data'!E196)))</f>
        <v/>
      </c>
      <c r="CS202" s="287" t="str">
        <f ca="true">+IF(OFFSET('Sanitation Data'!$E$31,0,10*ROW('Sanitation Data'!E196))="","",OFFSET('Sanitation Data'!$E$31,0,10*ROW('Sanitation Data'!E196)))</f>
        <v/>
      </c>
      <c r="CT202" s="287" t="str">
        <f ca="true">+IF(OFFSET('Sanitation Data'!$E$32,0,10*ROW('Sanitation Data'!E196))="","",OFFSET('Sanitation Data'!$E$32,0,10*ROW('Sanitation Data'!E196)))</f>
        <v/>
      </c>
      <c r="CU202" s="287" t="str">
        <f ca="true">+IF(OFFSET('Sanitation Data'!$F$28,0,10*ROW('Sanitation Data'!F196))="","",OFFSET('Sanitation Data'!$F$28,0,10*ROW('Sanitation Data'!F196)))</f>
        <v/>
      </c>
      <c r="CV202" s="287" t="str">
        <f ca="true">+IF(OFFSET('Sanitation Data'!$F$29,0,10*ROW('Sanitation Data'!F196))="","",OFFSET('Sanitation Data'!$F$29,0,10*ROW('Sanitation Data'!F196)))</f>
        <v/>
      </c>
      <c r="CW202" s="287" t="str">
        <f ca="true">+IF(OFFSET('Sanitation Data'!$F$30,0,10*ROW('Sanitation Data'!F196))="","",OFFSET('Sanitation Data'!$F$30,0,10*ROW('Sanitation Data'!F196)))</f>
        <v/>
      </c>
      <c r="CX202" s="287" t="str">
        <f ca="true">+IF(OFFSET('Sanitation Data'!$F$31,0,10*ROW('Sanitation Data'!F196))="","",OFFSET('Sanitation Data'!$F$31,0,10*ROW('Sanitation Data'!F196)))</f>
        <v/>
      </c>
      <c r="CY202" s="287" t="str">
        <f ca="true">+IF(OFFSET('Sanitation Data'!$F$32,0,10*ROW('Sanitation Data'!F196))="","",OFFSET('Sanitation Data'!$F$32,0,10*ROW('Sanitation Data'!F196)))</f>
        <v/>
      </c>
      <c r="CZ202" s="287" t="str">
        <f ca="true">+IF(OFFSET('Sanitation Data'!$G$28,0,10*ROW('Sanitation Data'!G196))="","",OFFSET('Sanitation Data'!$G$28,0,10*ROW('Sanitation Data'!G196)))</f>
        <v/>
      </c>
      <c r="DA202" s="287" t="str">
        <f ca="true">+IF(OFFSET('Sanitation Data'!$G$29,0,10*ROW('Sanitation Data'!G196))="","",OFFSET('Sanitation Data'!$G$29,0,10*ROW('Sanitation Data'!G196)))</f>
        <v/>
      </c>
      <c r="DB202" s="287" t="str">
        <f ca="true">+IF(OFFSET('Sanitation Data'!$G$30,0,10*ROW('Sanitation Data'!G196))="","",OFFSET('Sanitation Data'!$G$30,0,10*ROW('Sanitation Data'!G196)))</f>
        <v/>
      </c>
      <c r="DC202" s="287" t="str">
        <f ca="true">+IF(OFFSET('Sanitation Data'!$G$31,0,10*ROW('Sanitation Data'!G196))="","",OFFSET('Sanitation Data'!$G$31,0,10*ROW('Sanitation Data'!G196)))</f>
        <v/>
      </c>
      <c r="DD202" s="287" t="str">
        <f ca="true">+IF(OFFSET('Sanitation Data'!$G$32,0,10*ROW('Sanitation Data'!G196))="","",OFFSET('Sanitation Data'!$G$32,0,10*ROW('Sanitation Data'!G196)))</f>
        <v/>
      </c>
      <c r="DE202" s="287" t="str">
        <f ca="true">+IF(OFFSET('Sanitation Data'!$H$28,0,10*ROW('Sanitation Data'!H196))="","",OFFSET('Sanitation Data'!$H$28,0,10*ROW('Sanitation Data'!H196)))</f>
        <v/>
      </c>
      <c r="DF202" s="287" t="str">
        <f ca="true">+IF(OFFSET('Sanitation Data'!$H$29,0,10*ROW('Sanitation Data'!H196))="","",OFFSET('Sanitation Data'!$H$29,0,10*ROW('Sanitation Data'!H196)))</f>
        <v/>
      </c>
      <c r="DG202" s="287" t="str">
        <f ca="true">+IF(OFFSET('Sanitation Data'!$H$30,0,10*ROW('Sanitation Data'!H196))="","",OFFSET('Sanitation Data'!$H$30,0,10*ROW('Sanitation Data'!H196)))</f>
        <v/>
      </c>
      <c r="DH202" s="287" t="str">
        <f ca="true">+IF(OFFSET('Sanitation Data'!$H$31,0,10*ROW('Sanitation Data'!H196))="","",OFFSET('Sanitation Data'!$H$31,0,10*ROW('Sanitation Data'!H196)))</f>
        <v/>
      </c>
      <c r="DI202" s="287" t="str">
        <f ca="true">+IF(OFFSET('Sanitation Data'!$H$32,0,10*ROW('Sanitation Data'!H196))="","",OFFSET('Sanitation Data'!$H$32,0,10*ROW('Sanitation Data'!H196)))</f>
        <v/>
      </c>
      <c r="DJ202" s="287" t="str">
        <f ca="true">+IF(OFFSET('Sanitation Data'!$I$28,0,10*ROW('Sanitation Data'!I196))="","",OFFSET('Sanitation Data'!$I$28,0,10*ROW('Sanitation Data'!I196)))</f>
        <v/>
      </c>
      <c r="DK202" s="287" t="str">
        <f ca="true">+IF(OFFSET('Sanitation Data'!$I$29,0,10*ROW('Sanitation Data'!I196))="","",OFFSET('Sanitation Data'!$I$29,0,10*ROW('Sanitation Data'!I196)))</f>
        <v/>
      </c>
      <c r="DL202" s="287" t="str">
        <f ca="true">+IF(OFFSET('Sanitation Data'!$I$30,0,10*ROW('Sanitation Data'!I196))="","",OFFSET('Sanitation Data'!$I$30,0,10*ROW('Sanitation Data'!I196)))</f>
        <v/>
      </c>
      <c r="DM202" s="287" t="str">
        <f ca="true">+IF(OFFSET('Sanitation Data'!$I$31,0,10*ROW('Sanitation Data'!I196))="","",OFFSET('Sanitation Data'!$I$31,0,10*ROW('Sanitation Data'!I196)))</f>
        <v/>
      </c>
      <c r="DN202" s="287" t="str">
        <f ca="true">+IF(OFFSET('Sanitation Data'!$I$32,0,10*ROW('Sanitation Data'!I196))="","",OFFSET('Sanitation Data'!$I$32,0,10*ROW('Sanitation Data'!I196)))</f>
        <v/>
      </c>
      <c r="DO202" s="287" t="str">
        <f ca="true">+IF(OFFSET('Hygiene Data'!$D$11,0,10*ROW('Hygiene Data'!D196))="","",OFFSET('Hygiene Data'!$D$11,0,10*ROW('Hygiene Data'!D196)))</f>
        <v/>
      </c>
      <c r="DP202" s="287" t="str">
        <f ca="true">+IF(OFFSET('Hygiene Data'!$D$12,0,10*ROW('Hygiene Data'!D196))="","",OFFSET('Hygiene Data'!$D$12,0,10*ROW('Hygiene Data'!D196)))</f>
        <v/>
      </c>
      <c r="DQ202" s="287" t="str">
        <f ca="true">+IF(OFFSET('Hygiene Data'!$D$13,0,10*ROW('Hygiene Data'!D196))="","",OFFSET('Hygiene Data'!$D$13,0,10*ROW('Hygiene Data'!D196)))</f>
        <v/>
      </c>
      <c r="DR202" s="287" t="str">
        <f ca="true">+IF(OFFSET('Hygiene Data'!$E$11,0,10*ROW('Hygiene Data'!E196))="","",OFFSET('Hygiene Data'!$E$11,0,10*ROW('Hygiene Data'!E196)))</f>
        <v/>
      </c>
      <c r="DS202" s="287" t="str">
        <f ca="true">+IF(OFFSET('Hygiene Data'!$E$12,0,10*ROW('Hygiene Data'!E196))="","",OFFSET('Hygiene Data'!$E$12,0,10*ROW('Hygiene Data'!E196)))</f>
        <v/>
      </c>
      <c r="DT202" s="287" t="str">
        <f ca="true">+IF(OFFSET('Hygiene Data'!$E$13,0,10*ROW('Hygiene Data'!E196))="","",OFFSET('Hygiene Data'!$E$13,0,10*ROW('Hygiene Data'!E196)))</f>
        <v/>
      </c>
      <c r="DU202" s="287" t="str">
        <f ca="true">+IF(OFFSET('Hygiene Data'!$F$11,0,10*ROW('Hygiene Data'!F196))="","",OFFSET('Hygiene Data'!$F$11,0,10*ROW('Hygiene Data'!F196)))</f>
        <v/>
      </c>
      <c r="DV202" s="287" t="str">
        <f ca="true">+IF(OFFSET('Hygiene Data'!$F$12,0,10*ROW('Hygiene Data'!F196))="","",OFFSET('Hygiene Data'!$F$12,0,10*ROW('Hygiene Data'!F196)))</f>
        <v/>
      </c>
      <c r="DW202" s="287" t="str">
        <f ca="true">+IF(OFFSET('Hygiene Data'!$F$13,0,10*ROW('Hygiene Data'!F196))="","",OFFSET('Hygiene Data'!$F$13,0,10*ROW('Hygiene Data'!F196)))</f>
        <v/>
      </c>
      <c r="DX202" s="287" t="str">
        <f ca="true">+IF(OFFSET('Hygiene Data'!$G$11,0,10*ROW('Hygiene Data'!G196))="","",OFFSET('Hygiene Data'!$G$11,0,10*ROW('Hygiene Data'!G196)))</f>
        <v/>
      </c>
      <c r="DY202" s="287" t="str">
        <f ca="true">+IF(OFFSET('Hygiene Data'!$G$12,0,10*ROW('Hygiene Data'!G196))="","",OFFSET('Hygiene Data'!$G$12,0,10*ROW('Hygiene Data'!G196)))</f>
        <v/>
      </c>
      <c r="DZ202" s="287" t="str">
        <f ca="true">+IF(OFFSET('Hygiene Data'!$G$13,0,10*ROW('Hygiene Data'!G196))="","",OFFSET('Hygiene Data'!$G$13,0,10*ROW('Hygiene Data'!G196)))</f>
        <v/>
      </c>
      <c r="EA202" s="287" t="str">
        <f ca="true">+IF(OFFSET('Hygiene Data'!$H$11,0,10*ROW('Hygiene Data'!H196))="","",OFFSET('Hygiene Data'!$H$11,0,10*ROW('Hygiene Data'!H196)))</f>
        <v/>
      </c>
      <c r="EB202" s="287" t="str">
        <f ca="true">+IF(OFFSET('Hygiene Data'!$H$12,0,10*ROW('Hygiene Data'!H196))="","",OFFSET('Hygiene Data'!$H$12,0,10*ROW('Hygiene Data'!H196)))</f>
        <v/>
      </c>
      <c r="EC202" s="287" t="str">
        <f ca="true">+IF(OFFSET('Hygiene Data'!$H$13,0,10*ROW('Hygiene Data'!H196))="","",OFFSET('Hygiene Data'!$H$13,0,10*ROW('Hygiene Data'!H196)))</f>
        <v/>
      </c>
      <c r="ED202" s="287" t="str">
        <f ca="true">+IF(OFFSET('Hygiene Data'!$I$11,0,10*ROW('Hygiene Data'!I196))="","",OFFSET('Hygiene Data'!$I$11,0,10*ROW('Hygiene Data'!I196)))</f>
        <v/>
      </c>
      <c r="EE202" s="287" t="str">
        <f ca="true">+IF(OFFSET('Hygiene Data'!$I$12,0,10*ROW('Hygiene Data'!I196))="","",OFFSET('Hygiene Data'!$I$12,0,10*ROW('Hygiene Data'!I196)))</f>
        <v/>
      </c>
      <c r="EF202" s="287"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43"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7"/>
      <c r="BS203" s="287" t="str">
        <f ca="true">+IF(OFFSET('Water Data'!$D$27,0,10*ROW('Water Data'!D197))="","",OFFSET('Water Data'!$D$27,0,10*ROW('Water Data'!D197)))</f>
        <v/>
      </c>
      <c r="BT203" s="287" t="str">
        <f ca="true">+IF(OFFSET('Water Data'!$D$28,0,10*ROW('Water Data'!D197))="","",OFFSET('Water Data'!$D$28,0,10*ROW('Water Data'!D197)))</f>
        <v/>
      </c>
      <c r="BU203" s="287" t="str">
        <f ca="true">+IF(OFFSET('Water Data'!$D$29,0,10*ROW('Water Data'!D197))="","",OFFSET('Water Data'!$D$29,0,10*ROW('Water Data'!D197)))</f>
        <v/>
      </c>
      <c r="BV203" s="287" t="str">
        <f ca="true">+IF(OFFSET('Water Data'!$E$27,0,10*ROW('Water Data'!E197))="","",OFFSET('Water Data'!$E$27,0,10*ROW('Water Data'!E197)))</f>
        <v/>
      </c>
      <c r="BW203" s="287" t="str">
        <f ca="true">+IF(OFFSET('Water Data'!$E$28,0,10*ROW('Water Data'!E197))="","",OFFSET('Water Data'!$E$28,0,10*ROW('Water Data'!E197)))</f>
        <v/>
      </c>
      <c r="BX203" s="287" t="str">
        <f ca="true">+IF(OFFSET('Water Data'!$E$29,0,10*ROW('Water Data'!E197))="","",OFFSET('Water Data'!$E$29,0,10*ROW('Water Data'!E197)))</f>
        <v/>
      </c>
      <c r="BY203" s="287" t="str">
        <f ca="true">+IF(OFFSET('Water Data'!$F$27,0,10*ROW('Water Data'!F197))="","",OFFSET('Water Data'!$F$27,0,10*ROW('Water Data'!F197)))</f>
        <v/>
      </c>
      <c r="BZ203" s="287" t="str">
        <f ca="true">+IF(OFFSET('Water Data'!$F$28,0,10*ROW('Water Data'!F197))="","",OFFSET('Water Data'!$F$28,0,10*ROW('Water Data'!F197)))</f>
        <v/>
      </c>
      <c r="CA203" s="287" t="str">
        <f ca="true">+IF(OFFSET('Water Data'!$F$29,0,10*ROW('Water Data'!F197))="","",OFFSET('Water Data'!$F$29,0,10*ROW('Water Data'!F197)))</f>
        <v/>
      </c>
      <c r="CB203" s="287" t="str">
        <f ca="true">+IF(OFFSET('Water Data'!$G$27,0,10*ROW('Water Data'!G197))="","",OFFSET('Water Data'!$G$27,0,10*ROW('Water Data'!G197)))</f>
        <v/>
      </c>
      <c r="CC203" s="287" t="str">
        <f ca="true">+IF(OFFSET('Water Data'!$G$28,0,10*ROW('Water Data'!G197))="","",OFFSET('Water Data'!$G$28,0,10*ROW('Water Data'!G197)))</f>
        <v/>
      </c>
      <c r="CD203" s="287" t="str">
        <f ca="true">+IF(OFFSET('Water Data'!$G$29,0,10*ROW('Water Data'!G197))="","",OFFSET('Water Data'!$G$29,0,10*ROW('Water Data'!G197)))</f>
        <v/>
      </c>
      <c r="CE203" s="287" t="str">
        <f ca="true">+IF(OFFSET('Water Data'!$H$27,0,10*ROW('Water Data'!H197))="","",OFFSET('Water Data'!$H$27,0,10*ROW('Water Data'!H197)))</f>
        <v/>
      </c>
      <c r="CF203" s="287" t="str">
        <f ca="true">+IF(OFFSET('Water Data'!$H$28,0,10*ROW('Water Data'!H197))="","",OFFSET('Water Data'!$H$28,0,10*ROW('Water Data'!H197)))</f>
        <v/>
      </c>
      <c r="CG203" s="287" t="str">
        <f ca="true">+IF(OFFSET('Water Data'!$H$29,0,10*ROW('Water Data'!H197))="","",OFFSET('Water Data'!$H$29,0,10*ROW('Water Data'!H197)))</f>
        <v/>
      </c>
      <c r="CH203" s="287" t="str">
        <f ca="true">+IF(OFFSET('Water Data'!$I$27,0,10*ROW('Water Data'!I197))="","",OFFSET('Water Data'!$I$27,0,10*ROW('Water Data'!I197)))</f>
        <v/>
      </c>
      <c r="CI203" s="287" t="str">
        <f ca="true">+IF(OFFSET('Water Data'!$I$28,0,10*ROW('Water Data'!I197))="","",OFFSET('Water Data'!$I$28,0,10*ROW('Water Data'!I197)))</f>
        <v/>
      </c>
      <c r="CJ203" s="287" t="str">
        <f ca="true">+IF(OFFSET('Water Data'!$I$29,0,10*ROW('Water Data'!I197))="","",OFFSET('Water Data'!$I$29,0,10*ROW('Water Data'!I197)))</f>
        <v/>
      </c>
      <c r="CK203" s="287" t="str">
        <f ca="true">+IF(OFFSET('Sanitation Data'!$D$28,0,10*ROW('Sanitation Data'!D197))="","",OFFSET('Sanitation Data'!$D$28,0,10*ROW('Sanitation Data'!D197)))</f>
        <v/>
      </c>
      <c r="CL203" s="287" t="str">
        <f ca="true">+IF(OFFSET('Sanitation Data'!$D$29,0,10*ROW('Sanitation Data'!D197))="","",OFFSET('Sanitation Data'!$D$29,0,10*ROW('Sanitation Data'!D197)))</f>
        <v/>
      </c>
      <c r="CM203" s="287" t="str">
        <f ca="true">+IF(OFFSET('Sanitation Data'!$D$30,0,10*ROW('Sanitation Data'!D197))="","",OFFSET('Sanitation Data'!$D$30,0,10*ROW('Sanitation Data'!D197)))</f>
        <v/>
      </c>
      <c r="CN203" s="287" t="str">
        <f ca="true">+IF(OFFSET('Sanitation Data'!$D$31,0,10*ROW('Sanitation Data'!D197))="","",OFFSET('Sanitation Data'!$D$31,0,10*ROW('Sanitation Data'!D197)))</f>
        <v/>
      </c>
      <c r="CO203" s="287" t="str">
        <f ca="true">+IF(OFFSET('Sanitation Data'!$D$32,0,10*ROW('Sanitation Data'!D197))="","",OFFSET('Sanitation Data'!$D$32,0,10*ROW('Sanitation Data'!D197)))</f>
        <v/>
      </c>
      <c r="CP203" s="287" t="str">
        <f ca="true">+IF(OFFSET('Sanitation Data'!$E$28,0,10*ROW('Sanitation Data'!E197))="","",OFFSET('Sanitation Data'!$E$28,0,10*ROW('Sanitation Data'!E197)))</f>
        <v/>
      </c>
      <c r="CQ203" s="287" t="str">
        <f ca="true">+IF(OFFSET('Sanitation Data'!$E$29,0,10*ROW('Sanitation Data'!E197))="","",OFFSET('Sanitation Data'!$E$29,0,10*ROW('Sanitation Data'!E197)))</f>
        <v/>
      </c>
      <c r="CR203" s="287" t="str">
        <f ca="true">+IF(OFFSET('Sanitation Data'!$E$30,0,10*ROW('Sanitation Data'!E197))="","",OFFSET('Sanitation Data'!$E$30,0,10*ROW('Sanitation Data'!E197)))</f>
        <v/>
      </c>
      <c r="CS203" s="287" t="str">
        <f ca="true">+IF(OFFSET('Sanitation Data'!$E$31,0,10*ROW('Sanitation Data'!E197))="","",OFFSET('Sanitation Data'!$E$31,0,10*ROW('Sanitation Data'!E197)))</f>
        <v/>
      </c>
      <c r="CT203" s="287" t="str">
        <f ca="true">+IF(OFFSET('Sanitation Data'!$E$32,0,10*ROW('Sanitation Data'!E197))="","",OFFSET('Sanitation Data'!$E$32,0,10*ROW('Sanitation Data'!E197)))</f>
        <v/>
      </c>
      <c r="CU203" s="287" t="str">
        <f ca="true">+IF(OFFSET('Sanitation Data'!$F$28,0,10*ROW('Sanitation Data'!F197))="","",OFFSET('Sanitation Data'!$F$28,0,10*ROW('Sanitation Data'!F197)))</f>
        <v/>
      </c>
      <c r="CV203" s="287" t="str">
        <f ca="true">+IF(OFFSET('Sanitation Data'!$F$29,0,10*ROW('Sanitation Data'!F197))="","",OFFSET('Sanitation Data'!$F$29,0,10*ROW('Sanitation Data'!F197)))</f>
        <v/>
      </c>
      <c r="CW203" s="287" t="str">
        <f ca="true">+IF(OFFSET('Sanitation Data'!$F$30,0,10*ROW('Sanitation Data'!F197))="","",OFFSET('Sanitation Data'!$F$30,0,10*ROW('Sanitation Data'!F197)))</f>
        <v/>
      </c>
      <c r="CX203" s="287" t="str">
        <f ca="true">+IF(OFFSET('Sanitation Data'!$F$31,0,10*ROW('Sanitation Data'!F197))="","",OFFSET('Sanitation Data'!$F$31,0,10*ROW('Sanitation Data'!F197)))</f>
        <v/>
      </c>
      <c r="CY203" s="287" t="str">
        <f ca="true">+IF(OFFSET('Sanitation Data'!$F$32,0,10*ROW('Sanitation Data'!F197))="","",OFFSET('Sanitation Data'!$F$32,0,10*ROW('Sanitation Data'!F197)))</f>
        <v/>
      </c>
      <c r="CZ203" s="287" t="str">
        <f ca="true">+IF(OFFSET('Sanitation Data'!$G$28,0,10*ROW('Sanitation Data'!G197))="","",OFFSET('Sanitation Data'!$G$28,0,10*ROW('Sanitation Data'!G197)))</f>
        <v/>
      </c>
      <c r="DA203" s="287" t="str">
        <f ca="true">+IF(OFFSET('Sanitation Data'!$G$29,0,10*ROW('Sanitation Data'!G197))="","",OFFSET('Sanitation Data'!$G$29,0,10*ROW('Sanitation Data'!G197)))</f>
        <v/>
      </c>
      <c r="DB203" s="287" t="str">
        <f ca="true">+IF(OFFSET('Sanitation Data'!$G$30,0,10*ROW('Sanitation Data'!G197))="","",OFFSET('Sanitation Data'!$G$30,0,10*ROW('Sanitation Data'!G197)))</f>
        <v/>
      </c>
      <c r="DC203" s="287" t="str">
        <f ca="true">+IF(OFFSET('Sanitation Data'!$G$31,0,10*ROW('Sanitation Data'!G197))="","",OFFSET('Sanitation Data'!$G$31,0,10*ROW('Sanitation Data'!G197)))</f>
        <v/>
      </c>
      <c r="DD203" s="287" t="str">
        <f ca="true">+IF(OFFSET('Sanitation Data'!$G$32,0,10*ROW('Sanitation Data'!G197))="","",OFFSET('Sanitation Data'!$G$32,0,10*ROW('Sanitation Data'!G197)))</f>
        <v/>
      </c>
      <c r="DE203" s="287" t="str">
        <f ca="true">+IF(OFFSET('Sanitation Data'!$H$28,0,10*ROW('Sanitation Data'!H197))="","",OFFSET('Sanitation Data'!$H$28,0,10*ROW('Sanitation Data'!H197)))</f>
        <v/>
      </c>
      <c r="DF203" s="287" t="str">
        <f ca="true">+IF(OFFSET('Sanitation Data'!$H$29,0,10*ROW('Sanitation Data'!H197))="","",OFFSET('Sanitation Data'!$H$29,0,10*ROW('Sanitation Data'!H197)))</f>
        <v/>
      </c>
      <c r="DG203" s="287" t="str">
        <f ca="true">+IF(OFFSET('Sanitation Data'!$H$30,0,10*ROW('Sanitation Data'!H197))="","",OFFSET('Sanitation Data'!$H$30,0,10*ROW('Sanitation Data'!H197)))</f>
        <v/>
      </c>
      <c r="DH203" s="287" t="str">
        <f ca="true">+IF(OFFSET('Sanitation Data'!$H$31,0,10*ROW('Sanitation Data'!H197))="","",OFFSET('Sanitation Data'!$H$31,0,10*ROW('Sanitation Data'!H197)))</f>
        <v/>
      </c>
      <c r="DI203" s="287" t="str">
        <f ca="true">+IF(OFFSET('Sanitation Data'!$H$32,0,10*ROW('Sanitation Data'!H197))="","",OFFSET('Sanitation Data'!$H$32,0,10*ROW('Sanitation Data'!H197)))</f>
        <v/>
      </c>
      <c r="DJ203" s="287" t="str">
        <f ca="true">+IF(OFFSET('Sanitation Data'!$I$28,0,10*ROW('Sanitation Data'!I197))="","",OFFSET('Sanitation Data'!$I$28,0,10*ROW('Sanitation Data'!I197)))</f>
        <v/>
      </c>
      <c r="DK203" s="287" t="str">
        <f ca="true">+IF(OFFSET('Sanitation Data'!$I$29,0,10*ROW('Sanitation Data'!I197))="","",OFFSET('Sanitation Data'!$I$29,0,10*ROW('Sanitation Data'!I197)))</f>
        <v/>
      </c>
      <c r="DL203" s="287" t="str">
        <f ca="true">+IF(OFFSET('Sanitation Data'!$I$30,0,10*ROW('Sanitation Data'!I197))="","",OFFSET('Sanitation Data'!$I$30,0,10*ROW('Sanitation Data'!I197)))</f>
        <v/>
      </c>
      <c r="DM203" s="287" t="str">
        <f ca="true">+IF(OFFSET('Sanitation Data'!$I$31,0,10*ROW('Sanitation Data'!I197))="","",OFFSET('Sanitation Data'!$I$31,0,10*ROW('Sanitation Data'!I197)))</f>
        <v/>
      </c>
      <c r="DN203" s="287" t="str">
        <f ca="true">+IF(OFFSET('Sanitation Data'!$I$32,0,10*ROW('Sanitation Data'!I197))="","",OFFSET('Sanitation Data'!$I$32,0,10*ROW('Sanitation Data'!I197)))</f>
        <v/>
      </c>
      <c r="DO203" s="287" t="str">
        <f ca="true">+IF(OFFSET('Hygiene Data'!$D$11,0,10*ROW('Hygiene Data'!D197))="","",OFFSET('Hygiene Data'!$D$11,0,10*ROW('Hygiene Data'!D197)))</f>
        <v/>
      </c>
      <c r="DP203" s="287" t="str">
        <f ca="true">+IF(OFFSET('Hygiene Data'!$D$12,0,10*ROW('Hygiene Data'!D197))="","",OFFSET('Hygiene Data'!$D$12,0,10*ROW('Hygiene Data'!D197)))</f>
        <v/>
      </c>
      <c r="DQ203" s="287" t="str">
        <f ca="true">+IF(OFFSET('Hygiene Data'!$D$13,0,10*ROW('Hygiene Data'!D197))="","",OFFSET('Hygiene Data'!$D$13,0,10*ROW('Hygiene Data'!D197)))</f>
        <v/>
      </c>
      <c r="DR203" s="287" t="str">
        <f ca="true">+IF(OFFSET('Hygiene Data'!$E$11,0,10*ROW('Hygiene Data'!E197))="","",OFFSET('Hygiene Data'!$E$11,0,10*ROW('Hygiene Data'!E197)))</f>
        <v/>
      </c>
      <c r="DS203" s="287" t="str">
        <f ca="true">+IF(OFFSET('Hygiene Data'!$E$12,0,10*ROW('Hygiene Data'!E197))="","",OFFSET('Hygiene Data'!$E$12,0,10*ROW('Hygiene Data'!E197)))</f>
        <v/>
      </c>
      <c r="DT203" s="287" t="str">
        <f ca="true">+IF(OFFSET('Hygiene Data'!$E$13,0,10*ROW('Hygiene Data'!E197))="","",OFFSET('Hygiene Data'!$E$13,0,10*ROW('Hygiene Data'!E197)))</f>
        <v/>
      </c>
      <c r="DU203" s="287" t="str">
        <f ca="true">+IF(OFFSET('Hygiene Data'!$F$11,0,10*ROW('Hygiene Data'!F197))="","",OFFSET('Hygiene Data'!$F$11,0,10*ROW('Hygiene Data'!F197)))</f>
        <v/>
      </c>
      <c r="DV203" s="287" t="str">
        <f ca="true">+IF(OFFSET('Hygiene Data'!$F$12,0,10*ROW('Hygiene Data'!F197))="","",OFFSET('Hygiene Data'!$F$12,0,10*ROW('Hygiene Data'!F197)))</f>
        <v/>
      </c>
      <c r="DW203" s="287" t="str">
        <f ca="true">+IF(OFFSET('Hygiene Data'!$F$13,0,10*ROW('Hygiene Data'!F197))="","",OFFSET('Hygiene Data'!$F$13,0,10*ROW('Hygiene Data'!F197)))</f>
        <v/>
      </c>
      <c r="DX203" s="287" t="str">
        <f ca="true">+IF(OFFSET('Hygiene Data'!$G$11,0,10*ROW('Hygiene Data'!G197))="","",OFFSET('Hygiene Data'!$G$11,0,10*ROW('Hygiene Data'!G197)))</f>
        <v/>
      </c>
      <c r="DY203" s="287" t="str">
        <f ca="true">+IF(OFFSET('Hygiene Data'!$G$12,0,10*ROW('Hygiene Data'!G197))="","",OFFSET('Hygiene Data'!$G$12,0,10*ROW('Hygiene Data'!G197)))</f>
        <v/>
      </c>
      <c r="DZ203" s="287" t="str">
        <f ca="true">+IF(OFFSET('Hygiene Data'!$G$13,0,10*ROW('Hygiene Data'!G197))="","",OFFSET('Hygiene Data'!$G$13,0,10*ROW('Hygiene Data'!G197)))</f>
        <v/>
      </c>
      <c r="EA203" s="287" t="str">
        <f ca="true">+IF(OFFSET('Hygiene Data'!$H$11,0,10*ROW('Hygiene Data'!H197))="","",OFFSET('Hygiene Data'!$H$11,0,10*ROW('Hygiene Data'!H197)))</f>
        <v/>
      </c>
      <c r="EB203" s="287" t="str">
        <f ca="true">+IF(OFFSET('Hygiene Data'!$H$12,0,10*ROW('Hygiene Data'!H197))="","",OFFSET('Hygiene Data'!$H$12,0,10*ROW('Hygiene Data'!H197)))</f>
        <v/>
      </c>
      <c r="EC203" s="287" t="str">
        <f ca="true">+IF(OFFSET('Hygiene Data'!$H$13,0,10*ROW('Hygiene Data'!H197))="","",OFFSET('Hygiene Data'!$H$13,0,10*ROW('Hygiene Data'!H197)))</f>
        <v/>
      </c>
      <c r="ED203" s="287" t="str">
        <f ca="true">+IF(OFFSET('Hygiene Data'!$I$11,0,10*ROW('Hygiene Data'!I197))="","",OFFSET('Hygiene Data'!$I$11,0,10*ROW('Hygiene Data'!I197)))</f>
        <v/>
      </c>
      <c r="EE203" s="287" t="str">
        <f ca="true">+IF(OFFSET('Hygiene Data'!$I$12,0,10*ROW('Hygiene Data'!I197))="","",OFFSET('Hygiene Data'!$I$12,0,10*ROW('Hygiene Data'!I197)))</f>
        <v/>
      </c>
      <c r="EF203" s="287"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43"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7"/>
      <c r="BS204" s="287" t="str">
        <f ca="true">+IF(OFFSET('Water Data'!$D$27,0,10*ROW('Water Data'!D198))="","",OFFSET('Water Data'!$D$27,0,10*ROW('Water Data'!D198)))</f>
        <v/>
      </c>
      <c r="BT204" s="287" t="str">
        <f ca="true">+IF(OFFSET('Water Data'!$D$28,0,10*ROW('Water Data'!D198))="","",OFFSET('Water Data'!$D$28,0,10*ROW('Water Data'!D198)))</f>
        <v/>
      </c>
      <c r="BU204" s="287" t="str">
        <f ca="true">+IF(OFFSET('Water Data'!$D$29,0,10*ROW('Water Data'!D198))="","",OFFSET('Water Data'!$D$29,0,10*ROW('Water Data'!D198)))</f>
        <v/>
      </c>
      <c r="BV204" s="287" t="str">
        <f ca="true">+IF(OFFSET('Water Data'!$E$27,0,10*ROW('Water Data'!E198))="","",OFFSET('Water Data'!$E$27,0,10*ROW('Water Data'!E198)))</f>
        <v/>
      </c>
      <c r="BW204" s="287" t="str">
        <f ca="true">+IF(OFFSET('Water Data'!$E$28,0,10*ROW('Water Data'!E198))="","",OFFSET('Water Data'!$E$28,0,10*ROW('Water Data'!E198)))</f>
        <v/>
      </c>
      <c r="BX204" s="287" t="str">
        <f ca="true">+IF(OFFSET('Water Data'!$E$29,0,10*ROW('Water Data'!E198))="","",OFFSET('Water Data'!$E$29,0,10*ROW('Water Data'!E198)))</f>
        <v/>
      </c>
      <c r="BY204" s="287" t="str">
        <f ca="true">+IF(OFFSET('Water Data'!$F$27,0,10*ROW('Water Data'!F198))="","",OFFSET('Water Data'!$F$27,0,10*ROW('Water Data'!F198)))</f>
        <v/>
      </c>
      <c r="BZ204" s="287" t="str">
        <f ca="true">+IF(OFFSET('Water Data'!$F$28,0,10*ROW('Water Data'!F198))="","",OFFSET('Water Data'!$F$28,0,10*ROW('Water Data'!F198)))</f>
        <v/>
      </c>
      <c r="CA204" s="287" t="str">
        <f ca="true">+IF(OFFSET('Water Data'!$F$29,0,10*ROW('Water Data'!F198))="","",OFFSET('Water Data'!$F$29,0,10*ROW('Water Data'!F198)))</f>
        <v/>
      </c>
      <c r="CB204" s="287" t="str">
        <f ca="true">+IF(OFFSET('Water Data'!$G$27,0,10*ROW('Water Data'!G198))="","",OFFSET('Water Data'!$G$27,0,10*ROW('Water Data'!G198)))</f>
        <v/>
      </c>
      <c r="CC204" s="287" t="str">
        <f ca="true">+IF(OFFSET('Water Data'!$G$28,0,10*ROW('Water Data'!G198))="","",OFFSET('Water Data'!$G$28,0,10*ROW('Water Data'!G198)))</f>
        <v/>
      </c>
      <c r="CD204" s="287" t="str">
        <f ca="true">+IF(OFFSET('Water Data'!$G$29,0,10*ROW('Water Data'!G198))="","",OFFSET('Water Data'!$G$29,0,10*ROW('Water Data'!G198)))</f>
        <v/>
      </c>
      <c r="CE204" s="287" t="str">
        <f ca="true">+IF(OFFSET('Water Data'!$H$27,0,10*ROW('Water Data'!H198))="","",OFFSET('Water Data'!$H$27,0,10*ROW('Water Data'!H198)))</f>
        <v/>
      </c>
      <c r="CF204" s="287" t="str">
        <f ca="true">+IF(OFFSET('Water Data'!$H$28,0,10*ROW('Water Data'!H198))="","",OFFSET('Water Data'!$H$28,0,10*ROW('Water Data'!H198)))</f>
        <v/>
      </c>
      <c r="CG204" s="287" t="str">
        <f ca="true">+IF(OFFSET('Water Data'!$H$29,0,10*ROW('Water Data'!H198))="","",OFFSET('Water Data'!$H$29,0,10*ROW('Water Data'!H198)))</f>
        <v/>
      </c>
      <c r="CH204" s="287" t="str">
        <f ca="true">+IF(OFFSET('Water Data'!$I$27,0,10*ROW('Water Data'!I198))="","",OFFSET('Water Data'!$I$27,0,10*ROW('Water Data'!I198)))</f>
        <v/>
      </c>
      <c r="CI204" s="287" t="str">
        <f ca="true">+IF(OFFSET('Water Data'!$I$28,0,10*ROW('Water Data'!I198))="","",OFFSET('Water Data'!$I$28,0,10*ROW('Water Data'!I198)))</f>
        <v/>
      </c>
      <c r="CJ204" s="287" t="str">
        <f ca="true">+IF(OFFSET('Water Data'!$I$29,0,10*ROW('Water Data'!I198))="","",OFFSET('Water Data'!$I$29,0,10*ROW('Water Data'!I198)))</f>
        <v/>
      </c>
      <c r="CK204" s="287" t="str">
        <f ca="true">+IF(OFFSET('Sanitation Data'!$D$28,0,10*ROW('Sanitation Data'!D198))="","",OFFSET('Sanitation Data'!$D$28,0,10*ROW('Sanitation Data'!D198)))</f>
        <v/>
      </c>
      <c r="CL204" s="287" t="str">
        <f ca="true">+IF(OFFSET('Sanitation Data'!$D$29,0,10*ROW('Sanitation Data'!D198))="","",OFFSET('Sanitation Data'!$D$29,0,10*ROW('Sanitation Data'!D198)))</f>
        <v/>
      </c>
      <c r="CM204" s="287" t="str">
        <f ca="true">+IF(OFFSET('Sanitation Data'!$D$30,0,10*ROW('Sanitation Data'!D198))="","",OFFSET('Sanitation Data'!$D$30,0,10*ROW('Sanitation Data'!D198)))</f>
        <v/>
      </c>
      <c r="CN204" s="287" t="str">
        <f ca="true">+IF(OFFSET('Sanitation Data'!$D$31,0,10*ROW('Sanitation Data'!D198))="","",OFFSET('Sanitation Data'!$D$31,0,10*ROW('Sanitation Data'!D198)))</f>
        <v/>
      </c>
      <c r="CO204" s="287" t="str">
        <f ca="true">+IF(OFFSET('Sanitation Data'!$D$32,0,10*ROW('Sanitation Data'!D198))="","",OFFSET('Sanitation Data'!$D$32,0,10*ROW('Sanitation Data'!D198)))</f>
        <v/>
      </c>
      <c r="CP204" s="287" t="str">
        <f ca="true">+IF(OFFSET('Sanitation Data'!$E$28,0,10*ROW('Sanitation Data'!E198))="","",OFFSET('Sanitation Data'!$E$28,0,10*ROW('Sanitation Data'!E198)))</f>
        <v/>
      </c>
      <c r="CQ204" s="287" t="str">
        <f ca="true">+IF(OFFSET('Sanitation Data'!$E$29,0,10*ROW('Sanitation Data'!E198))="","",OFFSET('Sanitation Data'!$E$29,0,10*ROW('Sanitation Data'!E198)))</f>
        <v/>
      </c>
      <c r="CR204" s="287" t="str">
        <f ca="true">+IF(OFFSET('Sanitation Data'!$E$30,0,10*ROW('Sanitation Data'!E198))="","",OFFSET('Sanitation Data'!$E$30,0,10*ROW('Sanitation Data'!E198)))</f>
        <v/>
      </c>
      <c r="CS204" s="287" t="str">
        <f ca="true">+IF(OFFSET('Sanitation Data'!$E$31,0,10*ROW('Sanitation Data'!E198))="","",OFFSET('Sanitation Data'!$E$31,0,10*ROW('Sanitation Data'!E198)))</f>
        <v/>
      </c>
      <c r="CT204" s="287" t="str">
        <f ca="true">+IF(OFFSET('Sanitation Data'!$E$32,0,10*ROW('Sanitation Data'!E198))="","",OFFSET('Sanitation Data'!$E$32,0,10*ROW('Sanitation Data'!E198)))</f>
        <v/>
      </c>
      <c r="CU204" s="287" t="str">
        <f ca="true">+IF(OFFSET('Sanitation Data'!$F$28,0,10*ROW('Sanitation Data'!F198))="","",OFFSET('Sanitation Data'!$F$28,0,10*ROW('Sanitation Data'!F198)))</f>
        <v/>
      </c>
      <c r="CV204" s="287" t="str">
        <f ca="true">+IF(OFFSET('Sanitation Data'!$F$29,0,10*ROW('Sanitation Data'!F198))="","",OFFSET('Sanitation Data'!$F$29,0,10*ROW('Sanitation Data'!F198)))</f>
        <v/>
      </c>
      <c r="CW204" s="287" t="str">
        <f ca="true">+IF(OFFSET('Sanitation Data'!$F$30,0,10*ROW('Sanitation Data'!F198))="","",OFFSET('Sanitation Data'!$F$30,0,10*ROW('Sanitation Data'!F198)))</f>
        <v/>
      </c>
      <c r="CX204" s="287" t="str">
        <f ca="true">+IF(OFFSET('Sanitation Data'!$F$31,0,10*ROW('Sanitation Data'!F198))="","",OFFSET('Sanitation Data'!$F$31,0,10*ROW('Sanitation Data'!F198)))</f>
        <v/>
      </c>
      <c r="CY204" s="287" t="str">
        <f ca="true">+IF(OFFSET('Sanitation Data'!$F$32,0,10*ROW('Sanitation Data'!F198))="","",OFFSET('Sanitation Data'!$F$32,0,10*ROW('Sanitation Data'!F198)))</f>
        <v/>
      </c>
      <c r="CZ204" s="287" t="str">
        <f ca="true">+IF(OFFSET('Sanitation Data'!$G$28,0,10*ROW('Sanitation Data'!G198))="","",OFFSET('Sanitation Data'!$G$28,0,10*ROW('Sanitation Data'!G198)))</f>
        <v/>
      </c>
      <c r="DA204" s="287" t="str">
        <f ca="true">+IF(OFFSET('Sanitation Data'!$G$29,0,10*ROW('Sanitation Data'!G198))="","",OFFSET('Sanitation Data'!$G$29,0,10*ROW('Sanitation Data'!G198)))</f>
        <v/>
      </c>
      <c r="DB204" s="287" t="str">
        <f ca="true">+IF(OFFSET('Sanitation Data'!$G$30,0,10*ROW('Sanitation Data'!G198))="","",OFFSET('Sanitation Data'!$G$30,0,10*ROW('Sanitation Data'!G198)))</f>
        <v/>
      </c>
      <c r="DC204" s="287" t="str">
        <f ca="true">+IF(OFFSET('Sanitation Data'!$G$31,0,10*ROW('Sanitation Data'!G198))="","",OFFSET('Sanitation Data'!$G$31,0,10*ROW('Sanitation Data'!G198)))</f>
        <v/>
      </c>
      <c r="DD204" s="287" t="str">
        <f ca="true">+IF(OFFSET('Sanitation Data'!$G$32,0,10*ROW('Sanitation Data'!G198))="","",OFFSET('Sanitation Data'!$G$32,0,10*ROW('Sanitation Data'!G198)))</f>
        <v/>
      </c>
      <c r="DE204" s="287" t="str">
        <f ca="true">+IF(OFFSET('Sanitation Data'!$H$28,0,10*ROW('Sanitation Data'!H198))="","",OFFSET('Sanitation Data'!$H$28,0,10*ROW('Sanitation Data'!H198)))</f>
        <v/>
      </c>
      <c r="DF204" s="287" t="str">
        <f ca="true">+IF(OFFSET('Sanitation Data'!$H$29,0,10*ROW('Sanitation Data'!H198))="","",OFFSET('Sanitation Data'!$H$29,0,10*ROW('Sanitation Data'!H198)))</f>
        <v/>
      </c>
      <c r="DG204" s="287" t="str">
        <f ca="true">+IF(OFFSET('Sanitation Data'!$H$30,0,10*ROW('Sanitation Data'!H198))="","",OFFSET('Sanitation Data'!$H$30,0,10*ROW('Sanitation Data'!H198)))</f>
        <v/>
      </c>
      <c r="DH204" s="287" t="str">
        <f ca="true">+IF(OFFSET('Sanitation Data'!$H$31,0,10*ROW('Sanitation Data'!H198))="","",OFFSET('Sanitation Data'!$H$31,0,10*ROW('Sanitation Data'!H198)))</f>
        <v/>
      </c>
      <c r="DI204" s="287" t="str">
        <f ca="true">+IF(OFFSET('Sanitation Data'!$H$32,0,10*ROW('Sanitation Data'!H198))="","",OFFSET('Sanitation Data'!$H$32,0,10*ROW('Sanitation Data'!H198)))</f>
        <v/>
      </c>
      <c r="DJ204" s="287" t="str">
        <f ca="true">+IF(OFFSET('Sanitation Data'!$I$28,0,10*ROW('Sanitation Data'!I198))="","",OFFSET('Sanitation Data'!$I$28,0,10*ROW('Sanitation Data'!I198)))</f>
        <v/>
      </c>
      <c r="DK204" s="287" t="str">
        <f ca="true">+IF(OFFSET('Sanitation Data'!$I$29,0,10*ROW('Sanitation Data'!I198))="","",OFFSET('Sanitation Data'!$I$29,0,10*ROW('Sanitation Data'!I198)))</f>
        <v/>
      </c>
      <c r="DL204" s="287" t="str">
        <f ca="true">+IF(OFFSET('Sanitation Data'!$I$30,0,10*ROW('Sanitation Data'!I198))="","",OFFSET('Sanitation Data'!$I$30,0,10*ROW('Sanitation Data'!I198)))</f>
        <v/>
      </c>
      <c r="DM204" s="287" t="str">
        <f ca="true">+IF(OFFSET('Sanitation Data'!$I$31,0,10*ROW('Sanitation Data'!I198))="","",OFFSET('Sanitation Data'!$I$31,0,10*ROW('Sanitation Data'!I198)))</f>
        <v/>
      </c>
      <c r="DN204" s="287" t="str">
        <f ca="true">+IF(OFFSET('Sanitation Data'!$I$32,0,10*ROW('Sanitation Data'!I198))="","",OFFSET('Sanitation Data'!$I$32,0,10*ROW('Sanitation Data'!I198)))</f>
        <v/>
      </c>
      <c r="DO204" s="287" t="str">
        <f ca="true">+IF(OFFSET('Hygiene Data'!$D$11,0,10*ROW('Hygiene Data'!D198))="","",OFFSET('Hygiene Data'!$D$11,0,10*ROW('Hygiene Data'!D198)))</f>
        <v/>
      </c>
      <c r="DP204" s="287" t="str">
        <f ca="true">+IF(OFFSET('Hygiene Data'!$D$12,0,10*ROW('Hygiene Data'!D198))="","",OFFSET('Hygiene Data'!$D$12,0,10*ROW('Hygiene Data'!D198)))</f>
        <v/>
      </c>
      <c r="DQ204" s="287" t="str">
        <f ca="true">+IF(OFFSET('Hygiene Data'!$D$13,0,10*ROW('Hygiene Data'!D198))="","",OFFSET('Hygiene Data'!$D$13,0,10*ROW('Hygiene Data'!D198)))</f>
        <v/>
      </c>
      <c r="DR204" s="287" t="str">
        <f ca="true">+IF(OFFSET('Hygiene Data'!$E$11,0,10*ROW('Hygiene Data'!E198))="","",OFFSET('Hygiene Data'!$E$11,0,10*ROW('Hygiene Data'!E198)))</f>
        <v/>
      </c>
      <c r="DS204" s="287" t="str">
        <f ca="true">+IF(OFFSET('Hygiene Data'!$E$12,0,10*ROW('Hygiene Data'!E198))="","",OFFSET('Hygiene Data'!$E$12,0,10*ROW('Hygiene Data'!E198)))</f>
        <v/>
      </c>
      <c r="DT204" s="287" t="str">
        <f ca="true">+IF(OFFSET('Hygiene Data'!$E$13,0,10*ROW('Hygiene Data'!E198))="","",OFFSET('Hygiene Data'!$E$13,0,10*ROW('Hygiene Data'!E198)))</f>
        <v/>
      </c>
      <c r="DU204" s="287" t="str">
        <f ca="true">+IF(OFFSET('Hygiene Data'!$F$11,0,10*ROW('Hygiene Data'!F198))="","",OFFSET('Hygiene Data'!$F$11,0,10*ROW('Hygiene Data'!F198)))</f>
        <v/>
      </c>
      <c r="DV204" s="287" t="str">
        <f ca="true">+IF(OFFSET('Hygiene Data'!$F$12,0,10*ROW('Hygiene Data'!F198))="","",OFFSET('Hygiene Data'!$F$12,0,10*ROW('Hygiene Data'!F198)))</f>
        <v/>
      </c>
      <c r="DW204" s="287" t="str">
        <f ca="true">+IF(OFFSET('Hygiene Data'!$F$13,0,10*ROW('Hygiene Data'!F198))="","",OFFSET('Hygiene Data'!$F$13,0,10*ROW('Hygiene Data'!F198)))</f>
        <v/>
      </c>
      <c r="DX204" s="287" t="str">
        <f ca="true">+IF(OFFSET('Hygiene Data'!$G$11,0,10*ROW('Hygiene Data'!G198))="","",OFFSET('Hygiene Data'!$G$11,0,10*ROW('Hygiene Data'!G198)))</f>
        <v/>
      </c>
      <c r="DY204" s="287" t="str">
        <f ca="true">+IF(OFFSET('Hygiene Data'!$G$12,0,10*ROW('Hygiene Data'!G198))="","",OFFSET('Hygiene Data'!$G$12,0,10*ROW('Hygiene Data'!G198)))</f>
        <v/>
      </c>
      <c r="DZ204" s="287" t="str">
        <f ca="true">+IF(OFFSET('Hygiene Data'!$G$13,0,10*ROW('Hygiene Data'!G198))="","",OFFSET('Hygiene Data'!$G$13,0,10*ROW('Hygiene Data'!G198)))</f>
        <v/>
      </c>
      <c r="EA204" s="287" t="str">
        <f ca="true">+IF(OFFSET('Hygiene Data'!$H$11,0,10*ROW('Hygiene Data'!H198))="","",OFFSET('Hygiene Data'!$H$11,0,10*ROW('Hygiene Data'!H198)))</f>
        <v/>
      </c>
      <c r="EB204" s="287" t="str">
        <f ca="true">+IF(OFFSET('Hygiene Data'!$H$12,0,10*ROW('Hygiene Data'!H198))="","",OFFSET('Hygiene Data'!$H$12,0,10*ROW('Hygiene Data'!H198)))</f>
        <v/>
      </c>
      <c r="EC204" s="287" t="str">
        <f ca="true">+IF(OFFSET('Hygiene Data'!$H$13,0,10*ROW('Hygiene Data'!H198))="","",OFFSET('Hygiene Data'!$H$13,0,10*ROW('Hygiene Data'!H198)))</f>
        <v/>
      </c>
      <c r="ED204" s="287" t="str">
        <f ca="true">+IF(OFFSET('Hygiene Data'!$I$11,0,10*ROW('Hygiene Data'!I198))="","",OFFSET('Hygiene Data'!$I$11,0,10*ROW('Hygiene Data'!I198)))</f>
        <v/>
      </c>
      <c r="EE204" s="287" t="str">
        <f ca="true">+IF(OFFSET('Hygiene Data'!$I$12,0,10*ROW('Hygiene Data'!I198))="","",OFFSET('Hygiene Data'!$I$12,0,10*ROW('Hygiene Data'!I198)))</f>
        <v/>
      </c>
      <c r="EF204" s="287"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43"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7"/>
      <c r="BS205" s="287" t="str">
        <f ca="true">+IF(OFFSET('Water Data'!$D$27,0,10*ROW('Water Data'!D199))="","",OFFSET('Water Data'!$D$27,0,10*ROW('Water Data'!D199)))</f>
        <v/>
      </c>
      <c r="BT205" s="287" t="str">
        <f ca="true">+IF(OFFSET('Water Data'!$D$28,0,10*ROW('Water Data'!D199))="","",OFFSET('Water Data'!$D$28,0,10*ROW('Water Data'!D199)))</f>
        <v/>
      </c>
      <c r="BU205" s="287" t="str">
        <f ca="true">+IF(OFFSET('Water Data'!$D$29,0,10*ROW('Water Data'!D199))="","",OFFSET('Water Data'!$D$29,0,10*ROW('Water Data'!D199)))</f>
        <v/>
      </c>
      <c r="BV205" s="287" t="str">
        <f ca="true">+IF(OFFSET('Water Data'!$E$27,0,10*ROW('Water Data'!E199))="","",OFFSET('Water Data'!$E$27,0,10*ROW('Water Data'!E199)))</f>
        <v/>
      </c>
      <c r="BW205" s="287" t="str">
        <f ca="true">+IF(OFFSET('Water Data'!$E$28,0,10*ROW('Water Data'!E199))="","",OFFSET('Water Data'!$E$28,0,10*ROW('Water Data'!E199)))</f>
        <v/>
      </c>
      <c r="BX205" s="287" t="str">
        <f ca="true">+IF(OFFSET('Water Data'!$E$29,0,10*ROW('Water Data'!E199))="","",OFFSET('Water Data'!$E$29,0,10*ROW('Water Data'!E199)))</f>
        <v/>
      </c>
      <c r="BY205" s="287" t="str">
        <f ca="true">+IF(OFFSET('Water Data'!$F$27,0,10*ROW('Water Data'!F199))="","",OFFSET('Water Data'!$F$27,0,10*ROW('Water Data'!F199)))</f>
        <v/>
      </c>
      <c r="BZ205" s="287" t="str">
        <f ca="true">+IF(OFFSET('Water Data'!$F$28,0,10*ROW('Water Data'!F199))="","",OFFSET('Water Data'!$F$28,0,10*ROW('Water Data'!F199)))</f>
        <v/>
      </c>
      <c r="CA205" s="287" t="str">
        <f ca="true">+IF(OFFSET('Water Data'!$F$29,0,10*ROW('Water Data'!F199))="","",OFFSET('Water Data'!$F$29,0,10*ROW('Water Data'!F199)))</f>
        <v/>
      </c>
      <c r="CB205" s="287" t="str">
        <f ca="true">+IF(OFFSET('Water Data'!$G$27,0,10*ROW('Water Data'!G199))="","",OFFSET('Water Data'!$G$27,0,10*ROW('Water Data'!G199)))</f>
        <v/>
      </c>
      <c r="CC205" s="287" t="str">
        <f ca="true">+IF(OFFSET('Water Data'!$G$28,0,10*ROW('Water Data'!G199))="","",OFFSET('Water Data'!$G$28,0,10*ROW('Water Data'!G199)))</f>
        <v/>
      </c>
      <c r="CD205" s="287" t="str">
        <f ca="true">+IF(OFFSET('Water Data'!$G$29,0,10*ROW('Water Data'!G199))="","",OFFSET('Water Data'!$G$29,0,10*ROW('Water Data'!G199)))</f>
        <v/>
      </c>
      <c r="CE205" s="287" t="str">
        <f ca="true">+IF(OFFSET('Water Data'!$H$27,0,10*ROW('Water Data'!H199))="","",OFFSET('Water Data'!$H$27,0,10*ROW('Water Data'!H199)))</f>
        <v/>
      </c>
      <c r="CF205" s="287" t="str">
        <f ca="true">+IF(OFFSET('Water Data'!$H$28,0,10*ROW('Water Data'!H199))="","",OFFSET('Water Data'!$H$28,0,10*ROW('Water Data'!H199)))</f>
        <v/>
      </c>
      <c r="CG205" s="287" t="str">
        <f ca="true">+IF(OFFSET('Water Data'!$H$29,0,10*ROW('Water Data'!H199))="","",OFFSET('Water Data'!$H$29,0,10*ROW('Water Data'!H199)))</f>
        <v/>
      </c>
      <c r="CH205" s="287" t="str">
        <f ca="true">+IF(OFFSET('Water Data'!$I$27,0,10*ROW('Water Data'!I199))="","",OFFSET('Water Data'!$I$27,0,10*ROW('Water Data'!I199)))</f>
        <v/>
      </c>
      <c r="CI205" s="287" t="str">
        <f ca="true">+IF(OFFSET('Water Data'!$I$28,0,10*ROW('Water Data'!I199))="","",OFFSET('Water Data'!$I$28,0,10*ROW('Water Data'!I199)))</f>
        <v/>
      </c>
      <c r="CJ205" s="287" t="str">
        <f ca="true">+IF(OFFSET('Water Data'!$I$29,0,10*ROW('Water Data'!I199))="","",OFFSET('Water Data'!$I$29,0,10*ROW('Water Data'!I199)))</f>
        <v/>
      </c>
      <c r="CK205" s="287" t="str">
        <f ca="true">+IF(OFFSET('Sanitation Data'!$D$28,0,10*ROW('Sanitation Data'!D199))="","",OFFSET('Sanitation Data'!$D$28,0,10*ROW('Sanitation Data'!D199)))</f>
        <v/>
      </c>
      <c r="CL205" s="287" t="str">
        <f ca="true">+IF(OFFSET('Sanitation Data'!$D$29,0,10*ROW('Sanitation Data'!D199))="","",OFFSET('Sanitation Data'!$D$29,0,10*ROW('Sanitation Data'!D199)))</f>
        <v/>
      </c>
      <c r="CM205" s="287" t="str">
        <f ca="true">+IF(OFFSET('Sanitation Data'!$D$30,0,10*ROW('Sanitation Data'!D199))="","",OFFSET('Sanitation Data'!$D$30,0,10*ROW('Sanitation Data'!D199)))</f>
        <v/>
      </c>
      <c r="CN205" s="287" t="str">
        <f ca="true">+IF(OFFSET('Sanitation Data'!$D$31,0,10*ROW('Sanitation Data'!D199))="","",OFFSET('Sanitation Data'!$D$31,0,10*ROW('Sanitation Data'!D199)))</f>
        <v/>
      </c>
      <c r="CO205" s="287" t="str">
        <f ca="true">+IF(OFFSET('Sanitation Data'!$D$32,0,10*ROW('Sanitation Data'!D199))="","",OFFSET('Sanitation Data'!$D$32,0,10*ROW('Sanitation Data'!D199)))</f>
        <v/>
      </c>
      <c r="CP205" s="287" t="str">
        <f ca="true">+IF(OFFSET('Sanitation Data'!$E$28,0,10*ROW('Sanitation Data'!E199))="","",OFFSET('Sanitation Data'!$E$28,0,10*ROW('Sanitation Data'!E199)))</f>
        <v/>
      </c>
      <c r="CQ205" s="287" t="str">
        <f ca="true">+IF(OFFSET('Sanitation Data'!$E$29,0,10*ROW('Sanitation Data'!E199))="","",OFFSET('Sanitation Data'!$E$29,0,10*ROW('Sanitation Data'!E199)))</f>
        <v/>
      </c>
      <c r="CR205" s="287" t="str">
        <f ca="true">+IF(OFFSET('Sanitation Data'!$E$30,0,10*ROW('Sanitation Data'!E199))="","",OFFSET('Sanitation Data'!$E$30,0,10*ROW('Sanitation Data'!E199)))</f>
        <v/>
      </c>
      <c r="CS205" s="287" t="str">
        <f ca="true">+IF(OFFSET('Sanitation Data'!$E$31,0,10*ROW('Sanitation Data'!E199))="","",OFFSET('Sanitation Data'!$E$31,0,10*ROW('Sanitation Data'!E199)))</f>
        <v/>
      </c>
      <c r="CT205" s="287" t="str">
        <f ca="true">+IF(OFFSET('Sanitation Data'!$E$32,0,10*ROW('Sanitation Data'!E199))="","",OFFSET('Sanitation Data'!$E$32,0,10*ROW('Sanitation Data'!E199)))</f>
        <v/>
      </c>
      <c r="CU205" s="287" t="str">
        <f ca="true">+IF(OFFSET('Sanitation Data'!$F$28,0,10*ROW('Sanitation Data'!F199))="","",OFFSET('Sanitation Data'!$F$28,0,10*ROW('Sanitation Data'!F199)))</f>
        <v/>
      </c>
      <c r="CV205" s="287" t="str">
        <f ca="true">+IF(OFFSET('Sanitation Data'!$F$29,0,10*ROW('Sanitation Data'!F199))="","",OFFSET('Sanitation Data'!$F$29,0,10*ROW('Sanitation Data'!F199)))</f>
        <v/>
      </c>
      <c r="CW205" s="287" t="str">
        <f ca="true">+IF(OFFSET('Sanitation Data'!$F$30,0,10*ROW('Sanitation Data'!F199))="","",OFFSET('Sanitation Data'!$F$30,0,10*ROW('Sanitation Data'!F199)))</f>
        <v/>
      </c>
      <c r="CX205" s="287" t="str">
        <f ca="true">+IF(OFFSET('Sanitation Data'!$F$31,0,10*ROW('Sanitation Data'!F199))="","",OFFSET('Sanitation Data'!$F$31,0,10*ROW('Sanitation Data'!F199)))</f>
        <v/>
      </c>
      <c r="CY205" s="287" t="str">
        <f ca="true">+IF(OFFSET('Sanitation Data'!$F$32,0,10*ROW('Sanitation Data'!F199))="","",OFFSET('Sanitation Data'!$F$32,0,10*ROW('Sanitation Data'!F199)))</f>
        <v/>
      </c>
      <c r="CZ205" s="287" t="str">
        <f ca="true">+IF(OFFSET('Sanitation Data'!$G$28,0,10*ROW('Sanitation Data'!G199))="","",OFFSET('Sanitation Data'!$G$28,0,10*ROW('Sanitation Data'!G199)))</f>
        <v/>
      </c>
      <c r="DA205" s="287" t="str">
        <f ca="true">+IF(OFFSET('Sanitation Data'!$G$29,0,10*ROW('Sanitation Data'!G199))="","",OFFSET('Sanitation Data'!$G$29,0,10*ROW('Sanitation Data'!G199)))</f>
        <v/>
      </c>
      <c r="DB205" s="287" t="str">
        <f ca="true">+IF(OFFSET('Sanitation Data'!$G$30,0,10*ROW('Sanitation Data'!G199))="","",OFFSET('Sanitation Data'!$G$30,0,10*ROW('Sanitation Data'!G199)))</f>
        <v/>
      </c>
      <c r="DC205" s="287" t="str">
        <f ca="true">+IF(OFFSET('Sanitation Data'!$G$31,0,10*ROW('Sanitation Data'!G199))="","",OFFSET('Sanitation Data'!$G$31,0,10*ROW('Sanitation Data'!G199)))</f>
        <v/>
      </c>
      <c r="DD205" s="287" t="str">
        <f ca="true">+IF(OFFSET('Sanitation Data'!$G$32,0,10*ROW('Sanitation Data'!G199))="","",OFFSET('Sanitation Data'!$G$32,0,10*ROW('Sanitation Data'!G199)))</f>
        <v/>
      </c>
      <c r="DE205" s="287" t="str">
        <f ca="true">+IF(OFFSET('Sanitation Data'!$H$28,0,10*ROW('Sanitation Data'!H199))="","",OFFSET('Sanitation Data'!$H$28,0,10*ROW('Sanitation Data'!H199)))</f>
        <v/>
      </c>
      <c r="DF205" s="287" t="str">
        <f ca="true">+IF(OFFSET('Sanitation Data'!$H$29,0,10*ROW('Sanitation Data'!H199))="","",OFFSET('Sanitation Data'!$H$29,0,10*ROW('Sanitation Data'!H199)))</f>
        <v/>
      </c>
      <c r="DG205" s="287" t="str">
        <f ca="true">+IF(OFFSET('Sanitation Data'!$H$30,0,10*ROW('Sanitation Data'!H199))="","",OFFSET('Sanitation Data'!$H$30,0,10*ROW('Sanitation Data'!H199)))</f>
        <v/>
      </c>
      <c r="DH205" s="287" t="str">
        <f ca="true">+IF(OFFSET('Sanitation Data'!$H$31,0,10*ROW('Sanitation Data'!H199))="","",OFFSET('Sanitation Data'!$H$31,0,10*ROW('Sanitation Data'!H199)))</f>
        <v/>
      </c>
      <c r="DI205" s="287" t="str">
        <f ca="true">+IF(OFFSET('Sanitation Data'!$H$32,0,10*ROW('Sanitation Data'!H199))="","",OFFSET('Sanitation Data'!$H$32,0,10*ROW('Sanitation Data'!H199)))</f>
        <v/>
      </c>
      <c r="DJ205" s="287" t="str">
        <f ca="true">+IF(OFFSET('Sanitation Data'!$I$28,0,10*ROW('Sanitation Data'!I199))="","",OFFSET('Sanitation Data'!$I$28,0,10*ROW('Sanitation Data'!I199)))</f>
        <v/>
      </c>
      <c r="DK205" s="287" t="str">
        <f ca="true">+IF(OFFSET('Sanitation Data'!$I$29,0,10*ROW('Sanitation Data'!I199))="","",OFFSET('Sanitation Data'!$I$29,0,10*ROW('Sanitation Data'!I199)))</f>
        <v/>
      </c>
      <c r="DL205" s="287" t="str">
        <f ca="true">+IF(OFFSET('Sanitation Data'!$I$30,0,10*ROW('Sanitation Data'!I199))="","",OFFSET('Sanitation Data'!$I$30,0,10*ROW('Sanitation Data'!I199)))</f>
        <v/>
      </c>
      <c r="DM205" s="287" t="str">
        <f ca="true">+IF(OFFSET('Sanitation Data'!$I$31,0,10*ROW('Sanitation Data'!I199))="","",OFFSET('Sanitation Data'!$I$31,0,10*ROW('Sanitation Data'!I199)))</f>
        <v/>
      </c>
      <c r="DN205" s="287" t="str">
        <f ca="true">+IF(OFFSET('Sanitation Data'!$I$32,0,10*ROW('Sanitation Data'!I199))="","",OFFSET('Sanitation Data'!$I$32,0,10*ROW('Sanitation Data'!I199)))</f>
        <v/>
      </c>
      <c r="DO205" s="287" t="str">
        <f ca="true">+IF(OFFSET('Hygiene Data'!$D$11,0,10*ROW('Hygiene Data'!D199))="","",OFFSET('Hygiene Data'!$D$11,0,10*ROW('Hygiene Data'!D199)))</f>
        <v/>
      </c>
      <c r="DP205" s="287" t="str">
        <f ca="true">+IF(OFFSET('Hygiene Data'!$D$12,0,10*ROW('Hygiene Data'!D199))="","",OFFSET('Hygiene Data'!$D$12,0,10*ROW('Hygiene Data'!D199)))</f>
        <v/>
      </c>
      <c r="DQ205" s="287" t="str">
        <f ca="true">+IF(OFFSET('Hygiene Data'!$D$13,0,10*ROW('Hygiene Data'!D199))="","",OFFSET('Hygiene Data'!$D$13,0,10*ROW('Hygiene Data'!D199)))</f>
        <v/>
      </c>
      <c r="DR205" s="287" t="str">
        <f ca="true">+IF(OFFSET('Hygiene Data'!$E$11,0,10*ROW('Hygiene Data'!E199))="","",OFFSET('Hygiene Data'!$E$11,0,10*ROW('Hygiene Data'!E199)))</f>
        <v/>
      </c>
      <c r="DS205" s="287" t="str">
        <f ca="true">+IF(OFFSET('Hygiene Data'!$E$12,0,10*ROW('Hygiene Data'!E199))="","",OFFSET('Hygiene Data'!$E$12,0,10*ROW('Hygiene Data'!E199)))</f>
        <v/>
      </c>
      <c r="DT205" s="287" t="str">
        <f ca="true">+IF(OFFSET('Hygiene Data'!$E$13,0,10*ROW('Hygiene Data'!E199))="","",OFFSET('Hygiene Data'!$E$13,0,10*ROW('Hygiene Data'!E199)))</f>
        <v/>
      </c>
      <c r="DU205" s="287" t="str">
        <f ca="true">+IF(OFFSET('Hygiene Data'!$F$11,0,10*ROW('Hygiene Data'!F199))="","",OFFSET('Hygiene Data'!$F$11,0,10*ROW('Hygiene Data'!F199)))</f>
        <v/>
      </c>
      <c r="DV205" s="287" t="str">
        <f ca="true">+IF(OFFSET('Hygiene Data'!$F$12,0,10*ROW('Hygiene Data'!F199))="","",OFFSET('Hygiene Data'!$F$12,0,10*ROW('Hygiene Data'!F199)))</f>
        <v/>
      </c>
      <c r="DW205" s="287" t="str">
        <f ca="true">+IF(OFFSET('Hygiene Data'!$F$13,0,10*ROW('Hygiene Data'!F199))="","",OFFSET('Hygiene Data'!$F$13,0,10*ROW('Hygiene Data'!F199)))</f>
        <v/>
      </c>
      <c r="DX205" s="287" t="str">
        <f ca="true">+IF(OFFSET('Hygiene Data'!$G$11,0,10*ROW('Hygiene Data'!G199))="","",OFFSET('Hygiene Data'!$G$11,0,10*ROW('Hygiene Data'!G199)))</f>
        <v/>
      </c>
      <c r="DY205" s="287" t="str">
        <f ca="true">+IF(OFFSET('Hygiene Data'!$G$12,0,10*ROW('Hygiene Data'!G199))="","",OFFSET('Hygiene Data'!$G$12,0,10*ROW('Hygiene Data'!G199)))</f>
        <v/>
      </c>
      <c r="DZ205" s="287" t="str">
        <f ca="true">+IF(OFFSET('Hygiene Data'!$G$13,0,10*ROW('Hygiene Data'!G199))="","",OFFSET('Hygiene Data'!$G$13,0,10*ROW('Hygiene Data'!G199)))</f>
        <v/>
      </c>
      <c r="EA205" s="287" t="str">
        <f ca="true">+IF(OFFSET('Hygiene Data'!$H$11,0,10*ROW('Hygiene Data'!H199))="","",OFFSET('Hygiene Data'!$H$11,0,10*ROW('Hygiene Data'!H199)))</f>
        <v/>
      </c>
      <c r="EB205" s="287" t="str">
        <f ca="true">+IF(OFFSET('Hygiene Data'!$H$12,0,10*ROW('Hygiene Data'!H199))="","",OFFSET('Hygiene Data'!$H$12,0,10*ROW('Hygiene Data'!H199)))</f>
        <v/>
      </c>
      <c r="EC205" s="287" t="str">
        <f ca="true">+IF(OFFSET('Hygiene Data'!$H$13,0,10*ROW('Hygiene Data'!H199))="","",OFFSET('Hygiene Data'!$H$13,0,10*ROW('Hygiene Data'!H199)))</f>
        <v/>
      </c>
      <c r="ED205" s="287" t="str">
        <f ca="true">+IF(OFFSET('Hygiene Data'!$I$11,0,10*ROW('Hygiene Data'!I199))="","",OFFSET('Hygiene Data'!$I$11,0,10*ROW('Hygiene Data'!I199)))</f>
        <v/>
      </c>
      <c r="EE205" s="287" t="str">
        <f ca="true">+IF(OFFSET('Hygiene Data'!$I$12,0,10*ROW('Hygiene Data'!I199))="","",OFFSET('Hygiene Data'!$I$12,0,10*ROW('Hygiene Data'!I199)))</f>
        <v/>
      </c>
      <c r="EF205" s="287"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43"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7"/>
      <c r="BS206" s="287" t="str">
        <f ca="true">+IF(OFFSET('Water Data'!$D$27,0,10*ROW('Water Data'!D200))="","",OFFSET('Water Data'!$D$27,0,10*ROW('Water Data'!D200)))</f>
        <v/>
      </c>
      <c r="BT206" s="287" t="str">
        <f ca="true">+IF(OFFSET('Water Data'!$D$28,0,10*ROW('Water Data'!D200))="","",OFFSET('Water Data'!$D$28,0,10*ROW('Water Data'!D200)))</f>
        <v/>
      </c>
      <c r="BU206" s="287" t="str">
        <f ca="true">+IF(OFFSET('Water Data'!$D$29,0,10*ROW('Water Data'!D200))="","",OFFSET('Water Data'!$D$29,0,10*ROW('Water Data'!D200)))</f>
        <v/>
      </c>
      <c r="BV206" s="287" t="str">
        <f ca="true">+IF(OFFSET('Water Data'!$E$27,0,10*ROW('Water Data'!E200))="","",OFFSET('Water Data'!$E$27,0,10*ROW('Water Data'!E200)))</f>
        <v/>
      </c>
      <c r="BW206" s="287" t="str">
        <f ca="true">+IF(OFFSET('Water Data'!$E$28,0,10*ROW('Water Data'!E200))="","",OFFSET('Water Data'!$E$28,0,10*ROW('Water Data'!E200)))</f>
        <v/>
      </c>
      <c r="BX206" s="287" t="str">
        <f ca="true">+IF(OFFSET('Water Data'!$E$29,0,10*ROW('Water Data'!E200))="","",OFFSET('Water Data'!$E$29,0,10*ROW('Water Data'!E200)))</f>
        <v/>
      </c>
      <c r="BY206" s="287" t="str">
        <f ca="true">+IF(OFFSET('Water Data'!$F$27,0,10*ROW('Water Data'!F200))="","",OFFSET('Water Data'!$F$27,0,10*ROW('Water Data'!F200)))</f>
        <v/>
      </c>
      <c r="BZ206" s="287" t="str">
        <f ca="true">+IF(OFFSET('Water Data'!$F$28,0,10*ROW('Water Data'!F200))="","",OFFSET('Water Data'!$F$28,0,10*ROW('Water Data'!F200)))</f>
        <v/>
      </c>
      <c r="CA206" s="287" t="str">
        <f ca="true">+IF(OFFSET('Water Data'!$F$29,0,10*ROW('Water Data'!F200))="","",OFFSET('Water Data'!$F$29,0,10*ROW('Water Data'!F200)))</f>
        <v/>
      </c>
      <c r="CB206" s="287" t="str">
        <f ca="true">+IF(OFFSET('Water Data'!$G$27,0,10*ROW('Water Data'!G200))="","",OFFSET('Water Data'!$G$27,0,10*ROW('Water Data'!G200)))</f>
        <v/>
      </c>
      <c r="CC206" s="287" t="str">
        <f ca="true">+IF(OFFSET('Water Data'!$G$28,0,10*ROW('Water Data'!G200))="","",OFFSET('Water Data'!$G$28,0,10*ROW('Water Data'!G200)))</f>
        <v/>
      </c>
      <c r="CD206" s="287" t="str">
        <f ca="true">+IF(OFFSET('Water Data'!$G$29,0,10*ROW('Water Data'!G200))="","",OFFSET('Water Data'!$G$29,0,10*ROW('Water Data'!G200)))</f>
        <v/>
      </c>
      <c r="CE206" s="287" t="str">
        <f ca="true">+IF(OFFSET('Water Data'!$H$27,0,10*ROW('Water Data'!H200))="","",OFFSET('Water Data'!$H$27,0,10*ROW('Water Data'!H200)))</f>
        <v/>
      </c>
      <c r="CF206" s="287" t="str">
        <f ca="true">+IF(OFFSET('Water Data'!$H$28,0,10*ROW('Water Data'!H200))="","",OFFSET('Water Data'!$H$28,0,10*ROW('Water Data'!H200)))</f>
        <v/>
      </c>
      <c r="CG206" s="287" t="str">
        <f ca="true">+IF(OFFSET('Water Data'!$H$29,0,10*ROW('Water Data'!H200))="","",OFFSET('Water Data'!$H$29,0,10*ROW('Water Data'!H200)))</f>
        <v/>
      </c>
      <c r="CH206" s="287" t="str">
        <f ca="true">+IF(OFFSET('Water Data'!$I$27,0,10*ROW('Water Data'!I200))="","",OFFSET('Water Data'!$I$27,0,10*ROW('Water Data'!I200)))</f>
        <v/>
      </c>
      <c r="CI206" s="287" t="str">
        <f ca="true">+IF(OFFSET('Water Data'!$I$28,0,10*ROW('Water Data'!I200))="","",OFFSET('Water Data'!$I$28,0,10*ROW('Water Data'!I200)))</f>
        <v/>
      </c>
      <c r="CJ206" s="287" t="str">
        <f ca="true">+IF(OFFSET('Water Data'!$I$29,0,10*ROW('Water Data'!I200))="","",OFFSET('Water Data'!$I$29,0,10*ROW('Water Data'!I200)))</f>
        <v/>
      </c>
      <c r="CK206" s="287" t="str">
        <f ca="true">+IF(OFFSET('Sanitation Data'!$D$28,0,10*ROW('Sanitation Data'!D200))="","",OFFSET('Sanitation Data'!$D$28,0,10*ROW('Sanitation Data'!D200)))</f>
        <v/>
      </c>
      <c r="CL206" s="287" t="str">
        <f ca="true">+IF(OFFSET('Sanitation Data'!$D$29,0,10*ROW('Sanitation Data'!D200))="","",OFFSET('Sanitation Data'!$D$29,0,10*ROW('Sanitation Data'!D200)))</f>
        <v/>
      </c>
      <c r="CM206" s="287" t="str">
        <f ca="true">+IF(OFFSET('Sanitation Data'!$D$30,0,10*ROW('Sanitation Data'!D200))="","",OFFSET('Sanitation Data'!$D$30,0,10*ROW('Sanitation Data'!D200)))</f>
        <v/>
      </c>
      <c r="CN206" s="287" t="str">
        <f ca="true">+IF(OFFSET('Sanitation Data'!$D$31,0,10*ROW('Sanitation Data'!D200))="","",OFFSET('Sanitation Data'!$D$31,0,10*ROW('Sanitation Data'!D200)))</f>
        <v/>
      </c>
      <c r="CO206" s="287" t="str">
        <f ca="true">+IF(OFFSET('Sanitation Data'!$D$32,0,10*ROW('Sanitation Data'!D200))="","",OFFSET('Sanitation Data'!$D$32,0,10*ROW('Sanitation Data'!D200)))</f>
        <v/>
      </c>
      <c r="CP206" s="287" t="str">
        <f ca="true">+IF(OFFSET('Sanitation Data'!$E$28,0,10*ROW('Sanitation Data'!E200))="","",OFFSET('Sanitation Data'!$E$28,0,10*ROW('Sanitation Data'!E200)))</f>
        <v/>
      </c>
      <c r="CQ206" s="287" t="str">
        <f ca="true">+IF(OFFSET('Sanitation Data'!$E$29,0,10*ROW('Sanitation Data'!E200))="","",OFFSET('Sanitation Data'!$E$29,0,10*ROW('Sanitation Data'!E200)))</f>
        <v/>
      </c>
      <c r="CR206" s="287" t="str">
        <f ca="true">+IF(OFFSET('Sanitation Data'!$E$30,0,10*ROW('Sanitation Data'!E200))="","",OFFSET('Sanitation Data'!$E$30,0,10*ROW('Sanitation Data'!E200)))</f>
        <v/>
      </c>
      <c r="CS206" s="287" t="str">
        <f ca="true">+IF(OFFSET('Sanitation Data'!$E$31,0,10*ROW('Sanitation Data'!E200))="","",OFFSET('Sanitation Data'!$E$31,0,10*ROW('Sanitation Data'!E200)))</f>
        <v/>
      </c>
      <c r="CT206" s="287" t="str">
        <f ca="true">+IF(OFFSET('Sanitation Data'!$E$32,0,10*ROW('Sanitation Data'!E200))="","",OFFSET('Sanitation Data'!$E$32,0,10*ROW('Sanitation Data'!E200)))</f>
        <v/>
      </c>
      <c r="CU206" s="287" t="str">
        <f ca="true">+IF(OFFSET('Sanitation Data'!$F$28,0,10*ROW('Sanitation Data'!F200))="","",OFFSET('Sanitation Data'!$F$28,0,10*ROW('Sanitation Data'!F200)))</f>
        <v/>
      </c>
      <c r="CV206" s="287" t="str">
        <f ca="true">+IF(OFFSET('Sanitation Data'!$F$29,0,10*ROW('Sanitation Data'!F200))="","",OFFSET('Sanitation Data'!$F$29,0,10*ROW('Sanitation Data'!F200)))</f>
        <v/>
      </c>
      <c r="CW206" s="287" t="str">
        <f ca="true">+IF(OFFSET('Sanitation Data'!$F$30,0,10*ROW('Sanitation Data'!F200))="","",OFFSET('Sanitation Data'!$F$30,0,10*ROW('Sanitation Data'!F200)))</f>
        <v/>
      </c>
      <c r="CX206" s="287" t="str">
        <f ca="true">+IF(OFFSET('Sanitation Data'!$F$31,0,10*ROW('Sanitation Data'!F200))="","",OFFSET('Sanitation Data'!$F$31,0,10*ROW('Sanitation Data'!F200)))</f>
        <v/>
      </c>
      <c r="CY206" s="287" t="str">
        <f ca="true">+IF(OFFSET('Sanitation Data'!$F$32,0,10*ROW('Sanitation Data'!F200))="","",OFFSET('Sanitation Data'!$F$32,0,10*ROW('Sanitation Data'!F200)))</f>
        <v/>
      </c>
      <c r="CZ206" s="287" t="str">
        <f ca="true">+IF(OFFSET('Sanitation Data'!$G$28,0,10*ROW('Sanitation Data'!G200))="","",OFFSET('Sanitation Data'!$G$28,0,10*ROW('Sanitation Data'!G200)))</f>
        <v/>
      </c>
      <c r="DA206" s="287" t="str">
        <f ca="true">+IF(OFFSET('Sanitation Data'!$G$29,0,10*ROW('Sanitation Data'!G200))="","",OFFSET('Sanitation Data'!$G$29,0,10*ROW('Sanitation Data'!G200)))</f>
        <v/>
      </c>
      <c r="DB206" s="287" t="str">
        <f ca="true">+IF(OFFSET('Sanitation Data'!$G$30,0,10*ROW('Sanitation Data'!G200))="","",OFFSET('Sanitation Data'!$G$30,0,10*ROW('Sanitation Data'!G200)))</f>
        <v/>
      </c>
      <c r="DC206" s="287" t="str">
        <f ca="true">+IF(OFFSET('Sanitation Data'!$G$31,0,10*ROW('Sanitation Data'!G200))="","",OFFSET('Sanitation Data'!$G$31,0,10*ROW('Sanitation Data'!G200)))</f>
        <v/>
      </c>
      <c r="DD206" s="287" t="str">
        <f ca="true">+IF(OFFSET('Sanitation Data'!$G$32,0,10*ROW('Sanitation Data'!G200))="","",OFFSET('Sanitation Data'!$G$32,0,10*ROW('Sanitation Data'!G200)))</f>
        <v/>
      </c>
      <c r="DE206" s="287" t="str">
        <f ca="true">+IF(OFFSET('Sanitation Data'!$H$28,0,10*ROW('Sanitation Data'!H200))="","",OFFSET('Sanitation Data'!$H$28,0,10*ROW('Sanitation Data'!H200)))</f>
        <v/>
      </c>
      <c r="DF206" s="287" t="str">
        <f ca="true">+IF(OFFSET('Sanitation Data'!$H$29,0,10*ROW('Sanitation Data'!H200))="","",OFFSET('Sanitation Data'!$H$29,0,10*ROW('Sanitation Data'!H200)))</f>
        <v/>
      </c>
      <c r="DG206" s="287" t="str">
        <f ca="true">+IF(OFFSET('Sanitation Data'!$H$30,0,10*ROW('Sanitation Data'!H200))="","",OFFSET('Sanitation Data'!$H$30,0,10*ROW('Sanitation Data'!H200)))</f>
        <v/>
      </c>
      <c r="DH206" s="287" t="str">
        <f ca="true">+IF(OFFSET('Sanitation Data'!$H$31,0,10*ROW('Sanitation Data'!H200))="","",OFFSET('Sanitation Data'!$H$31,0,10*ROW('Sanitation Data'!H200)))</f>
        <v/>
      </c>
      <c r="DI206" s="287" t="str">
        <f ca="true">+IF(OFFSET('Sanitation Data'!$H$32,0,10*ROW('Sanitation Data'!H200))="","",OFFSET('Sanitation Data'!$H$32,0,10*ROW('Sanitation Data'!H200)))</f>
        <v/>
      </c>
      <c r="DJ206" s="287" t="str">
        <f ca="true">+IF(OFFSET('Sanitation Data'!$I$28,0,10*ROW('Sanitation Data'!I200))="","",OFFSET('Sanitation Data'!$I$28,0,10*ROW('Sanitation Data'!I200)))</f>
        <v/>
      </c>
      <c r="DK206" s="287" t="str">
        <f ca="true">+IF(OFFSET('Sanitation Data'!$I$29,0,10*ROW('Sanitation Data'!I200))="","",OFFSET('Sanitation Data'!$I$29,0,10*ROW('Sanitation Data'!I200)))</f>
        <v/>
      </c>
      <c r="DL206" s="287" t="str">
        <f ca="true">+IF(OFFSET('Sanitation Data'!$I$30,0,10*ROW('Sanitation Data'!I200))="","",OFFSET('Sanitation Data'!$I$30,0,10*ROW('Sanitation Data'!I200)))</f>
        <v/>
      </c>
      <c r="DM206" s="287" t="str">
        <f ca="true">+IF(OFFSET('Sanitation Data'!$I$31,0,10*ROW('Sanitation Data'!I200))="","",OFFSET('Sanitation Data'!$I$31,0,10*ROW('Sanitation Data'!I200)))</f>
        <v/>
      </c>
      <c r="DN206" s="287" t="str">
        <f ca="true">+IF(OFFSET('Sanitation Data'!$I$32,0,10*ROW('Sanitation Data'!I200))="","",OFFSET('Sanitation Data'!$I$32,0,10*ROW('Sanitation Data'!I200)))</f>
        <v/>
      </c>
      <c r="DO206" s="287" t="str">
        <f ca="true">+IF(OFFSET('Hygiene Data'!$D$11,0,10*ROW('Hygiene Data'!D200))="","",OFFSET('Hygiene Data'!$D$11,0,10*ROW('Hygiene Data'!D200)))</f>
        <v/>
      </c>
      <c r="DP206" s="287" t="str">
        <f ca="true">+IF(OFFSET('Hygiene Data'!$D$12,0,10*ROW('Hygiene Data'!D200))="","",OFFSET('Hygiene Data'!$D$12,0,10*ROW('Hygiene Data'!D200)))</f>
        <v/>
      </c>
      <c r="DQ206" s="287" t="str">
        <f ca="true">+IF(OFFSET('Hygiene Data'!$D$13,0,10*ROW('Hygiene Data'!D200))="","",OFFSET('Hygiene Data'!$D$13,0,10*ROW('Hygiene Data'!D200)))</f>
        <v/>
      </c>
      <c r="DR206" s="287" t="str">
        <f ca="true">+IF(OFFSET('Hygiene Data'!$E$11,0,10*ROW('Hygiene Data'!E200))="","",OFFSET('Hygiene Data'!$E$11,0,10*ROW('Hygiene Data'!E200)))</f>
        <v/>
      </c>
      <c r="DS206" s="287" t="str">
        <f ca="true">+IF(OFFSET('Hygiene Data'!$E$12,0,10*ROW('Hygiene Data'!E200))="","",OFFSET('Hygiene Data'!$E$12,0,10*ROW('Hygiene Data'!E200)))</f>
        <v/>
      </c>
      <c r="DT206" s="287" t="str">
        <f ca="true">+IF(OFFSET('Hygiene Data'!$E$13,0,10*ROW('Hygiene Data'!E200))="","",OFFSET('Hygiene Data'!$E$13,0,10*ROW('Hygiene Data'!E200)))</f>
        <v/>
      </c>
      <c r="DU206" s="287" t="str">
        <f ca="true">+IF(OFFSET('Hygiene Data'!$F$11,0,10*ROW('Hygiene Data'!F200))="","",OFFSET('Hygiene Data'!$F$11,0,10*ROW('Hygiene Data'!F200)))</f>
        <v/>
      </c>
      <c r="DV206" s="287" t="str">
        <f ca="true">+IF(OFFSET('Hygiene Data'!$F$12,0,10*ROW('Hygiene Data'!F200))="","",OFFSET('Hygiene Data'!$F$12,0,10*ROW('Hygiene Data'!F200)))</f>
        <v/>
      </c>
      <c r="DW206" s="287" t="str">
        <f ca="true">+IF(OFFSET('Hygiene Data'!$F$13,0,10*ROW('Hygiene Data'!F200))="","",OFFSET('Hygiene Data'!$F$13,0,10*ROW('Hygiene Data'!F200)))</f>
        <v/>
      </c>
      <c r="DX206" s="287" t="str">
        <f ca="true">+IF(OFFSET('Hygiene Data'!$G$11,0,10*ROW('Hygiene Data'!G200))="","",OFFSET('Hygiene Data'!$G$11,0,10*ROW('Hygiene Data'!G200)))</f>
        <v/>
      </c>
      <c r="DY206" s="287" t="str">
        <f ca="true">+IF(OFFSET('Hygiene Data'!$G$12,0,10*ROW('Hygiene Data'!G200))="","",OFFSET('Hygiene Data'!$G$12,0,10*ROW('Hygiene Data'!G200)))</f>
        <v/>
      </c>
      <c r="DZ206" s="287" t="str">
        <f ca="true">+IF(OFFSET('Hygiene Data'!$G$13,0,10*ROW('Hygiene Data'!G200))="","",OFFSET('Hygiene Data'!$G$13,0,10*ROW('Hygiene Data'!G200)))</f>
        <v/>
      </c>
      <c r="EA206" s="287" t="str">
        <f ca="true">+IF(OFFSET('Hygiene Data'!$H$11,0,10*ROW('Hygiene Data'!H200))="","",OFFSET('Hygiene Data'!$H$11,0,10*ROW('Hygiene Data'!H200)))</f>
        <v/>
      </c>
      <c r="EB206" s="287" t="str">
        <f ca="true">+IF(OFFSET('Hygiene Data'!$H$12,0,10*ROW('Hygiene Data'!H200))="","",OFFSET('Hygiene Data'!$H$12,0,10*ROW('Hygiene Data'!H200)))</f>
        <v/>
      </c>
      <c r="EC206" s="287" t="str">
        <f ca="true">+IF(OFFSET('Hygiene Data'!$H$13,0,10*ROW('Hygiene Data'!H200))="","",OFFSET('Hygiene Data'!$H$13,0,10*ROW('Hygiene Data'!H200)))</f>
        <v/>
      </c>
      <c r="ED206" s="287" t="str">
        <f ca="true">+IF(OFFSET('Hygiene Data'!$I$11,0,10*ROW('Hygiene Data'!I200))="","",OFFSET('Hygiene Data'!$I$11,0,10*ROW('Hygiene Data'!I200)))</f>
        <v/>
      </c>
      <c r="EE206" s="287" t="str">
        <f ca="true">+IF(OFFSET('Hygiene Data'!$I$12,0,10*ROW('Hygiene Data'!I200))="","",OFFSET('Hygiene Data'!$I$12,0,10*ROW('Hygiene Data'!I200)))</f>
        <v/>
      </c>
      <c r="EF206" s="287"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43"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7"/>
      <c r="BS207" s="287" t="str">
        <f ca="true">+IF(OFFSET('Water Data'!$D$27,0,10*ROW('Water Data'!D201))="","",OFFSET('Water Data'!$D$27,0,10*ROW('Water Data'!D201)))</f>
        <v/>
      </c>
      <c r="BT207" s="287" t="str">
        <f ca="true">+IF(OFFSET('Water Data'!$D$28,0,10*ROW('Water Data'!D201))="","",OFFSET('Water Data'!$D$28,0,10*ROW('Water Data'!D201)))</f>
        <v/>
      </c>
      <c r="BU207" s="287" t="str">
        <f ca="true">+IF(OFFSET('Water Data'!$D$29,0,10*ROW('Water Data'!D201))="","",OFFSET('Water Data'!$D$29,0,10*ROW('Water Data'!D201)))</f>
        <v/>
      </c>
      <c r="BV207" s="287" t="str">
        <f ca="true">+IF(OFFSET('Water Data'!$E$27,0,10*ROW('Water Data'!E201))="","",OFFSET('Water Data'!$E$27,0,10*ROW('Water Data'!E201)))</f>
        <v/>
      </c>
      <c r="BW207" s="287" t="str">
        <f ca="true">+IF(OFFSET('Water Data'!$E$28,0,10*ROW('Water Data'!E201))="","",OFFSET('Water Data'!$E$28,0,10*ROW('Water Data'!E201)))</f>
        <v/>
      </c>
      <c r="BX207" s="287" t="str">
        <f ca="true">+IF(OFFSET('Water Data'!$E$29,0,10*ROW('Water Data'!E201))="","",OFFSET('Water Data'!$E$29,0,10*ROW('Water Data'!E201)))</f>
        <v/>
      </c>
      <c r="BY207" s="287" t="str">
        <f ca="true">+IF(OFFSET('Water Data'!$F$27,0,10*ROW('Water Data'!F201))="","",OFFSET('Water Data'!$F$27,0,10*ROW('Water Data'!F201)))</f>
        <v/>
      </c>
      <c r="BZ207" s="287" t="str">
        <f ca="true">+IF(OFFSET('Water Data'!$F$28,0,10*ROW('Water Data'!F201))="","",OFFSET('Water Data'!$F$28,0,10*ROW('Water Data'!F201)))</f>
        <v/>
      </c>
      <c r="CA207" s="287" t="str">
        <f ca="true">+IF(OFFSET('Water Data'!$F$29,0,10*ROW('Water Data'!F201))="","",OFFSET('Water Data'!$F$29,0,10*ROW('Water Data'!F201)))</f>
        <v/>
      </c>
      <c r="CB207" s="287" t="str">
        <f ca="true">+IF(OFFSET('Water Data'!$G$27,0,10*ROW('Water Data'!G201))="","",OFFSET('Water Data'!$G$27,0,10*ROW('Water Data'!G201)))</f>
        <v/>
      </c>
      <c r="CC207" s="287" t="str">
        <f ca="true">+IF(OFFSET('Water Data'!$G$28,0,10*ROW('Water Data'!G201))="","",OFFSET('Water Data'!$G$28,0,10*ROW('Water Data'!G201)))</f>
        <v/>
      </c>
      <c r="CD207" s="287" t="str">
        <f ca="true">+IF(OFFSET('Water Data'!$G$29,0,10*ROW('Water Data'!G201))="","",OFFSET('Water Data'!$G$29,0,10*ROW('Water Data'!G201)))</f>
        <v/>
      </c>
      <c r="CE207" s="287" t="str">
        <f ca="true">+IF(OFFSET('Water Data'!$H$27,0,10*ROW('Water Data'!H201))="","",OFFSET('Water Data'!$H$27,0,10*ROW('Water Data'!H201)))</f>
        <v/>
      </c>
      <c r="CF207" s="287" t="str">
        <f ca="true">+IF(OFFSET('Water Data'!$H$28,0,10*ROW('Water Data'!H201))="","",OFFSET('Water Data'!$H$28,0,10*ROW('Water Data'!H201)))</f>
        <v/>
      </c>
      <c r="CG207" s="287" t="str">
        <f ca="true">+IF(OFFSET('Water Data'!$H$29,0,10*ROW('Water Data'!H201))="","",OFFSET('Water Data'!$H$29,0,10*ROW('Water Data'!H201)))</f>
        <v/>
      </c>
      <c r="CH207" s="287" t="str">
        <f ca="true">+IF(OFFSET('Water Data'!$I$27,0,10*ROW('Water Data'!I201))="","",OFFSET('Water Data'!$I$27,0,10*ROW('Water Data'!I201)))</f>
        <v/>
      </c>
      <c r="CI207" s="287" t="str">
        <f ca="true">+IF(OFFSET('Water Data'!$I$28,0,10*ROW('Water Data'!I201))="","",OFFSET('Water Data'!$I$28,0,10*ROW('Water Data'!I201)))</f>
        <v/>
      </c>
      <c r="CJ207" s="287" t="str">
        <f ca="true">+IF(OFFSET('Water Data'!$I$29,0,10*ROW('Water Data'!I201))="","",OFFSET('Water Data'!$I$29,0,10*ROW('Water Data'!I201)))</f>
        <v/>
      </c>
      <c r="CK207" s="287" t="str">
        <f ca="true">+IF(OFFSET('Sanitation Data'!$D$28,0,10*ROW('Sanitation Data'!D201))="","",OFFSET('Sanitation Data'!$D$28,0,10*ROW('Sanitation Data'!D201)))</f>
        <v/>
      </c>
      <c r="CL207" s="287" t="str">
        <f ca="true">+IF(OFFSET('Sanitation Data'!$D$29,0,10*ROW('Sanitation Data'!D201))="","",OFFSET('Sanitation Data'!$D$29,0,10*ROW('Sanitation Data'!D201)))</f>
        <v/>
      </c>
      <c r="CM207" s="287" t="str">
        <f ca="true">+IF(OFFSET('Sanitation Data'!$D$30,0,10*ROW('Sanitation Data'!D201))="","",OFFSET('Sanitation Data'!$D$30,0,10*ROW('Sanitation Data'!D201)))</f>
        <v/>
      </c>
      <c r="CN207" s="287" t="str">
        <f ca="true">+IF(OFFSET('Sanitation Data'!$D$31,0,10*ROW('Sanitation Data'!D201))="","",OFFSET('Sanitation Data'!$D$31,0,10*ROW('Sanitation Data'!D201)))</f>
        <v/>
      </c>
      <c r="CO207" s="287" t="str">
        <f ca="true">+IF(OFFSET('Sanitation Data'!$D$32,0,10*ROW('Sanitation Data'!D201))="","",OFFSET('Sanitation Data'!$D$32,0,10*ROW('Sanitation Data'!D201)))</f>
        <v/>
      </c>
      <c r="CP207" s="287" t="str">
        <f ca="true">+IF(OFFSET('Sanitation Data'!$E$28,0,10*ROW('Sanitation Data'!E201))="","",OFFSET('Sanitation Data'!$E$28,0,10*ROW('Sanitation Data'!E201)))</f>
        <v/>
      </c>
      <c r="CQ207" s="287" t="str">
        <f ca="true">+IF(OFFSET('Sanitation Data'!$E$29,0,10*ROW('Sanitation Data'!E201))="","",OFFSET('Sanitation Data'!$E$29,0,10*ROW('Sanitation Data'!E201)))</f>
        <v/>
      </c>
      <c r="CR207" s="287" t="str">
        <f ca="true">+IF(OFFSET('Sanitation Data'!$E$30,0,10*ROW('Sanitation Data'!E201))="","",OFFSET('Sanitation Data'!$E$30,0,10*ROW('Sanitation Data'!E201)))</f>
        <v/>
      </c>
      <c r="CS207" s="287" t="str">
        <f ca="true">+IF(OFFSET('Sanitation Data'!$E$31,0,10*ROW('Sanitation Data'!E201))="","",OFFSET('Sanitation Data'!$E$31,0,10*ROW('Sanitation Data'!E201)))</f>
        <v/>
      </c>
      <c r="CT207" s="287" t="str">
        <f ca="true">+IF(OFFSET('Sanitation Data'!$E$32,0,10*ROW('Sanitation Data'!E201))="","",OFFSET('Sanitation Data'!$E$32,0,10*ROW('Sanitation Data'!E201)))</f>
        <v/>
      </c>
      <c r="CU207" s="287" t="str">
        <f ca="true">+IF(OFFSET('Sanitation Data'!$F$28,0,10*ROW('Sanitation Data'!F201))="","",OFFSET('Sanitation Data'!$F$28,0,10*ROW('Sanitation Data'!F201)))</f>
        <v/>
      </c>
      <c r="CV207" s="287" t="str">
        <f ca="true">+IF(OFFSET('Sanitation Data'!$F$29,0,10*ROW('Sanitation Data'!F201))="","",OFFSET('Sanitation Data'!$F$29,0,10*ROW('Sanitation Data'!F201)))</f>
        <v/>
      </c>
      <c r="CW207" s="287" t="str">
        <f ca="true">+IF(OFFSET('Sanitation Data'!$F$30,0,10*ROW('Sanitation Data'!F201))="","",OFFSET('Sanitation Data'!$F$30,0,10*ROW('Sanitation Data'!F201)))</f>
        <v/>
      </c>
      <c r="CX207" s="287" t="str">
        <f ca="true">+IF(OFFSET('Sanitation Data'!$F$31,0,10*ROW('Sanitation Data'!F201))="","",OFFSET('Sanitation Data'!$F$31,0,10*ROW('Sanitation Data'!F201)))</f>
        <v/>
      </c>
      <c r="CY207" s="287" t="str">
        <f ca="true">+IF(OFFSET('Sanitation Data'!$F$32,0,10*ROW('Sanitation Data'!F201))="","",OFFSET('Sanitation Data'!$F$32,0,10*ROW('Sanitation Data'!F201)))</f>
        <v/>
      </c>
      <c r="CZ207" s="287" t="str">
        <f ca="true">+IF(OFFSET('Sanitation Data'!$G$28,0,10*ROW('Sanitation Data'!G201))="","",OFFSET('Sanitation Data'!$G$28,0,10*ROW('Sanitation Data'!G201)))</f>
        <v/>
      </c>
      <c r="DA207" s="287" t="str">
        <f ca="true">+IF(OFFSET('Sanitation Data'!$G$29,0,10*ROW('Sanitation Data'!G201))="","",OFFSET('Sanitation Data'!$G$29,0,10*ROW('Sanitation Data'!G201)))</f>
        <v/>
      </c>
      <c r="DB207" s="287" t="str">
        <f ca="true">+IF(OFFSET('Sanitation Data'!$G$30,0,10*ROW('Sanitation Data'!G201))="","",OFFSET('Sanitation Data'!$G$30,0,10*ROW('Sanitation Data'!G201)))</f>
        <v/>
      </c>
      <c r="DC207" s="287" t="str">
        <f ca="true">+IF(OFFSET('Sanitation Data'!$G$31,0,10*ROW('Sanitation Data'!G201))="","",OFFSET('Sanitation Data'!$G$31,0,10*ROW('Sanitation Data'!G201)))</f>
        <v/>
      </c>
      <c r="DD207" s="287" t="str">
        <f ca="true">+IF(OFFSET('Sanitation Data'!$G$32,0,10*ROW('Sanitation Data'!G201))="","",OFFSET('Sanitation Data'!$G$32,0,10*ROW('Sanitation Data'!G201)))</f>
        <v/>
      </c>
      <c r="DE207" s="287" t="str">
        <f ca="true">+IF(OFFSET('Sanitation Data'!$H$28,0,10*ROW('Sanitation Data'!H201))="","",OFFSET('Sanitation Data'!$H$28,0,10*ROW('Sanitation Data'!H201)))</f>
        <v/>
      </c>
      <c r="DF207" s="287" t="str">
        <f ca="true">+IF(OFFSET('Sanitation Data'!$H$29,0,10*ROW('Sanitation Data'!H201))="","",OFFSET('Sanitation Data'!$H$29,0,10*ROW('Sanitation Data'!H201)))</f>
        <v/>
      </c>
      <c r="DG207" s="287" t="str">
        <f ca="true">+IF(OFFSET('Sanitation Data'!$H$30,0,10*ROW('Sanitation Data'!H201))="","",OFFSET('Sanitation Data'!$H$30,0,10*ROW('Sanitation Data'!H201)))</f>
        <v/>
      </c>
      <c r="DH207" s="287" t="str">
        <f ca="true">+IF(OFFSET('Sanitation Data'!$H$31,0,10*ROW('Sanitation Data'!H201))="","",OFFSET('Sanitation Data'!$H$31,0,10*ROW('Sanitation Data'!H201)))</f>
        <v/>
      </c>
      <c r="DI207" s="287" t="str">
        <f ca="true">+IF(OFFSET('Sanitation Data'!$H$32,0,10*ROW('Sanitation Data'!H201))="","",OFFSET('Sanitation Data'!$H$32,0,10*ROW('Sanitation Data'!H201)))</f>
        <v/>
      </c>
      <c r="DJ207" s="287" t="str">
        <f ca="true">+IF(OFFSET('Sanitation Data'!$I$28,0,10*ROW('Sanitation Data'!I201))="","",OFFSET('Sanitation Data'!$I$28,0,10*ROW('Sanitation Data'!I201)))</f>
        <v/>
      </c>
      <c r="DK207" s="287" t="str">
        <f ca="true">+IF(OFFSET('Sanitation Data'!$I$29,0,10*ROW('Sanitation Data'!I201))="","",OFFSET('Sanitation Data'!$I$29,0,10*ROW('Sanitation Data'!I201)))</f>
        <v/>
      </c>
      <c r="DL207" s="287" t="str">
        <f ca="true">+IF(OFFSET('Sanitation Data'!$I$30,0,10*ROW('Sanitation Data'!I201))="","",OFFSET('Sanitation Data'!$I$30,0,10*ROW('Sanitation Data'!I201)))</f>
        <v/>
      </c>
      <c r="DM207" s="287" t="str">
        <f ca="true">+IF(OFFSET('Sanitation Data'!$I$31,0,10*ROW('Sanitation Data'!I201))="","",OFFSET('Sanitation Data'!$I$31,0,10*ROW('Sanitation Data'!I201)))</f>
        <v/>
      </c>
      <c r="DN207" s="287" t="str">
        <f ca="true">+IF(OFFSET('Sanitation Data'!$I$32,0,10*ROW('Sanitation Data'!I201))="","",OFFSET('Sanitation Data'!$I$32,0,10*ROW('Sanitation Data'!I201)))</f>
        <v/>
      </c>
      <c r="DO207" s="287" t="str">
        <f ca="true">+IF(OFFSET('Hygiene Data'!$D$11,0,10*ROW('Hygiene Data'!D201))="","",OFFSET('Hygiene Data'!$D$11,0,10*ROW('Hygiene Data'!D201)))</f>
        <v/>
      </c>
      <c r="DP207" s="287" t="str">
        <f ca="true">+IF(OFFSET('Hygiene Data'!$D$12,0,10*ROW('Hygiene Data'!D201))="","",OFFSET('Hygiene Data'!$D$12,0,10*ROW('Hygiene Data'!D201)))</f>
        <v/>
      </c>
      <c r="DQ207" s="287" t="str">
        <f ca="true">+IF(OFFSET('Hygiene Data'!$D$13,0,10*ROW('Hygiene Data'!D201))="","",OFFSET('Hygiene Data'!$D$13,0,10*ROW('Hygiene Data'!D201)))</f>
        <v/>
      </c>
      <c r="DR207" s="287" t="str">
        <f ca="true">+IF(OFFSET('Hygiene Data'!$E$11,0,10*ROW('Hygiene Data'!E201))="","",OFFSET('Hygiene Data'!$E$11,0,10*ROW('Hygiene Data'!E201)))</f>
        <v/>
      </c>
      <c r="DS207" s="287" t="str">
        <f ca="true">+IF(OFFSET('Hygiene Data'!$E$12,0,10*ROW('Hygiene Data'!E201))="","",OFFSET('Hygiene Data'!$E$12,0,10*ROW('Hygiene Data'!E201)))</f>
        <v/>
      </c>
      <c r="DT207" s="287" t="str">
        <f ca="true">+IF(OFFSET('Hygiene Data'!$E$13,0,10*ROW('Hygiene Data'!E201))="","",OFFSET('Hygiene Data'!$E$13,0,10*ROW('Hygiene Data'!E201)))</f>
        <v/>
      </c>
      <c r="DU207" s="287" t="str">
        <f ca="true">+IF(OFFSET('Hygiene Data'!$F$11,0,10*ROW('Hygiene Data'!F201))="","",OFFSET('Hygiene Data'!$F$11,0,10*ROW('Hygiene Data'!F201)))</f>
        <v/>
      </c>
      <c r="DV207" s="287" t="str">
        <f ca="true">+IF(OFFSET('Hygiene Data'!$F$12,0,10*ROW('Hygiene Data'!F201))="","",OFFSET('Hygiene Data'!$F$12,0,10*ROW('Hygiene Data'!F201)))</f>
        <v/>
      </c>
      <c r="DW207" s="287" t="str">
        <f ca="true">+IF(OFFSET('Hygiene Data'!$F$13,0,10*ROW('Hygiene Data'!F201))="","",OFFSET('Hygiene Data'!$F$13,0,10*ROW('Hygiene Data'!F201)))</f>
        <v/>
      </c>
      <c r="DX207" s="287" t="str">
        <f ca="true">+IF(OFFSET('Hygiene Data'!$G$11,0,10*ROW('Hygiene Data'!G201))="","",OFFSET('Hygiene Data'!$G$11,0,10*ROW('Hygiene Data'!G201)))</f>
        <v/>
      </c>
      <c r="DY207" s="287" t="str">
        <f ca="true">+IF(OFFSET('Hygiene Data'!$G$12,0,10*ROW('Hygiene Data'!G201))="","",OFFSET('Hygiene Data'!$G$12,0,10*ROW('Hygiene Data'!G201)))</f>
        <v/>
      </c>
      <c r="DZ207" s="287" t="str">
        <f ca="true">+IF(OFFSET('Hygiene Data'!$G$13,0,10*ROW('Hygiene Data'!G201))="","",OFFSET('Hygiene Data'!$G$13,0,10*ROW('Hygiene Data'!G201)))</f>
        <v/>
      </c>
      <c r="EA207" s="287" t="str">
        <f ca="true">+IF(OFFSET('Hygiene Data'!$H$11,0,10*ROW('Hygiene Data'!H201))="","",OFFSET('Hygiene Data'!$H$11,0,10*ROW('Hygiene Data'!H201)))</f>
        <v/>
      </c>
      <c r="EB207" s="287" t="str">
        <f ca="true">+IF(OFFSET('Hygiene Data'!$H$12,0,10*ROW('Hygiene Data'!H201))="","",OFFSET('Hygiene Data'!$H$12,0,10*ROW('Hygiene Data'!H201)))</f>
        <v/>
      </c>
      <c r="EC207" s="287" t="str">
        <f ca="true">+IF(OFFSET('Hygiene Data'!$H$13,0,10*ROW('Hygiene Data'!H201))="","",OFFSET('Hygiene Data'!$H$13,0,10*ROW('Hygiene Data'!H201)))</f>
        <v/>
      </c>
      <c r="ED207" s="287" t="str">
        <f ca="true">+IF(OFFSET('Hygiene Data'!$I$11,0,10*ROW('Hygiene Data'!I201))="","",OFFSET('Hygiene Data'!$I$11,0,10*ROW('Hygiene Data'!I201)))</f>
        <v/>
      </c>
      <c r="EE207" s="287" t="str">
        <f ca="true">+IF(OFFSET('Hygiene Data'!$I$12,0,10*ROW('Hygiene Data'!I201))="","",OFFSET('Hygiene Data'!$I$12,0,10*ROW('Hygiene Data'!I201)))</f>
        <v/>
      </c>
      <c r="EF207" s="287"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N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2" customWidth="true"/>
    <col min="3" max="3" width="29.625" customWidth="true"/>
    <col min="4" max="9" width="7.875" customWidth="true"/>
    <col min="10" max="11" width="1.125" customWidth="true"/>
    <col min="12" max="12" width="24.625" style="112" customWidth="true"/>
    <col min="13" max="13" width="29.625" customWidth="true"/>
    <col min="14" max="19" width="7.875" customWidth="true"/>
    <col min="20" max="21" width="1.125" customWidth="true"/>
    <col min="22" max="22" width="24.625" style="112" customWidth="true"/>
    <col min="23" max="23" width="29.625" customWidth="true"/>
    <col min="24" max="29" width="7.875" customWidth="true"/>
    <col min="30" max="31" width="1.125" customWidth="true"/>
    <col min="32" max="32" width="24.625" style="112" customWidth="true"/>
    <col min="33" max="33" width="29.625" customWidth="true"/>
    <col min="34" max="39" width="7.875" customWidth="true"/>
    <col min="40" max="41" width="1.125" customWidth="true"/>
    <col min="42" max="42" width="24.625" style="112" customWidth="true"/>
    <col min="43" max="43" width="29.625" customWidth="true"/>
    <col min="44" max="49" width="7.875" customWidth="true"/>
    <col min="50" max="51" width="1.125" customWidth="true"/>
    <col min="52" max="52" width="24.625" style="112" customWidth="true"/>
    <col min="53" max="53" width="29.625" customWidth="true"/>
    <col min="54" max="59" width="7.875" customWidth="true"/>
    <col min="60" max="61" width="1.125" customWidth="true"/>
    <col min="62" max="62" width="24.625" style="112" customWidth="true"/>
    <col min="63" max="63" width="29.625" customWidth="true"/>
    <col min="64" max="69" width="7.875" customWidth="true"/>
    <col min="70" max="71" width="1.125" customWidth="true"/>
    <col min="72" max="72" width="24.625" style="112" customWidth="true"/>
    <col min="73" max="73" width="29.625" style="112" customWidth="true"/>
    <col min="74" max="79" width="7.875" style="112" customWidth="true"/>
    <col min="80" max="81" width="1.125" customWidth="true"/>
    <col min="82" max="82" width="24.625" style="112" customWidth="true"/>
    <col min="83" max="83" width="29.625" customWidth="true"/>
    <col min="84" max="89" width="7.875" customWidth="true"/>
    <col min="90" max="91" width="1.125" customWidth="true"/>
    <col min="92" max="92" width="24.625" style="112" customWidth="true"/>
    <col min="93" max="93" width="29.625" customWidth="true"/>
    <col min="94" max="99" width="7.875" customWidth="true"/>
    <col min="100" max="101" width="1.125" customWidth="true"/>
    <col min="102" max="102" width="24.625" style="112" customWidth="true"/>
    <col min="103" max="103" width="29.625" customWidth="true"/>
    <col min="104" max="109" width="7.875" customWidth="true"/>
    <col min="110" max="111" width="1.125" customWidth="true"/>
    <col min="112" max="112" width="24.625" style="112" customWidth="true"/>
    <col min="113" max="113" width="29.625" customWidth="true"/>
    <col min="114" max="119" width="7.875" customWidth="true"/>
    <col min="120" max="121" width="1.125" customWidth="true"/>
    <col min="122" max="122" width="24.625" style="112" customWidth="true"/>
    <col min="123" max="123" width="29.625" customWidth="true"/>
    <col min="124" max="129" width="7.875" customWidth="true"/>
    <col min="130" max="131" width="1.125" customWidth="true"/>
    <col min="132" max="132" width="24.625" style="112" customWidth="true"/>
    <col min="133" max="133" width="29.625" customWidth="true"/>
    <col min="134" max="139" width="7.875" customWidth="true"/>
    <col min="140" max="141" width="1.125" customWidth="true"/>
    <col min="142" max="142" width="24.625" style="112" customWidth="true"/>
    <col min="143" max="143" width="29.625" customWidth="true"/>
    <col min="144" max="149" width="7.875" customWidth="true"/>
    <col min="150" max="151" width="1.125" customWidth="true"/>
    <col min="152" max="152" width="24.625" style="112" customWidth="true"/>
    <col min="153" max="153" width="29.625" customWidth="true"/>
    <col min="154" max="159" width="7.875" customWidth="true"/>
    <col min="160" max="161" width="1.125" customWidth="true"/>
    <col min="162" max="162" width="24.625" style="112" customWidth="true"/>
    <col min="163" max="163" width="29.625" customWidth="true"/>
    <col min="164" max="169" width="7.875" customWidth="true"/>
    <col min="170" max="171" width="1.125" customWidth="true"/>
    <col min="172" max="172" width="24.625" style="112" customWidth="true"/>
    <col min="173" max="173" width="29.625" customWidth="true"/>
    <col min="174" max="179" width="7.875" customWidth="true"/>
    <col min="180" max="181" width="1.125" customWidth="true"/>
    <col min="182" max="182" width="24.625" style="112" customWidth="true"/>
    <col min="183" max="183" width="29.625" customWidth="true"/>
    <col min="184" max="189" width="7.875" customWidth="true"/>
    <col min="190" max="191" width="1.125" customWidth="true"/>
    <col min="192" max="192" width="24.625" style="112" customWidth="true"/>
    <col min="193" max="193" width="29.625" customWidth="true"/>
    <col min="194" max="199" width="7.875" customWidth="true"/>
    <col min="200" max="201" width="1.125" customWidth="true"/>
    <col min="202" max="202" width="24.625" style="112" customWidth="true"/>
    <col min="203" max="203" width="29.625" customWidth="true"/>
    <col min="204" max="209" width="7.875" customWidth="true"/>
    <col min="210" max="211" width="1.125" customWidth="true"/>
    <col min="212" max="212" width="24.625" style="112" customWidth="true"/>
    <col min="213" max="213" width="29.625" customWidth="true"/>
    <col min="214" max="219" width="7.875" customWidth="true"/>
    <col min="220" max="221" width="1.125" customWidth="true"/>
    <col min="222" max="222" width="24.625" style="112" customWidth="true"/>
    <col min="223" max="223" width="29.625" customWidth="true"/>
    <col min="224" max="229" width="7.875" customWidth="true"/>
    <col min="230" max="231" width="1.125" customWidth="true"/>
    <col min="232" max="232" width="24.625" style="112" customWidth="true"/>
    <col min="233" max="233" width="29.625" customWidth="true"/>
    <col min="234" max="239" width="7.875" customWidth="true"/>
    <col min="240" max="241" width="1.125" customWidth="true"/>
    <col min="242" max="242" width="24.625" style="112" customWidth="true"/>
    <col min="243" max="243" width="29.625" customWidth="true"/>
    <col min="244" max="249" width="7.875" customWidth="true"/>
    <col min="250" max="251" width="1.125" customWidth="true"/>
    <col min="252" max="252" width="24.625" style="112" customWidth="true"/>
    <col min="253" max="253" width="29.625" customWidth="true"/>
    <col min="254" max="259" width="7.875" customWidth="true"/>
    <col min="260" max="261" width="1.125" customWidth="true"/>
    <col min="262" max="262" width="24.625" style="112" customWidth="true"/>
    <col min="263" max="263" width="29.625" customWidth="true"/>
    <col min="264" max="269" width="7.875" customWidth="true"/>
    <col min="270" max="271" width="1.125" customWidth="true"/>
    <col min="272" max="272" width="24.625" style="112" customWidth="true"/>
    <col min="273" max="273" width="29.625" customWidth="true"/>
    <col min="274" max="279" width="7.875" customWidth="true"/>
    <col min="280" max="281" width="1.125" customWidth="true"/>
    <col min="282" max="282" width="24.625" style="112" customWidth="true"/>
    <col min="283" max="283" width="29.625" customWidth="true"/>
    <col min="284" max="289" width="7.875" customWidth="true"/>
    <col min="290" max="291" width="1.125" customWidth="true"/>
    <col min="292" max="292" width="24.625" style="112" customWidth="true"/>
    <col min="293" max="293" width="29.625" customWidth="true"/>
    <col min="294" max="299" width="7.875" customWidth="true"/>
    <col min="300" max="301" width="1.125" customWidth="true"/>
    <col min="302" max="302" width="24.625" style="112" customWidth="true"/>
    <col min="303" max="303" width="29.625" customWidth="true"/>
    <col min="304" max="309" width="7.875" customWidth="true"/>
    <col min="310" max="311" width="1.125" customWidth="true"/>
    <col min="312" max="312" width="24.625" style="112" customWidth="true"/>
    <col min="313" max="313" width="29.625" customWidth="true"/>
    <col min="314" max="319" width="7.875" customWidth="true"/>
    <col min="320" max="321" width="1.125" customWidth="true"/>
    <col min="322" max="322" width="24.625" style="112" customWidth="true"/>
    <col min="323" max="323" width="29.625" customWidth="true"/>
    <col min="324" max="329" width="7.875" customWidth="true"/>
    <col min="330" max="331" width="1.125" customWidth="true"/>
    <col min="332" max="332" width="24.625" style="112" customWidth="true"/>
    <col min="333" max="333" width="29.625" customWidth="true"/>
    <col min="334" max="339" width="7.875" customWidth="true"/>
    <col min="340" max="341" width="1.125" customWidth="true"/>
    <col min="342" max="342" width="24.625" style="112" customWidth="true"/>
    <col min="343" max="343" width="29.625" customWidth="true"/>
    <col min="344" max="349" width="7.875" customWidth="true"/>
    <col min="350" max="351" width="1.125" customWidth="true"/>
    <col min="352" max="352" width="24.625" style="112" customWidth="true"/>
    <col min="353" max="353" width="29.625" customWidth="true"/>
    <col min="354" max="359" width="7.875" customWidth="true"/>
    <col min="360" max="361" width="1.125" customWidth="true"/>
    <col min="362" max="362" width="24.625" style="112" customWidth="true"/>
    <col min="363" max="363" width="29.625" customWidth="true"/>
    <col min="364" max="369" width="7.875" customWidth="true"/>
    <col min="370" max="371" width="1.125" customWidth="true"/>
    <col min="372" max="372" width="24.625" style="112" customWidth="true"/>
    <col min="373" max="373" width="29.625" customWidth="true"/>
    <col min="374" max="379" width="7.875" customWidth="true"/>
    <col min="380" max="381" width="1.125" customWidth="true"/>
    <col min="382" max="382" width="24.625" style="112" customWidth="true"/>
    <col min="383" max="383" width="29.625" customWidth="true"/>
    <col min="384" max="389" width="7.875" customWidth="true"/>
    <col min="390" max="391" width="1.125" customWidth="true"/>
  </cols>
  <sheetData>
    <row xmlns:x14ac="http://schemas.microsoft.com/office/spreadsheetml/2009/9/ac" r="1" s="324" customFormat="true" ht="30" customHeight="true" x14ac:dyDescent="0.25">
      <c r="B1" s="340" t="s">
        <v>29</v>
      </c>
      <c r="C1" s="584" t="s">
        <v>303</v>
      </c>
      <c r="D1" s="335" t="s">
        <v>144</v>
      </c>
      <c r="E1" s="335"/>
      <c r="F1" s="335"/>
      <c r="G1" s="335"/>
      <c r="H1" s="335"/>
      <c r="I1" s="336"/>
      <c r="J1" s="325"/>
      <c r="K1" s="325"/>
      <c r="L1" s="340" t="s">
        <v>29</v>
      </c>
      <c r="M1" s="584" t="s">
        <v>303</v>
      </c>
      <c r="N1" s="335" t="s">
        <v>144</v>
      </c>
      <c r="O1" s="335"/>
      <c r="P1" s="335"/>
      <c r="Q1" s="335"/>
      <c r="R1" s="335"/>
      <c r="S1" s="336"/>
      <c r="T1" s="325"/>
      <c r="U1" s="325"/>
      <c r="V1" s="340" t="s">
        <v>29</v>
      </c>
      <c r="W1" s="584" t="s">
        <v>304</v>
      </c>
      <c r="X1" s="335" t="s">
        <v>144</v>
      </c>
      <c r="Y1" s="335"/>
      <c r="Z1" s="335"/>
      <c r="AA1" s="335"/>
      <c r="AB1" s="335"/>
      <c r="AC1" s="336"/>
      <c r="AD1" s="325"/>
      <c r="AE1" s="325"/>
      <c r="AF1" s="340" t="s">
        <v>29</v>
      </c>
      <c r="AG1" s="584" t="s">
        <v>304</v>
      </c>
      <c r="AH1" s="335" t="s">
        <v>144</v>
      </c>
      <c r="AI1" s="335"/>
      <c r="AJ1" s="335"/>
      <c r="AK1" s="335"/>
      <c r="AL1" s="335"/>
      <c r="AM1" s="336"/>
      <c r="AN1" s="325"/>
      <c r="AO1" s="325"/>
      <c r="AP1" s="340" t="s">
        <v>29</v>
      </c>
      <c r="AQ1" s="584" t="s">
        <v>305</v>
      </c>
      <c r="AR1" s="335" t="s">
        <v>144</v>
      </c>
      <c r="AS1" s="335"/>
      <c r="AT1" s="335"/>
      <c r="AU1" s="335"/>
      <c r="AV1" s="335"/>
      <c r="AW1" s="336"/>
      <c r="AX1" s="325"/>
      <c r="AY1" s="325"/>
      <c r="AZ1" s="340" t="s">
        <v>29</v>
      </c>
      <c r="BA1" s="584" t="s">
        <v>305</v>
      </c>
      <c r="BB1" s="335" t="s">
        <v>144</v>
      </c>
      <c r="BC1" s="335"/>
      <c r="BD1" s="335"/>
      <c r="BE1" s="335"/>
      <c r="BF1" s="335"/>
      <c r="BG1" s="336"/>
      <c r="BH1" s="325"/>
      <c r="BI1" s="325"/>
      <c r="BJ1" s="340" t="s">
        <v>29</v>
      </c>
      <c r="BK1" s="584" t="s">
        <v>306</v>
      </c>
      <c r="BL1" s="335" t="s">
        <v>144</v>
      </c>
      <c r="BM1" s="335"/>
      <c r="BN1" s="335"/>
      <c r="BO1" s="335"/>
      <c r="BP1" s="335"/>
      <c r="BQ1" s="336"/>
      <c r="BR1" s="325"/>
      <c r="BS1" s="325"/>
      <c r="BT1" s="340" t="s">
        <v>29</v>
      </c>
      <c r="BU1" s="584" t="s">
        <v>306</v>
      </c>
      <c r="BV1" s="335" t="s">
        <v>144</v>
      </c>
      <c r="BW1" s="335"/>
      <c r="BX1" s="335"/>
      <c r="BY1" s="335"/>
      <c r="BZ1" s="335"/>
      <c r="CA1" s="336"/>
      <c r="CB1" s="325"/>
      <c r="CC1" s="325"/>
      <c r="CD1" s="340" t="s">
        <v>29</v>
      </c>
      <c r="CE1" s="584" t="s">
        <v>307</v>
      </c>
      <c r="CF1" s="335" t="s">
        <v>144</v>
      </c>
      <c r="CG1" s="335"/>
      <c r="CH1" s="335"/>
      <c r="CI1" s="335"/>
      <c r="CJ1" s="335"/>
      <c r="CK1" s="336"/>
      <c r="CL1" s="325"/>
      <c r="CM1" s="325"/>
      <c r="CN1" s="340" t="s">
        <v>29</v>
      </c>
      <c r="CO1" s="584" t="s">
        <v>307</v>
      </c>
      <c r="CP1" s="335" t="s">
        <v>144</v>
      </c>
      <c r="CQ1" s="335"/>
      <c r="CR1" s="335"/>
      <c r="CS1" s="335"/>
      <c r="CT1" s="335"/>
      <c r="CU1" s="336"/>
      <c r="CV1" s="325"/>
      <c r="CW1" s="325"/>
      <c r="CX1" s="340" t="s">
        <v>29</v>
      </c>
      <c r="CY1" s="584" t="s">
        <v>308</v>
      </c>
      <c r="CZ1" s="335" t="s">
        <v>144</v>
      </c>
      <c r="DA1" s="335"/>
      <c r="DB1" s="335"/>
      <c r="DC1" s="335"/>
      <c r="DD1" s="335"/>
      <c r="DE1" s="336"/>
      <c r="DF1" s="325"/>
      <c r="DG1" s="325"/>
      <c r="DH1" s="340" t="s">
        <v>29</v>
      </c>
      <c r="DI1" s="584">
        <v>2014</v>
      </c>
      <c r="DJ1" s="335" t="s">
        <v>144</v>
      </c>
      <c r="DK1" s="335"/>
      <c r="DL1" s="335"/>
      <c r="DM1" s="335"/>
      <c r="DN1" s="335"/>
      <c r="DO1" s="336"/>
      <c r="DP1" s="325"/>
      <c r="DQ1" s="325"/>
      <c r="DR1" s="340" t="s">
        <v>29</v>
      </c>
      <c r="DS1" s="584" t="s">
        <v>308</v>
      </c>
      <c r="DT1" s="335" t="s">
        <v>144</v>
      </c>
      <c r="DU1" s="335"/>
      <c r="DV1" s="335"/>
      <c r="DW1" s="335"/>
      <c r="DX1" s="335"/>
      <c r="DY1" s="336"/>
      <c r="DZ1" s="325"/>
      <c r="EA1" s="325"/>
      <c r="EB1" s="340" t="s">
        <v>29</v>
      </c>
      <c r="EC1" s="584" t="s">
        <v>309</v>
      </c>
      <c r="ED1" s="335" t="s">
        <v>144</v>
      </c>
      <c r="EE1" s="335"/>
      <c r="EF1" s="335"/>
      <c r="EG1" s="335"/>
      <c r="EH1" s="335"/>
      <c r="EI1" s="336"/>
      <c r="EJ1" s="325"/>
      <c r="EK1" s="325"/>
      <c r="EL1" s="340" t="s">
        <v>29</v>
      </c>
      <c r="EM1" s="584" t="s">
        <v>309</v>
      </c>
      <c r="EN1" s="335" t="s">
        <v>144</v>
      </c>
      <c r="EO1" s="335"/>
      <c r="EP1" s="335"/>
      <c r="EQ1" s="335"/>
      <c r="ER1" s="335"/>
      <c r="ES1" s="336"/>
      <c r="ET1" s="325"/>
      <c r="EU1" s="325"/>
      <c r="EV1" s="340" t="s">
        <v>29</v>
      </c>
      <c r="EW1" s="584" t="s">
        <v>309</v>
      </c>
      <c r="EX1" s="335" t="s">
        <v>144</v>
      </c>
      <c r="EY1" s="335"/>
      <c r="EZ1" s="335"/>
      <c r="FA1" s="335"/>
      <c r="FB1" s="335"/>
      <c r="FC1" s="336"/>
      <c r="FD1" s="325"/>
      <c r="FE1" s="325"/>
      <c r="FF1" s="340" t="s">
        <v>29</v>
      </c>
      <c r="FG1" s="584" t="s">
        <v>310</v>
      </c>
      <c r="FH1" s="335" t="s">
        <v>144</v>
      </c>
      <c r="FI1" s="335"/>
      <c r="FJ1" s="335"/>
      <c r="FK1" s="335"/>
      <c r="FL1" s="335"/>
      <c r="FM1" s="336"/>
      <c r="FN1" s="325"/>
      <c r="FO1" s="325"/>
      <c r="FP1" s="340" t="s">
        <v>29</v>
      </c>
      <c r="FQ1" s="584">
        <v>2017</v>
      </c>
      <c r="FR1" s="335" t="s">
        <v>144</v>
      </c>
      <c r="FS1" s="335"/>
      <c r="FT1" s="335"/>
      <c r="FU1" s="335"/>
      <c r="FV1" s="335"/>
      <c r="FW1" s="336"/>
      <c r="FX1" s="325"/>
      <c r="FY1" s="325"/>
      <c r="FZ1" s="340" t="s">
        <v>29</v>
      </c>
      <c r="GA1" s="584">
        <v>2018</v>
      </c>
      <c r="GB1" s="335" t="s">
        <v>144</v>
      </c>
      <c r="GC1" s="335"/>
      <c r="GD1" s="335"/>
      <c r="GE1" s="335"/>
      <c r="GF1" s="335"/>
      <c r="GG1" s="336"/>
      <c r="GH1" s="325"/>
      <c r="GI1" s="325"/>
      <c r="GJ1" s="340" t="s">
        <v>29</v>
      </c>
      <c r="GK1" s="584" t="s">
        <v>311</v>
      </c>
      <c r="GL1" s="335" t="s">
        <v>144</v>
      </c>
      <c r="GM1" s="335"/>
      <c r="GN1" s="335"/>
      <c r="GO1" s="335"/>
      <c r="GP1" s="335"/>
      <c r="GQ1" s="336"/>
      <c r="GR1" s="325"/>
      <c r="GS1" s="325"/>
      <c r="GT1" s="340" t="s">
        <v>29</v>
      </c>
      <c r="GU1" s="584" t="s">
        <v>311</v>
      </c>
      <c r="GV1" s="335" t="s">
        <v>144</v>
      </c>
      <c r="GW1" s="335"/>
      <c r="GX1" s="335"/>
      <c r="GY1" s="335"/>
      <c r="GZ1" s="335"/>
      <c r="HA1" s="336"/>
      <c r="HB1" s="325"/>
      <c r="HC1" s="325"/>
      <c r="HD1" s="340" t="s">
        <v>29</v>
      </c>
      <c r="HE1" s="584">
        <v>2018</v>
      </c>
      <c r="HF1" s="335" t="s">
        <v>144</v>
      </c>
      <c r="HG1" s="335"/>
      <c r="HH1" s="335"/>
      <c r="HI1" s="335"/>
      <c r="HJ1" s="335"/>
      <c r="HK1" s="336"/>
      <c r="HL1" s="325"/>
      <c r="HM1" s="325"/>
      <c r="HN1" s="340" t="s">
        <v>29</v>
      </c>
      <c r="HO1" s="584">
        <v>2019</v>
      </c>
      <c r="HP1" s="335" t="s">
        <v>144</v>
      </c>
      <c r="HQ1" s="335"/>
      <c r="HR1" s="335"/>
      <c r="HS1" s="335"/>
      <c r="HT1" s="335"/>
      <c r="HU1" s="336"/>
      <c r="HV1" s="325"/>
      <c r="HW1" s="325"/>
      <c r="HX1" s="340" t="s">
        <v>29</v>
      </c>
      <c r="HY1" s="584">
        <v>2019</v>
      </c>
      <c r="HZ1" s="335" t="s">
        <v>144</v>
      </c>
      <c r="IA1" s="335"/>
      <c r="IB1" s="335"/>
      <c r="IC1" s="335"/>
      <c r="ID1" s="335"/>
      <c r="IE1" s="336"/>
      <c r="IF1" s="325"/>
      <c r="IG1" s="325"/>
      <c r="IH1" s="340" t="s">
        <v>29</v>
      </c>
      <c r="II1" s="584">
        <v>2019</v>
      </c>
      <c r="IJ1" s="335" t="s">
        <v>144</v>
      </c>
      <c r="IK1" s="335"/>
      <c r="IL1" s="335"/>
      <c r="IM1" s="335"/>
      <c r="IN1" s="335"/>
      <c r="IO1" s="336"/>
      <c r="IP1" s="325"/>
      <c r="IQ1" s="325"/>
      <c r="IR1" s="340" t="s">
        <v>29</v>
      </c>
      <c r="IS1" s="584">
        <v>2020</v>
      </c>
      <c r="IT1" s="335" t="s">
        <v>144</v>
      </c>
      <c r="IU1" s="335"/>
      <c r="IV1" s="335"/>
      <c r="IW1" s="335"/>
      <c r="IX1" s="335"/>
      <c r="IY1" s="336"/>
      <c r="IZ1" s="325"/>
      <c r="JA1" s="325"/>
      <c r="JB1" s="340" t="s">
        <v>29</v>
      </c>
      <c r="JC1" s="584">
        <v>2020</v>
      </c>
      <c r="JD1" s="335" t="s">
        <v>144</v>
      </c>
      <c r="JE1" s="335"/>
      <c r="JF1" s="335"/>
      <c r="JG1" s="335"/>
      <c r="JH1" s="335"/>
      <c r="JI1" s="336"/>
      <c r="JJ1" s="325"/>
      <c r="JK1" s="325"/>
      <c r="JL1" s="340" t="s">
        <v>29</v>
      </c>
      <c r="JM1" s="584">
        <v>2020</v>
      </c>
      <c r="JN1" s="335" t="s">
        <v>144</v>
      </c>
      <c r="JO1" s="335"/>
      <c r="JP1" s="335"/>
      <c r="JQ1" s="335"/>
      <c r="JR1" s="335"/>
      <c r="JS1" s="336"/>
      <c r="JT1" s="325"/>
      <c r="JU1" s="325"/>
      <c r="JV1" s="340" t="s">
        <v>29</v>
      </c>
      <c r="JW1" s="584">
        <v>2021</v>
      </c>
      <c r="JX1" s="335" t="s">
        <v>144</v>
      </c>
      <c r="JY1" s="335"/>
      <c r="JZ1" s="335"/>
      <c r="KA1" s="335"/>
      <c r="KB1" s="335"/>
      <c r="KC1" s="336"/>
      <c r="KD1" s="325"/>
      <c r="KE1" s="325"/>
      <c r="KF1" s="340" t="s">
        <v>29</v>
      </c>
      <c r="KG1" s="584">
        <v>2021</v>
      </c>
      <c r="KH1" s="335" t="s">
        <v>144</v>
      </c>
      <c r="KI1" s="335"/>
      <c r="KJ1" s="335"/>
      <c r="KK1" s="335"/>
      <c r="KL1" s="335"/>
      <c r="KM1" s="336"/>
      <c r="KN1" s="325"/>
      <c r="KO1" s="325"/>
      <c r="KP1" s="340" t="s">
        <v>29</v>
      </c>
      <c r="KQ1" s="584">
        <v>2021</v>
      </c>
      <c r="KR1" s="335" t="s">
        <v>144</v>
      </c>
      <c r="KS1" s="335"/>
      <c r="KT1" s="335"/>
      <c r="KU1" s="335"/>
      <c r="KV1" s="335"/>
      <c r="KW1" s="336"/>
      <c r="KX1" s="325"/>
      <c r="KY1" s="325"/>
      <c r="KZ1" s="340" t="s">
        <v>29</v>
      </c>
      <c r="LA1" s="584">
        <v>2022</v>
      </c>
      <c r="LB1" s="335" t="s">
        <v>144</v>
      </c>
      <c r="LC1" s="335"/>
      <c r="LD1" s="335"/>
      <c r="LE1" s="335"/>
      <c r="LF1" s="335"/>
      <c r="LG1" s="336"/>
      <c r="LH1" s="325"/>
      <c r="LI1" s="325"/>
      <c r="LJ1" s="340" t="s">
        <v>29</v>
      </c>
      <c r="LK1" s="584">
        <v>2022</v>
      </c>
      <c r="LL1" s="335" t="s">
        <v>144</v>
      </c>
      <c r="LM1" s="335"/>
      <c r="LN1" s="335"/>
      <c r="LO1" s="335"/>
      <c r="LP1" s="335"/>
      <c r="LQ1" s="336"/>
      <c r="LR1" s="325"/>
      <c r="LS1" s="325"/>
      <c r="LT1" s="340" t="s">
        <v>29</v>
      </c>
      <c r="LU1" s="584">
        <v>2022</v>
      </c>
      <c r="LV1" s="335" t="s">
        <v>144</v>
      </c>
      <c r="LW1" s="335"/>
      <c r="LX1" s="335"/>
      <c r="LY1" s="335"/>
      <c r="LZ1" s="335"/>
      <c r="MA1" s="336"/>
      <c r="MB1" s="325"/>
      <c r="MC1" s="325"/>
      <c r="MD1" s="340"/>
      <c r="ME1" s="335"/>
      <c r="MF1" s="335"/>
      <c r="MG1" s="335"/>
      <c r="MH1" s="335"/>
      <c r="MI1" s="335"/>
      <c r="MJ1" s="335"/>
      <c r="MK1" s="336"/>
      <c r="ML1" s="325"/>
      <c r="MM1" s="325"/>
    </row>
    <row xmlns:x14ac="http://schemas.microsoft.com/office/spreadsheetml/2009/9/ac" r="2" s="324" customFormat="true" ht="30" customHeight="true" x14ac:dyDescent="0.25">
      <c r="A2" s="600" t="s">
        <v>371</v>
      </c>
      <c r="B2" s="337" t="s">
        <v>285</v>
      </c>
      <c r="C2" s="248" t="s">
        <v>199</v>
      </c>
      <c r="D2" s="248" t="s">
        <v>384</v>
      </c>
      <c r="E2" s="338"/>
      <c r="F2" s="338"/>
      <c r="G2" s="338"/>
      <c r="H2" s="338"/>
      <c r="I2" s="339"/>
      <c r="J2" s="325" t="s">
        <v>312</v>
      </c>
      <c r="K2" s="325"/>
      <c r="L2" s="337" t="s">
        <v>286</v>
      </c>
      <c r="M2" s="248" t="s">
        <v>199</v>
      </c>
      <c r="N2" s="248" t="s">
        <v>211</v>
      </c>
      <c r="O2" s="338"/>
      <c r="P2" s="338"/>
      <c r="Q2" s="338"/>
      <c r="R2" s="338"/>
      <c r="S2" s="339"/>
      <c r="T2" s="325" t="s">
        <v>312</v>
      </c>
      <c r="U2" s="325"/>
      <c r="V2" s="337" t="s">
        <v>287</v>
      </c>
      <c r="W2" s="248" t="s">
        <v>199</v>
      </c>
      <c r="X2" s="248" t="s">
        <v>155</v>
      </c>
      <c r="Y2" s="338"/>
      <c r="Z2" s="338"/>
      <c r="AA2" s="338"/>
      <c r="AB2" s="338"/>
      <c r="AC2" s="339"/>
      <c r="AD2" s="325" t="s">
        <v>312</v>
      </c>
      <c r="AE2" s="325"/>
      <c r="AF2" s="337" t="s">
        <v>288</v>
      </c>
      <c r="AG2" s="248" t="s">
        <v>199</v>
      </c>
      <c r="AH2" s="248" t="s">
        <v>211</v>
      </c>
      <c r="AI2" s="338"/>
      <c r="AJ2" s="338"/>
      <c r="AK2" s="338"/>
      <c r="AL2" s="338"/>
      <c r="AM2" s="339"/>
      <c r="AN2" s="325" t="s">
        <v>312</v>
      </c>
      <c r="AO2" s="325"/>
      <c r="AP2" s="337" t="s">
        <v>289</v>
      </c>
      <c r="AQ2" s="248" t="s">
        <v>199</v>
      </c>
      <c r="AR2" s="248" t="s">
        <v>388</v>
      </c>
      <c r="AS2" s="338"/>
      <c r="AT2" s="338"/>
      <c r="AU2" s="338"/>
      <c r="AV2" s="338"/>
      <c r="AW2" s="339"/>
      <c r="AX2" s="325" t="s">
        <v>312</v>
      </c>
      <c r="AY2" s="325"/>
      <c r="AZ2" s="337" t="s">
        <v>290</v>
      </c>
      <c r="BA2" s="248" t="s">
        <v>199</v>
      </c>
      <c r="BB2" s="248" t="s">
        <v>211</v>
      </c>
      <c r="BC2" s="338"/>
      <c r="BD2" s="338"/>
      <c r="BE2" s="338"/>
      <c r="BF2" s="338"/>
      <c r="BG2" s="339"/>
      <c r="BH2" s="325" t="s">
        <v>312</v>
      </c>
      <c r="BI2" s="325"/>
      <c r="BJ2" s="337" t="s">
        <v>291</v>
      </c>
      <c r="BK2" s="248" t="s">
        <v>199</v>
      </c>
      <c r="BL2" s="248" t="s">
        <v>215</v>
      </c>
      <c r="BM2" s="338"/>
      <c r="BN2" s="338"/>
      <c r="BO2" s="338"/>
      <c r="BP2" s="338"/>
      <c r="BQ2" s="339"/>
      <c r="BR2" s="325" t="s">
        <v>312</v>
      </c>
      <c r="BS2" s="325"/>
      <c r="BT2" s="337" t="s">
        <v>292</v>
      </c>
      <c r="BU2" s="248" t="s">
        <v>199</v>
      </c>
      <c r="BV2" s="248" t="s">
        <v>211</v>
      </c>
      <c r="BW2" s="338"/>
      <c r="BX2" s="338"/>
      <c r="BY2" s="338"/>
      <c r="BZ2" s="338"/>
      <c r="CA2" s="339"/>
      <c r="CB2" s="325" t="s">
        <v>312</v>
      </c>
      <c r="CC2" s="325"/>
      <c r="CD2" s="337" t="s">
        <v>293</v>
      </c>
      <c r="CE2" s="248" t="s">
        <v>157</v>
      </c>
      <c r="CF2" s="248" t="s">
        <v>156</v>
      </c>
      <c r="CG2" s="338"/>
      <c r="CH2" s="338"/>
      <c r="CI2" s="338"/>
      <c r="CJ2" s="338"/>
      <c r="CK2" s="339"/>
      <c r="CL2" s="325" t="s">
        <v>312</v>
      </c>
      <c r="CM2" s="325"/>
      <c r="CN2" s="337" t="s">
        <v>294</v>
      </c>
      <c r="CO2" s="248" t="s">
        <v>157</v>
      </c>
      <c r="CP2" s="248" t="s">
        <v>174</v>
      </c>
      <c r="CQ2" s="338"/>
      <c r="CR2" s="338"/>
      <c r="CS2" s="338"/>
      <c r="CT2" s="338"/>
      <c r="CU2" s="339"/>
      <c r="CV2" s="325" t="s">
        <v>312</v>
      </c>
      <c r="CW2" s="325"/>
      <c r="CX2" s="337" t="s">
        <v>295</v>
      </c>
      <c r="CY2" s="248" t="s">
        <v>145</v>
      </c>
      <c r="CZ2" s="248" t="s">
        <v>185</v>
      </c>
      <c r="DA2" s="338"/>
      <c r="DB2" s="338"/>
      <c r="DC2" s="338"/>
      <c r="DD2" s="338"/>
      <c r="DE2" s="339"/>
      <c r="DF2" s="325" t="s">
        <v>312</v>
      </c>
      <c r="DG2" s="325"/>
      <c r="DH2" s="337" t="s">
        <v>390</v>
      </c>
      <c r="DI2" s="248" t="s">
        <v>199</v>
      </c>
      <c r="DJ2" s="248" t="s">
        <v>227</v>
      </c>
      <c r="DK2" s="338"/>
      <c r="DL2" s="338"/>
      <c r="DM2" s="338"/>
      <c r="DN2" s="338"/>
      <c r="DO2" s="339"/>
      <c r="DP2" s="325" t="s">
        <v>312</v>
      </c>
      <c r="DQ2" s="325"/>
      <c r="DR2" s="337" t="s">
        <v>296</v>
      </c>
      <c r="DS2" s="248" t="s">
        <v>199</v>
      </c>
      <c r="DT2" s="248" t="s">
        <v>227</v>
      </c>
      <c r="DU2" s="338"/>
      <c r="DV2" s="338"/>
      <c r="DW2" s="338"/>
      <c r="DX2" s="338"/>
      <c r="DY2" s="339"/>
      <c r="DZ2" s="325" t="s">
        <v>312</v>
      </c>
      <c r="EA2" s="325"/>
      <c r="EB2" s="337" t="s">
        <v>297</v>
      </c>
      <c r="EC2" s="248" t="s">
        <v>145</v>
      </c>
      <c r="ED2" s="248" t="s">
        <v>180</v>
      </c>
      <c r="EE2" s="338"/>
      <c r="EF2" s="338"/>
      <c r="EG2" s="338"/>
      <c r="EH2" s="338"/>
      <c r="EI2" s="339"/>
      <c r="EJ2" s="325" t="s">
        <v>312</v>
      </c>
      <c r="EK2" s="325"/>
      <c r="EL2" s="337" t="s">
        <v>298</v>
      </c>
      <c r="EM2" s="248" t="s">
        <v>201</v>
      </c>
      <c r="EN2" s="248" t="s">
        <v>200</v>
      </c>
      <c r="EO2" s="338"/>
      <c r="EP2" s="338"/>
      <c r="EQ2" s="338"/>
      <c r="ER2" s="338"/>
      <c r="ES2" s="339"/>
      <c r="ET2" s="325" t="s">
        <v>312</v>
      </c>
      <c r="EU2" s="325"/>
      <c r="EV2" s="337" t="s">
        <v>299</v>
      </c>
      <c r="EW2" s="248" t="s">
        <v>199</v>
      </c>
      <c r="EX2" s="248" t="s">
        <v>220</v>
      </c>
      <c r="EY2" s="338"/>
      <c r="EZ2" s="338"/>
      <c r="FA2" s="338"/>
      <c r="FB2" s="338"/>
      <c r="FC2" s="339"/>
      <c r="FD2" s="325" t="s">
        <v>312</v>
      </c>
      <c r="FE2" s="325"/>
      <c r="FF2" s="337" t="s">
        <v>300</v>
      </c>
      <c r="FG2" s="248" t="s">
        <v>201</v>
      </c>
      <c r="FH2" s="248" t="s">
        <v>200</v>
      </c>
      <c r="FI2" s="338"/>
      <c r="FJ2" s="338"/>
      <c r="FK2" s="338"/>
      <c r="FL2" s="338"/>
      <c r="FM2" s="339"/>
      <c r="FN2" s="325" t="s">
        <v>312</v>
      </c>
      <c r="FO2" s="325"/>
      <c r="FP2" s="337" t="s">
        <v>402</v>
      </c>
      <c r="FQ2" s="248" t="s">
        <v>145</v>
      </c>
      <c r="FR2" s="248" t="s">
        <v>403</v>
      </c>
      <c r="FS2" s="338"/>
      <c r="FT2" s="338"/>
      <c r="FU2" s="338"/>
      <c r="FV2" s="338"/>
      <c r="FW2" s="339"/>
      <c r="FX2" s="325" t="s">
        <v>312</v>
      </c>
      <c r="FY2" s="325"/>
      <c r="FZ2" s="337" t="s">
        <v>407</v>
      </c>
      <c r="GA2" s="248" t="s">
        <v>145</v>
      </c>
      <c r="GB2" s="248" t="s">
        <v>403</v>
      </c>
      <c r="GC2" s="338"/>
      <c r="GD2" s="338"/>
      <c r="GE2" s="338"/>
      <c r="GF2" s="338"/>
      <c r="GG2" s="339"/>
      <c r="GH2" s="325" t="s">
        <v>312</v>
      </c>
      <c r="GI2" s="325"/>
      <c r="GJ2" s="337" t="s">
        <v>301</v>
      </c>
      <c r="GK2" s="248" t="s">
        <v>201</v>
      </c>
      <c r="GL2" s="248" t="s">
        <v>200</v>
      </c>
      <c r="GM2" s="338"/>
      <c r="GN2" s="338"/>
      <c r="GO2" s="338"/>
      <c r="GP2" s="338"/>
      <c r="GQ2" s="339"/>
      <c r="GR2" s="325" t="s">
        <v>312</v>
      </c>
      <c r="GS2" s="325"/>
      <c r="GT2" s="337" t="s">
        <v>302</v>
      </c>
      <c r="GU2" s="248" t="s">
        <v>157</v>
      </c>
      <c r="GV2" s="248" t="s">
        <v>283</v>
      </c>
      <c r="GW2" s="338"/>
      <c r="GX2" s="338"/>
      <c r="GY2" s="338"/>
      <c r="GZ2" s="338"/>
      <c r="HA2" s="339"/>
      <c r="HB2" s="325" t="s">
        <v>312</v>
      </c>
      <c r="HC2" s="325"/>
      <c r="HD2" s="337" t="s">
        <v>392</v>
      </c>
      <c r="HE2" s="248" t="s">
        <v>199</v>
      </c>
      <c r="HF2" s="248" t="s">
        <v>393</v>
      </c>
      <c r="HG2" s="338"/>
      <c r="HH2" s="338"/>
      <c r="HI2" s="338"/>
      <c r="HJ2" s="338"/>
      <c r="HK2" s="339"/>
      <c r="HL2" s="325" t="s">
        <v>312</v>
      </c>
      <c r="HM2" s="325"/>
      <c r="HN2" s="337" t="s">
        <v>408</v>
      </c>
      <c r="HO2" s="248" t="s">
        <v>145</v>
      </c>
      <c r="HP2" s="248" t="s">
        <v>403</v>
      </c>
      <c r="HQ2" s="338"/>
      <c r="HR2" s="338"/>
      <c r="HS2" s="338"/>
      <c r="HT2" s="338"/>
      <c r="HU2" s="339"/>
      <c r="HV2" s="325" t="s">
        <v>312</v>
      </c>
      <c r="HW2" s="325"/>
      <c r="HX2" s="337" t="s">
        <v>328</v>
      </c>
      <c r="HY2" s="248" t="s">
        <v>201</v>
      </c>
      <c r="HZ2" s="248" t="s">
        <v>200</v>
      </c>
      <c r="IA2" s="338"/>
      <c r="IB2" s="338"/>
      <c r="IC2" s="338"/>
      <c r="ID2" s="338"/>
      <c r="IE2" s="339"/>
      <c r="IF2" s="325" t="s">
        <v>312</v>
      </c>
      <c r="IG2" s="325"/>
      <c r="IH2" s="337" t="s">
        <v>394</v>
      </c>
      <c r="II2" s="248" t="s">
        <v>199</v>
      </c>
      <c r="IJ2" s="248" t="s">
        <v>395</v>
      </c>
      <c r="IK2" s="338"/>
      <c r="IL2" s="338"/>
      <c r="IM2" s="338"/>
      <c r="IN2" s="338"/>
      <c r="IO2" s="339"/>
      <c r="IP2" s="325" t="s">
        <v>312</v>
      </c>
      <c r="IQ2" s="325"/>
      <c r="IR2" s="337" t="s">
        <v>409</v>
      </c>
      <c r="IS2" s="248" t="s">
        <v>145</v>
      </c>
      <c r="IT2" s="248" t="s">
        <v>403</v>
      </c>
      <c r="IU2" s="338"/>
      <c r="IV2" s="338"/>
      <c r="IW2" s="338"/>
      <c r="IX2" s="338"/>
      <c r="IY2" s="339"/>
      <c r="IZ2" s="325" t="s">
        <v>312</v>
      </c>
      <c r="JA2" s="325"/>
      <c r="JB2" s="337" t="s">
        <v>398</v>
      </c>
      <c r="JC2" s="248" t="s">
        <v>199</v>
      </c>
      <c r="JD2" s="248" t="s">
        <v>399</v>
      </c>
      <c r="JE2" s="338"/>
      <c r="JF2" s="338"/>
      <c r="JG2" s="338"/>
      <c r="JH2" s="338"/>
      <c r="JI2" s="339"/>
      <c r="JJ2" s="325" t="s">
        <v>312</v>
      </c>
      <c r="JK2" s="325"/>
      <c r="JL2" s="337" t="s">
        <v>329</v>
      </c>
      <c r="JM2" s="248" t="s">
        <v>201</v>
      </c>
      <c r="JN2" s="248" t="s">
        <v>200</v>
      </c>
      <c r="JO2" s="338"/>
      <c r="JP2" s="338"/>
      <c r="JQ2" s="338"/>
      <c r="JR2" s="338"/>
      <c r="JS2" s="339"/>
      <c r="JT2" s="325" t="s">
        <v>312</v>
      </c>
      <c r="JU2" s="325"/>
      <c r="JV2" s="337" t="s">
        <v>381</v>
      </c>
      <c r="JW2" s="248" t="s">
        <v>201</v>
      </c>
      <c r="JX2" s="248" t="s">
        <v>200</v>
      </c>
      <c r="JY2" s="338"/>
      <c r="JZ2" s="338"/>
      <c r="KA2" s="338"/>
      <c r="KB2" s="338"/>
      <c r="KC2" s="339"/>
      <c r="KD2" s="325" t="s">
        <v>312</v>
      </c>
      <c r="KE2" s="325"/>
      <c r="KF2" s="337" t="s">
        <v>376</v>
      </c>
      <c r="KG2" s="248" t="s">
        <v>145</v>
      </c>
      <c r="KH2" s="248" t="s">
        <v>377</v>
      </c>
      <c r="KI2" s="338"/>
      <c r="KJ2" s="338"/>
      <c r="KK2" s="338"/>
      <c r="KL2" s="338"/>
      <c r="KM2" s="339"/>
      <c r="KN2" s="325" t="s">
        <v>312</v>
      </c>
      <c r="KO2" s="325"/>
      <c r="KP2" s="337" t="s">
        <v>411</v>
      </c>
      <c r="KQ2" s="248" t="s">
        <v>145</v>
      </c>
      <c r="KR2" s="248" t="s">
        <v>403</v>
      </c>
      <c r="KS2" s="338"/>
      <c r="KT2" s="338"/>
      <c r="KU2" s="338"/>
      <c r="KV2" s="338"/>
      <c r="KW2" s="339"/>
      <c r="KX2" s="325" t="s">
        <v>312</v>
      </c>
      <c r="KY2" s="325"/>
      <c r="KZ2" s="337" t="s">
        <v>412</v>
      </c>
      <c r="LA2" s="248" t="s">
        <v>145</v>
      </c>
      <c r="LB2" s="248" t="s">
        <v>403</v>
      </c>
      <c r="LC2" s="338"/>
      <c r="LD2" s="338"/>
      <c r="LE2" s="338"/>
      <c r="LF2" s="338"/>
      <c r="LG2" s="339"/>
      <c r="LH2" s="325" t="s">
        <v>312</v>
      </c>
      <c r="LI2" s="325"/>
      <c r="LJ2" s="337" t="s">
        <v>379</v>
      </c>
      <c r="LK2" s="248" t="s">
        <v>145</v>
      </c>
      <c r="LL2" s="248" t="s">
        <v>380</v>
      </c>
      <c r="LM2" s="338"/>
      <c r="LN2" s="338"/>
      <c r="LO2" s="338"/>
      <c r="LP2" s="338"/>
      <c r="LQ2" s="339"/>
      <c r="LR2" s="325" t="s">
        <v>312</v>
      </c>
      <c r="LS2" s="325"/>
      <c r="LT2" s="337" t="s">
        <v>382</v>
      </c>
      <c r="LU2" s="248" t="s">
        <v>201</v>
      </c>
      <c r="LV2" s="248" t="s">
        <v>200</v>
      </c>
      <c r="LW2" s="338"/>
      <c r="LX2" s="338"/>
      <c r="LY2" s="338"/>
      <c r="LZ2" s="338"/>
      <c r="MA2" s="339"/>
      <c r="MB2" s="325" t="s">
        <v>312</v>
      </c>
      <c r="MC2" s="325"/>
      <c r="MD2" s="337"/>
      <c r="ME2" s="248"/>
      <c r="MF2" s="248"/>
      <c r="MG2" s="338"/>
      <c r="MH2" s="338"/>
      <c r="MI2" s="338"/>
      <c r="MJ2" s="338"/>
      <c r="MK2" s="339"/>
      <c r="ML2" s="325" t="s">
        <v>312</v>
      </c>
      <c r="MM2" s="325"/>
    </row>
    <row xmlns:x14ac="http://schemas.microsoft.com/office/spreadsheetml/2009/9/ac" r="3" s="257" customFormat="true" ht="18" customHeight="true" x14ac:dyDescent="0.25">
      <c r="A3" s="600"/>
      <c r="B3" s="249" t="s">
        <v>191</v>
      </c>
      <c r="C3" s="250" t="s">
        <v>55</v>
      </c>
      <c r="D3" s="251" t="s">
        <v>7</v>
      </c>
      <c r="E3" s="252" t="s">
        <v>1</v>
      </c>
      <c r="F3" s="252" t="s">
        <v>2</v>
      </c>
      <c r="G3" s="252" t="s">
        <v>16</v>
      </c>
      <c r="H3" s="252" t="s">
        <v>17</v>
      </c>
      <c r="I3" s="253" t="s">
        <v>18</v>
      </c>
      <c r="J3" s="254"/>
      <c r="K3" s="254"/>
      <c r="L3" s="249" t="s">
        <v>191</v>
      </c>
      <c r="M3" s="250" t="s">
        <v>55</v>
      </c>
      <c r="N3" s="251" t="s">
        <v>7</v>
      </c>
      <c r="O3" s="252" t="s">
        <v>1</v>
      </c>
      <c r="P3" s="252" t="s">
        <v>2</v>
      </c>
      <c r="Q3" s="252" t="s">
        <v>16</v>
      </c>
      <c r="R3" s="252" t="s">
        <v>17</v>
      </c>
      <c r="S3" s="253" t="s">
        <v>18</v>
      </c>
      <c r="T3" s="254"/>
      <c r="U3" s="254"/>
      <c r="V3" s="249" t="s">
        <v>191</v>
      </c>
      <c r="W3" s="250" t="s">
        <v>55</v>
      </c>
      <c r="X3" s="251" t="s">
        <v>7</v>
      </c>
      <c r="Y3" s="252" t="s">
        <v>1</v>
      </c>
      <c r="Z3" s="252" t="s">
        <v>2</v>
      </c>
      <c r="AA3" s="252" t="s">
        <v>16</v>
      </c>
      <c r="AB3" s="252" t="s">
        <v>17</v>
      </c>
      <c r="AC3" s="253" t="s">
        <v>18</v>
      </c>
      <c r="AD3" s="254"/>
      <c r="AE3" s="254"/>
      <c r="AF3" s="249" t="s">
        <v>191</v>
      </c>
      <c r="AG3" s="250" t="s">
        <v>55</v>
      </c>
      <c r="AH3" s="251" t="s">
        <v>7</v>
      </c>
      <c r="AI3" s="252" t="s">
        <v>1</v>
      </c>
      <c r="AJ3" s="252" t="s">
        <v>2</v>
      </c>
      <c r="AK3" s="252" t="s">
        <v>16</v>
      </c>
      <c r="AL3" s="252" t="s">
        <v>17</v>
      </c>
      <c r="AM3" s="253" t="s">
        <v>18</v>
      </c>
      <c r="AN3" s="254"/>
      <c r="AO3" s="254"/>
      <c r="AP3" s="249" t="s">
        <v>191</v>
      </c>
      <c r="AQ3" s="250" t="s">
        <v>55</v>
      </c>
      <c r="AR3" s="251" t="s">
        <v>7</v>
      </c>
      <c r="AS3" s="252" t="s">
        <v>1</v>
      </c>
      <c r="AT3" s="252" t="s">
        <v>2</v>
      </c>
      <c r="AU3" s="252" t="s">
        <v>16</v>
      </c>
      <c r="AV3" s="252" t="s">
        <v>17</v>
      </c>
      <c r="AW3" s="253" t="s">
        <v>18</v>
      </c>
      <c r="AX3" s="254"/>
      <c r="AY3" s="254"/>
      <c r="AZ3" s="249" t="s">
        <v>191</v>
      </c>
      <c r="BA3" s="250" t="s">
        <v>55</v>
      </c>
      <c r="BB3" s="251" t="s">
        <v>7</v>
      </c>
      <c r="BC3" s="252" t="s">
        <v>1</v>
      </c>
      <c r="BD3" s="252" t="s">
        <v>2</v>
      </c>
      <c r="BE3" s="252" t="s">
        <v>16</v>
      </c>
      <c r="BF3" s="252" t="s">
        <v>17</v>
      </c>
      <c r="BG3" s="253" t="s">
        <v>18</v>
      </c>
      <c r="BH3" s="254"/>
      <c r="BI3" s="254"/>
      <c r="BJ3" s="249" t="s">
        <v>191</v>
      </c>
      <c r="BK3" s="250" t="s">
        <v>55</v>
      </c>
      <c r="BL3" s="251" t="s">
        <v>7</v>
      </c>
      <c r="BM3" s="252" t="s">
        <v>1</v>
      </c>
      <c r="BN3" s="252" t="s">
        <v>2</v>
      </c>
      <c r="BO3" s="252" t="s">
        <v>16</v>
      </c>
      <c r="BP3" s="252" t="s">
        <v>17</v>
      </c>
      <c r="BQ3" s="253" t="s">
        <v>18</v>
      </c>
      <c r="BR3" s="254"/>
      <c r="BS3" s="254"/>
      <c r="BT3" s="249" t="s">
        <v>191</v>
      </c>
      <c r="BU3" s="250" t="s">
        <v>55</v>
      </c>
      <c r="BV3" s="251" t="s">
        <v>7</v>
      </c>
      <c r="BW3" s="252" t="s">
        <v>1</v>
      </c>
      <c r="BX3" s="252" t="s">
        <v>2</v>
      </c>
      <c r="BY3" s="252" t="s">
        <v>16</v>
      </c>
      <c r="BZ3" s="252" t="s">
        <v>17</v>
      </c>
      <c r="CA3" s="253" t="s">
        <v>18</v>
      </c>
      <c r="CB3" s="254"/>
      <c r="CC3" s="254"/>
      <c r="CD3" s="249" t="s">
        <v>191</v>
      </c>
      <c r="CE3" s="250" t="s">
        <v>55</v>
      </c>
      <c r="CF3" s="251" t="s">
        <v>7</v>
      </c>
      <c r="CG3" s="252" t="s">
        <v>1</v>
      </c>
      <c r="CH3" s="252" t="s">
        <v>2</v>
      </c>
      <c r="CI3" s="252" t="s">
        <v>16</v>
      </c>
      <c r="CJ3" s="252" t="s">
        <v>17</v>
      </c>
      <c r="CK3" s="253" t="s">
        <v>18</v>
      </c>
      <c r="CL3" s="254"/>
      <c r="CM3" s="254"/>
      <c r="CN3" s="249" t="s">
        <v>191</v>
      </c>
      <c r="CO3" s="250" t="s">
        <v>55</v>
      </c>
      <c r="CP3" s="251" t="s">
        <v>7</v>
      </c>
      <c r="CQ3" s="252" t="s">
        <v>1</v>
      </c>
      <c r="CR3" s="252" t="s">
        <v>2</v>
      </c>
      <c r="CS3" s="252" t="s">
        <v>16</v>
      </c>
      <c r="CT3" s="252" t="s">
        <v>17</v>
      </c>
      <c r="CU3" s="253" t="s">
        <v>18</v>
      </c>
      <c r="CV3" s="254"/>
      <c r="CW3" s="254"/>
      <c r="CX3" s="249" t="s">
        <v>191</v>
      </c>
      <c r="CY3" s="250" t="s">
        <v>55</v>
      </c>
      <c r="CZ3" s="251" t="s">
        <v>7</v>
      </c>
      <c r="DA3" s="252" t="s">
        <v>1</v>
      </c>
      <c r="DB3" s="252" t="s">
        <v>2</v>
      </c>
      <c r="DC3" s="252" t="s">
        <v>16</v>
      </c>
      <c r="DD3" s="252" t="s">
        <v>17</v>
      </c>
      <c r="DE3" s="253" t="s">
        <v>18</v>
      </c>
      <c r="DF3" s="254"/>
      <c r="DG3" s="254"/>
      <c r="DH3" s="249" t="s">
        <v>191</v>
      </c>
      <c r="DI3" s="250" t="s">
        <v>55</v>
      </c>
      <c r="DJ3" s="251" t="s">
        <v>7</v>
      </c>
      <c r="DK3" s="252" t="s">
        <v>1</v>
      </c>
      <c r="DL3" s="252" t="s">
        <v>2</v>
      </c>
      <c r="DM3" s="252" t="s">
        <v>16</v>
      </c>
      <c r="DN3" s="252" t="s">
        <v>17</v>
      </c>
      <c r="DO3" s="253" t="s">
        <v>18</v>
      </c>
      <c r="DP3" s="254"/>
      <c r="DQ3" s="254"/>
      <c r="DR3" s="249" t="s">
        <v>191</v>
      </c>
      <c r="DS3" s="255" t="s">
        <v>55</v>
      </c>
      <c r="DT3" s="251" t="s">
        <v>7</v>
      </c>
      <c r="DU3" s="252" t="s">
        <v>1</v>
      </c>
      <c r="DV3" s="252" t="s">
        <v>2</v>
      </c>
      <c r="DW3" s="252" t="s">
        <v>16</v>
      </c>
      <c r="DX3" s="252" t="s">
        <v>17</v>
      </c>
      <c r="DY3" s="253" t="s">
        <v>18</v>
      </c>
      <c r="DZ3" s="254"/>
      <c r="EA3" s="254"/>
      <c r="EB3" s="249" t="s">
        <v>191</v>
      </c>
      <c r="EC3" s="255" t="s">
        <v>55</v>
      </c>
      <c r="ED3" s="251" t="s">
        <v>7</v>
      </c>
      <c r="EE3" s="252" t="s">
        <v>1</v>
      </c>
      <c r="EF3" s="252" t="s">
        <v>2</v>
      </c>
      <c r="EG3" s="252" t="s">
        <v>16</v>
      </c>
      <c r="EH3" s="252" t="s">
        <v>17</v>
      </c>
      <c r="EI3" s="253" t="s">
        <v>18</v>
      </c>
      <c r="EJ3" s="254"/>
      <c r="EK3" s="254"/>
      <c r="EL3" s="249" t="s">
        <v>191</v>
      </c>
      <c r="EM3" s="255" t="s">
        <v>55</v>
      </c>
      <c r="EN3" s="251" t="s">
        <v>7</v>
      </c>
      <c r="EO3" s="252" t="s">
        <v>1</v>
      </c>
      <c r="EP3" s="252" t="s">
        <v>2</v>
      </c>
      <c r="EQ3" s="252" t="s">
        <v>16</v>
      </c>
      <c r="ER3" s="252" t="s">
        <v>17</v>
      </c>
      <c r="ES3" s="253" t="s">
        <v>18</v>
      </c>
      <c r="ET3" s="254"/>
      <c r="EU3" s="254"/>
      <c r="EV3" s="249" t="s">
        <v>191</v>
      </c>
      <c r="EW3" s="255" t="s">
        <v>55</v>
      </c>
      <c r="EX3" s="251" t="s">
        <v>7</v>
      </c>
      <c r="EY3" s="252" t="s">
        <v>1</v>
      </c>
      <c r="EZ3" s="252" t="s">
        <v>2</v>
      </c>
      <c r="FA3" s="252" t="s">
        <v>16</v>
      </c>
      <c r="FB3" s="252" t="s">
        <v>17</v>
      </c>
      <c r="FC3" s="253" t="s">
        <v>18</v>
      </c>
      <c r="FD3" s="254"/>
      <c r="FE3" s="254"/>
      <c r="FF3" s="249" t="s">
        <v>191</v>
      </c>
      <c r="FG3" s="255" t="s">
        <v>55</v>
      </c>
      <c r="FH3" s="251" t="s">
        <v>7</v>
      </c>
      <c r="FI3" s="252" t="s">
        <v>1</v>
      </c>
      <c r="FJ3" s="252" t="s">
        <v>2</v>
      </c>
      <c r="FK3" s="252" t="s">
        <v>16</v>
      </c>
      <c r="FL3" s="252" t="s">
        <v>17</v>
      </c>
      <c r="FM3" s="253" t="s">
        <v>18</v>
      </c>
      <c r="FN3" s="254"/>
      <c r="FO3" s="254"/>
      <c r="FP3" s="249" t="s">
        <v>191</v>
      </c>
      <c r="FQ3" s="255" t="s">
        <v>55</v>
      </c>
      <c r="FR3" s="251" t="s">
        <v>7</v>
      </c>
      <c r="FS3" s="252" t="s">
        <v>1</v>
      </c>
      <c r="FT3" s="252" t="s">
        <v>2</v>
      </c>
      <c r="FU3" s="252" t="s">
        <v>16</v>
      </c>
      <c r="FV3" s="252" t="s">
        <v>17</v>
      </c>
      <c r="FW3" s="253" t="s">
        <v>18</v>
      </c>
      <c r="FX3" s="254"/>
      <c r="FY3" s="254"/>
      <c r="FZ3" s="249" t="s">
        <v>191</v>
      </c>
      <c r="GA3" s="255" t="s">
        <v>55</v>
      </c>
      <c r="GB3" s="251" t="s">
        <v>7</v>
      </c>
      <c r="GC3" s="252" t="s">
        <v>1</v>
      </c>
      <c r="GD3" s="252" t="s">
        <v>2</v>
      </c>
      <c r="GE3" s="252" t="s">
        <v>16</v>
      </c>
      <c r="GF3" s="252" t="s">
        <v>17</v>
      </c>
      <c r="GG3" s="253" t="s">
        <v>18</v>
      </c>
      <c r="GH3" s="254"/>
      <c r="GI3" s="254"/>
      <c r="GJ3" s="249" t="s">
        <v>191</v>
      </c>
      <c r="GK3" s="255" t="s">
        <v>55</v>
      </c>
      <c r="GL3" s="251" t="s">
        <v>7</v>
      </c>
      <c r="GM3" s="252" t="s">
        <v>1</v>
      </c>
      <c r="GN3" s="252" t="s">
        <v>2</v>
      </c>
      <c r="GO3" s="252" t="s">
        <v>16</v>
      </c>
      <c r="GP3" s="252" t="s">
        <v>17</v>
      </c>
      <c r="GQ3" s="253" t="s">
        <v>18</v>
      </c>
      <c r="GR3" s="254"/>
      <c r="GS3" s="254"/>
      <c r="GT3" s="249" t="s">
        <v>191</v>
      </c>
      <c r="GU3" s="255" t="s">
        <v>55</v>
      </c>
      <c r="GV3" s="251" t="s">
        <v>7</v>
      </c>
      <c r="GW3" s="252" t="s">
        <v>1</v>
      </c>
      <c r="GX3" s="252" t="s">
        <v>2</v>
      </c>
      <c r="GY3" s="252" t="s">
        <v>16</v>
      </c>
      <c r="GZ3" s="252" t="s">
        <v>17</v>
      </c>
      <c r="HA3" s="253" t="s">
        <v>18</v>
      </c>
      <c r="HB3" s="254"/>
      <c r="HC3" s="254"/>
      <c r="HD3" s="249" t="s">
        <v>191</v>
      </c>
      <c r="HE3" s="255" t="s">
        <v>55</v>
      </c>
      <c r="HF3" s="251" t="s">
        <v>7</v>
      </c>
      <c r="HG3" s="252" t="s">
        <v>1</v>
      </c>
      <c r="HH3" s="252" t="s">
        <v>2</v>
      </c>
      <c r="HI3" s="252" t="s">
        <v>16</v>
      </c>
      <c r="HJ3" s="252" t="s">
        <v>17</v>
      </c>
      <c r="HK3" s="253" t="s">
        <v>18</v>
      </c>
      <c r="HL3" s="254"/>
      <c r="HM3" s="254"/>
      <c r="HN3" s="249" t="s">
        <v>191</v>
      </c>
      <c r="HO3" s="255" t="s">
        <v>55</v>
      </c>
      <c r="HP3" s="251" t="s">
        <v>7</v>
      </c>
      <c r="HQ3" s="252" t="s">
        <v>1</v>
      </c>
      <c r="HR3" s="252" t="s">
        <v>2</v>
      </c>
      <c r="HS3" s="252" t="s">
        <v>16</v>
      </c>
      <c r="HT3" s="252" t="s">
        <v>17</v>
      </c>
      <c r="HU3" s="253" t="s">
        <v>18</v>
      </c>
      <c r="HV3" s="254"/>
      <c r="HW3" s="254"/>
      <c r="HX3" s="249" t="s">
        <v>191</v>
      </c>
      <c r="HY3" s="255" t="s">
        <v>55</v>
      </c>
      <c r="HZ3" s="251" t="s">
        <v>7</v>
      </c>
      <c r="IA3" s="252" t="s">
        <v>1</v>
      </c>
      <c r="IB3" s="252" t="s">
        <v>2</v>
      </c>
      <c r="IC3" s="252" t="s">
        <v>16</v>
      </c>
      <c r="ID3" s="252" t="s">
        <v>17</v>
      </c>
      <c r="IE3" s="253" t="s">
        <v>18</v>
      </c>
      <c r="IF3" s="254"/>
      <c r="IG3" s="254"/>
      <c r="IH3" s="249" t="s">
        <v>191</v>
      </c>
      <c r="II3" s="255" t="s">
        <v>55</v>
      </c>
      <c r="IJ3" s="251" t="s">
        <v>7</v>
      </c>
      <c r="IK3" s="252" t="s">
        <v>1</v>
      </c>
      <c r="IL3" s="252" t="s">
        <v>2</v>
      </c>
      <c r="IM3" s="252" t="s">
        <v>16</v>
      </c>
      <c r="IN3" s="252" t="s">
        <v>17</v>
      </c>
      <c r="IO3" s="253" t="s">
        <v>18</v>
      </c>
      <c r="IP3" s="254"/>
      <c r="IQ3" s="254"/>
      <c r="IR3" s="249" t="s">
        <v>191</v>
      </c>
      <c r="IS3" s="255" t="s">
        <v>55</v>
      </c>
      <c r="IT3" s="251" t="s">
        <v>7</v>
      </c>
      <c r="IU3" s="252" t="s">
        <v>1</v>
      </c>
      <c r="IV3" s="252" t="s">
        <v>2</v>
      </c>
      <c r="IW3" s="252" t="s">
        <v>16</v>
      </c>
      <c r="IX3" s="252" t="s">
        <v>17</v>
      </c>
      <c r="IY3" s="253" t="s">
        <v>18</v>
      </c>
      <c r="IZ3" s="254"/>
      <c r="JA3" s="254"/>
      <c r="JB3" s="249" t="s">
        <v>191</v>
      </c>
      <c r="JC3" s="255" t="s">
        <v>55</v>
      </c>
      <c r="JD3" s="251" t="s">
        <v>7</v>
      </c>
      <c r="JE3" s="252" t="s">
        <v>1</v>
      </c>
      <c r="JF3" s="252" t="s">
        <v>2</v>
      </c>
      <c r="JG3" s="252" t="s">
        <v>16</v>
      </c>
      <c r="JH3" s="252" t="s">
        <v>17</v>
      </c>
      <c r="JI3" s="253" t="s">
        <v>18</v>
      </c>
      <c r="JJ3" s="254"/>
      <c r="JK3" s="254"/>
      <c r="JL3" s="249" t="s">
        <v>191</v>
      </c>
      <c r="JM3" s="255" t="s">
        <v>55</v>
      </c>
      <c r="JN3" s="251" t="s">
        <v>7</v>
      </c>
      <c r="JO3" s="252" t="s">
        <v>1</v>
      </c>
      <c r="JP3" s="252" t="s">
        <v>2</v>
      </c>
      <c r="JQ3" s="252" t="s">
        <v>16</v>
      </c>
      <c r="JR3" s="252" t="s">
        <v>17</v>
      </c>
      <c r="JS3" s="253" t="s">
        <v>18</v>
      </c>
      <c r="JT3" s="254"/>
      <c r="JU3" s="254"/>
      <c r="JV3" s="249" t="s">
        <v>191</v>
      </c>
      <c r="JW3" s="255" t="s">
        <v>55</v>
      </c>
      <c r="JX3" s="251" t="s">
        <v>7</v>
      </c>
      <c r="JY3" s="252" t="s">
        <v>1</v>
      </c>
      <c r="JZ3" s="252" t="s">
        <v>2</v>
      </c>
      <c r="KA3" s="252" t="s">
        <v>16</v>
      </c>
      <c r="KB3" s="252" t="s">
        <v>17</v>
      </c>
      <c r="KC3" s="253" t="s">
        <v>18</v>
      </c>
      <c r="KD3" s="254"/>
      <c r="KE3" s="254"/>
      <c r="KF3" s="249" t="s">
        <v>191</v>
      </c>
      <c r="KG3" s="255" t="s">
        <v>55</v>
      </c>
      <c r="KH3" s="251" t="s">
        <v>7</v>
      </c>
      <c r="KI3" s="252" t="s">
        <v>1</v>
      </c>
      <c r="KJ3" s="252" t="s">
        <v>2</v>
      </c>
      <c r="KK3" s="252" t="s">
        <v>16</v>
      </c>
      <c r="KL3" s="252" t="s">
        <v>17</v>
      </c>
      <c r="KM3" s="253" t="s">
        <v>18</v>
      </c>
      <c r="KN3" s="254"/>
      <c r="KO3" s="254"/>
      <c r="KP3" s="249" t="s">
        <v>191</v>
      </c>
      <c r="KQ3" s="255" t="s">
        <v>55</v>
      </c>
      <c r="KR3" s="251" t="s">
        <v>7</v>
      </c>
      <c r="KS3" s="252" t="s">
        <v>1</v>
      </c>
      <c r="KT3" s="252" t="s">
        <v>2</v>
      </c>
      <c r="KU3" s="252" t="s">
        <v>16</v>
      </c>
      <c r="KV3" s="252" t="s">
        <v>17</v>
      </c>
      <c r="KW3" s="253" t="s">
        <v>18</v>
      </c>
      <c r="KX3" s="254"/>
      <c r="KY3" s="254"/>
      <c r="KZ3" s="249" t="s">
        <v>191</v>
      </c>
      <c r="LA3" s="255" t="s">
        <v>55</v>
      </c>
      <c r="LB3" s="251" t="s">
        <v>7</v>
      </c>
      <c r="LC3" s="252" t="s">
        <v>1</v>
      </c>
      <c r="LD3" s="252" t="s">
        <v>2</v>
      </c>
      <c r="LE3" s="252" t="s">
        <v>16</v>
      </c>
      <c r="LF3" s="252" t="s">
        <v>17</v>
      </c>
      <c r="LG3" s="253" t="s">
        <v>18</v>
      </c>
      <c r="LH3" s="254"/>
      <c r="LI3" s="254"/>
      <c r="LJ3" s="249" t="s">
        <v>191</v>
      </c>
      <c r="LK3" s="255" t="s">
        <v>55</v>
      </c>
      <c r="LL3" s="251" t="s">
        <v>7</v>
      </c>
      <c r="LM3" s="252" t="s">
        <v>1</v>
      </c>
      <c r="LN3" s="252" t="s">
        <v>2</v>
      </c>
      <c r="LO3" s="252" t="s">
        <v>16</v>
      </c>
      <c r="LP3" s="252" t="s">
        <v>17</v>
      </c>
      <c r="LQ3" s="253" t="s">
        <v>18</v>
      </c>
      <c r="LR3" s="254"/>
      <c r="LS3" s="254"/>
      <c r="LT3" s="249" t="s">
        <v>191</v>
      </c>
      <c r="LU3" s="255" t="s">
        <v>55</v>
      </c>
      <c r="LV3" s="251" t="s">
        <v>7</v>
      </c>
      <c r="LW3" s="252" t="s">
        <v>1</v>
      </c>
      <c r="LX3" s="252" t="s">
        <v>2</v>
      </c>
      <c r="LY3" s="252" t="s">
        <v>16</v>
      </c>
      <c r="LZ3" s="252" t="s">
        <v>17</v>
      </c>
      <c r="MA3" s="253" t="s">
        <v>18</v>
      </c>
      <c r="MB3" s="254"/>
      <c r="MC3" s="254"/>
      <c r="MD3" s="249"/>
      <c r="ME3" s="255"/>
      <c r="MF3" s="251"/>
      <c r="MG3" s="252"/>
      <c r="MH3" s="252"/>
      <c r="MI3" s="252"/>
      <c r="MJ3" s="252"/>
      <c r="MK3" s="253"/>
      <c r="ML3" s="254"/>
      <c r="MM3" s="254"/>
      <c r="MN3" s="256"/>
      <c r="MX3" s="256"/>
      <c r="NH3" s="256"/>
      <c r="NR3" s="256"/>
    </row>
    <row xmlns:x14ac="http://schemas.microsoft.com/office/spreadsheetml/2009/9/ac" r="4" s="4" customFormat="true" x14ac:dyDescent="0.25">
      <c r="A4" s="395" t="str">
        <f>IF(ISBLANK('Data Summary'!A6),"",'Data Summary'!A6)</f>
        <v>BGD_2010_ASPR</v>
      </c>
      <c r="B4" s="105"/>
      <c r="C4" s="15" t="s">
        <v>24</v>
      </c>
      <c r="D4" s="9">
        <f>IF(COUNTA(D13)=0,"",D13)</f>
        <v>16</v>
      </c>
      <c r="E4" s="9" t="str">
        <f t="shared" ref="E4:I4" si="0">IF(COUNTA(E13)=0,"",E13)</f>
        <v/>
      </c>
      <c r="F4" s="9" t="str">
        <f t="shared" si="0"/>
        <v/>
      </c>
      <c r="G4" s="9" t="str">
        <f t="shared" si="0"/>
        <v/>
      </c>
      <c r="H4" s="9">
        <f t="shared" si="0"/>
        <v>16</v>
      </c>
      <c r="I4" s="31" t="str">
        <f t="shared" si="0"/>
        <v/>
      </c>
      <c r="J4" s="24"/>
      <c r="K4" s="24"/>
      <c r="L4" s="105"/>
      <c r="M4" s="15" t="s">
        <v>24</v>
      </c>
      <c r="N4" s="9" t="str">
        <f>IF(COUNTA(N13)=0,"",N13)</f>
        <v/>
      </c>
      <c r="O4" s="9" t="str">
        <f t="shared" ref="O4:S4" si="1">IF(COUNTA(O13)=0,"",O13)</f>
        <v/>
      </c>
      <c r="P4" s="9" t="str">
        <f t="shared" si="1"/>
        <v/>
      </c>
      <c r="Q4" s="9" t="str">
        <f t="shared" si="1"/>
        <v/>
      </c>
      <c r="R4" s="9" t="str">
        <f t="shared" si="1"/>
        <v/>
      </c>
      <c r="S4" s="31" t="str">
        <f t="shared" si="1"/>
        <v/>
      </c>
      <c r="T4" s="24"/>
      <c r="U4" s="24"/>
      <c r="V4" s="105"/>
      <c r="W4" s="15" t="s">
        <v>24</v>
      </c>
      <c r="X4" s="9">
        <f>IF(COUNTA(X13)=0,"",X13)</f>
        <v>14</v>
      </c>
      <c r="Y4" s="9" t="str">
        <f t="shared" ref="Y4:AC4" si="2">IF(COUNTA(Y13)=0,"",Y13)</f>
        <v/>
      </c>
      <c r="Z4" s="9" t="str">
        <f t="shared" si="2"/>
        <v/>
      </c>
      <c r="AA4" s="9" t="str">
        <f t="shared" si="2"/>
        <v/>
      </c>
      <c r="AB4" s="9">
        <f t="shared" si="2"/>
        <v>14</v>
      </c>
      <c r="AC4" s="31" t="str">
        <f t="shared" si="2"/>
        <v/>
      </c>
      <c r="AD4" s="24"/>
      <c r="AE4" s="24"/>
      <c r="AF4" s="105"/>
      <c r="AG4" s="15" t="s">
        <v>24</v>
      </c>
      <c r="AH4" s="9" t="str">
        <f>IF(COUNTA(AH13)=0,"",AH13)</f>
        <v/>
      </c>
      <c r="AI4" s="9" t="str">
        <f t="shared" ref="AI4:AM4" si="3">IF(COUNTA(AI13)=0,"",AI13)</f>
        <v/>
      </c>
      <c r="AJ4" s="9" t="str">
        <f t="shared" si="3"/>
        <v/>
      </c>
      <c r="AK4" s="9" t="str">
        <f t="shared" si="3"/>
        <v/>
      </c>
      <c r="AL4" s="9" t="str">
        <f t="shared" si="3"/>
        <v/>
      </c>
      <c r="AM4" s="31" t="str">
        <f t="shared" si="3"/>
        <v/>
      </c>
      <c r="AN4" s="24"/>
      <c r="AO4" s="24"/>
      <c r="AP4" s="105"/>
      <c r="AQ4" s="15" t="s">
        <v>24</v>
      </c>
      <c r="AR4" s="9">
        <f>IF(COUNTA(AR13)=0,"",AR13)</f>
        <v>14.599999999999994</v>
      </c>
      <c r="AS4" s="9" t="str">
        <f t="shared" ref="AS4:AW4" si="4">IF(COUNTA(AS13)=0,"",AS13)</f>
        <v/>
      </c>
      <c r="AT4" s="9" t="str">
        <f t="shared" si="4"/>
        <v/>
      </c>
      <c r="AU4" s="9" t="str">
        <f t="shared" si="4"/>
        <v/>
      </c>
      <c r="AV4" s="9">
        <f t="shared" si="4"/>
        <v>14.599999999999994</v>
      </c>
      <c r="AW4" s="31" t="str">
        <f t="shared" si="4"/>
        <v/>
      </c>
      <c r="AX4" s="24"/>
      <c r="AY4" s="24"/>
      <c r="AZ4" s="105"/>
      <c r="BA4" s="15" t="s">
        <v>24</v>
      </c>
      <c r="BB4" s="9" t="str">
        <f>IF(COUNTA(BB13)=0,"",BB13)</f>
        <v/>
      </c>
      <c r="BC4" s="9" t="str">
        <f t="shared" ref="BC4:BG4" si="5">IF(COUNTA(BC13)=0,"",BC13)</f>
        <v/>
      </c>
      <c r="BD4" s="9" t="str">
        <f t="shared" si="5"/>
        <v/>
      </c>
      <c r="BE4" s="9" t="str">
        <f t="shared" si="5"/>
        <v/>
      </c>
      <c r="BF4" s="9" t="str">
        <f t="shared" si="5"/>
        <v/>
      </c>
      <c r="BG4" s="31" t="str">
        <f t="shared" si="5"/>
        <v/>
      </c>
      <c r="BH4" s="24"/>
      <c r="BI4" s="24"/>
      <c r="BJ4" s="105"/>
      <c r="BK4" s="15" t="s">
        <v>24</v>
      </c>
      <c r="BL4" s="9">
        <f>IF(COUNTA(BL13)=0,"",BL13)</f>
        <v>26</v>
      </c>
      <c r="BM4" s="9" t="str">
        <f t="shared" ref="BM4:BQ4" si="6">IF(COUNTA(BM13)=0,"",BM13)</f>
        <v/>
      </c>
      <c r="BN4" s="9" t="str">
        <f t="shared" si="6"/>
        <v/>
      </c>
      <c r="BO4" s="9" t="str">
        <f t="shared" si="6"/>
        <v/>
      </c>
      <c r="BP4" s="9">
        <f t="shared" si="6"/>
        <v>26</v>
      </c>
      <c r="BQ4" s="31" t="str">
        <f t="shared" si="6"/>
        <v/>
      </c>
      <c r="BR4" s="24"/>
      <c r="BS4" s="24"/>
      <c r="BT4" s="105"/>
      <c r="BU4" s="15" t="s">
        <v>24</v>
      </c>
      <c r="BV4" s="9" t="str">
        <f>IF(COUNTA(BV13)=0,"",BV13)</f>
        <v/>
      </c>
      <c r="BW4" s="9" t="str">
        <f t="shared" ref="BW4:CA4" si="7">IF(COUNTA(BW13)=0,"",BW13)</f>
        <v/>
      </c>
      <c r="BX4" s="9" t="str">
        <f t="shared" si="7"/>
        <v/>
      </c>
      <c r="BY4" s="9" t="str">
        <f t="shared" si="7"/>
        <v/>
      </c>
      <c r="BZ4" s="9" t="str">
        <f t="shared" si="7"/>
        <v/>
      </c>
      <c r="CA4" s="31" t="str">
        <f t="shared" si="7"/>
        <v/>
      </c>
      <c r="CB4" s="24"/>
      <c r="CC4" s="24"/>
      <c r="CD4" s="105"/>
      <c r="CE4" s="15" t="s">
        <v>24</v>
      </c>
      <c r="CF4" s="9">
        <f>IF(COUNTA(CF13)=0,"",CF13)</f>
        <v>19</v>
      </c>
      <c r="CG4" s="9" t="str">
        <f t="shared" ref="CG4:CK4" si="8">IF(COUNTA(CG13)=0,"",CG13)</f>
        <v/>
      </c>
      <c r="CH4" s="9" t="str">
        <f t="shared" si="8"/>
        <v/>
      </c>
      <c r="CI4" s="9" t="str">
        <f t="shared" si="8"/>
        <v/>
      </c>
      <c r="CJ4" s="9" t="str">
        <f t="shared" si="8"/>
        <v/>
      </c>
      <c r="CK4" s="31" t="str">
        <f t="shared" si="8"/>
        <v/>
      </c>
      <c r="CL4" s="24"/>
      <c r="CM4" s="24"/>
      <c r="CN4" s="105"/>
      <c r="CO4" s="15" t="s">
        <v>24</v>
      </c>
      <c r="CP4" s="9" t="str">
        <f>IF(COUNTA(CP13)=0,"",CP13)</f>
        <v/>
      </c>
      <c r="CQ4" s="9" t="str">
        <f t="shared" ref="CQ4:CU4" si="9">IF(COUNTA(CQ13)=0,"",CQ13)</f>
        <v/>
      </c>
      <c r="CR4" s="9" t="str">
        <f t="shared" si="9"/>
        <v/>
      </c>
      <c r="CS4" s="9" t="str">
        <f t="shared" si="9"/>
        <v/>
      </c>
      <c r="CT4" s="9" t="str">
        <f t="shared" si="9"/>
        <v/>
      </c>
      <c r="CU4" s="31" t="str">
        <f t="shared" si="9"/>
        <v/>
      </c>
      <c r="CV4" s="24"/>
      <c r="CW4" s="24"/>
      <c r="CX4" s="105"/>
      <c r="CY4" s="15" t="s">
        <v>24</v>
      </c>
      <c r="CZ4" s="9" t="str">
        <f>IF(COUNTA(CZ13)=0,"",CZ13)</f>
        <v/>
      </c>
      <c r="DA4" s="9" t="str">
        <f t="shared" ref="DA4:DE4" si="10">IF(COUNTA(DA13)=0,"",DA13)</f>
        <v/>
      </c>
      <c r="DB4" s="9" t="str">
        <f t="shared" si="10"/>
        <v/>
      </c>
      <c r="DC4" s="9" t="str">
        <f t="shared" si="10"/>
        <v/>
      </c>
      <c r="DD4" s="9" t="str">
        <f t="shared" si="10"/>
        <v/>
      </c>
      <c r="DE4" s="31" t="str">
        <f t="shared" si="10"/>
        <v/>
      </c>
      <c r="DF4" s="24"/>
      <c r="DG4" s="24"/>
      <c r="DH4" s="105"/>
      <c r="DI4" s="15" t="s">
        <v>24</v>
      </c>
      <c r="DJ4" s="9">
        <f>IF(COUNTA(DJ13)=0,"",DJ13)</f>
        <v>30.700000000000003</v>
      </c>
      <c r="DK4" s="9" t="str">
        <f t="shared" ref="DK4:DO4" si="11">IF(COUNTA(DK13)=0,"",DK13)</f>
        <v/>
      </c>
      <c r="DL4" s="9" t="str">
        <f t="shared" si="11"/>
        <v/>
      </c>
      <c r="DM4" s="9" t="str">
        <f t="shared" si="11"/>
        <v/>
      </c>
      <c r="DN4" s="9">
        <f t="shared" si="11"/>
        <v>30.700000000000003</v>
      </c>
      <c r="DO4" s="31" t="str">
        <f t="shared" si="11"/>
        <v/>
      </c>
      <c r="DP4" s="24"/>
      <c r="DQ4" s="24"/>
      <c r="DR4" s="105"/>
      <c r="DS4" s="58" t="s">
        <v>24</v>
      </c>
      <c r="DT4" s="9">
        <f>IF(COUNTA(DT13)=0,"",DT13)</f>
        <v>26.799999999999997</v>
      </c>
      <c r="DU4" s="9" t="str">
        <f t="shared" ref="DU4:DY4" si="12">IF(COUNTA(DU13)=0,"",DU13)</f>
        <v/>
      </c>
      <c r="DV4" s="9" t="str">
        <f t="shared" si="12"/>
        <v/>
      </c>
      <c r="DW4" s="9" t="str">
        <f t="shared" si="12"/>
        <v/>
      </c>
      <c r="DX4" s="9">
        <f t="shared" si="12"/>
        <v>26.799999999999997</v>
      </c>
      <c r="DY4" s="31" t="str">
        <f t="shared" si="12"/>
        <v/>
      </c>
      <c r="DZ4" s="24"/>
      <c r="EA4" s="24"/>
      <c r="EB4" s="105"/>
      <c r="EC4" s="58" t="s">
        <v>24</v>
      </c>
      <c r="ED4" s="9" t="str">
        <f>IF(COUNTA(ED13)=0,"",ED13)</f>
        <v/>
      </c>
      <c r="EE4" s="9" t="str">
        <f t="shared" ref="EE4:EI4" si="13">IF(COUNTA(EE13)=0,"",EE13)</f>
        <v/>
      </c>
      <c r="EF4" s="9" t="str">
        <f t="shared" si="13"/>
        <v/>
      </c>
      <c r="EG4" s="9" t="str">
        <f t="shared" si="13"/>
        <v/>
      </c>
      <c r="EH4" s="9" t="str">
        <f t="shared" si="13"/>
        <v/>
      </c>
      <c r="EI4" s="31" t="str">
        <f t="shared" si="13"/>
        <v/>
      </c>
      <c r="EJ4" s="24"/>
      <c r="EK4" s="24"/>
      <c r="EL4" s="105"/>
      <c r="EM4" s="58" t="s">
        <v>24</v>
      </c>
      <c r="EN4" s="9" t="str">
        <f>IF(COUNTA(EN13)=0,"",EN13)</f>
        <v/>
      </c>
      <c r="EO4" s="9" t="str">
        <f t="shared" ref="EO4:ES4" si="14">IF(COUNTA(EO13)=0,"",EO13)</f>
        <v/>
      </c>
      <c r="EP4" s="9" t="str">
        <f t="shared" si="14"/>
        <v/>
      </c>
      <c r="EQ4" s="9" t="str">
        <f t="shared" si="14"/>
        <v/>
      </c>
      <c r="ER4" s="9" t="str">
        <f t="shared" si="14"/>
        <v/>
      </c>
      <c r="ES4" s="31" t="str">
        <f t="shared" si="14"/>
        <v/>
      </c>
      <c r="ET4" s="24"/>
      <c r="EU4" s="24"/>
      <c r="EV4" s="105"/>
      <c r="EW4" s="58" t="s">
        <v>24</v>
      </c>
      <c r="EX4" s="9">
        <f>IF(COUNTA(EX13)=0,"",EX13)</f>
        <v>2.5999999999999943</v>
      </c>
      <c r="EY4" s="9" t="str">
        <f t="shared" ref="EY4:FC4" si="15">IF(COUNTA(EY13)=0,"",EY13)</f>
        <v/>
      </c>
      <c r="EZ4" s="9" t="str">
        <f t="shared" si="15"/>
        <v/>
      </c>
      <c r="FA4" s="9" t="str">
        <f t="shared" si="15"/>
        <v/>
      </c>
      <c r="FB4" s="9">
        <f t="shared" si="15"/>
        <v>2.5999999999999943</v>
      </c>
      <c r="FC4" s="31" t="str">
        <f t="shared" si="15"/>
        <v/>
      </c>
      <c r="FD4" s="24"/>
      <c r="FE4" s="24"/>
      <c r="FF4" s="105"/>
      <c r="FG4" s="58" t="s">
        <v>24</v>
      </c>
      <c r="FH4" s="9" t="str">
        <f>IF(COUNTA(FH13)=0,"",FH13)</f>
        <v/>
      </c>
      <c r="FI4" s="9" t="str">
        <f t="shared" ref="FI4:FM4" si="16">IF(COUNTA(FI13)=0,"",FI13)</f>
        <v/>
      </c>
      <c r="FJ4" s="9" t="str">
        <f t="shared" si="16"/>
        <v/>
      </c>
      <c r="FK4" s="9" t="str">
        <f t="shared" si="16"/>
        <v/>
      </c>
      <c r="FL4" s="9" t="str">
        <f t="shared" si="16"/>
        <v/>
      </c>
      <c r="FM4" s="31" t="str">
        <f t="shared" si="16"/>
        <v/>
      </c>
      <c r="FN4" s="24"/>
      <c r="FO4" s="24"/>
      <c r="FP4" s="105"/>
      <c r="FQ4" s="58" t="s">
        <v>24</v>
      </c>
      <c r="FR4" s="9" t="str">
        <f>IF(COUNTA(FR13)=0,"",FR13)</f>
        <v/>
      </c>
      <c r="FS4" s="9" t="str">
        <f t="shared" ref="FS4:FW4" si="17">IF(COUNTA(FS13)=0,"",FS13)</f>
        <v/>
      </c>
      <c r="FT4" s="9" t="str">
        <f t="shared" si="17"/>
        <v/>
      </c>
      <c r="FU4" s="9" t="str">
        <f t="shared" si="17"/>
        <v/>
      </c>
      <c r="FV4" s="9" t="str">
        <f t="shared" si="17"/>
        <v/>
      </c>
      <c r="FW4" s="31" t="str">
        <f t="shared" si="17"/>
        <v/>
      </c>
      <c r="FX4" s="24"/>
      <c r="FY4" s="24"/>
      <c r="FZ4" s="105"/>
      <c r="GA4" s="58" t="s">
        <v>24</v>
      </c>
      <c r="GB4" s="9" t="str">
        <f>IF(COUNTA(GB13)=0,"",GB13)</f>
        <v/>
      </c>
      <c r="GC4" s="9" t="str">
        <f t="shared" ref="GC4:GG4" si="18">IF(COUNTA(GC13)=0,"",GC13)</f>
        <v/>
      </c>
      <c r="GD4" s="9" t="str">
        <f t="shared" si="18"/>
        <v/>
      </c>
      <c r="GE4" s="9" t="str">
        <f t="shared" si="18"/>
        <v/>
      </c>
      <c r="GF4" s="9" t="str">
        <f t="shared" si="18"/>
        <v/>
      </c>
      <c r="GG4" s="31" t="str">
        <f t="shared" si="18"/>
        <v/>
      </c>
      <c r="GH4" s="24"/>
      <c r="GI4" s="24"/>
      <c r="GJ4" s="105"/>
      <c r="GK4" s="58" t="s">
        <v>24</v>
      </c>
      <c r="GL4" s="9" t="str">
        <f>IF(COUNTA(GL13)=0,"",GL13)</f>
        <v/>
      </c>
      <c r="GM4" s="9" t="str">
        <f t="shared" ref="GM4:GQ4" si="19">IF(COUNTA(GM13)=0,"",GM13)</f>
        <v/>
      </c>
      <c r="GN4" s="9" t="str">
        <f t="shared" si="19"/>
        <v/>
      </c>
      <c r="GO4" s="9" t="str">
        <f t="shared" si="19"/>
        <v/>
      </c>
      <c r="GP4" s="9" t="str">
        <f t="shared" si="19"/>
        <v/>
      </c>
      <c r="GQ4" s="31" t="str">
        <f t="shared" si="19"/>
        <v/>
      </c>
      <c r="GR4" s="24"/>
      <c r="GS4" s="24"/>
      <c r="GT4" s="105"/>
      <c r="GU4" s="58" t="s">
        <v>24</v>
      </c>
      <c r="GV4" s="9">
        <f>IF(COUNTA(GV13)=0,"",GV13)</f>
        <v>1.98864</v>
      </c>
      <c r="GW4" s="9">
        <f t="shared" ref="GW4:HA4" si="20">IF(COUNTA(GW13)=0,"",GW13)</f>
        <v>2.083333333333333</v>
      </c>
      <c r="GX4" s="9">
        <f t="shared" si="20"/>
        <v>1.9230700000000001</v>
      </c>
      <c r="GY4" s="9" t="str">
        <f t="shared" si="20"/>
        <v/>
      </c>
      <c r="GZ4" s="9">
        <f t="shared" si="20"/>
        <v>2.4911000000000003</v>
      </c>
      <c r="HA4" s="31">
        <f t="shared" si="20"/>
        <v>1.6548499999999999</v>
      </c>
      <c r="HB4" s="24"/>
      <c r="HC4" s="24"/>
      <c r="HD4" s="105"/>
      <c r="HE4" s="58" t="s">
        <v>24</v>
      </c>
      <c r="HF4" s="9">
        <f>IF(COUNTA(HF13)=0,"",HF13)</f>
        <v>2.5999999999999943</v>
      </c>
      <c r="HG4" s="9" t="str">
        <f t="shared" ref="HG4:HK4" si="21">IF(COUNTA(HG13)=0,"",HG13)</f>
        <v/>
      </c>
      <c r="HH4" s="9" t="str">
        <f t="shared" si="21"/>
        <v/>
      </c>
      <c r="HI4" s="9" t="str">
        <f t="shared" si="21"/>
        <v/>
      </c>
      <c r="HJ4" s="9">
        <f t="shared" si="21"/>
        <v>2.5999999999999943</v>
      </c>
      <c r="HK4" s="31" t="str">
        <f t="shared" si="21"/>
        <v/>
      </c>
      <c r="HL4" s="24"/>
      <c r="HM4" s="24"/>
      <c r="HN4" s="105"/>
      <c r="HO4" s="58" t="s">
        <v>24</v>
      </c>
      <c r="HP4" s="9" t="str">
        <f>IF(COUNTA(HP13)=0,"",HP13)</f>
        <v/>
      </c>
      <c r="HQ4" s="9" t="str">
        <f t="shared" ref="HQ4:HU4" si="22">IF(COUNTA(HQ13)=0,"",HQ13)</f>
        <v/>
      </c>
      <c r="HR4" s="9" t="str">
        <f t="shared" si="22"/>
        <v/>
      </c>
      <c r="HS4" s="9" t="str">
        <f t="shared" si="22"/>
        <v/>
      </c>
      <c r="HT4" s="9" t="str">
        <f t="shared" si="22"/>
        <v/>
      </c>
      <c r="HU4" s="31" t="str">
        <f t="shared" si="22"/>
        <v/>
      </c>
      <c r="HV4" s="24"/>
      <c r="HW4" s="24"/>
      <c r="HX4" s="105"/>
      <c r="HY4" s="58" t="s">
        <v>24</v>
      </c>
      <c r="HZ4" s="9" t="str">
        <f>IF(COUNTA(HZ13)=0,"",HZ13)</f>
        <v/>
      </c>
      <c r="IA4" s="9" t="str">
        <f t="shared" ref="IA4:IE4" si="23">IF(COUNTA(IA13)=0,"",IA13)</f>
        <v/>
      </c>
      <c r="IB4" s="9" t="str">
        <f t="shared" si="23"/>
        <v/>
      </c>
      <c r="IC4" s="9" t="str">
        <f t="shared" si="23"/>
        <v/>
      </c>
      <c r="ID4" s="9" t="str">
        <f t="shared" si="23"/>
        <v/>
      </c>
      <c r="IE4" s="31" t="str">
        <f t="shared" si="23"/>
        <v/>
      </c>
      <c r="IF4" s="24"/>
      <c r="IG4" s="24"/>
      <c r="IH4" s="105"/>
      <c r="II4" s="58" t="s">
        <v>24</v>
      </c>
      <c r="IJ4" s="9">
        <f>IF(COUNTA(IJ13)=0,"",IJ13)</f>
        <v>4.5</v>
      </c>
      <c r="IK4" s="9" t="str">
        <f t="shared" ref="IK4:IO4" si="24">IF(COUNTA(IK13)=0,"",IK13)</f>
        <v/>
      </c>
      <c r="IL4" s="9" t="str">
        <f t="shared" si="24"/>
        <v/>
      </c>
      <c r="IM4" s="9" t="str">
        <f t="shared" si="24"/>
        <v/>
      </c>
      <c r="IN4" s="9">
        <f t="shared" si="24"/>
        <v>4.5</v>
      </c>
      <c r="IO4" s="31" t="str">
        <f t="shared" si="24"/>
        <v/>
      </c>
      <c r="IP4" s="24"/>
      <c r="IQ4" s="24"/>
      <c r="IR4" s="105"/>
      <c r="IS4" s="58" t="s">
        <v>24</v>
      </c>
      <c r="IT4" s="9" t="str">
        <f>IF(COUNTA(IT13)=0,"",IT13)</f>
        <v/>
      </c>
      <c r="IU4" s="9" t="str">
        <f t="shared" ref="IU4:IY4" si="25">IF(COUNTA(IU13)=0,"",IU13)</f>
        <v/>
      </c>
      <c r="IV4" s="9" t="str">
        <f t="shared" si="25"/>
        <v/>
      </c>
      <c r="IW4" s="9" t="str">
        <f t="shared" si="25"/>
        <v/>
      </c>
      <c r="IX4" s="9" t="str">
        <f t="shared" si="25"/>
        <v/>
      </c>
      <c r="IY4" s="31" t="str">
        <f t="shared" si="25"/>
        <v/>
      </c>
      <c r="IZ4" s="24"/>
      <c r="JA4" s="24"/>
      <c r="JB4" s="105"/>
      <c r="JC4" s="58" t="s">
        <v>24</v>
      </c>
      <c r="JD4" s="9">
        <f>IF(COUNTA(JD13)=0,"",JD13)</f>
        <v>8.7000000000000028</v>
      </c>
      <c r="JE4" s="9" t="str">
        <f t="shared" ref="JE4:JI4" si="26">IF(COUNTA(JE13)=0,"",JE13)</f>
        <v/>
      </c>
      <c r="JF4" s="9" t="str">
        <f t="shared" si="26"/>
        <v/>
      </c>
      <c r="JG4" s="9" t="str">
        <f t="shared" si="26"/>
        <v/>
      </c>
      <c r="JH4" s="9">
        <f t="shared" si="26"/>
        <v>8.7000000000000028</v>
      </c>
      <c r="JI4" s="31" t="str">
        <f t="shared" si="26"/>
        <v/>
      </c>
      <c r="JJ4" s="24"/>
      <c r="JK4" s="24"/>
      <c r="JL4" s="105"/>
      <c r="JM4" s="58" t="s">
        <v>24</v>
      </c>
      <c r="JN4" s="9" t="str">
        <f>IF(COUNTA(JN13)=0,"",JN13)</f>
        <v/>
      </c>
      <c r="JO4" s="9" t="str">
        <f t="shared" ref="JO4:JS4" si="27">IF(COUNTA(JO13)=0,"",JO13)</f>
        <v/>
      </c>
      <c r="JP4" s="9" t="str">
        <f t="shared" si="27"/>
        <v/>
      </c>
      <c r="JQ4" s="9" t="str">
        <f t="shared" si="27"/>
        <v/>
      </c>
      <c r="JR4" s="9" t="str">
        <f t="shared" si="27"/>
        <v/>
      </c>
      <c r="JS4" s="31" t="str">
        <f t="shared" si="27"/>
        <v/>
      </c>
      <c r="JT4" s="24"/>
      <c r="JU4" s="24"/>
      <c r="JV4" s="105"/>
      <c r="JW4" s="58" t="s">
        <v>24</v>
      </c>
      <c r="JX4" s="9" t="str">
        <f>IF(COUNTA(JX13)=0,"",JX13)</f>
        <v/>
      </c>
      <c r="JY4" s="9" t="str">
        <f t="shared" ref="JY4:KC4" si="28">IF(COUNTA(JY13)=0,"",JY13)</f>
        <v/>
      </c>
      <c r="JZ4" s="9" t="str">
        <f t="shared" si="28"/>
        <v/>
      </c>
      <c r="KA4" s="9" t="str">
        <f t="shared" si="28"/>
        <v/>
      </c>
      <c r="KB4" s="9" t="str">
        <f t="shared" si="28"/>
        <v/>
      </c>
      <c r="KC4" s="31" t="str">
        <f t="shared" si="28"/>
        <v/>
      </c>
      <c r="KD4" s="24"/>
      <c r="KE4" s="24"/>
      <c r="KF4" s="105"/>
      <c r="KG4" s="58" t="s">
        <v>24</v>
      </c>
      <c r="KH4" s="9" t="str">
        <f>IF(COUNTA(KH13)=0,"",KH13)</f>
        <v/>
      </c>
      <c r="KI4" s="9" t="str">
        <f t="shared" ref="KI4:KM4" si="29">IF(COUNTA(KI13)=0,"",KI13)</f>
        <v/>
      </c>
      <c r="KJ4" s="9" t="str">
        <f t="shared" si="29"/>
        <v/>
      </c>
      <c r="KK4" s="9" t="str">
        <f t="shared" si="29"/>
        <v/>
      </c>
      <c r="KL4" s="9" t="str">
        <f t="shared" si="29"/>
        <v/>
      </c>
      <c r="KM4" s="31" t="str">
        <f t="shared" si="29"/>
        <v/>
      </c>
      <c r="KN4" s="24"/>
      <c r="KO4" s="24"/>
      <c r="KP4" s="105"/>
      <c r="KQ4" s="58" t="s">
        <v>24</v>
      </c>
      <c r="KR4" s="9" t="str">
        <f>IF(COUNTA(KR13)=0,"",KR13)</f>
        <v/>
      </c>
      <c r="KS4" s="9" t="str">
        <f t="shared" ref="KS4:KW4" si="30">IF(COUNTA(KS13)=0,"",KS13)</f>
        <v/>
      </c>
      <c r="KT4" s="9" t="str">
        <f t="shared" si="30"/>
        <v/>
      </c>
      <c r="KU4" s="9" t="str">
        <f t="shared" si="30"/>
        <v/>
      </c>
      <c r="KV4" s="9" t="str">
        <f t="shared" si="30"/>
        <v/>
      </c>
      <c r="KW4" s="31" t="str">
        <f t="shared" si="30"/>
        <v/>
      </c>
      <c r="KX4" s="24"/>
      <c r="KY4" s="24"/>
      <c r="KZ4" s="105"/>
      <c r="LA4" s="58" t="s">
        <v>24</v>
      </c>
      <c r="LB4" s="9" t="str">
        <f>IF(COUNTA(LB13)=0,"",LB13)</f>
        <v/>
      </c>
      <c r="LC4" s="9" t="str">
        <f t="shared" ref="LC4:LG4" si="31">IF(COUNTA(LC13)=0,"",LC13)</f>
        <v/>
      </c>
      <c r="LD4" s="9" t="str">
        <f t="shared" si="31"/>
        <v/>
      </c>
      <c r="LE4" s="9" t="str">
        <f t="shared" si="31"/>
        <v/>
      </c>
      <c r="LF4" s="9" t="str">
        <f t="shared" si="31"/>
        <v/>
      </c>
      <c r="LG4" s="31" t="str">
        <f t="shared" si="31"/>
        <v/>
      </c>
      <c r="LH4" s="24"/>
      <c r="LI4" s="24"/>
      <c r="LJ4" s="105"/>
      <c r="LK4" s="58" t="s">
        <v>24</v>
      </c>
      <c r="LL4" s="9" t="str">
        <f>IF(COUNTA(LL13)=0,"",LL13)</f>
        <v/>
      </c>
      <c r="LM4" s="9" t="str">
        <f t="shared" ref="LM4:LQ4" si="32">IF(COUNTA(LM13)=0,"",LM13)</f>
        <v/>
      </c>
      <c r="LN4" s="9" t="str">
        <f t="shared" si="32"/>
        <v/>
      </c>
      <c r="LO4" s="9" t="str">
        <f t="shared" si="32"/>
        <v/>
      </c>
      <c r="LP4" s="9" t="str">
        <f t="shared" si="32"/>
        <v/>
      </c>
      <c r="LQ4" s="31" t="str">
        <f t="shared" si="32"/>
        <v/>
      </c>
      <c r="LR4" s="24"/>
      <c r="LS4" s="24"/>
      <c r="LT4" s="105"/>
      <c r="LU4" s="58" t="s">
        <v>24</v>
      </c>
      <c r="LV4" s="9" t="str">
        <f>IF(COUNTA(LV13)=0,"",LV13)</f>
        <v/>
      </c>
      <c r="LW4" s="9" t="str">
        <f t="shared" ref="LW4:MA4" si="33">IF(COUNTA(LW13)=0,"",LW13)</f>
        <v/>
      </c>
      <c r="LX4" s="9" t="str">
        <f t="shared" si="33"/>
        <v/>
      </c>
      <c r="LY4" s="9" t="str">
        <f t="shared" si="33"/>
        <v/>
      </c>
      <c r="LZ4" s="9" t="str">
        <f t="shared" si="33"/>
        <v/>
      </c>
      <c r="MA4" s="31" t="str">
        <f t="shared" si="33"/>
        <v/>
      </c>
      <c r="MB4" s="24"/>
      <c r="MC4" s="24"/>
      <c r="MD4" s="105"/>
      <c r="ME4" s="58"/>
      <c r="MF4" s="9"/>
      <c r="MG4" s="9"/>
      <c r="MH4" s="9"/>
      <c r="MI4" s="9"/>
      <c r="MJ4" s="9"/>
      <c r="MK4" s="31"/>
      <c r="ML4" s="24"/>
      <c r="MM4" s="24"/>
      <c r="MN4" s="121"/>
      <c r="MX4" s="121"/>
      <c r="NH4" s="121"/>
      <c r="NR4" s="121"/>
    </row>
    <row xmlns:x14ac="http://schemas.microsoft.com/office/spreadsheetml/2009/9/ac" r="5" s="4" customFormat="true" x14ac:dyDescent="0.25">
      <c r="A5" s="395" t="str">
        <f ca="true">IF(ISBLANK('Data Summary'!A7),"",'Data Summary'!A7)</f>
        <v>BGD_2010_BEIS</v>
      </c>
      <c r="B5" s="105"/>
      <c r="C5" s="15" t="s">
        <v>0</v>
      </c>
      <c r="D5" s="9">
        <f>IF((COUNTA(D14:D25)=0)+(COUNTA(D13)=0),"",100-D13-SUMPRODUCT(C14:C25,D14:D25))</f>
        <v>0.84000000000000341</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0.84000000000000341</v>
      </c>
      <c r="I5" s="31" t="str">
        <f>IF((COUNTA(I14:I25)=0)+(COUNTA(I13)=0),"",100-I13-SUMPRODUCT(C14:C25,I14:I25))</f>
        <v/>
      </c>
      <c r="J5" s="24"/>
      <c r="K5" s="24"/>
      <c r="L5" s="105"/>
      <c r="M5" s="1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1"/>
      <c r="T5" s="24"/>
      <c r="U5" s="24"/>
      <c r="V5" s="105"/>
      <c r="W5" s="15" t="s">
        <v>0</v>
      </c>
      <c r="X5" s="9">
        <f>IF((COUNTA(X14:X25)=0)+(COUNTA(X13)=0),"",100-X13-SUMPRODUCT(W14:W25,X14:X25))</f>
        <v>0.85999999999999943</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0.85999999999999943</v>
      </c>
      <c r="AC5" s="31" t="str">
        <f>IF((COUNTA(AC14:AC25)=0)+(COUNTA(AC13)=0),"",100-AC13-SUMPRODUCT(W14:W25,AC14:AC25))</f>
        <v/>
      </c>
      <c r="AD5" s="24"/>
      <c r="AE5" s="24"/>
      <c r="AF5" s="105"/>
      <c r="AG5" s="1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31"/>
      <c r="AN5" s="24"/>
      <c r="AO5" s="24"/>
      <c r="AP5" s="105"/>
      <c r="AQ5" s="15" t="s">
        <v>0</v>
      </c>
      <c r="AR5" s="9">
        <f>IF((COUNTA(AR14:AR25)=0)+(COUNTA(AR13)=0),"",100-AR13-SUMPRODUCT(AQ14:AQ25,AR14:AR25))</f>
        <v>0.8539999999999992</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0.8539999999999992</v>
      </c>
      <c r="AW5" s="31" t="str">
        <f>IF((COUNTA(AW14:AW25)=0)+(COUNTA(AW13)=0),"",100-AW13-SUMPRODUCT(AQ14:AQ25,AW14:AW25))</f>
        <v/>
      </c>
      <c r="AX5" s="24"/>
      <c r="AY5" s="24"/>
      <c r="AZ5" s="105"/>
      <c r="BA5" s="1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31"/>
      <c r="BH5" s="24"/>
      <c r="BI5" s="24"/>
      <c r="BJ5" s="105"/>
      <c r="BK5" s="15" t="s">
        <v>0</v>
      </c>
      <c r="BL5" s="9">
        <f>IF((COUNTA(BL14:BL25)=0)+(COUNTA(BL13)=0),"",100-BL13-SUMPRODUCT(BK14:BK25,BL14:BL25))</f>
        <v>0.74000000000000909</v>
      </c>
      <c r="BM5" s="9" t="str">
        <f>IF((COUNTA(BM14:BM25)=0)+(COUNTA(BM13)=0),"",100-BM13-SUMPRODUCT(BK14:BK25,BM14:BM25))</f>
        <v/>
      </c>
      <c r="BN5" s="9" t="str">
        <f>IF((COUNTA(BN14:BN25)=0)+(COUNTA(BN13)=0),"",100-BN13-SUMPRODUCT(BK14:BK25,BN14:BN25))</f>
        <v/>
      </c>
      <c r="BO5" s="9" t="str">
        <f>IF((COUNTA(BO14:BO25)=0)+(COUNTA(BO13)=0),"",100-BO13-SUMPRODUCT(BK14:BK25,BO14:BO25))</f>
        <v/>
      </c>
      <c r="BP5" s="9">
        <f>IF((COUNTA(BP14:BP25)=0)+(COUNTA(BP13)=0),"",100-BP13-SUMPRODUCT(BK14:BK25,BP14:BP25))</f>
        <v>0.74000000000000909</v>
      </c>
      <c r="BQ5" s="31" t="str">
        <f>IF((COUNTA(BQ14:BQ25)=0)+(COUNTA(BQ13)=0),"",100-BQ13-SUMPRODUCT(BK14:BK25,BQ14:BQ25))</f>
        <v/>
      </c>
      <c r="BR5" s="24"/>
      <c r="BS5" s="24"/>
      <c r="BT5" s="105"/>
      <c r="BU5" s="1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31" t="str">
        <f>IF((COUNTA(CA14:CA25)=0)+(COUNTA(CA13)=0),"",100-CA13-SUMPRODUCT(BU14:BU25,CA14:CA25))</f>
        <v/>
      </c>
      <c r="CB5" s="24"/>
      <c r="CC5" s="24"/>
      <c r="CD5" s="105"/>
      <c r="CE5" s="15" t="s">
        <v>0</v>
      </c>
      <c r="CF5" s="9">
        <f>IF((COUNTA(CF14:CF25)=0)+(COUNTA(CF13)=0),"",100-CF13-SUMPRODUCT(CE14:CE25,CF14:CF25))</f>
        <v>1</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31" t="str">
        <f>IF((COUNTA(CK14:CK25)=0)+(COUNTA(CK13)=0),"",100-CK13-SUMPRODUCT(CE14:CE25,CK14:CK25))</f>
        <v/>
      </c>
      <c r="CL5" s="24"/>
      <c r="CM5" s="24"/>
      <c r="CN5" s="105"/>
      <c r="CO5" s="15"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31"/>
      <c r="CV5" s="24"/>
      <c r="CW5" s="24"/>
      <c r="CX5" s="105"/>
      <c r="CY5" s="15"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31"/>
      <c r="DF5" s="24"/>
      <c r="DG5" s="24"/>
      <c r="DH5" s="105"/>
      <c r="DI5" s="15" t="s">
        <v>0</v>
      </c>
      <c r="DJ5" s="9">
        <f>IF((COUNTA(DJ14:DJ25)=0)+(COUNTA(DJ13)=0),"",100-DJ13-SUMPRODUCT(DI14:DI25,DJ14:DJ25))</f>
        <v>0.69299999999999784</v>
      </c>
      <c r="DK5" s="9" t="str">
        <f>IF((COUNTA(DK14:DK25)=0)+(COUNTA(DK13)=0),"",100-DK13-SUMPRODUCT(DI14:DI25,DK14:DK25))</f>
        <v/>
      </c>
      <c r="DL5" s="9" t="str">
        <f>IF((COUNTA(DL14:DL25)=0)+(COUNTA(DL13)=0),"",100-DL13-SUMPRODUCT(DI14:DI25,DL14:DL25))</f>
        <v/>
      </c>
      <c r="DM5" s="9" t="str">
        <f>IF((COUNTA(DM14:DM25)=0)+(COUNTA(DM13)=0),"",100-DM13-SUMPRODUCT(DI14:DI25,DM14:DM25))</f>
        <v/>
      </c>
      <c r="DN5" s="9">
        <f>IF((COUNTA(DN14:DN25)=0)+(COUNTA(DN13)=0),"",100-DN13-SUMPRODUCT(DI14:DI25,DN14:DN25))</f>
        <v>0.69299999999999784</v>
      </c>
      <c r="DO5" s="31" t="str">
        <f>IF((COUNTA(DO14:DO25)=0)+(COUNTA(DO13)=0),"",100-DO13-SUMPRODUCT(DI14:DI25,DO14:DO25))</f>
        <v/>
      </c>
      <c r="DP5" s="24"/>
      <c r="DQ5" s="24"/>
      <c r="DR5" s="105"/>
      <c r="DS5" s="58" t="s">
        <v>0</v>
      </c>
      <c r="DT5" s="9">
        <f>IF((COUNTA(DT14:DT25)=0)+(COUNTA(DT13)=0),"",100-DT13-SUMPRODUCT(DS14:DS25,DT14:DT25))</f>
        <v>2.4155999999999977</v>
      </c>
      <c r="DU5" s="9" t="str">
        <f>IF((COUNTA(DU14:DU25)=0)+(COUNTA(DU13)=0),"",100-DU13-SUMPRODUCT(DS14:DS25,DU14:DU25))</f>
        <v/>
      </c>
      <c r="DV5" s="9" t="str">
        <f>IF((COUNTA(DV14:DV25)=0)+(COUNTA(DV13)=0),"",100-DV13-SUMPRODUCT(DS14:DS25,DV14:DV25))</f>
        <v/>
      </c>
      <c r="DW5" s="9" t="str">
        <f>IF((COUNTA(DW14:DW25)=0)+(COUNTA(DW13)=0),"",100-DW13-SUMPRODUCT(DS14:DS25,DW14:DW25))</f>
        <v/>
      </c>
      <c r="DX5" s="9">
        <f>IF((COUNTA(DX14:DX25)=0)+(COUNTA(DX13)=0),"",100-DX13-SUMPRODUCT(DS14:DS25,DX14:DX25))</f>
        <v>2.4155999999999977</v>
      </c>
      <c r="DY5" s="31" t="str">
        <f>IF((COUNTA(DY14:DY25)=0)+(COUNTA(DY13)=0),"",100-DY13-SUMPRODUCT(DS14:DS25,DY14:DY25))</f>
        <v/>
      </c>
      <c r="DZ5" s="24"/>
      <c r="EA5" s="24"/>
      <c r="EB5" s="105"/>
      <c r="EC5" s="58" t="s">
        <v>0</v>
      </c>
      <c r="ED5" s="9" t="str">
        <f>IF((COUNTA(ED14:ED25)=0)+(COUNTA(ED13)=0),"",100-ED13-SUMPRODUCT(EC14:EC25,ED14:ED25))</f>
        <v/>
      </c>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31"/>
      <c r="EJ5" s="24"/>
      <c r="EK5" s="24"/>
      <c r="EL5" s="105"/>
      <c r="EM5" s="58" t="s">
        <v>0</v>
      </c>
      <c r="EN5" s="9" t="str">
        <f>IF((COUNTA(EN14:EN25)=0)+(COUNTA(EN13)=0),"",100-EN13-SUMPRODUCT(EM14:EM25,EN14:EN25))</f>
        <v/>
      </c>
      <c r="EO5" s="9" t="str">
        <f>IF((COUNTA(EO14:EO25)=0)+(COUNTA(EO13)=0),"",100-EO13-SUMPRODUCT(EM14:EM25,EO14:EO25))</f>
        <v/>
      </c>
      <c r="EP5" s="9" t="str">
        <f>IF((COUNTA(EP14:EP25)=0)+(COUNTA(EP13)=0),"",100-EP13-SUMPRODUCT(EM14:EM25,EP14:EP25))</f>
        <v/>
      </c>
      <c r="EQ5" s="9" t="str">
        <f>IF((COUNTA(EQ14:EQ25)=0)+(COUNTA(EQ13)=0),"",100-EQ13-SUMPRODUCT(EM14:EM25,EQ14:EQ25))</f>
        <v/>
      </c>
      <c r="ER5" s="9" t="str">
        <f>IF((COUNTA(ER14:ER25)=0)+(COUNTA(ER13)=0),"",100-ER13-SUMPRODUCT(EM14:EM25,ER14:ER25))</f>
        <v/>
      </c>
      <c r="ES5" s="31"/>
      <c r="ET5" s="24"/>
      <c r="EU5" s="24"/>
      <c r="EV5" s="105"/>
      <c r="EW5" s="58" t="s">
        <v>0</v>
      </c>
      <c r="EX5" s="9">
        <f>IF((COUNTA(EX14:EX25)=0)+(COUNTA(EX13)=0),"",100-EX13-SUMPRODUCT(EW14:EW25,EX14:EX25))</f>
        <v>5.1621999999999986</v>
      </c>
      <c r="EY5" s="9" t="str">
        <f>IF((COUNTA(EY14:EY25)=0)+(COUNTA(EY13)=0),"",100-EY13-SUMPRODUCT(EW14:EW25,EY14:EY25))</f>
        <v/>
      </c>
      <c r="EZ5" s="9" t="str">
        <f>IF((COUNTA(EZ14:EZ25)=0)+(COUNTA(EZ13)=0),"",100-EZ13-SUMPRODUCT(EW14:EW25,EZ14:EZ25))</f>
        <v/>
      </c>
      <c r="FA5" s="9" t="str">
        <f>IF((COUNTA(FA14:FA25)=0)+(COUNTA(FA13)=0),"",100-FA13-SUMPRODUCT(EW14:EW25,FA14:FA25))</f>
        <v/>
      </c>
      <c r="FB5" s="9">
        <f>IF((COUNTA(FB14:FB25)=0)+(COUNTA(FB13)=0),"",100-FB13-SUMPRODUCT(EW14:EW25,FB14:FB25))</f>
        <v>5.1621999999999986</v>
      </c>
      <c r="FC5" s="31" t="str">
        <f>IF((COUNTA(FC14:FC25)=0)+(COUNTA(FC13)=0),"",100-FC13-SUMPRODUCT(EW14:EW25,FC14:FC25))</f>
        <v/>
      </c>
      <c r="FD5" s="24"/>
      <c r="FE5" s="24"/>
      <c r="FF5" s="105"/>
      <c r="FG5" s="58" t="s">
        <v>0</v>
      </c>
      <c r="FH5" s="9" t="str">
        <f>IF((COUNTA(FH14:FH25)=0)+(COUNTA(FH13)=0),"",100-FH13-SUMPRODUCT(FG14:FG25,FH14:FH25))</f>
        <v/>
      </c>
      <c r="FI5" s="9" t="str">
        <f>IF((COUNTA(FI14:FI25)=0)+(COUNTA(FI13)=0),"",100-FI13-SUMPRODUCT(FG14:FG25,FI14:FI25))</f>
        <v/>
      </c>
      <c r="FJ5" s="9" t="str">
        <f>IF((COUNTA(FJ14:FJ25)=0)+(COUNTA(FJ13)=0),"",100-FJ13-SUMPRODUCT(FG14:FG25,FJ14:FJ25))</f>
        <v/>
      </c>
      <c r="FK5" s="9" t="str">
        <f>IF((COUNTA(FK14:FK25)=0)+(COUNTA(FK13)=0),"",100-FK13-SUMPRODUCT(FG14:FG25,FK14:FK25))</f>
        <v/>
      </c>
      <c r="FL5" s="9" t="str">
        <f>IF((COUNTA(FL14:FL25)=0)+(COUNTA(FL13)=0),"",100-FL13-SUMPRODUCT(FG14:FG25,FL14:FL25))</f>
        <v/>
      </c>
      <c r="FM5" s="31" t="str">
        <f>IF((COUNTA(FM14:FM25)=0)+(COUNTA(FM13)=0),"",100-FM13-SUMPRODUCT(FG14:FG25,FM14:FM25))</f>
        <v/>
      </c>
      <c r="FN5" s="24"/>
      <c r="FO5" s="24"/>
      <c r="FP5" s="105"/>
      <c r="FQ5" s="58" t="s">
        <v>0</v>
      </c>
      <c r="FR5" s="9" t="str">
        <f>IF((COUNTA(FR14:FR25)=0)+(COUNTA(FR13)=0),"",100-FR13-SUMPRODUCT(FQ14:FQ25,FR14:FR25))</f>
        <v/>
      </c>
      <c r="FS5" s="9" t="str">
        <f>IF((COUNTA(FS14:FS25)=0)+(COUNTA(FS13)=0),"",100-FS13-SUMPRODUCT(FQ14:FQ25,FS14:FS25))</f>
        <v/>
      </c>
      <c r="FT5" s="9" t="str">
        <f>IF((COUNTA(FT14:FT25)=0)+(COUNTA(FT13)=0),"",100-FT13-SUMPRODUCT(FQ14:FQ25,FT14:FT25))</f>
        <v/>
      </c>
      <c r="FU5" s="9" t="str">
        <f>IF((COUNTA(FU14:FU25)=0)+(COUNTA(FU13)=0),"",100-FU13-SUMPRODUCT(FQ14:FQ25,FU14:FU25))</f>
        <v/>
      </c>
      <c r="FV5" s="9" t="str">
        <f>IF((COUNTA(FV14:FV25)=0)+(COUNTA(FV13)=0),"",100-FV13-SUMPRODUCT(FQ14:FQ25,FV14:FV25))</f>
        <v/>
      </c>
      <c r="FW5" s="31"/>
      <c r="FX5" s="24"/>
      <c r="FY5" s="24"/>
      <c r="FZ5" s="105"/>
      <c r="GA5" s="58" t="s">
        <v>0</v>
      </c>
      <c r="GB5" s="9" t="str">
        <f>IF((COUNTA(GB14:GB25)=0)+(COUNTA(GB13)=0),"",100-GB13-SUMPRODUCT(GA14:GA25,GB14:GB25))</f>
        <v/>
      </c>
      <c r="GC5" s="9" t="str">
        <f>IF((COUNTA(GC14:GC25)=0)+(COUNTA(GC13)=0),"",100-GC13-SUMPRODUCT(GA14:GA25,GC14:GC25))</f>
        <v/>
      </c>
      <c r="GD5" s="9" t="str">
        <f>IF((COUNTA(GD14:GD25)=0)+(COUNTA(GD13)=0),"",100-GD13-SUMPRODUCT(GA14:GA25,GD14:GD25))</f>
        <v/>
      </c>
      <c r="GE5" s="9" t="str">
        <f>IF((COUNTA(GE14:GE25)=0)+(COUNTA(GE13)=0),"",100-GE13-SUMPRODUCT(GA14:GA25,GE14:GE25))</f>
        <v/>
      </c>
      <c r="GF5" s="9" t="str">
        <f>IF((COUNTA(GF14:GF25)=0)+(COUNTA(GF13)=0),"",100-GF13-SUMPRODUCT(GA14:GA25,GF14:GF25))</f>
        <v/>
      </c>
      <c r="GG5" s="31"/>
      <c r="GH5" s="24"/>
      <c r="GI5" s="24"/>
      <c r="GJ5" s="105"/>
      <c r="GK5" s="58" t="s">
        <v>0</v>
      </c>
      <c r="GL5" s="9" t="str">
        <f>IF((COUNTA(GL14:GL25)=0)+(COUNTA(GL13)=0),"",100-GL13-SUMPRODUCT(GK14:GK25,GL14:GL25))</f>
        <v/>
      </c>
      <c r="GM5" s="9" t="str">
        <f>IF((COUNTA(GM14:GM25)=0)+(COUNTA(GM13)=0),"",100-GM13-SUMPRODUCT(GK14:GK25,GM14:GM25))</f>
        <v/>
      </c>
      <c r="GN5" s="9" t="str">
        <f>IF((COUNTA(GN14:GN25)=0)+(COUNTA(GN13)=0),"",100-GN13-SUMPRODUCT(GK14:GK25,GN14:GN25))</f>
        <v/>
      </c>
      <c r="GO5" s="9" t="str">
        <f>IF((COUNTA(GO14:GO25)=0)+(COUNTA(GO13)=0),"",100-GO13-SUMPRODUCT(GK14:GK25,GO14:GO25))</f>
        <v/>
      </c>
      <c r="GP5" s="9" t="str">
        <f>IF((COUNTA(GP14:GP25)=0)+(COUNTA(GP13)=0),"",100-GP13-SUMPRODUCT(GK14:GK25,GP14:GP25))</f>
        <v/>
      </c>
      <c r="GQ5" s="31" t="str">
        <f>IF((COUNTA(GQ14:GQ25)=0)+(COUNTA(GQ13)=0),"",100-GQ13-SUMPRODUCT(GK14:GK25,GQ14:GQ25))</f>
        <v/>
      </c>
      <c r="GR5" s="24"/>
      <c r="GS5" s="24"/>
      <c r="GT5" s="105"/>
      <c r="GU5" s="58" t="s">
        <v>0</v>
      </c>
      <c r="GV5" s="9">
        <f>IF((COUNTA(GV14:GV25)=0)+(COUNTA(GV13)=0),"",100-GV13-SUMPRODUCT(GU14:GU25,GV14:GV25))</f>
        <v>1.1363699999999852</v>
      </c>
      <c r="GW5" s="9">
        <f>IF((COUNTA(GW14:GW25)=0)+(COUNTA(GW13)=0),"",100-GW13-SUMPRODUCT(GU14:GU25,GW14:GW25))</f>
        <v>0.34722222222222854</v>
      </c>
      <c r="GX5" s="9">
        <f>IF((COUNTA(GX14:GX25)=0)+(COUNTA(GX13)=0),"",100-GX13-SUMPRODUCT(GU14:GU25,GX14:GX25))</f>
        <v>1.682699999999997</v>
      </c>
      <c r="GY5" s="9" t="str">
        <f>IF((COUNTA(GY14:GY25)=0)+(COUNTA(GY13)=0),"",100-GY13-SUMPRODUCT(GU14:GU25,GY14:GY25))</f>
        <v/>
      </c>
      <c r="GZ5" s="9">
        <f>IF((COUNTA(GZ14:GZ25)=0)+(COUNTA(GZ13)=0),"",100-GZ13-SUMPRODUCT(GU14:GU25,GZ14:GZ25))</f>
        <v>2.491100000000003</v>
      </c>
      <c r="HA5" s="31">
        <f>IF((COUNTA(HA14:HA25)=0)+(COUNTA(HA13)=0),"",100-HA13-SUMPRODUCT(GU14:GU25,HA14:HA25))</f>
        <v>0.23640000000000327</v>
      </c>
      <c r="HB5" s="24"/>
      <c r="HC5" s="24"/>
      <c r="HD5" s="105"/>
      <c r="HE5" s="58" t="s">
        <v>0</v>
      </c>
      <c r="HF5" s="9">
        <f>IF((COUNTA(HF14:HF25)=0)+(COUNTA(HF13)=0),"",100-HF13-SUMPRODUCT(HE14:HE25,HF14:HF25))</f>
        <v>5.3569999999999993</v>
      </c>
      <c r="HG5" s="9" t="str">
        <f>IF((COUNTA(HG14:HG25)=0)+(COUNTA(HG13)=0),"",100-HG13-SUMPRODUCT(HE14:HE25,HG14:HG25))</f>
        <v/>
      </c>
      <c r="HH5" s="9" t="str">
        <f>IF((COUNTA(HH14:HH25)=0)+(COUNTA(HH13)=0),"",100-HH13-SUMPRODUCT(HE14:HE25,HH14:HH25))</f>
        <v/>
      </c>
      <c r="HI5" s="9" t="str">
        <f>IF((COUNTA(HI14:HI25)=0)+(COUNTA(HI13)=0),"",100-HI13-SUMPRODUCT(HE14:HE25,HI14:HI25))</f>
        <v/>
      </c>
      <c r="HJ5" s="9">
        <f>IF((COUNTA(HJ14:HJ25)=0)+(COUNTA(HJ13)=0),"",100-HJ13-SUMPRODUCT(HE14:HE25,HJ14:HJ25))</f>
        <v>5.3569999999999993</v>
      </c>
      <c r="HK5" s="31" t="str">
        <f>IF((COUNTA(HK14:HK25)=0)+(COUNTA(HK13)=0),"",100-HK13-SUMPRODUCT(HE14:HE25,HK14:HK25))</f>
        <v/>
      </c>
      <c r="HL5" s="24"/>
      <c r="HM5" s="24"/>
      <c r="HN5" s="105"/>
      <c r="HO5" s="58" t="s">
        <v>0</v>
      </c>
      <c r="HP5" s="9" t="str">
        <f>IF((COUNTA(HP14:HP25)=0)+(COUNTA(HP13)=0),"",100-HP13-SUMPRODUCT(HO14:HO25,HP14:HP25))</f>
        <v/>
      </c>
      <c r="HQ5" s="9" t="str">
        <f>IF((COUNTA(HQ14:HQ25)=0)+(COUNTA(HQ13)=0),"",100-HQ13-SUMPRODUCT(HO14:HO25,HQ14:HQ25))</f>
        <v/>
      </c>
      <c r="HR5" s="9" t="str">
        <f>IF((COUNTA(HR14:HR25)=0)+(COUNTA(HR13)=0),"",100-HR13-SUMPRODUCT(HO14:HO25,HR14:HR25))</f>
        <v/>
      </c>
      <c r="HS5" s="9" t="str">
        <f>IF((COUNTA(HS14:HS25)=0)+(COUNTA(HS13)=0),"",100-HS13-SUMPRODUCT(HO14:HO25,HS14:HS25))</f>
        <v/>
      </c>
      <c r="HT5" s="9" t="str">
        <f>IF((COUNTA(HT14:HT25)=0)+(COUNTA(HT13)=0),"",100-HT13-SUMPRODUCT(HO14:HO25,HT14:HT25))</f>
        <v/>
      </c>
      <c r="HU5" s="31"/>
      <c r="HV5" s="24"/>
      <c r="HW5" s="24"/>
      <c r="HX5" s="105"/>
      <c r="HY5" s="58" t="s">
        <v>0</v>
      </c>
      <c r="HZ5" s="9" t="str">
        <f>IF((COUNTA(HZ14:HZ25)=0)+(COUNTA(HZ13)=0),"",100-HZ13-SUMPRODUCT(HY14:HY25,HZ14:HZ25))</f>
        <v/>
      </c>
      <c r="IA5" s="9" t="str">
        <f>IF((COUNTA(IA14:IA25)=0)+(COUNTA(IA13)=0),"",100-IA13-SUMPRODUCT(HY14:HY25,IA14:IA25))</f>
        <v/>
      </c>
      <c r="IB5" s="9" t="str">
        <f>IF((COUNTA(IB14:IB25)=0)+(COUNTA(IB13)=0),"",100-IB13-SUMPRODUCT(HY14:HY25,IB14:IB25))</f>
        <v/>
      </c>
      <c r="IC5" s="9" t="str">
        <f>IF((COUNTA(IC14:IC25)=0)+(COUNTA(IC13)=0),"",100-IC13-SUMPRODUCT(HY14:HY25,IC14:IC25))</f>
        <v/>
      </c>
      <c r="ID5" s="9" t="str">
        <f>IF((COUNTA(ID14:ID25)=0)+(COUNTA(ID13)=0),"",100-ID13-SUMPRODUCT(HY14:HY25,ID14:ID25))</f>
        <v/>
      </c>
      <c r="IE5" s="31" t="str">
        <f>IF((COUNTA(IE14:IE25)=0)+(COUNTA(IE13)=0),"",100-IE13-SUMPRODUCT(HY14:HY25,IE14:IE25))</f>
        <v/>
      </c>
      <c r="IF5" s="24"/>
      <c r="IG5" s="24"/>
      <c r="IH5" s="105"/>
      <c r="II5" s="58" t="s">
        <v>0</v>
      </c>
      <c r="IJ5" s="9">
        <f>IF((COUNTA(IJ14:IJ25)=0)+(COUNTA(IJ13)=0),"",100-IJ13-SUMPRODUCT(II14:II25,IJ14:IJ25))</f>
        <v>5.2524999999999977</v>
      </c>
      <c r="IK5" s="9" t="str">
        <f>IF((COUNTA(IK14:IK25)=0)+(COUNTA(IK13)=0),"",100-IK13-SUMPRODUCT(II14:II25,IK14:IK25))</f>
        <v/>
      </c>
      <c r="IL5" s="9" t="str">
        <f>IF((COUNTA(IL14:IL25)=0)+(COUNTA(IL13)=0),"",100-IL13-SUMPRODUCT(II14:II25,IL14:IL25))</f>
        <v/>
      </c>
      <c r="IM5" s="9" t="str">
        <f>IF((COUNTA(IM14:IM25)=0)+(COUNTA(IM13)=0),"",100-IM13-SUMPRODUCT(II14:II25,IM14:IM25))</f>
        <v/>
      </c>
      <c r="IN5" s="9">
        <f>IF((COUNTA(IN14:IN25)=0)+(COUNTA(IN13)=0),"",100-IN13-SUMPRODUCT(II14:II25,IN14:IN25))</f>
        <v>5.2524999999999977</v>
      </c>
      <c r="IO5" s="31" t="str">
        <f>IF((COUNTA(IO14:IO25)=0)+(COUNTA(IO13)=0),"",100-IO13-SUMPRODUCT(II14:II25,IO14:IO25))</f>
        <v/>
      </c>
      <c r="IP5" s="24"/>
      <c r="IQ5" s="24"/>
      <c r="IR5" s="105"/>
      <c r="IS5" s="58" t="s">
        <v>0</v>
      </c>
      <c r="IT5" s="9" t="str">
        <f>IF((COUNTA(IT14:IT25)=0)+(COUNTA(IT13)=0),"",100-IT13-SUMPRODUCT(IS14:IS25,IT14:IT25))</f>
        <v/>
      </c>
      <c r="IU5" s="9" t="str">
        <f>IF((COUNTA(IU14:IU25)=0)+(COUNTA(IU13)=0),"",100-IU13-SUMPRODUCT(IS14:IS25,IU14:IU25))</f>
        <v/>
      </c>
      <c r="IV5" s="9" t="str">
        <f>IF((COUNTA(IV14:IV25)=0)+(COUNTA(IV13)=0),"",100-IV13-SUMPRODUCT(IS14:IS25,IV14:IV25))</f>
        <v/>
      </c>
      <c r="IW5" s="9" t="str">
        <f>IF((COUNTA(IW14:IW25)=0)+(COUNTA(IW13)=0),"",100-IW13-SUMPRODUCT(IS14:IS25,IW14:IW25))</f>
        <v/>
      </c>
      <c r="IX5" s="9" t="str">
        <f>IF((COUNTA(IX14:IX25)=0)+(COUNTA(IX13)=0),"",100-IX13-SUMPRODUCT(IS14:IS25,IX14:IX25))</f>
        <v/>
      </c>
      <c r="IY5" s="31"/>
      <c r="IZ5" s="24"/>
      <c r="JA5" s="24"/>
      <c r="JB5" s="105"/>
      <c r="JC5" s="58" t="s">
        <v>0</v>
      </c>
      <c r="JD5" s="9">
        <f>IF((COUNTA(JD14:JD25)=0)+(COUNTA(JD13)=0),"",100-JD13-SUMPRODUCT(JC14:JC25,JD14:JD25))</f>
        <v>7.9431000000000012</v>
      </c>
      <c r="JE5" s="9" t="str">
        <f>IF((COUNTA(JE14:JE25)=0)+(COUNTA(JE13)=0),"",100-JE13-SUMPRODUCT(JC14:JC25,JE14:JE25))</f>
        <v/>
      </c>
      <c r="JF5" s="9" t="str">
        <f>IF((COUNTA(JF14:JF25)=0)+(COUNTA(JF13)=0),"",100-JF13-SUMPRODUCT(JC14:JC25,JF14:JF25))</f>
        <v/>
      </c>
      <c r="JG5" s="9" t="str">
        <f>IF((COUNTA(JG14:JG25)=0)+(COUNTA(JG13)=0),"",100-JG13-SUMPRODUCT(JC14:JC25,JG14:JG25))</f>
        <v/>
      </c>
      <c r="JH5" s="9">
        <f>IF((COUNTA(JH14:JH25)=0)+(COUNTA(JH13)=0),"",100-JH13-SUMPRODUCT(JC14:JC25,JH14:JH25))</f>
        <v>7.9431000000000012</v>
      </c>
      <c r="JI5" s="31" t="str">
        <f>IF((COUNTA(JI14:JI25)=0)+(COUNTA(JI13)=0),"",100-JI13-SUMPRODUCT(JC14:JC25,JI14:JI25))</f>
        <v/>
      </c>
      <c r="JJ5" s="24"/>
      <c r="JK5" s="24"/>
      <c r="JL5" s="105"/>
      <c r="JM5" s="58" t="s">
        <v>0</v>
      </c>
      <c r="JN5" s="9" t="str">
        <f>IF((COUNTA(JN14:JN25)=0)+(COUNTA(JN13)=0),"",100-JN13-SUMPRODUCT(JM14:JM25,JN14:JN25))</f>
        <v/>
      </c>
      <c r="JO5" s="9" t="str">
        <f>IF((COUNTA(JO14:JO25)=0)+(COUNTA(JO13)=0),"",100-JO13-SUMPRODUCT(JM14:JM25,JO14:JO25))</f>
        <v/>
      </c>
      <c r="JP5" s="9" t="str">
        <f>IF((COUNTA(JP14:JP25)=0)+(COUNTA(JP13)=0),"",100-JP13-SUMPRODUCT(JM14:JM25,JP14:JP25))</f>
        <v/>
      </c>
      <c r="JQ5" s="9" t="str">
        <f>IF((COUNTA(JQ14:JQ25)=0)+(COUNTA(JQ13)=0),"",100-JQ13-SUMPRODUCT(JM14:JM25,JQ14:JQ25))</f>
        <v/>
      </c>
      <c r="JR5" s="9" t="str">
        <f>IF((COUNTA(JR14:JR25)=0)+(COUNTA(JR13)=0),"",100-JR13-SUMPRODUCT(JM14:JM25,JR14:JR25))</f>
        <v/>
      </c>
      <c r="JS5" s="31" t="str">
        <f>IF((COUNTA(JS14:JS25)=0)+(COUNTA(JS13)=0),"",100-JS13-SUMPRODUCT(JM14:JM25,JS14:JS25))</f>
        <v/>
      </c>
      <c r="JT5" s="24"/>
      <c r="JU5" s="24"/>
      <c r="JV5" s="105"/>
      <c r="JW5" s="58" t="s">
        <v>0</v>
      </c>
      <c r="JX5" s="9" t="str">
        <f>IF((COUNTA(JX14:JX25)=0)+(COUNTA(JX13)=0),"",100-JX13-SUMPRODUCT(JW14:JW25,JX14:JX25))</f>
        <v/>
      </c>
      <c r="JY5" s="9" t="str">
        <f>IF((COUNTA(JY14:JY25)=0)+(COUNTA(JY13)=0),"",100-JY13-SUMPRODUCT(JW14:JW25,JY14:JY25))</f>
        <v/>
      </c>
      <c r="JZ5" s="9" t="str">
        <f>IF((COUNTA(JZ14:JZ25)=0)+(COUNTA(JZ13)=0),"",100-JZ13-SUMPRODUCT(JW14:JW25,JZ14:JZ25))</f>
        <v/>
      </c>
      <c r="KA5" s="9" t="str">
        <f>IF((COUNTA(KA14:KA25)=0)+(COUNTA(KA13)=0),"",100-KA13-SUMPRODUCT(JW14:JW25,KA14:KA25))</f>
        <v/>
      </c>
      <c r="KB5" s="9" t="str">
        <f>IF((COUNTA(KB14:KB25)=0)+(COUNTA(KB13)=0),"",100-KB13-SUMPRODUCT(JW14:JW25,KB14:KB25))</f>
        <v/>
      </c>
      <c r="KC5" s="31" t="str">
        <f>IF((COUNTA(KC14:KC25)=0)+(COUNTA(KC13)=0),"",100-KC13-SUMPRODUCT(JW14:JW25,KC14:KC25))</f>
        <v/>
      </c>
      <c r="KD5" s="24"/>
      <c r="KE5" s="24"/>
      <c r="KF5" s="105"/>
      <c r="KG5" s="58" t="s">
        <v>0</v>
      </c>
      <c r="KH5" s="9" t="str">
        <f>IF((COUNTA(KH14:KH25)=0)+(COUNTA(KH13)=0),"",100-KH13-SUMPRODUCT(KG14:KG25,KH14:KH25))</f>
        <v/>
      </c>
      <c r="KI5" s="9" t="str">
        <f>IF((COUNTA(KI14:KI25)=0)+(COUNTA(KI13)=0),"",100-KI13-SUMPRODUCT(KG14:KG25,KI14:KI25))</f>
        <v/>
      </c>
      <c r="KJ5" s="9" t="str">
        <f>IF((COUNTA(KJ14:KJ25)=0)+(COUNTA(KJ13)=0),"",100-KJ13-SUMPRODUCT(KG14:KG25,KJ14:KJ25))</f>
        <v/>
      </c>
      <c r="KK5" s="9" t="str">
        <f>IF((COUNTA(KK14:KK25)=0)+(COUNTA(KK13)=0),"",100-KK13-SUMPRODUCT(KG14:KG25,KK14:KK25))</f>
        <v/>
      </c>
      <c r="KL5" s="9" t="str">
        <f>IF((COUNTA(KL14:KL25)=0)+(COUNTA(KL13)=0),"",100-KL13-SUMPRODUCT(KG14:KG25,KL14:KL25))</f>
        <v/>
      </c>
      <c r="KM5" s="31" t="str">
        <f>IF((COUNTA(KM14:KM25)=0)+(COUNTA(KM13)=0),"",100-KM13-SUMPRODUCT(KG14:KG25,KM14:KM25))</f>
        <v/>
      </c>
      <c r="KN5" s="24"/>
      <c r="KO5" s="24"/>
      <c r="KP5" s="105"/>
      <c r="KQ5" s="58" t="s">
        <v>0</v>
      </c>
      <c r="KR5" s="9" t="str">
        <f>IF((COUNTA(KR14:KR25)=0)+(COUNTA(KR13)=0),"",100-KR13-SUMPRODUCT(KQ14:KQ25,KR14:KR25))</f>
        <v/>
      </c>
      <c r="KS5" s="9" t="str">
        <f>IF((COUNTA(KS14:KS25)=0)+(COUNTA(KS13)=0),"",100-KS13-SUMPRODUCT(KQ14:KQ25,KS14:KS25))</f>
        <v/>
      </c>
      <c r="KT5" s="9" t="str">
        <f>IF((COUNTA(KT14:KT25)=0)+(COUNTA(KT13)=0),"",100-KT13-SUMPRODUCT(KQ14:KQ25,KT14:KT25))</f>
        <v/>
      </c>
      <c r="KU5" s="9" t="str">
        <f>IF((COUNTA(KU14:KU25)=0)+(COUNTA(KU13)=0),"",100-KU13-SUMPRODUCT(KQ14:KQ25,KU14:KU25))</f>
        <v/>
      </c>
      <c r="KV5" s="9" t="str">
        <f>IF((COUNTA(KV14:KV25)=0)+(COUNTA(KV13)=0),"",100-KV13-SUMPRODUCT(KQ14:KQ25,KV14:KV25))</f>
        <v/>
      </c>
      <c r="KW5" s="31"/>
      <c r="KX5" s="24"/>
      <c r="KY5" s="24"/>
      <c r="KZ5" s="105"/>
      <c r="LA5" s="58" t="s">
        <v>0</v>
      </c>
      <c r="LB5" s="9" t="str">
        <f>IF((COUNTA(LB14:LB25)=0)+(COUNTA(LB13)=0),"",100-LB13-SUMPRODUCT(LA14:LA25,LB14:LB25))</f>
        <v/>
      </c>
      <c r="LC5" s="9" t="str">
        <f>IF((COUNTA(LC14:LC25)=0)+(COUNTA(LC13)=0),"",100-LC13-SUMPRODUCT(LA14:LA25,LC14:LC25))</f>
        <v/>
      </c>
      <c r="LD5" s="9" t="str">
        <f>IF((COUNTA(LD14:LD25)=0)+(COUNTA(LD13)=0),"",100-LD13-SUMPRODUCT(LA14:LA25,LD14:LD25))</f>
        <v/>
      </c>
      <c r="LE5" s="9" t="str">
        <f>IF((COUNTA(LE14:LE25)=0)+(COUNTA(LE13)=0),"",100-LE13-SUMPRODUCT(LA14:LA25,LE14:LE25))</f>
        <v/>
      </c>
      <c r="LF5" s="9" t="str">
        <f>IF((COUNTA(LF14:LF25)=0)+(COUNTA(LF13)=0),"",100-LF13-SUMPRODUCT(LA14:LA25,LF14:LF25))</f>
        <v/>
      </c>
      <c r="LG5" s="31"/>
      <c r="LH5" s="24"/>
      <c r="LI5" s="24"/>
      <c r="LJ5" s="105"/>
      <c r="LK5" s="58" t="s">
        <v>0</v>
      </c>
      <c r="LL5" s="9" t="str">
        <f>IF((COUNTA(LL14:LL25)=0)+(COUNTA(LL13)=0),"",100-LL13-SUMPRODUCT(LK14:LK25,LL14:LL25))</f>
        <v/>
      </c>
      <c r="LM5" s="9" t="str">
        <f>IF((COUNTA(LM14:LM25)=0)+(COUNTA(LM13)=0),"",100-LM13-SUMPRODUCT(LK14:LK25,LM14:LM25))</f>
        <v/>
      </c>
      <c r="LN5" s="9" t="str">
        <f>IF((COUNTA(LN14:LN25)=0)+(COUNTA(LN13)=0),"",100-LN13-SUMPRODUCT(LK14:LK25,LN14:LN25))</f>
        <v/>
      </c>
      <c r="LO5" s="9" t="str">
        <f>IF((COUNTA(LO14:LO25)=0)+(COUNTA(LO13)=0),"",100-LO13-SUMPRODUCT(LK14:LK25,LO14:LO25))</f>
        <v/>
      </c>
      <c r="LP5" s="9" t="str">
        <f>IF((COUNTA(LP14:LP25)=0)+(COUNTA(LP13)=0),"",100-LP13-SUMPRODUCT(LK14:LK25,LP14:LP25))</f>
        <v/>
      </c>
      <c r="LQ5" s="31" t="str">
        <f>IF((COUNTA(LQ14:LQ25)=0)+(COUNTA(LQ13)=0),"",100-LQ13-SUMPRODUCT(LK14:LK25,LQ14:LQ25))</f>
        <v/>
      </c>
      <c r="LR5" s="24"/>
      <c r="LS5" s="24"/>
      <c r="LT5" s="105"/>
      <c r="LU5" s="58" t="s">
        <v>0</v>
      </c>
      <c r="LV5" s="9" t="str">
        <f>IF((COUNTA(LV14:LV25)=0)+(COUNTA(LV13)=0),"",100-LV13-SUMPRODUCT(LU14:LU25,LV14:LV25))</f>
        <v/>
      </c>
      <c r="LW5" s="9" t="str">
        <f>IF((COUNTA(LW14:LW25)=0)+(COUNTA(LW13)=0),"",100-LW13-SUMPRODUCT(LU14:LU25,LW14:LW25))</f>
        <v/>
      </c>
      <c r="LX5" s="9" t="str">
        <f>IF((COUNTA(LX14:LX25)=0)+(COUNTA(LX13)=0),"",100-LX13-SUMPRODUCT(LU14:LU25,LX14:LX25))</f>
        <v/>
      </c>
      <c r="LY5" s="9" t="str">
        <f>IF((COUNTA(LY14:LY25)=0)+(COUNTA(LY13)=0),"",100-LY13-SUMPRODUCT(LU14:LU25,LY14:LY25))</f>
        <v/>
      </c>
      <c r="LZ5" s="9" t="str">
        <f>IF((COUNTA(LZ14:LZ25)=0)+(COUNTA(LZ13)=0),"",100-LZ13-SUMPRODUCT(LU14:LU25,LZ14:LZ25))</f>
        <v/>
      </c>
      <c r="MA5" s="31" t="str">
        <f>IF((COUNTA(MA14:MA25)=0)+(COUNTA(MA13)=0),"",100-MA13-SUMPRODUCT(LU14:LU25,MA14:MA25))</f>
        <v/>
      </c>
      <c r="MB5" s="24"/>
      <c r="MC5" s="24"/>
      <c r="MD5" s="105"/>
      <c r="ME5" s="58"/>
      <c r="MF5" s="9"/>
      <c r="MG5" s="9"/>
      <c r="MH5" s="9"/>
      <c r="MI5" s="9"/>
      <c r="MJ5" s="9"/>
      <c r="MK5" s="31"/>
      <c r="ML5" s="24"/>
      <c r="MM5" s="24"/>
      <c r="MN5" s="121"/>
      <c r="MX5" s="121"/>
      <c r="NH5" s="121"/>
      <c r="NR5" s="121"/>
    </row>
    <row xmlns:x14ac="http://schemas.microsoft.com/office/spreadsheetml/2009/9/ac" r="6" s="4" customFormat="true" x14ac:dyDescent="0.25">
      <c r="A6" s="395" t="str">
        <f ca="true">IF(ISBLANK('Data Summary'!A8),"",'Data Summary'!A8)</f>
        <v>BGD_2011_ASPR</v>
      </c>
      <c r="B6" s="105"/>
      <c r="C6" s="15" t="s">
        <v>19</v>
      </c>
      <c r="D6" s="9">
        <f>IF(COUNTA(D14:D25)=0,"",SUMPRODUCT(D14:D25,C14:C25))</f>
        <v>83.16</v>
      </c>
      <c r="E6" s="9" t="str">
        <f>IF(COUNTA(E14:E25)=0,"",SUMPRODUCT(E14:E25,C14:C25))</f>
        <v/>
      </c>
      <c r="F6" s="9" t="str">
        <f>IF(COUNTA(F14:F25)=0,"",SUMPRODUCT(F14:F25,C14:C25))</f>
        <v/>
      </c>
      <c r="G6" s="9" t="str">
        <f>IF(COUNTA(G14:G25)=0,"",SUMPRODUCT(G14:G25,C14:C25))</f>
        <v/>
      </c>
      <c r="H6" s="9">
        <f>IF(COUNTA(H14:H25)=0,"",SUMPRODUCT(H14:H25,C14:C25))</f>
        <v>83.16</v>
      </c>
      <c r="I6" s="31" t="str">
        <f>IF(COUNTA(I14:I25)=0,"",SUMPRODUCT(I14:I25,C14:C25))</f>
        <v/>
      </c>
      <c r="J6" s="24"/>
      <c r="K6" s="24"/>
      <c r="L6" s="105"/>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31">
        <f>IF(COUNTA(S14:S25)=0,"",SUMPRODUCT(S14:S25,M14:M25))</f>
        <v>85</v>
      </c>
      <c r="T6" s="24"/>
      <c r="U6" s="24"/>
      <c r="V6" s="105"/>
      <c r="W6" s="15" t="s">
        <v>19</v>
      </c>
      <c r="X6" s="9">
        <f>IF(COUNTA(X14:X25)=0,"",SUMPRODUCT(X14:X25,W14:W25))</f>
        <v>85.14</v>
      </c>
      <c r="Y6" s="9" t="str">
        <f>IF(COUNTA(Y14:Y25)=0,"",SUMPRODUCT(Y14:Y25,W14:W25))</f>
        <v/>
      </c>
      <c r="Z6" s="9" t="str">
        <f>IF(COUNTA(Z14:Z25)=0,"",SUMPRODUCT(Z14:Z25,W14:W25))</f>
        <v/>
      </c>
      <c r="AA6" s="9" t="str">
        <f>IF(COUNTA(AA14:AA25)=0,"",SUMPRODUCT(AA14:AA25,W14:W25))</f>
        <v/>
      </c>
      <c r="AB6" s="9">
        <f>IF(COUNTA(AB14:AB25)=0,"",SUMPRODUCT(AB14:AB25,W14:W25))</f>
        <v>85.14</v>
      </c>
      <c r="AC6" s="31" t="str">
        <f>IF(COUNTA(AC14:AC25)=0,"",SUMPRODUCT(AC14:AC25,W14:W25))</f>
        <v/>
      </c>
      <c r="AD6" s="24"/>
      <c r="AE6" s="24"/>
      <c r="AF6" s="105"/>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31">
        <f>IF(COUNTA(AM14:AM25)=0,"",SUMPRODUCT(AM14:AM25,AG14:AG25))</f>
        <v>87</v>
      </c>
      <c r="AN6" s="24"/>
      <c r="AO6" s="24"/>
      <c r="AP6" s="105"/>
      <c r="AQ6" s="15" t="s">
        <v>19</v>
      </c>
      <c r="AR6" s="9">
        <f>IF(COUNTA(AR14:AR25)=0,"",SUMPRODUCT(AR14:AR25,AQ14:AQ25))</f>
        <v>84.546000000000006</v>
      </c>
      <c r="AS6" s="9" t="str">
        <f>IF(COUNTA(AS14:AS25)=0,"",SUMPRODUCT(AS14:AS25,AQ14:AQ25))</f>
        <v/>
      </c>
      <c r="AT6" s="9" t="str">
        <f>IF(COUNTA(AT14:AT25)=0,"",SUMPRODUCT(AT14:AT25,AQ14:AQ25))</f>
        <v/>
      </c>
      <c r="AU6" s="9" t="str">
        <f>IF(COUNTA(AU14:AU25)=0,"",SUMPRODUCT(AU14:AU25,AQ14:AQ25))</f>
        <v/>
      </c>
      <c r="AV6" s="9">
        <f>IF(COUNTA(AV14:AV25)=0,"",SUMPRODUCT(AV14:AV25,AQ14:AQ25))</f>
        <v>84.546000000000006</v>
      </c>
      <c r="AW6" s="31" t="str">
        <f>IF(COUNTA(AW14:AW25)=0,"",SUMPRODUCT(AW14:AW25,AQ14:AQ25))</f>
        <v/>
      </c>
      <c r="AX6" s="24"/>
      <c r="AY6" s="24"/>
      <c r="AZ6" s="105"/>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31">
        <f>IF(COUNTA(BG14:BG25)=0,"",SUMPRODUCT(BG14:BG25,BA14:BA25))</f>
        <v>94.51</v>
      </c>
      <c r="BH6" s="24"/>
      <c r="BI6" s="24"/>
      <c r="BJ6" s="105"/>
      <c r="BK6" s="15" t="s">
        <v>19</v>
      </c>
      <c r="BL6" s="9">
        <f>IF(COUNTA(BL14:BL25)=0,"",SUMPRODUCT(BL14:BL25,BK14:BK25))</f>
        <v>73.259999999999991</v>
      </c>
      <c r="BM6" s="9" t="str">
        <f>IF(COUNTA(BM14:BM25)=0,"",SUMPRODUCT(BM14:BM25,BK14:BK25))</f>
        <v/>
      </c>
      <c r="BN6" s="9" t="str">
        <f>IF(COUNTA(BN14:BN25)=0,"",SUMPRODUCT(BN14:BN25,BK14:BK25))</f>
        <v/>
      </c>
      <c r="BO6" s="9" t="str">
        <f>IF(COUNTA(BO14:BO25)=0,"",SUMPRODUCT(BO14:BO25,BK14:BK25))</f>
        <v/>
      </c>
      <c r="BP6" s="9">
        <f>IF(COUNTA(BP14:BP25)=0,"",SUMPRODUCT(BP14:BP25,BK14:BK25))</f>
        <v>73.259999999999991</v>
      </c>
      <c r="BQ6" s="31" t="str">
        <f>IF(COUNTA(BQ14:BQ25)=0,"",SUMPRODUCT(BQ14:BQ25,BK14:BK25))</f>
        <v/>
      </c>
      <c r="BR6" s="24"/>
      <c r="BS6" s="24"/>
      <c r="BT6" s="105"/>
      <c r="BU6" s="1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31" t="str">
        <f>IF(COUNTA(CA14:CA25)=0,"",SUMPRODUCT(CA14:CA25,BU14:BU25))</f>
        <v/>
      </c>
      <c r="CB6" s="24"/>
      <c r="CC6" s="24"/>
      <c r="CD6" s="105"/>
      <c r="CE6" s="15" t="s">
        <v>19</v>
      </c>
      <c r="CF6" s="9">
        <f>IF(COUNTA(CF14:CF25)=0,"",SUMPRODUCT(CF14:CF25,CE14:CE25))</f>
        <v>80</v>
      </c>
      <c r="CG6" s="9" t="str">
        <f>IF(COUNTA(CG14:CG25)=0,"",SUMPRODUCT(CG14:CG25,CE14:CE25))</f>
        <v/>
      </c>
      <c r="CH6" s="9" t="str">
        <f>IF(COUNTA(CH14:CH25)=0,"",SUMPRODUCT(CH14:CH25,CE14:CE25))</f>
        <v/>
      </c>
      <c r="CI6" s="9" t="str">
        <f>IF(COUNTA(CI14:CI25)=0,"",SUMPRODUCT(CI14:CI25,CE14:CE25))</f>
        <v/>
      </c>
      <c r="CJ6" s="9" t="str">
        <f>IF(COUNTA(CJ14:CJ25)=0,"",SUMPRODUCT(CJ14:CJ25,CE14:CE25))</f>
        <v/>
      </c>
      <c r="CK6" s="31" t="str">
        <f>IF(COUNTA(CK14:CK25)=0,"",SUMPRODUCT(CK14:CK25,CE14:CE25))</f>
        <v/>
      </c>
      <c r="CL6" s="24"/>
      <c r="CM6" s="24"/>
      <c r="CN6" s="105"/>
      <c r="CO6" s="1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31">
        <f>IF(COUNTA(CU14:CU25)=0,"",SUMPRODUCT(CU14:CU25,CO14:CO25))</f>
        <v>90.4</v>
      </c>
      <c r="CV6" s="24"/>
      <c r="CW6" s="24"/>
      <c r="CX6" s="105"/>
      <c r="CY6" s="15" t="s">
        <v>19</v>
      </c>
      <c r="CZ6" s="9" t="str">
        <f>IF(COUNTA(CZ14:CZ25)=0,"",SUMPRODUCT(CZ14:CZ25,CY14:CY25))</f>
        <v/>
      </c>
      <c r="DA6" s="9" t="str">
        <f>IF(COUNTA(DA14:DA25)=0,"",SUMPRODUCT(DA14:DA25,CY14:CY25))</f>
        <v/>
      </c>
      <c r="DB6" s="9" t="str">
        <f>IF(COUNTA(DB14:DB25)=0,"",SUMPRODUCT(DB14:DB25,CY14:CY25))</f>
        <v/>
      </c>
      <c r="DC6" s="9" t="str">
        <f>IF(COUNTA(DC14:DC25)=0,"",SUMPRODUCT(DC14:DC25,CY14:CY25))</f>
        <v/>
      </c>
      <c r="DD6" s="9" t="str">
        <f>IF(COUNTA(DD14:DD25)=0,"",SUMPRODUCT(DD14:DD25,CY14:CY25))</f>
        <v/>
      </c>
      <c r="DE6" s="31">
        <f>IF(COUNTA(DE14:DE25)=0,"",SUMPRODUCT(DE14:DE25,CY14:CY25))</f>
        <v>96.447067801188552</v>
      </c>
      <c r="DF6" s="24"/>
      <c r="DG6" s="24"/>
      <c r="DH6" s="105"/>
      <c r="DI6" s="15" t="s">
        <v>19</v>
      </c>
      <c r="DJ6" s="9">
        <f>IF(COUNTA(DJ14:DJ25)=0,"",SUMPRODUCT(DJ14:DJ25,DI14:DI25))</f>
        <v>68.606999999999999</v>
      </c>
      <c r="DK6" s="9" t="str">
        <f>IF(COUNTA(DK14:DK25)=0,"",SUMPRODUCT(DK14:DK25,DI14:DI25))</f>
        <v/>
      </c>
      <c r="DL6" s="9" t="str">
        <f>IF(COUNTA(DL14:DL25)=0,"",SUMPRODUCT(DL14:DL25,DI14:DI25))</f>
        <v/>
      </c>
      <c r="DM6" s="9" t="str">
        <f>IF(COUNTA(DM14:DM25)=0,"",SUMPRODUCT(DM14:DM25,DI14:DI25))</f>
        <v/>
      </c>
      <c r="DN6" s="9">
        <f>IF(COUNTA(DN14:DN25)=0,"",SUMPRODUCT(DN14:DN25,DI14:DI25))</f>
        <v>68.606999999999999</v>
      </c>
      <c r="DO6" s="31" t="str">
        <f>IF(COUNTA(DO14:DO25)=0,"",SUMPRODUCT(DO14:DO25,DI14:DI25))</f>
        <v/>
      </c>
      <c r="DP6" s="24"/>
      <c r="DQ6" s="24"/>
      <c r="DR6" s="105"/>
      <c r="DS6" s="58" t="s">
        <v>19</v>
      </c>
      <c r="DT6" s="9">
        <f>IF(COUNTA(DT14:DT25)=0,"",SUMPRODUCT(DT14:DT25,DS14:DS25))</f>
        <v>70.784400000000005</v>
      </c>
      <c r="DU6" s="9" t="str">
        <f>IF(COUNTA(DU14:DU25)=0,"",SUMPRODUCT(DU14:DU25,DS14:DS25))</f>
        <v/>
      </c>
      <c r="DV6" s="9" t="str">
        <f>IF(COUNTA(DV14:DV25)=0,"",SUMPRODUCT(DV14:DV25,DS14:DS25))</f>
        <v/>
      </c>
      <c r="DW6" s="9" t="str">
        <f>IF(COUNTA(DW14:DW25)=0,"",SUMPRODUCT(DW14:DW25,DS14:DS25))</f>
        <v/>
      </c>
      <c r="DX6" s="9">
        <f>IF(COUNTA(DX14:DX25)=0,"",SUMPRODUCT(DX14:DX25,DS14:DS25))</f>
        <v>70.784400000000005</v>
      </c>
      <c r="DY6" s="31" t="str">
        <f>IF(COUNTA(DY14:DY25)=0,"",SUMPRODUCT(DY14:DY25,DS14:DS25))</f>
        <v/>
      </c>
      <c r="DZ6" s="24"/>
      <c r="EA6" s="24"/>
      <c r="EB6" s="105"/>
      <c r="EC6" s="58" t="s">
        <v>19</v>
      </c>
      <c r="ED6" s="9" t="str">
        <f>IF(COUNTA(ED14:ED25)=0,"",SUMPRODUCT(ED14:ED25,EC14:EC25))</f>
        <v/>
      </c>
      <c r="EE6" s="9" t="str">
        <f>IF(COUNTA(EE14:EE25)=0,"",SUMPRODUCT(EE14:EE25,EC14:EC25))</f>
        <v/>
      </c>
      <c r="EF6" s="9" t="str">
        <f>IF(COUNTA(EF14:EF25)=0,"",SUMPRODUCT(EF14:EF25,EC14:EC25))</f>
        <v/>
      </c>
      <c r="EG6" s="9" t="str">
        <f>IF(COUNTA(EG14:EG25)=0,"",SUMPRODUCT(EG14:EG25,EC14:EC25))</f>
        <v/>
      </c>
      <c r="EH6" s="9" t="str">
        <f>IF(COUNTA(EH14:EH25)=0,"",SUMPRODUCT(EH14:EH25,EC14:EC25))</f>
        <v/>
      </c>
      <c r="EI6" s="31">
        <f>IF(COUNTA(EI14:EI25)=0,"",SUMPRODUCT(EI14:EI25,EC14:EC25))</f>
        <v>96.79</v>
      </c>
      <c r="EJ6" s="24"/>
      <c r="EK6" s="24"/>
      <c r="EL6" s="105"/>
      <c r="EM6" s="58"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31" t="str">
        <f>IF(COUNTA(ES14:ES25)=0,"",SUMPRODUCT(ES14:ES25,EM14:EM25))</f>
        <v/>
      </c>
      <c r="ET6" s="24"/>
      <c r="EU6" s="24"/>
      <c r="EV6" s="105"/>
      <c r="EW6" s="58" t="s">
        <v>19</v>
      </c>
      <c r="EX6" s="9">
        <f>IF(COUNTA(EX14:EX25)=0,"",SUMPRODUCT(EX14:EX25,EW14:EW25))</f>
        <v>92.237800000000007</v>
      </c>
      <c r="EY6" s="9" t="str">
        <f>IF(COUNTA(EY14:EY25)=0,"",SUMPRODUCT(EY14:EY25,EW14:EW25))</f>
        <v/>
      </c>
      <c r="EZ6" s="9" t="str">
        <f>IF(COUNTA(EZ14:EZ25)=0,"",SUMPRODUCT(EZ14:EZ25,EW14:EW25))</f>
        <v/>
      </c>
      <c r="FA6" s="9" t="str">
        <f>IF(COUNTA(FA14:FA25)=0,"",SUMPRODUCT(FA14:FA25,EW14:EW25))</f>
        <v/>
      </c>
      <c r="FB6" s="9">
        <f>IF(COUNTA(FB14:FB25)=0,"",SUMPRODUCT(FB14:FB25,EW14:EW25))</f>
        <v>92.237800000000007</v>
      </c>
      <c r="FC6" s="31" t="str">
        <f>IF(COUNTA(FC14:FC25)=0,"",SUMPRODUCT(FC14:FC25,EW14:EW25))</f>
        <v/>
      </c>
      <c r="FD6" s="24"/>
      <c r="FE6" s="24"/>
      <c r="FF6" s="105"/>
      <c r="FG6" s="58" t="s">
        <v>19</v>
      </c>
      <c r="FH6" s="9" t="str">
        <f>IF(COUNTA(FH14:FH25)=0,"",SUMPRODUCT(FH14:FH25,FG14:FG25))</f>
        <v/>
      </c>
      <c r="FI6" s="9" t="str">
        <f>IF(COUNTA(FI14:FI25)=0,"",SUMPRODUCT(FI14:FI25,FG14:FG25))</f>
        <v/>
      </c>
      <c r="FJ6" s="9" t="str">
        <f>IF(COUNTA(FJ14:FJ25)=0,"",SUMPRODUCT(FJ14:FJ25,FG14:FG25))</f>
        <v/>
      </c>
      <c r="FK6" s="9" t="str">
        <f>IF(COUNTA(FK14:FK25)=0,"",SUMPRODUCT(FK14:FK25,FG14:FG25))</f>
        <v/>
      </c>
      <c r="FL6" s="9" t="str">
        <f>IF(COUNTA(FL14:FL25)=0,"",SUMPRODUCT(FL14:FL25,FG14:FG25))</f>
        <v/>
      </c>
      <c r="FM6" s="31" t="str">
        <f>IF(COUNTA(FM14:FM25)=0,"",SUMPRODUCT(FM14:FM25,FG14:FG25))</f>
        <v/>
      </c>
      <c r="FN6" s="24"/>
      <c r="FO6" s="24"/>
      <c r="FP6" s="105"/>
      <c r="FQ6" s="58" t="s">
        <v>19</v>
      </c>
      <c r="FR6" s="9" t="str">
        <f>IF(COUNTA(FR14:FR25)=0,"",SUMPRODUCT(FR14:FR25,FQ14:FQ25))</f>
        <v/>
      </c>
      <c r="FS6" s="9" t="str">
        <f>IF(COUNTA(FS14:FS25)=0,"",SUMPRODUCT(FS14:FS25,FQ14:FQ25))</f>
        <v/>
      </c>
      <c r="FT6" s="9" t="str">
        <f>IF(COUNTA(FT14:FT25)=0,"",SUMPRODUCT(FT14:FT25,FQ14:FQ25))</f>
        <v/>
      </c>
      <c r="FU6" s="9" t="str">
        <f>IF(COUNTA(FU14:FU25)=0,"",SUMPRODUCT(FU14:FU25,FQ14:FQ25))</f>
        <v/>
      </c>
      <c r="FV6" s="9" t="str">
        <f>IF(COUNTA(FV14:FV25)=0,"",SUMPRODUCT(FV14:FV25,FQ14:FQ25))</f>
        <v/>
      </c>
      <c r="FW6" s="31" t="str">
        <f>IF(COUNTA(FW14:FW25)=0,"",SUMPRODUCT(FW14:FW25,FQ14:FQ25))</f>
        <v/>
      </c>
      <c r="FX6" s="24"/>
      <c r="FY6" s="24"/>
      <c r="FZ6" s="105"/>
      <c r="GA6" s="58" t="s">
        <v>19</v>
      </c>
      <c r="GB6" s="9" t="str">
        <f>IF(COUNTA(GB14:GB25)=0,"",SUMPRODUCT(GB14:GB25,GA14:GA25))</f>
        <v/>
      </c>
      <c r="GC6" s="9" t="str">
        <f>IF(COUNTA(GC14:GC25)=0,"",SUMPRODUCT(GC14:GC25,GA14:GA25))</f>
        <v/>
      </c>
      <c r="GD6" s="9" t="str">
        <f>IF(COUNTA(GD14:GD25)=0,"",SUMPRODUCT(GD14:GD25,GA14:GA25))</f>
        <v/>
      </c>
      <c r="GE6" s="9" t="str">
        <f>IF(COUNTA(GE14:GE25)=0,"",SUMPRODUCT(GE14:GE25,GA14:GA25))</f>
        <v/>
      </c>
      <c r="GF6" s="9" t="str">
        <f>IF(COUNTA(GF14:GF25)=0,"",SUMPRODUCT(GF14:GF25,GA14:GA25))</f>
        <v/>
      </c>
      <c r="GG6" s="31" t="str">
        <f>IF(COUNTA(GG14:GG25)=0,"",SUMPRODUCT(GG14:GG25,GA14:GA25))</f>
        <v/>
      </c>
      <c r="GH6" s="24"/>
      <c r="GI6" s="24"/>
      <c r="GJ6" s="105"/>
      <c r="GK6" s="58" t="s">
        <v>19</v>
      </c>
      <c r="GL6" s="9" t="str">
        <f>IF(COUNTA(GL14:GL25)=0,"",SUMPRODUCT(GL14:GL25,GK14:GK25))</f>
        <v/>
      </c>
      <c r="GM6" s="9" t="str">
        <f>IF(COUNTA(GM14:GM25)=0,"",SUMPRODUCT(GM14:GM25,GK14:GK25))</f>
        <v/>
      </c>
      <c r="GN6" s="9" t="str">
        <f>IF(COUNTA(GN14:GN25)=0,"",SUMPRODUCT(GN14:GN25,GK14:GK25))</f>
        <v/>
      </c>
      <c r="GO6" s="9" t="str">
        <f>IF(COUNTA(GO14:GO25)=0,"",SUMPRODUCT(GO14:GO25,GK14:GK25))</f>
        <v/>
      </c>
      <c r="GP6" s="9" t="str">
        <f>IF(COUNTA(GP14:GP25)=0,"",SUMPRODUCT(GP14:GP25,GK14:GK25))</f>
        <v/>
      </c>
      <c r="GQ6" s="31" t="str">
        <f>IF(COUNTA(GQ14:GQ25)=0,"",SUMPRODUCT(GQ14:GQ25,GK14:GK25))</f>
        <v/>
      </c>
      <c r="GR6" s="24"/>
      <c r="GS6" s="24"/>
      <c r="GT6" s="105"/>
      <c r="GU6" s="58" t="s">
        <v>19</v>
      </c>
      <c r="GV6" s="9">
        <f>IF(COUNTA(GV14:GV25)=0,"",SUMPRODUCT(GV14:GV25,GU14:GU25))</f>
        <v>96.874990000000011</v>
      </c>
      <c r="GW6" s="9">
        <f>IF(COUNTA(GW14:GW25)=0,"",SUMPRODUCT(GW14:GW25,GU14:GU25))</f>
        <v>97.569444444444443</v>
      </c>
      <c r="GX6" s="9">
        <f>IF(COUNTA(GX14:GX25)=0,"",SUMPRODUCT(GX14:GX25,GU14:GU25))</f>
        <v>96.394230000000007</v>
      </c>
      <c r="GY6" s="9" t="str">
        <f>IF(COUNTA(GY14:GY25)=0,"",SUMPRODUCT(GY14:GY25,GU14:GU25))</f>
        <v/>
      </c>
      <c r="GZ6" s="9">
        <f>IF(COUNTA(GZ14:GZ25)=0,"",SUMPRODUCT(GZ14:GZ25,GU14:GU25))</f>
        <v>95.017799999999994</v>
      </c>
      <c r="HA6" s="31">
        <f>IF(COUNTA(HA14:HA25)=0,"",SUMPRODUCT(HA14:HA25,GU14:GU25))</f>
        <v>98.108750000000001</v>
      </c>
      <c r="HB6" s="24"/>
      <c r="HC6" s="24"/>
      <c r="HD6" s="105"/>
      <c r="HE6" s="58" t="s">
        <v>19</v>
      </c>
      <c r="HF6" s="9">
        <f>IF(COUNTA(HF14:HF25)=0,"",SUMPRODUCT(HF14:HF25,HE14:HE25))</f>
        <v>92.043000000000006</v>
      </c>
      <c r="HG6" s="9" t="str">
        <f>IF(COUNTA(HG14:HG25)=0,"",SUMPRODUCT(HG14:HG25,HE14:HE25))</f>
        <v/>
      </c>
      <c r="HH6" s="9" t="str">
        <f>IF(COUNTA(HH14:HH25)=0,"",SUMPRODUCT(HH14:HH25,HE14:HE25))</f>
        <v/>
      </c>
      <c r="HI6" s="9" t="str">
        <f>IF(COUNTA(HI14:HI25)=0,"",SUMPRODUCT(HI14:HI25,HE14:HE25))</f>
        <v/>
      </c>
      <c r="HJ6" s="9">
        <f>IF(COUNTA(HJ14:HJ25)=0,"",SUMPRODUCT(HJ14:HJ25,HE14:HE25))</f>
        <v>92.043000000000006</v>
      </c>
      <c r="HK6" s="31" t="str">
        <f>IF(COUNTA(HK14:HK25)=0,"",SUMPRODUCT(HK14:HK25,HE14:HE25))</f>
        <v/>
      </c>
      <c r="HL6" s="24"/>
      <c r="HM6" s="24"/>
      <c r="HN6" s="105"/>
      <c r="HO6" s="58" t="s">
        <v>19</v>
      </c>
      <c r="HP6" s="9" t="str">
        <f>IF(COUNTA(HP14:HP25)=0,"",SUMPRODUCT(HP14:HP25,HO14:HO25))</f>
        <v/>
      </c>
      <c r="HQ6" s="9" t="str">
        <f>IF(COUNTA(HQ14:HQ25)=0,"",SUMPRODUCT(HQ14:HQ25,HO14:HO25))</f>
        <v/>
      </c>
      <c r="HR6" s="9" t="str">
        <f>IF(COUNTA(HR14:HR25)=0,"",SUMPRODUCT(HR14:HR25,HO14:HO25))</f>
        <v/>
      </c>
      <c r="HS6" s="9" t="str">
        <f>IF(COUNTA(HS14:HS25)=0,"",SUMPRODUCT(HS14:HS25,HO14:HO25))</f>
        <v/>
      </c>
      <c r="HT6" s="9" t="str">
        <f>IF(COUNTA(HT14:HT25)=0,"",SUMPRODUCT(HT14:HT25,HO14:HO25))</f>
        <v/>
      </c>
      <c r="HU6" s="31" t="str">
        <f>IF(COUNTA(HU14:HU25)=0,"",SUMPRODUCT(HU14:HU25,HO14:HO25))</f>
        <v/>
      </c>
      <c r="HV6" s="24"/>
      <c r="HW6" s="24"/>
      <c r="HX6" s="105"/>
      <c r="HY6" s="58" t="s">
        <v>19</v>
      </c>
      <c r="HZ6" s="9" t="str">
        <f>IF(COUNTA(HZ14:HZ25)=0,"",SUMPRODUCT(HZ14:HZ25,HY14:HY25))</f>
        <v/>
      </c>
      <c r="IA6" s="9" t="str">
        <f>IF(COUNTA(IA14:IA25)=0,"",SUMPRODUCT(IA14:IA25,HY14:HY25))</f>
        <v/>
      </c>
      <c r="IB6" s="9" t="str">
        <f>IF(COUNTA(IB14:IB25)=0,"",SUMPRODUCT(IB14:IB25,HY14:HY25))</f>
        <v/>
      </c>
      <c r="IC6" s="9" t="str">
        <f>IF(COUNTA(IC14:IC25)=0,"",SUMPRODUCT(IC14:IC25,HY14:HY25))</f>
        <v/>
      </c>
      <c r="ID6" s="9" t="str">
        <f>IF(COUNTA(ID14:ID25)=0,"",SUMPRODUCT(ID14:ID25,HY14:HY25))</f>
        <v/>
      </c>
      <c r="IE6" s="31" t="str">
        <f>IF(COUNTA(IE14:IE25)=0,"",SUMPRODUCT(IE14:IE25,HY14:HY25))</f>
        <v/>
      </c>
      <c r="IF6" s="24"/>
      <c r="IG6" s="24"/>
      <c r="IH6" s="105"/>
      <c r="II6" s="58" t="s">
        <v>19</v>
      </c>
      <c r="IJ6" s="9">
        <f>IF(COUNTA(IJ14:IJ25)=0,"",SUMPRODUCT(IJ14:IJ25,II14:II25))</f>
        <v>90.247500000000002</v>
      </c>
      <c r="IK6" s="9" t="str">
        <f>IF(COUNTA(IK14:IK25)=0,"",SUMPRODUCT(IK14:IK25,II14:II25))</f>
        <v/>
      </c>
      <c r="IL6" s="9" t="str">
        <f>IF(COUNTA(IL14:IL25)=0,"",SUMPRODUCT(IL14:IL25,II14:II25))</f>
        <v/>
      </c>
      <c r="IM6" s="9" t="str">
        <f>IF(COUNTA(IM14:IM25)=0,"",SUMPRODUCT(IM14:IM25,II14:II25))</f>
        <v/>
      </c>
      <c r="IN6" s="9">
        <f>IF(COUNTA(IN14:IN25)=0,"",SUMPRODUCT(IN14:IN25,II14:II25))</f>
        <v>90.247500000000002</v>
      </c>
      <c r="IO6" s="31" t="str">
        <f>IF(COUNTA(IO14:IO25)=0,"",SUMPRODUCT(IO14:IO25,II14:II25))</f>
        <v/>
      </c>
      <c r="IP6" s="24"/>
      <c r="IQ6" s="24"/>
      <c r="IR6" s="105"/>
      <c r="IS6" s="58" t="s">
        <v>19</v>
      </c>
      <c r="IT6" s="9" t="str">
        <f>IF(COUNTA(IT14:IT25)=0,"",SUMPRODUCT(IT14:IT25,IS14:IS25))</f>
        <v/>
      </c>
      <c r="IU6" s="9" t="str">
        <f>IF(COUNTA(IU14:IU25)=0,"",SUMPRODUCT(IU14:IU25,IS14:IS25))</f>
        <v/>
      </c>
      <c r="IV6" s="9" t="str">
        <f>IF(COUNTA(IV14:IV25)=0,"",SUMPRODUCT(IV14:IV25,IS14:IS25))</f>
        <v/>
      </c>
      <c r="IW6" s="9" t="str">
        <f>IF(COUNTA(IW14:IW25)=0,"",SUMPRODUCT(IW14:IW25,IS14:IS25))</f>
        <v/>
      </c>
      <c r="IX6" s="9" t="str">
        <f>IF(COUNTA(IX14:IX25)=0,"",SUMPRODUCT(IX14:IX25,IS14:IS25))</f>
        <v/>
      </c>
      <c r="IY6" s="31" t="str">
        <f>IF(COUNTA(IY14:IY25)=0,"",SUMPRODUCT(IY14:IY25,IS14:IS25))</f>
        <v/>
      </c>
      <c r="IZ6" s="24"/>
      <c r="JA6" s="24"/>
      <c r="JB6" s="105"/>
      <c r="JC6" s="58" t="s">
        <v>19</v>
      </c>
      <c r="JD6" s="9">
        <f>IF(COUNTA(JD14:JD25)=0,"",SUMPRODUCT(JD14:JD25,JC14:JC25))</f>
        <v>83.356899999999996</v>
      </c>
      <c r="JE6" s="9" t="str">
        <f>IF(COUNTA(JE14:JE25)=0,"",SUMPRODUCT(JE14:JE25,JC14:JC25))</f>
        <v/>
      </c>
      <c r="JF6" s="9" t="str">
        <f>IF(COUNTA(JF14:JF25)=0,"",SUMPRODUCT(JF14:JF25,JC14:JC25))</f>
        <v/>
      </c>
      <c r="JG6" s="9" t="str">
        <f>IF(COUNTA(JG14:JG25)=0,"",SUMPRODUCT(JG14:JG25,JC14:JC25))</f>
        <v/>
      </c>
      <c r="JH6" s="9">
        <f>IF(COUNTA(JH14:JH25)=0,"",SUMPRODUCT(JH14:JH25,JC14:JC25))</f>
        <v>83.356899999999996</v>
      </c>
      <c r="JI6" s="31" t="str">
        <f>IF(COUNTA(JI14:JI25)=0,"",SUMPRODUCT(JI14:JI25,JC14:JC25))</f>
        <v/>
      </c>
      <c r="JJ6" s="24"/>
      <c r="JK6" s="24"/>
      <c r="JL6" s="105"/>
      <c r="JM6" s="58" t="s">
        <v>19</v>
      </c>
      <c r="JN6" s="9" t="str">
        <f>IF(COUNTA(JN14:JN25)=0,"",SUMPRODUCT(JN14:JN25,JM14:JM25))</f>
        <v/>
      </c>
      <c r="JO6" s="9" t="str">
        <f>IF(COUNTA(JO14:JO25)=0,"",SUMPRODUCT(JO14:JO25,JM14:JM25))</f>
        <v/>
      </c>
      <c r="JP6" s="9" t="str">
        <f>IF(COUNTA(JP14:JP25)=0,"",SUMPRODUCT(JP14:JP25,JM14:JM25))</f>
        <v/>
      </c>
      <c r="JQ6" s="9" t="str">
        <f>IF(COUNTA(JQ14:JQ25)=0,"",SUMPRODUCT(JQ14:JQ25,JM14:JM25))</f>
        <v/>
      </c>
      <c r="JR6" s="9" t="str">
        <f>IF(COUNTA(JR14:JR25)=0,"",SUMPRODUCT(JR14:JR25,JM14:JM25))</f>
        <v/>
      </c>
      <c r="JS6" s="31" t="str">
        <f>IF(COUNTA(JS14:JS25)=0,"",SUMPRODUCT(JS14:JS25,JM14:JM25))</f>
        <v/>
      </c>
      <c r="JT6" s="24"/>
      <c r="JU6" s="24"/>
      <c r="JV6" s="105"/>
      <c r="JW6" s="58" t="s">
        <v>19</v>
      </c>
      <c r="JX6" s="9" t="str">
        <f>IF(COUNTA(JX14:JX25)=0,"",SUMPRODUCT(JX14:JX25,JW14:JW25))</f>
        <v/>
      </c>
      <c r="JY6" s="9" t="str">
        <f>IF(COUNTA(JY14:JY25)=0,"",SUMPRODUCT(JY14:JY25,JW14:JW25))</f>
        <v/>
      </c>
      <c r="JZ6" s="9" t="str">
        <f>IF(COUNTA(JZ14:JZ25)=0,"",SUMPRODUCT(JZ14:JZ25,JW14:JW25))</f>
        <v/>
      </c>
      <c r="KA6" s="9" t="str">
        <f>IF(COUNTA(KA14:KA25)=0,"",SUMPRODUCT(KA14:KA25,JW14:JW25))</f>
        <v/>
      </c>
      <c r="KB6" s="9" t="str">
        <f>IF(COUNTA(KB14:KB25)=0,"",SUMPRODUCT(KB14:KB25,JW14:JW25))</f>
        <v/>
      </c>
      <c r="KC6" s="31" t="str">
        <f>IF(COUNTA(KC14:KC25)=0,"",SUMPRODUCT(KC14:KC25,JW14:JW25))</f>
        <v/>
      </c>
      <c r="KD6" s="24"/>
      <c r="KE6" s="24"/>
      <c r="KF6" s="105"/>
      <c r="KG6" s="58" t="s">
        <v>19</v>
      </c>
      <c r="KH6" s="9" t="str">
        <f>IF(COUNTA(KH14:KH25)=0,"",SUMPRODUCT(KH14:KH25,KG14:KG25))</f>
        <v/>
      </c>
      <c r="KI6" s="9" t="str">
        <f>IF(COUNTA(KI14:KI25)=0,"",SUMPRODUCT(KI14:KI25,KG14:KG25))</f>
        <v/>
      </c>
      <c r="KJ6" s="9" t="str">
        <f>IF(COUNTA(KJ14:KJ25)=0,"",SUMPRODUCT(KJ14:KJ25,KG14:KG25))</f>
        <v/>
      </c>
      <c r="KK6" s="9" t="str">
        <f>IF(COUNTA(KK14:KK25)=0,"",SUMPRODUCT(KK14:KK25,KG14:KG25))</f>
        <v/>
      </c>
      <c r="KL6" s="9" t="str">
        <f>IF(COUNTA(KL14:KL25)=0,"",SUMPRODUCT(KL14:KL25,KG14:KG25))</f>
        <v/>
      </c>
      <c r="KM6" s="31" t="str">
        <f>IF(COUNTA(KM14:KM25)=0,"",SUMPRODUCT(KM14:KM25,KG14:KG25))</f>
        <v/>
      </c>
      <c r="KN6" s="24"/>
      <c r="KO6" s="24"/>
      <c r="KP6" s="105"/>
      <c r="KQ6" s="58" t="s">
        <v>19</v>
      </c>
      <c r="KR6" s="9" t="str">
        <f>IF(COUNTA(KR14:KR25)=0,"",SUMPRODUCT(KR14:KR25,KQ14:KQ25))</f>
        <v/>
      </c>
      <c r="KS6" s="9" t="str">
        <f>IF(COUNTA(KS14:KS25)=0,"",SUMPRODUCT(KS14:KS25,KQ14:KQ25))</f>
        <v/>
      </c>
      <c r="KT6" s="9" t="str">
        <f>IF(COUNTA(KT14:KT25)=0,"",SUMPRODUCT(KT14:KT25,KQ14:KQ25))</f>
        <v/>
      </c>
      <c r="KU6" s="9" t="str">
        <f>IF(COUNTA(KU14:KU25)=0,"",SUMPRODUCT(KU14:KU25,KQ14:KQ25))</f>
        <v/>
      </c>
      <c r="KV6" s="9" t="str">
        <f>IF(COUNTA(KV14:KV25)=0,"",SUMPRODUCT(KV14:KV25,KQ14:KQ25))</f>
        <v/>
      </c>
      <c r="KW6" s="31" t="str">
        <f>IF(COUNTA(KW14:KW25)=0,"",SUMPRODUCT(KW14:KW25,KQ14:KQ25))</f>
        <v/>
      </c>
      <c r="KX6" s="24"/>
      <c r="KY6" s="24"/>
      <c r="KZ6" s="105"/>
      <c r="LA6" s="58" t="s">
        <v>19</v>
      </c>
      <c r="LB6" s="9" t="str">
        <f>IF(COUNTA(LB14:LB25)=0,"",SUMPRODUCT(LB14:LB25,LA14:LA25))</f>
        <v/>
      </c>
      <c r="LC6" s="9" t="str">
        <f>IF(COUNTA(LC14:LC25)=0,"",SUMPRODUCT(LC14:LC25,LA14:LA25))</f>
        <v/>
      </c>
      <c r="LD6" s="9" t="str">
        <f>IF(COUNTA(LD14:LD25)=0,"",SUMPRODUCT(LD14:LD25,LA14:LA25))</f>
        <v/>
      </c>
      <c r="LE6" s="9" t="str">
        <f>IF(COUNTA(LE14:LE25)=0,"",SUMPRODUCT(LE14:LE25,LA14:LA25))</f>
        <v/>
      </c>
      <c r="LF6" s="9" t="str">
        <f>IF(COUNTA(LF14:LF25)=0,"",SUMPRODUCT(LF14:LF25,LA14:LA25))</f>
        <v/>
      </c>
      <c r="LG6" s="31" t="str">
        <f>IF(COUNTA(LG14:LG25)=0,"",SUMPRODUCT(LG14:LG25,LA14:LA25))</f>
        <v/>
      </c>
      <c r="LH6" s="24"/>
      <c r="LI6" s="24"/>
      <c r="LJ6" s="105"/>
      <c r="LK6" s="58" t="s">
        <v>19</v>
      </c>
      <c r="LL6" s="9" t="str">
        <f>IF(COUNTA(LL14:LL25)=0,"",SUMPRODUCT(LL14:LL25,LK14:LK25))</f>
        <v/>
      </c>
      <c r="LM6" s="9" t="str">
        <f>IF(COUNTA(LM14:LM25)=0,"",SUMPRODUCT(LM14:LM25,LK14:LK25))</f>
        <v/>
      </c>
      <c r="LN6" s="9" t="str">
        <f>IF(COUNTA(LN14:LN25)=0,"",SUMPRODUCT(LN14:LN25,LK14:LK25))</f>
        <v/>
      </c>
      <c r="LO6" s="9" t="str">
        <f>IF(COUNTA(LO14:LO25)=0,"",SUMPRODUCT(LO14:LO25,LK14:LK25))</f>
        <v/>
      </c>
      <c r="LP6" s="9" t="str">
        <f>IF(COUNTA(LP14:LP25)=0,"",SUMPRODUCT(LP14:LP25,LK14:LK25))</f>
        <v/>
      </c>
      <c r="LQ6" s="31" t="str">
        <f>IF(COUNTA(LQ14:LQ25)=0,"",SUMPRODUCT(LQ14:LQ25,LK14:LK25))</f>
        <v/>
      </c>
      <c r="LR6" s="24"/>
      <c r="LS6" s="24"/>
      <c r="LT6" s="105"/>
      <c r="LU6" s="58" t="s">
        <v>19</v>
      </c>
      <c r="LV6" s="9" t="str">
        <f>IF(COUNTA(LV14:LV25)=0,"",SUMPRODUCT(LV14:LV25,LU14:LU25))</f>
        <v/>
      </c>
      <c r="LW6" s="9" t="str">
        <f>IF(COUNTA(LW14:LW25)=0,"",SUMPRODUCT(LW14:LW25,LU14:LU25))</f>
        <v/>
      </c>
      <c r="LX6" s="9" t="str">
        <f>IF(COUNTA(LX14:LX25)=0,"",SUMPRODUCT(LX14:LX25,LU14:LU25))</f>
        <v/>
      </c>
      <c r="LY6" s="9" t="str">
        <f>IF(COUNTA(LY14:LY25)=0,"",SUMPRODUCT(LY14:LY25,LU14:LU25))</f>
        <v/>
      </c>
      <c r="LZ6" s="9" t="str">
        <f>IF(COUNTA(LZ14:LZ25)=0,"",SUMPRODUCT(LZ14:LZ25,LU14:LU25))</f>
        <v/>
      </c>
      <c r="MA6" s="31" t="str">
        <f>IF(COUNTA(MA14:MA25)=0,"",SUMPRODUCT(MA14:MA25,LU14:LU25))</f>
        <v/>
      </c>
      <c r="MB6" s="24"/>
      <c r="MC6" s="24"/>
      <c r="MD6" s="105"/>
      <c r="ME6" s="58"/>
      <c r="MF6" s="9"/>
      <c r="MG6" s="9"/>
      <c r="MH6" s="9"/>
      <c r="MI6" s="9"/>
      <c r="MJ6" s="9"/>
      <c r="MK6" s="31"/>
      <c r="ML6" s="24"/>
      <c r="MM6" s="24"/>
      <c r="MN6" s="121"/>
      <c r="MX6" s="121"/>
      <c r="NH6" s="121"/>
      <c r="NR6" s="121"/>
    </row>
    <row xmlns:x14ac="http://schemas.microsoft.com/office/spreadsheetml/2009/9/ac" r="7" s="4" customFormat="true" x14ac:dyDescent="0.25">
      <c r="A7" s="395" t="str">
        <f ca="true">IF(ISBLANK('Data Summary'!A9),"",'Data Summary'!A9)</f>
        <v>BGD_2011_BEIS</v>
      </c>
      <c r="B7" s="105"/>
      <c r="C7" s="47" t="s">
        <v>39</v>
      </c>
      <c r="D7" s="8"/>
      <c r="E7" s="8"/>
      <c r="F7" s="8"/>
      <c r="G7" s="8"/>
      <c r="H7" s="8"/>
      <c r="I7" s="31"/>
      <c r="J7" s="24"/>
      <c r="K7" s="24"/>
      <c r="L7" s="105"/>
      <c r="M7" s="47" t="s">
        <v>39</v>
      </c>
      <c r="N7" s="8"/>
      <c r="O7" s="8"/>
      <c r="P7" s="8"/>
      <c r="Q7" s="8"/>
      <c r="R7" s="8"/>
      <c r="S7" s="31"/>
      <c r="T7" s="24"/>
      <c r="U7" s="24"/>
      <c r="V7" s="105"/>
      <c r="W7" s="47" t="s">
        <v>39</v>
      </c>
      <c r="X7" s="8"/>
      <c r="Y7" s="8"/>
      <c r="Z7" s="8"/>
      <c r="AA7" s="8"/>
      <c r="AB7" s="8"/>
      <c r="AC7" s="31"/>
      <c r="AD7" s="24"/>
      <c r="AE7" s="24"/>
      <c r="AF7" s="105"/>
      <c r="AG7" s="47" t="s">
        <v>39</v>
      </c>
      <c r="AH7" s="8"/>
      <c r="AI7" s="8"/>
      <c r="AJ7" s="8"/>
      <c r="AK7" s="8"/>
      <c r="AL7" s="8"/>
      <c r="AM7" s="31"/>
      <c r="AN7" s="24"/>
      <c r="AO7" s="24"/>
      <c r="AP7" s="105"/>
      <c r="AQ7" s="47" t="s">
        <v>39</v>
      </c>
      <c r="AR7" s="8"/>
      <c r="AS7" s="8"/>
      <c r="AT7" s="8"/>
      <c r="AU7" s="8"/>
      <c r="AV7" s="8"/>
      <c r="AW7" s="31"/>
      <c r="AX7" s="24"/>
      <c r="AY7" s="24"/>
      <c r="AZ7" s="105"/>
      <c r="BA7" s="47" t="s">
        <v>39</v>
      </c>
      <c r="BB7" s="8"/>
      <c r="BC7" s="8"/>
      <c r="BD7" s="8"/>
      <c r="BE7" s="8"/>
      <c r="BF7" s="8"/>
      <c r="BG7" s="31"/>
      <c r="BH7" s="24"/>
      <c r="BI7" s="24"/>
      <c r="BJ7" s="105"/>
      <c r="BK7" s="47" t="s">
        <v>39</v>
      </c>
      <c r="BL7" s="8"/>
      <c r="BM7" s="8"/>
      <c r="BN7" s="8"/>
      <c r="BO7" s="8"/>
      <c r="BP7" s="8"/>
      <c r="BQ7" s="31"/>
      <c r="BR7" s="24"/>
      <c r="BS7" s="24"/>
      <c r="BT7" s="105"/>
      <c r="BU7" s="47" t="s">
        <v>39</v>
      </c>
      <c r="BV7" s="8"/>
      <c r="BW7" s="8"/>
      <c r="BX7" s="8"/>
      <c r="BY7" s="8"/>
      <c r="BZ7" s="8"/>
      <c r="CA7" s="31"/>
      <c r="CB7" s="24"/>
      <c r="CC7" s="24"/>
      <c r="CD7" s="105"/>
      <c r="CE7" s="47" t="s">
        <v>39</v>
      </c>
      <c r="CF7" s="8"/>
      <c r="CG7" s="8"/>
      <c r="CH7" s="8"/>
      <c r="CI7" s="8"/>
      <c r="CJ7" s="8"/>
      <c r="CK7" s="31"/>
      <c r="CL7" s="24"/>
      <c r="CM7" s="24"/>
      <c r="CN7" s="105"/>
      <c r="CO7" s="47" t="s">
        <v>39</v>
      </c>
      <c r="CP7" s="8"/>
      <c r="CQ7" s="8"/>
      <c r="CR7" s="8"/>
      <c r="CS7" s="8"/>
      <c r="CT7" s="8"/>
      <c r="CU7" s="31"/>
      <c r="CV7" s="24"/>
      <c r="CW7" s="24"/>
      <c r="CX7" s="105"/>
      <c r="CY7" s="47" t="s">
        <v>39</v>
      </c>
      <c r="CZ7" s="8"/>
      <c r="DA7" s="8"/>
      <c r="DB7" s="8"/>
      <c r="DC7" s="8"/>
      <c r="DD7" s="8"/>
      <c r="DE7" s="31"/>
      <c r="DF7" s="24"/>
      <c r="DG7" s="24"/>
      <c r="DH7" s="105"/>
      <c r="DI7" s="47" t="s">
        <v>39</v>
      </c>
      <c r="DJ7" s="8"/>
      <c r="DK7" s="8"/>
      <c r="DL7" s="8"/>
      <c r="DM7" s="8"/>
      <c r="DN7" s="8"/>
      <c r="DO7" s="31"/>
      <c r="DP7" s="24"/>
      <c r="DQ7" s="24"/>
      <c r="DR7" s="105"/>
      <c r="DS7" s="114" t="s">
        <v>39</v>
      </c>
      <c r="DT7" s="8"/>
      <c r="DU7" s="8"/>
      <c r="DV7" s="8"/>
      <c r="DW7" s="8"/>
      <c r="DX7" s="8"/>
      <c r="DY7" s="31"/>
      <c r="DZ7" s="24"/>
      <c r="EA7" s="24"/>
      <c r="EB7" s="105"/>
      <c r="EC7" s="114" t="s">
        <v>39</v>
      </c>
      <c r="ED7" s="8"/>
      <c r="EE7" s="8"/>
      <c r="EF7" s="8"/>
      <c r="EG7" s="8"/>
      <c r="EH7" s="8"/>
      <c r="EI7" s="31"/>
      <c r="EJ7" s="24"/>
      <c r="EK7" s="24"/>
      <c r="EL7" s="105"/>
      <c r="EM7" s="114" t="s">
        <v>39</v>
      </c>
      <c r="EN7" s="8"/>
      <c r="EO7" s="8"/>
      <c r="EP7" s="8"/>
      <c r="EQ7" s="8"/>
      <c r="ER7" s="8"/>
      <c r="ES7" s="31"/>
      <c r="ET7" s="24"/>
      <c r="EU7" s="24"/>
      <c r="EV7" s="105"/>
      <c r="EW7" s="114" t="s">
        <v>39</v>
      </c>
      <c r="EX7" s="8"/>
      <c r="EY7" s="8"/>
      <c r="EZ7" s="8"/>
      <c r="FA7" s="8"/>
      <c r="FB7" s="8"/>
      <c r="FC7" s="31"/>
      <c r="FD7" s="24"/>
      <c r="FE7" s="24"/>
      <c r="FF7" s="105"/>
      <c r="FG7" s="114" t="s">
        <v>39</v>
      </c>
      <c r="FH7" s="8"/>
      <c r="FI7" s="8"/>
      <c r="FJ7" s="8"/>
      <c r="FK7" s="8"/>
      <c r="FL7" s="8"/>
      <c r="FM7" s="31"/>
      <c r="FN7" s="24"/>
      <c r="FO7" s="24"/>
      <c r="FP7" s="105"/>
      <c r="FQ7" s="114" t="s">
        <v>39</v>
      </c>
      <c r="FR7" s="8"/>
      <c r="FS7" s="8"/>
      <c r="FT7" s="8"/>
      <c r="FU7" s="8"/>
      <c r="FV7" s="8"/>
      <c r="FW7" s="31"/>
      <c r="FX7" s="24"/>
      <c r="FY7" s="24"/>
      <c r="FZ7" s="105"/>
      <c r="GA7" s="114" t="s">
        <v>39</v>
      </c>
      <c r="GB7" s="8"/>
      <c r="GC7" s="8"/>
      <c r="GD7" s="8"/>
      <c r="GE7" s="8"/>
      <c r="GF7" s="8"/>
      <c r="GG7" s="31"/>
      <c r="GH7" s="24"/>
      <c r="GI7" s="24"/>
      <c r="GJ7" s="105"/>
      <c r="GK7" s="114" t="s">
        <v>39</v>
      </c>
      <c r="GL7" s="8"/>
      <c r="GM7" s="8"/>
      <c r="GN7" s="8"/>
      <c r="GO7" s="8"/>
      <c r="GP7" s="8"/>
      <c r="GQ7" s="31"/>
      <c r="GR7" s="24"/>
      <c r="GS7" s="24"/>
      <c r="GT7" s="105"/>
      <c r="GU7" s="114" t="s">
        <v>39</v>
      </c>
      <c r="GV7" s="8"/>
      <c r="GW7" s="8"/>
      <c r="GX7" s="8"/>
      <c r="GY7" s="8"/>
      <c r="GZ7" s="8"/>
      <c r="HA7" s="31"/>
      <c r="HB7" s="24"/>
      <c r="HC7" s="24"/>
      <c r="HD7" s="105"/>
      <c r="HE7" s="114" t="s">
        <v>39</v>
      </c>
      <c r="HF7" s="8"/>
      <c r="HG7" s="8"/>
      <c r="HH7" s="8"/>
      <c r="HI7" s="8"/>
      <c r="HJ7" s="8"/>
      <c r="HK7" s="31"/>
      <c r="HL7" s="24"/>
      <c r="HM7" s="24"/>
      <c r="HN7" s="105"/>
      <c r="HO7" s="114" t="s">
        <v>39</v>
      </c>
      <c r="HP7" s="8"/>
      <c r="HQ7" s="8"/>
      <c r="HR7" s="8"/>
      <c r="HS7" s="8"/>
      <c r="HT7" s="8"/>
      <c r="HU7" s="31"/>
      <c r="HV7" s="24"/>
      <c r="HW7" s="24"/>
      <c r="HX7" s="105"/>
      <c r="HY7" s="114" t="s">
        <v>39</v>
      </c>
      <c r="HZ7" s="8"/>
      <c r="IA7" s="8"/>
      <c r="IB7" s="8"/>
      <c r="IC7" s="8"/>
      <c r="ID7" s="8"/>
      <c r="IE7" s="31"/>
      <c r="IF7" s="24"/>
      <c r="IG7" s="24"/>
      <c r="IH7" s="105" t="s">
        <v>334</v>
      </c>
      <c r="II7" s="114" t="s">
        <v>39</v>
      </c>
      <c r="IJ7" s="8"/>
      <c r="IK7" s="8"/>
      <c r="IL7" s="8"/>
      <c r="IM7" s="8"/>
      <c r="IN7" s="8"/>
      <c r="IO7" s="31"/>
      <c r="IP7" s="24"/>
      <c r="IQ7" s="24"/>
      <c r="IR7" s="105"/>
      <c r="IS7" s="114" t="s">
        <v>39</v>
      </c>
      <c r="IT7" s="8"/>
      <c r="IU7" s="8"/>
      <c r="IV7" s="8"/>
      <c r="IW7" s="8"/>
      <c r="IX7" s="8"/>
      <c r="IY7" s="31"/>
      <c r="IZ7" s="24"/>
      <c r="JA7" s="24"/>
      <c r="JB7" s="105"/>
      <c r="JC7" s="114" t="s">
        <v>39</v>
      </c>
      <c r="JD7" s="8"/>
      <c r="JE7" s="8"/>
      <c r="JF7" s="8"/>
      <c r="JG7" s="8"/>
      <c r="JH7" s="8"/>
      <c r="JI7" s="31"/>
      <c r="JJ7" s="24"/>
      <c r="JK7" s="24"/>
      <c r="JL7" s="105"/>
      <c r="JM7" s="114" t="s">
        <v>39</v>
      </c>
      <c r="JN7" s="8"/>
      <c r="JO7" s="8"/>
      <c r="JP7" s="8"/>
      <c r="JQ7" s="8"/>
      <c r="JR7" s="8"/>
      <c r="JS7" s="31"/>
      <c r="JT7" s="24"/>
      <c r="JU7" s="24"/>
      <c r="JV7" s="105"/>
      <c r="JW7" s="114" t="s">
        <v>39</v>
      </c>
      <c r="JX7" s="8"/>
      <c r="JY7" s="8"/>
      <c r="JZ7" s="8"/>
      <c r="KA7" s="8"/>
      <c r="KB7" s="8"/>
      <c r="KC7" s="31"/>
      <c r="KD7" s="24"/>
      <c r="KE7" s="24"/>
      <c r="KF7" s="105"/>
      <c r="KG7" s="114" t="s">
        <v>39</v>
      </c>
      <c r="KH7" s="8"/>
      <c r="KI7" s="8"/>
      <c r="KJ7" s="8"/>
      <c r="KK7" s="8"/>
      <c r="KL7" s="8"/>
      <c r="KM7" s="31"/>
      <c r="KN7" s="24"/>
      <c r="KO7" s="24"/>
      <c r="KP7" s="105"/>
      <c r="KQ7" s="114" t="s">
        <v>39</v>
      </c>
      <c r="KR7" s="8"/>
      <c r="KS7" s="8"/>
      <c r="KT7" s="8"/>
      <c r="KU7" s="8"/>
      <c r="KV7" s="8"/>
      <c r="KW7" s="31"/>
      <c r="KX7" s="24"/>
      <c r="KY7" s="24"/>
      <c r="KZ7" s="105"/>
      <c r="LA7" s="114" t="s">
        <v>39</v>
      </c>
      <c r="LB7" s="8"/>
      <c r="LC7" s="8"/>
      <c r="LD7" s="8"/>
      <c r="LE7" s="8"/>
      <c r="LF7" s="8"/>
      <c r="LG7" s="31"/>
      <c r="LH7" s="24"/>
      <c r="LI7" s="24"/>
      <c r="LJ7" s="105"/>
      <c r="LK7" s="114" t="s">
        <v>39</v>
      </c>
      <c r="LL7" s="8"/>
      <c r="LM7" s="8"/>
      <c r="LN7" s="8"/>
      <c r="LO7" s="8"/>
      <c r="LP7" s="8"/>
      <c r="LQ7" s="31"/>
      <c r="LR7" s="24"/>
      <c r="LS7" s="24"/>
      <c r="LT7" s="105"/>
      <c r="LU7" s="114" t="s">
        <v>39</v>
      </c>
      <c r="LV7" s="8"/>
      <c r="LW7" s="8"/>
      <c r="LX7" s="8"/>
      <c r="LY7" s="8"/>
      <c r="LZ7" s="8"/>
      <c r="MA7" s="31"/>
      <c r="MB7" s="24"/>
      <c r="MC7" s="24"/>
      <c r="MD7" s="105"/>
      <c r="ME7" s="114"/>
      <c r="MF7" s="8"/>
      <c r="MG7" s="8"/>
      <c r="MH7" s="8"/>
      <c r="MI7" s="8"/>
      <c r="MJ7" s="8"/>
      <c r="MK7" s="31"/>
      <c r="ML7" s="24"/>
      <c r="MM7" s="24"/>
      <c r="MN7" s="121"/>
      <c r="MX7" s="121"/>
      <c r="NH7" s="121"/>
      <c r="NR7" s="121"/>
    </row>
    <row xmlns:x14ac="http://schemas.microsoft.com/office/spreadsheetml/2009/9/ac" r="8" s="4" customFormat="true" ht="15.6" customHeight="true" x14ac:dyDescent="0.25">
      <c r="A8" s="395" t="str">
        <f ca="true">IF(ISBLANK('Data Summary'!A10),"",'Data Summary'!A10)</f>
        <v>BGD_2012_ASPR</v>
      </c>
      <c r="B8" s="105"/>
      <c r="C8" s="47" t="s">
        <v>93</v>
      </c>
      <c r="D8" s="9"/>
      <c r="E8" s="9"/>
      <c r="F8" s="9"/>
      <c r="G8" s="9"/>
      <c r="H8" s="9"/>
      <c r="I8" s="31"/>
      <c r="J8" s="24"/>
      <c r="K8" s="24"/>
      <c r="L8" s="105"/>
      <c r="M8" s="47" t="s">
        <v>93</v>
      </c>
      <c r="N8" s="9"/>
      <c r="O8" s="9"/>
      <c r="P8" s="9"/>
      <c r="Q8" s="9"/>
      <c r="R8" s="9"/>
      <c r="S8" s="31"/>
      <c r="T8" s="24"/>
      <c r="U8" s="24"/>
      <c r="V8" s="105"/>
      <c r="W8" s="47" t="s">
        <v>93</v>
      </c>
      <c r="X8" s="9"/>
      <c r="Y8" s="9"/>
      <c r="Z8" s="9"/>
      <c r="AA8" s="9"/>
      <c r="AB8" s="9"/>
      <c r="AC8" s="31"/>
      <c r="AD8" s="24"/>
      <c r="AE8" s="24"/>
      <c r="AF8" s="105"/>
      <c r="AG8" s="47" t="s">
        <v>93</v>
      </c>
      <c r="AH8" s="9"/>
      <c r="AI8" s="9"/>
      <c r="AJ8" s="9"/>
      <c r="AK8" s="9"/>
      <c r="AL8" s="9"/>
      <c r="AM8" s="31"/>
      <c r="AN8" s="24"/>
      <c r="AO8" s="24"/>
      <c r="AP8" s="105"/>
      <c r="AQ8" s="47" t="s">
        <v>93</v>
      </c>
      <c r="AR8" s="9"/>
      <c r="AS8" s="9"/>
      <c r="AT8" s="9"/>
      <c r="AU8" s="9"/>
      <c r="AV8" s="9"/>
      <c r="AW8" s="31"/>
      <c r="AX8" s="24"/>
      <c r="AY8" s="24"/>
      <c r="AZ8" s="105"/>
      <c r="BA8" s="47" t="s">
        <v>93</v>
      </c>
      <c r="BB8" s="9"/>
      <c r="BC8" s="9"/>
      <c r="BD8" s="9"/>
      <c r="BE8" s="9"/>
      <c r="BF8" s="9"/>
      <c r="BG8" s="31"/>
      <c r="BH8" s="24"/>
      <c r="BI8" s="24"/>
      <c r="BJ8" s="105"/>
      <c r="BK8" s="47" t="s">
        <v>93</v>
      </c>
      <c r="BL8" s="9"/>
      <c r="BM8" s="9"/>
      <c r="BN8" s="9"/>
      <c r="BO8" s="9"/>
      <c r="BP8" s="9"/>
      <c r="BQ8" s="31"/>
      <c r="BR8" s="24"/>
      <c r="BS8" s="24"/>
      <c r="BT8" s="105"/>
      <c r="BU8" s="47" t="s">
        <v>93</v>
      </c>
      <c r="BV8" s="9"/>
      <c r="BW8" s="9"/>
      <c r="BX8" s="9"/>
      <c r="BY8" s="9"/>
      <c r="BZ8" s="9"/>
      <c r="CA8" s="31"/>
      <c r="CB8" s="24"/>
      <c r="CC8" s="24"/>
      <c r="CD8" s="105"/>
      <c r="CE8" s="47" t="s">
        <v>93</v>
      </c>
      <c r="CF8" s="9"/>
      <c r="CG8" s="9"/>
      <c r="CH8" s="9"/>
      <c r="CI8" s="9"/>
      <c r="CJ8" s="9"/>
      <c r="CK8" s="31"/>
      <c r="CL8" s="24"/>
      <c r="CM8" s="24"/>
      <c r="CN8" s="105"/>
      <c r="CO8" s="47" t="s">
        <v>93</v>
      </c>
      <c r="CP8" s="9"/>
      <c r="CQ8" s="9"/>
      <c r="CR8" s="9"/>
      <c r="CS8" s="9"/>
      <c r="CT8" s="9"/>
      <c r="CU8" s="31"/>
      <c r="CV8" s="24"/>
      <c r="CW8" s="24"/>
      <c r="CX8" s="105"/>
      <c r="CY8" s="47" t="s">
        <v>93</v>
      </c>
      <c r="CZ8" s="9"/>
      <c r="DA8" s="9"/>
      <c r="DB8" s="9"/>
      <c r="DC8" s="9"/>
      <c r="DD8" s="9"/>
      <c r="DE8" s="31"/>
      <c r="DF8" s="24"/>
      <c r="DG8" s="24"/>
      <c r="DH8" s="105"/>
      <c r="DI8" s="47" t="s">
        <v>93</v>
      </c>
      <c r="DJ8" s="9"/>
      <c r="DK8" s="9"/>
      <c r="DL8" s="9"/>
      <c r="DM8" s="9"/>
      <c r="DN8" s="9"/>
      <c r="DO8" s="31"/>
      <c r="DP8" s="24"/>
      <c r="DQ8" s="24"/>
      <c r="DR8" s="105"/>
      <c r="DS8" s="114" t="s">
        <v>93</v>
      </c>
      <c r="DT8" s="9"/>
      <c r="DU8" s="9"/>
      <c r="DV8" s="9"/>
      <c r="DW8" s="9"/>
      <c r="DX8" s="9"/>
      <c r="DY8" s="31"/>
      <c r="DZ8" s="24"/>
      <c r="EA8" s="24"/>
      <c r="EB8" s="105"/>
      <c r="EC8" s="114" t="s">
        <v>93</v>
      </c>
      <c r="ED8" s="9"/>
      <c r="EE8" s="9"/>
      <c r="EF8" s="9"/>
      <c r="EG8" s="9"/>
      <c r="EH8" s="9"/>
      <c r="EI8" s="31"/>
      <c r="EJ8" s="24"/>
      <c r="EK8" s="24"/>
      <c r="EL8" s="105"/>
      <c r="EM8" s="114" t="s">
        <v>93</v>
      </c>
      <c r="EN8" s="9"/>
      <c r="EO8" s="9"/>
      <c r="EP8" s="9"/>
      <c r="EQ8" s="9"/>
      <c r="ER8" s="9"/>
      <c r="ES8" s="31"/>
      <c r="ET8" s="24"/>
      <c r="EU8" s="24"/>
      <c r="EV8" s="105"/>
      <c r="EW8" s="114" t="s">
        <v>93</v>
      </c>
      <c r="EX8" s="9"/>
      <c r="EY8" s="9"/>
      <c r="EZ8" s="9"/>
      <c r="FA8" s="9"/>
      <c r="FB8" s="9"/>
      <c r="FC8" s="31"/>
      <c r="FD8" s="24"/>
      <c r="FE8" s="24"/>
      <c r="FF8" s="105"/>
      <c r="FG8" s="114" t="s">
        <v>93</v>
      </c>
      <c r="FH8" s="9"/>
      <c r="FI8" s="9"/>
      <c r="FJ8" s="9"/>
      <c r="FK8" s="9"/>
      <c r="FL8" s="9"/>
      <c r="FM8" s="31"/>
      <c r="FN8" s="24"/>
      <c r="FO8" s="24"/>
      <c r="FP8" s="105"/>
      <c r="FQ8" s="114" t="s">
        <v>93</v>
      </c>
      <c r="FR8" s="9"/>
      <c r="FS8" s="9"/>
      <c r="FT8" s="9"/>
      <c r="FU8" s="9"/>
      <c r="FV8" s="9"/>
      <c r="FW8" s="31"/>
      <c r="FX8" s="24"/>
      <c r="FY8" s="24"/>
      <c r="FZ8" s="105"/>
      <c r="GA8" s="114" t="s">
        <v>93</v>
      </c>
      <c r="GB8" s="9"/>
      <c r="GC8" s="9"/>
      <c r="GD8" s="9"/>
      <c r="GE8" s="9"/>
      <c r="GF8" s="9"/>
      <c r="GG8" s="31"/>
      <c r="GH8" s="24"/>
      <c r="GI8" s="24"/>
      <c r="GJ8" s="105"/>
      <c r="GK8" s="114" t="s">
        <v>93</v>
      </c>
      <c r="GL8" s="9"/>
      <c r="GM8" s="9"/>
      <c r="GN8" s="9"/>
      <c r="GO8" s="9"/>
      <c r="GP8" s="9"/>
      <c r="GQ8" s="31"/>
      <c r="GR8" s="24"/>
      <c r="GS8" s="24"/>
      <c r="GT8" s="105"/>
      <c r="GU8" s="114" t="s">
        <v>93</v>
      </c>
      <c r="GV8" s="9"/>
      <c r="GW8" s="9"/>
      <c r="GX8" s="9"/>
      <c r="GY8" s="9"/>
      <c r="GZ8" s="9"/>
      <c r="HA8" s="31"/>
      <c r="HB8" s="24"/>
      <c r="HC8" s="24"/>
      <c r="HD8" s="105"/>
      <c r="HE8" s="114" t="s">
        <v>93</v>
      </c>
      <c r="HF8" s="9"/>
      <c r="HG8" s="9"/>
      <c r="HH8" s="9"/>
      <c r="HI8" s="9"/>
      <c r="HJ8" s="9"/>
      <c r="HK8" s="31"/>
      <c r="HL8" s="24"/>
      <c r="HM8" s="24"/>
      <c r="HN8" s="105"/>
      <c r="HO8" s="114" t="s">
        <v>93</v>
      </c>
      <c r="HP8" s="9"/>
      <c r="HQ8" s="9"/>
      <c r="HR8" s="9"/>
      <c r="HS8" s="9"/>
      <c r="HT8" s="9"/>
      <c r="HU8" s="31"/>
      <c r="HV8" s="24"/>
      <c r="HW8" s="24"/>
      <c r="HX8" s="105"/>
      <c r="HY8" s="114" t="s">
        <v>93</v>
      </c>
      <c r="HZ8" s="9"/>
      <c r="IA8" s="9"/>
      <c r="IB8" s="9"/>
      <c r="IC8" s="9"/>
      <c r="ID8" s="9"/>
      <c r="IE8" s="31"/>
      <c r="IF8" s="24"/>
      <c r="IG8" s="24"/>
      <c r="IH8" s="105" t="s">
        <v>334</v>
      </c>
      <c r="II8" s="114" t="s">
        <v>93</v>
      </c>
      <c r="IJ8" s="9"/>
      <c r="IK8" s="9"/>
      <c r="IL8" s="9"/>
      <c r="IM8" s="9"/>
      <c r="IN8" s="9"/>
      <c r="IO8" s="31"/>
      <c r="IP8" s="24"/>
      <c r="IQ8" s="24"/>
      <c r="IR8" s="105"/>
      <c r="IS8" s="114" t="s">
        <v>93</v>
      </c>
      <c r="IT8" s="9"/>
      <c r="IU8" s="9"/>
      <c r="IV8" s="9"/>
      <c r="IW8" s="9"/>
      <c r="IX8" s="9"/>
      <c r="IY8" s="31"/>
      <c r="IZ8" s="24"/>
      <c r="JA8" s="24"/>
      <c r="JB8" s="105"/>
      <c r="JC8" s="114" t="s">
        <v>93</v>
      </c>
      <c r="JD8" s="9"/>
      <c r="JE8" s="9"/>
      <c r="JF8" s="9"/>
      <c r="JG8" s="9"/>
      <c r="JH8" s="9"/>
      <c r="JI8" s="31"/>
      <c r="JJ8" s="24"/>
      <c r="JK8" s="24"/>
      <c r="JL8" s="105"/>
      <c r="JM8" s="114" t="s">
        <v>93</v>
      </c>
      <c r="JN8" s="9"/>
      <c r="JO8" s="9"/>
      <c r="JP8" s="9"/>
      <c r="JQ8" s="9"/>
      <c r="JR8" s="9"/>
      <c r="JS8" s="31"/>
      <c r="JT8" s="24"/>
      <c r="JU8" s="24"/>
      <c r="JV8" s="105"/>
      <c r="JW8" s="114" t="s">
        <v>93</v>
      </c>
      <c r="JX8" s="9"/>
      <c r="JY8" s="9"/>
      <c r="JZ8" s="9"/>
      <c r="KA8" s="9"/>
      <c r="KB8" s="9"/>
      <c r="KC8" s="31"/>
      <c r="KD8" s="24"/>
      <c r="KE8" s="24"/>
      <c r="KF8" s="105"/>
      <c r="KG8" s="114" t="s">
        <v>93</v>
      </c>
      <c r="KH8" s="9"/>
      <c r="KI8" s="9"/>
      <c r="KJ8" s="9"/>
      <c r="KK8" s="9"/>
      <c r="KL8" s="9"/>
      <c r="KM8" s="31"/>
      <c r="KN8" s="24"/>
      <c r="KO8" s="24"/>
      <c r="KP8" s="105"/>
      <c r="KQ8" s="114" t="s">
        <v>93</v>
      </c>
      <c r="KR8" s="9"/>
      <c r="KS8" s="9"/>
      <c r="KT8" s="9"/>
      <c r="KU8" s="9"/>
      <c r="KV8" s="9"/>
      <c r="KW8" s="31"/>
      <c r="KX8" s="24"/>
      <c r="KY8" s="24"/>
      <c r="KZ8" s="105"/>
      <c r="LA8" s="114" t="s">
        <v>93</v>
      </c>
      <c r="LB8" s="9"/>
      <c r="LC8" s="9"/>
      <c r="LD8" s="9"/>
      <c r="LE8" s="9"/>
      <c r="LF8" s="9"/>
      <c r="LG8" s="31"/>
      <c r="LH8" s="24"/>
      <c r="LI8" s="24"/>
      <c r="LJ8" s="105"/>
      <c r="LK8" s="114" t="s">
        <v>93</v>
      </c>
      <c r="LL8" s="9"/>
      <c r="LM8" s="9"/>
      <c r="LN8" s="9"/>
      <c r="LO8" s="9"/>
      <c r="LP8" s="9"/>
      <c r="LQ8" s="31"/>
      <c r="LR8" s="24"/>
      <c r="LS8" s="24"/>
      <c r="LT8" s="105"/>
      <c r="LU8" s="114" t="s">
        <v>93</v>
      </c>
      <c r="LV8" s="9"/>
      <c r="LW8" s="9"/>
      <c r="LX8" s="9"/>
      <c r="LY8" s="9"/>
      <c r="LZ8" s="9"/>
      <c r="MA8" s="31"/>
      <c r="MB8" s="24"/>
      <c r="MC8" s="24"/>
      <c r="MD8" s="105"/>
      <c r="ME8" s="114"/>
      <c r="MF8" s="9"/>
      <c r="MG8" s="9"/>
      <c r="MH8" s="9"/>
      <c r="MI8" s="9"/>
      <c r="MJ8" s="9"/>
      <c r="MK8" s="31"/>
      <c r="ML8" s="24"/>
      <c r="MM8" s="24"/>
      <c r="MN8" s="121"/>
      <c r="MX8" s="121"/>
      <c r="NH8" s="121"/>
      <c r="NR8" s="121"/>
    </row>
    <row xmlns:x14ac="http://schemas.microsoft.com/office/spreadsheetml/2009/9/ac" r="9" s="4" customFormat="true" x14ac:dyDescent="0.25">
      <c r="A9" s="395" t="str">
        <f ca="true">IF(ISBLANK('Data Summary'!A11),"",'Data Summary'!A11)</f>
        <v>BGD_2012_BEIS</v>
      </c>
      <c r="B9" s="105"/>
      <c r="C9" s="58" t="s">
        <v>192</v>
      </c>
      <c r="D9" s="427">
        <f>D21*D6/100</f>
        <v>71.517599999999987</v>
      </c>
      <c r="E9" s="427"/>
      <c r="F9" s="427"/>
      <c r="G9" s="427"/>
      <c r="H9" s="427">
        <f>H21*H6/100</f>
        <v>71.517599999999987</v>
      </c>
      <c r="I9" s="26"/>
      <c r="J9" s="24"/>
      <c r="K9" s="24"/>
      <c r="L9" s="105"/>
      <c r="M9" s="58" t="s">
        <v>192</v>
      </c>
      <c r="N9" s="8"/>
      <c r="O9" s="8"/>
      <c r="P9" s="8"/>
      <c r="Q9" s="8"/>
      <c r="R9" s="8"/>
      <c r="S9" s="26"/>
      <c r="T9" s="24"/>
      <c r="U9" s="24"/>
      <c r="V9" s="105" t="s">
        <v>225</v>
      </c>
      <c r="W9" s="58" t="s">
        <v>192</v>
      </c>
      <c r="X9" s="8">
        <f>AB9</f>
        <v>73.220399999999998</v>
      </c>
      <c r="Y9" s="7"/>
      <c r="Z9" s="7"/>
      <c r="AA9" s="7"/>
      <c r="AB9" s="8">
        <f>0.86*AB6</f>
        <v>73.220399999999998</v>
      </c>
      <c r="AC9" s="26"/>
      <c r="AD9" s="24"/>
      <c r="AE9" s="24"/>
      <c r="AF9" s="105"/>
      <c r="AG9" s="58" t="s">
        <v>192</v>
      </c>
      <c r="AH9" s="8"/>
      <c r="AI9" s="8"/>
      <c r="AJ9" s="8"/>
      <c r="AK9" s="8"/>
      <c r="AL9" s="8"/>
      <c r="AM9" s="26"/>
      <c r="AN9" s="24"/>
      <c r="AO9" s="24"/>
      <c r="AP9" s="105" t="s">
        <v>225</v>
      </c>
      <c r="AQ9" s="58" t="s">
        <v>192</v>
      </c>
      <c r="AR9" s="8">
        <v>72.709559999999996</v>
      </c>
      <c r="AS9" s="7"/>
      <c r="AT9" s="7"/>
      <c r="AU9" s="7"/>
      <c r="AV9" s="8">
        <v>72.709559999999996</v>
      </c>
      <c r="AW9" s="26"/>
      <c r="AX9" s="24"/>
      <c r="AY9" s="24"/>
      <c r="AZ9" s="105"/>
      <c r="BA9" s="58" t="s">
        <v>192</v>
      </c>
      <c r="BB9" s="8"/>
      <c r="BC9" s="8"/>
      <c r="BD9" s="8"/>
      <c r="BE9" s="8"/>
      <c r="BF9" s="8"/>
      <c r="BG9" s="26"/>
      <c r="BH9" s="24"/>
      <c r="BI9" s="24"/>
      <c r="BJ9" s="105" t="s">
        <v>225</v>
      </c>
      <c r="BK9" s="58" t="s">
        <v>192</v>
      </c>
      <c r="BL9" s="427">
        <f>BL21*BL6/100</f>
        <v>65.933999999999997</v>
      </c>
      <c r="BM9" s="427"/>
      <c r="BN9" s="427"/>
      <c r="BO9" s="427"/>
      <c r="BP9" s="427">
        <f>BP21*BP6/100</f>
        <v>65.933999999999997</v>
      </c>
      <c r="BQ9" s="26"/>
      <c r="BR9" s="24"/>
      <c r="BS9" s="24"/>
      <c r="BT9" s="105"/>
      <c r="BU9" s="58" t="s">
        <v>192</v>
      </c>
      <c r="BV9" s="8"/>
      <c r="BW9" s="8"/>
      <c r="BX9" s="8"/>
      <c r="BY9" s="8"/>
      <c r="BZ9" s="8"/>
      <c r="CA9" s="26"/>
      <c r="CB9" s="24"/>
      <c r="CC9" s="24"/>
      <c r="CD9" s="105" t="s">
        <v>164</v>
      </c>
      <c r="CE9" s="58" t="s">
        <v>192</v>
      </c>
      <c r="CF9" s="8">
        <v>80</v>
      </c>
      <c r="CG9" s="8"/>
      <c r="CH9" s="8"/>
      <c r="CI9" s="8"/>
      <c r="CJ9" s="8">
        <v>76</v>
      </c>
      <c r="CK9" s="26">
        <v>94</v>
      </c>
      <c r="CL9" s="24"/>
      <c r="CM9" s="24"/>
      <c r="CN9" s="105" t="s">
        <v>175</v>
      </c>
      <c r="CO9" s="58" t="s">
        <v>192</v>
      </c>
      <c r="CP9" s="8"/>
      <c r="CQ9" s="8"/>
      <c r="CR9" s="8"/>
      <c r="CS9" s="8"/>
      <c r="CT9" s="8"/>
      <c r="CU9" s="26">
        <v>79.97</v>
      </c>
      <c r="CV9" s="24"/>
      <c r="CW9" s="24"/>
      <c r="CX9" s="105"/>
      <c r="CY9" s="58" t="s">
        <v>192</v>
      </c>
      <c r="CZ9" s="8"/>
      <c r="DA9" s="8"/>
      <c r="DB9" s="8"/>
      <c r="DC9" s="8"/>
      <c r="DD9" s="8"/>
      <c r="DE9" s="26"/>
      <c r="DF9" s="24"/>
      <c r="DG9" s="24"/>
      <c r="DH9" s="105" t="s">
        <v>225</v>
      </c>
      <c r="DI9" s="58" t="s">
        <v>192</v>
      </c>
      <c r="DJ9" s="427">
        <f>DJ21*DJ6/100</f>
        <v>56.189132999999998</v>
      </c>
      <c r="DK9" s="427"/>
      <c r="DL9" s="427"/>
      <c r="DM9" s="427"/>
      <c r="DN9" s="427">
        <f>DN21*DN6/100</f>
        <v>56.189132999999998</v>
      </c>
      <c r="DO9" s="26"/>
      <c r="DP9" s="24"/>
      <c r="DQ9" s="24"/>
      <c r="DR9" s="105" t="s">
        <v>225</v>
      </c>
      <c r="DS9" s="58" t="s">
        <v>192</v>
      </c>
      <c r="DT9" s="427">
        <f>DT21*DT6/100</f>
        <v>61.370074800000005</v>
      </c>
      <c r="DU9" s="427"/>
      <c r="DV9" s="427"/>
      <c r="DW9" s="427"/>
      <c r="DX9" s="427">
        <f>DX21*DX6/100</f>
        <v>61.370074800000005</v>
      </c>
      <c r="DY9" s="26"/>
      <c r="DZ9" s="24"/>
      <c r="EA9" s="24"/>
      <c r="EB9" s="105"/>
      <c r="EC9" s="58" t="s">
        <v>192</v>
      </c>
      <c r="ED9" s="8"/>
      <c r="EE9" s="8"/>
      <c r="EF9" s="8"/>
      <c r="EG9" s="8"/>
      <c r="EH9" s="8"/>
      <c r="EI9" s="26"/>
      <c r="EJ9" s="24"/>
      <c r="EK9" s="24"/>
      <c r="EL9" s="105" t="s">
        <v>202</v>
      </c>
      <c r="EM9" s="58" t="s">
        <v>192</v>
      </c>
      <c r="EN9" s="8">
        <f>ER9</f>
        <v>78.900000000000006</v>
      </c>
      <c r="EO9" s="8"/>
      <c r="EP9" s="8"/>
      <c r="EQ9" s="8"/>
      <c r="ER9" s="8">
        <v>78.900000000000006</v>
      </c>
      <c r="ES9" s="26">
        <f>(0.552*9815974+0.5537*13071234)/(9815974+13071234)*100</f>
        <v>55.297089596074798</v>
      </c>
      <c r="ET9" s="24"/>
      <c r="EU9" s="24"/>
      <c r="EV9" s="105" t="s">
        <v>225</v>
      </c>
      <c r="EW9" s="58" t="s">
        <v>192</v>
      </c>
      <c r="EX9" s="427">
        <f>EX21*EX6/100</f>
        <v>77.110800799999993</v>
      </c>
      <c r="EY9" s="427"/>
      <c r="EZ9" s="427"/>
      <c r="FA9" s="427"/>
      <c r="FB9" s="427">
        <f>FB21*FB6/100</f>
        <v>77.110800799999993</v>
      </c>
      <c r="FC9" s="26"/>
      <c r="FD9" s="24"/>
      <c r="FE9" s="24"/>
      <c r="FF9" s="105" t="s">
        <v>202</v>
      </c>
      <c r="FG9" s="58" t="s">
        <v>192</v>
      </c>
      <c r="FH9" s="8"/>
      <c r="FI9" s="8"/>
      <c r="FJ9" s="8"/>
      <c r="FK9" s="8"/>
      <c r="FL9" s="8"/>
      <c r="FM9" s="26">
        <v>91.726696488224832</v>
      </c>
      <c r="FN9" s="24"/>
      <c r="FO9" s="24"/>
      <c r="FP9" s="105" t="s">
        <v>202</v>
      </c>
      <c r="FQ9" s="58" t="s">
        <v>192</v>
      </c>
      <c r="FR9" s="8"/>
      <c r="FS9" s="8"/>
      <c r="FT9" s="8"/>
      <c r="FU9" s="8"/>
      <c r="FV9" s="8"/>
      <c r="FW9" s="26">
        <v>96.61</v>
      </c>
      <c r="FX9" s="24"/>
      <c r="FY9" s="24"/>
      <c r="FZ9" s="105" t="s">
        <v>202</v>
      </c>
      <c r="GA9" s="58" t="s">
        <v>192</v>
      </c>
      <c r="GB9" s="8"/>
      <c r="GC9" s="8"/>
      <c r="GD9" s="8"/>
      <c r="GE9" s="8"/>
      <c r="GF9" s="8"/>
      <c r="GG9" s="26">
        <v>97.05</v>
      </c>
      <c r="GH9" s="24"/>
      <c r="GI9" s="24"/>
      <c r="GJ9" s="105" t="s">
        <v>202</v>
      </c>
      <c r="GK9" s="58" t="s">
        <v>192</v>
      </c>
      <c r="GL9" s="8">
        <v>86.596600836324669</v>
      </c>
      <c r="GM9" s="8"/>
      <c r="GN9" s="8"/>
      <c r="GO9" s="8"/>
      <c r="GP9" s="8">
        <v>78.88</v>
      </c>
      <c r="GQ9" s="26">
        <v>91.858388717541928</v>
      </c>
      <c r="GR9" s="24"/>
      <c r="GS9" s="24"/>
      <c r="GT9" s="105" t="s">
        <v>264</v>
      </c>
      <c r="GU9" s="58" t="s">
        <v>192</v>
      </c>
      <c r="GV9" s="8">
        <v>87.642049999999998</v>
      </c>
      <c r="GW9" s="8">
        <v>84.722222222222214</v>
      </c>
      <c r="GX9" s="8">
        <v>89.663460000000001</v>
      </c>
      <c r="GY9" s="8"/>
      <c r="GZ9" s="8">
        <v>82.562280000000001</v>
      </c>
      <c r="HA9" s="26">
        <v>91.016549999999995</v>
      </c>
      <c r="HB9" s="24"/>
      <c r="HC9" s="24"/>
      <c r="HD9" s="105" t="s">
        <v>225</v>
      </c>
      <c r="HE9" s="58" t="s">
        <v>192</v>
      </c>
      <c r="HF9" s="427">
        <f>HF21*HF6/100</f>
        <v>72.161712000000009</v>
      </c>
      <c r="HG9" s="427"/>
      <c r="HH9" s="427"/>
      <c r="HI9" s="427"/>
      <c r="HJ9" s="427">
        <f>HJ21*HJ6/100</f>
        <v>72.161712000000009</v>
      </c>
      <c r="HK9" s="26"/>
      <c r="HL9" s="24"/>
      <c r="HM9" s="24"/>
      <c r="HN9" s="105" t="s">
        <v>202</v>
      </c>
      <c r="HO9" s="58" t="s">
        <v>192</v>
      </c>
      <c r="HP9" s="8"/>
      <c r="HQ9" s="8"/>
      <c r="HR9" s="8"/>
      <c r="HS9" s="8"/>
      <c r="HT9" s="8"/>
      <c r="HU9" s="26">
        <v>97.07</v>
      </c>
      <c r="HV9" s="24"/>
      <c r="HW9" s="24"/>
      <c r="HX9" s="105" t="s">
        <v>202</v>
      </c>
      <c r="HY9" s="58" t="s">
        <v>192</v>
      </c>
      <c r="HZ9" s="8"/>
      <c r="IA9" s="8"/>
      <c r="IB9" s="8"/>
      <c r="IC9" s="8"/>
      <c r="ID9" s="8"/>
      <c r="IE9" s="26">
        <v>97.070610000000002</v>
      </c>
      <c r="IF9" s="24"/>
      <c r="IG9" s="24"/>
      <c r="IH9" s="105" t="s">
        <v>334</v>
      </c>
      <c r="II9" s="58" t="s">
        <v>192</v>
      </c>
      <c r="IJ9" s="8">
        <v>81.270499999999998</v>
      </c>
      <c r="IK9" s="8"/>
      <c r="IL9" s="8"/>
      <c r="IM9" s="8"/>
      <c r="IN9" s="8">
        <v>81.270499999999998</v>
      </c>
      <c r="IO9" s="26"/>
      <c r="IP9" s="24"/>
      <c r="IQ9" s="24"/>
      <c r="IR9" s="105" t="s">
        <v>202</v>
      </c>
      <c r="IS9" s="58" t="s">
        <v>192</v>
      </c>
      <c r="IT9" s="8"/>
      <c r="IU9" s="8"/>
      <c r="IV9" s="8"/>
      <c r="IW9" s="8"/>
      <c r="IX9" s="8"/>
      <c r="IY9" s="26">
        <v>97.48</v>
      </c>
      <c r="IZ9" s="24"/>
      <c r="JA9" s="24"/>
      <c r="JB9" s="105" t="s">
        <v>383</v>
      </c>
      <c r="JC9" s="58" t="s">
        <v>192</v>
      </c>
      <c r="JD9" s="8">
        <v>86.41</v>
      </c>
      <c r="JE9" s="8"/>
      <c r="JF9" s="8"/>
      <c r="JG9" s="8"/>
      <c r="JH9" s="8">
        <v>86.41</v>
      </c>
      <c r="JI9" s="26"/>
      <c r="JJ9" s="24"/>
      <c r="JK9" s="24"/>
      <c r="JL9" s="105" t="s">
        <v>202</v>
      </c>
      <c r="JM9" s="58" t="s">
        <v>192</v>
      </c>
      <c r="JN9" s="8">
        <v>82.927725887392882</v>
      </c>
      <c r="JO9" s="8"/>
      <c r="JP9" s="8"/>
      <c r="JQ9" s="8"/>
      <c r="JR9" s="8">
        <v>70.948560000000001</v>
      </c>
      <c r="JS9" s="26">
        <v>91.148410581760331</v>
      </c>
      <c r="JT9" s="24"/>
      <c r="JU9" s="24"/>
      <c r="JV9" s="105" t="s">
        <v>202</v>
      </c>
      <c r="JW9" s="58" t="s">
        <v>192</v>
      </c>
      <c r="JX9" s="8">
        <v>86.636433102837714</v>
      </c>
      <c r="JY9" s="8"/>
      <c r="JZ9" s="8"/>
      <c r="KA9" s="8"/>
      <c r="KB9" s="8">
        <v>70.95</v>
      </c>
      <c r="KC9" s="26">
        <v>97.450454880277817</v>
      </c>
      <c r="KD9" s="24"/>
      <c r="KE9" s="24"/>
      <c r="KF9" s="105" t="s">
        <v>383</v>
      </c>
      <c r="KG9" s="58" t="s">
        <v>192</v>
      </c>
      <c r="KH9" s="8">
        <v>86.41</v>
      </c>
      <c r="KI9" s="8"/>
      <c r="KJ9" s="8"/>
      <c r="KK9" s="8"/>
      <c r="KL9" s="8">
        <v>86.41</v>
      </c>
      <c r="KM9" s="26"/>
      <c r="KN9" s="24"/>
      <c r="KO9" s="24"/>
      <c r="KP9" s="105" t="s">
        <v>202</v>
      </c>
      <c r="KQ9" s="58" t="s">
        <v>192</v>
      </c>
      <c r="KR9" s="8"/>
      <c r="KS9" s="8"/>
      <c r="KT9" s="8"/>
      <c r="KU9" s="8"/>
      <c r="KV9" s="8"/>
      <c r="KW9" s="26">
        <v>97.48</v>
      </c>
      <c r="KX9" s="24"/>
      <c r="KY9" s="24"/>
      <c r="KZ9" s="105" t="s">
        <v>202</v>
      </c>
      <c r="LA9" s="58" t="s">
        <v>192</v>
      </c>
      <c r="LB9" s="8"/>
      <c r="LC9" s="8"/>
      <c r="LD9" s="8"/>
      <c r="LE9" s="8"/>
      <c r="LF9" s="8"/>
      <c r="LG9" s="26">
        <v>97.69</v>
      </c>
      <c r="LH9" s="24"/>
      <c r="LI9" s="24"/>
      <c r="LJ9" s="105" t="s">
        <v>383</v>
      </c>
      <c r="LK9" s="58" t="s">
        <v>192</v>
      </c>
      <c r="LL9" s="8">
        <v>93.67</v>
      </c>
      <c r="LM9" s="8"/>
      <c r="LN9" s="8"/>
      <c r="LO9" s="8"/>
      <c r="LP9" s="8">
        <v>93.67</v>
      </c>
      <c r="LQ9" s="26"/>
      <c r="LR9" s="24"/>
      <c r="LS9" s="24"/>
      <c r="LT9" s="105" t="s">
        <v>202</v>
      </c>
      <c r="LU9" s="58" t="s">
        <v>192</v>
      </c>
      <c r="LV9" s="8">
        <v>96.029960741474568</v>
      </c>
      <c r="LW9" s="8"/>
      <c r="LX9" s="8"/>
      <c r="LY9" s="8"/>
      <c r="LZ9" s="8">
        <v>93.67</v>
      </c>
      <c r="MA9" s="26">
        <v>97.664603832806321</v>
      </c>
      <c r="MB9" s="24"/>
      <c r="MC9" s="24"/>
      <c r="MD9" s="105"/>
      <c r="ME9" s="58"/>
      <c r="MF9" s="8"/>
      <c r="MG9" s="8"/>
      <c r="MH9" s="8"/>
      <c r="MI9" s="8"/>
      <c r="MJ9" s="8"/>
      <c r="MK9" s="26"/>
      <c r="ML9" s="24"/>
      <c r="MM9" s="24"/>
      <c r="MN9" s="121"/>
      <c r="MX9" s="121"/>
      <c r="NH9" s="121"/>
      <c r="NR9" s="121"/>
    </row>
    <row xmlns:x14ac="http://schemas.microsoft.com/office/spreadsheetml/2009/9/ac" r="10" s="4" customFormat="true" ht="15.6" customHeight="true" x14ac:dyDescent="0.25">
      <c r="A10" s="395" t="str">
        <f ca="true">IF(ISBLANK('Data Summary'!A12),"",'Data Summary'!A12)</f>
        <v>BGD_2013_ASPR</v>
      </c>
      <c r="B10" s="105"/>
      <c r="C10" s="58" t="s">
        <v>94</v>
      </c>
      <c r="D10" s="19"/>
      <c r="E10" s="7"/>
      <c r="F10" s="7"/>
      <c r="G10" s="7"/>
      <c r="H10" s="7"/>
      <c r="I10" s="26"/>
      <c r="J10" s="24"/>
      <c r="K10" s="24"/>
      <c r="L10" s="105"/>
      <c r="M10" s="58" t="s">
        <v>94</v>
      </c>
      <c r="N10" s="19"/>
      <c r="O10" s="7"/>
      <c r="P10" s="7"/>
      <c r="Q10" s="7"/>
      <c r="R10" s="7"/>
      <c r="S10" s="26"/>
      <c r="T10" s="24"/>
      <c r="U10" s="24"/>
      <c r="V10" s="105"/>
      <c r="W10" s="58" t="s">
        <v>94</v>
      </c>
      <c r="X10" s="19"/>
      <c r="Y10" s="7"/>
      <c r="Z10" s="7"/>
      <c r="AA10" s="7"/>
      <c r="AB10" s="7"/>
      <c r="AC10" s="26"/>
      <c r="AD10" s="24"/>
      <c r="AE10" s="24"/>
      <c r="AF10" s="105"/>
      <c r="AG10" s="58" t="s">
        <v>94</v>
      </c>
      <c r="AH10" s="19"/>
      <c r="AI10" s="7"/>
      <c r="AJ10" s="7"/>
      <c r="AK10" s="7"/>
      <c r="AL10" s="7"/>
      <c r="AM10" s="26"/>
      <c r="AN10" s="24"/>
      <c r="AO10" s="24"/>
      <c r="AP10" s="105"/>
      <c r="AQ10" s="58" t="s">
        <v>94</v>
      </c>
      <c r="AR10" s="19"/>
      <c r="AS10" s="7"/>
      <c r="AT10" s="7"/>
      <c r="AU10" s="7"/>
      <c r="AV10" s="7"/>
      <c r="AW10" s="26"/>
      <c r="AX10" s="24"/>
      <c r="AY10" s="24"/>
      <c r="AZ10" s="105"/>
      <c r="BA10" s="58" t="s">
        <v>94</v>
      </c>
      <c r="BB10" s="19"/>
      <c r="BC10" s="7"/>
      <c r="BD10" s="7"/>
      <c r="BE10" s="7"/>
      <c r="BF10" s="7"/>
      <c r="BG10" s="26"/>
      <c r="BH10" s="24"/>
      <c r="BI10" s="24"/>
      <c r="BJ10" s="105"/>
      <c r="BK10" s="58" t="s">
        <v>94</v>
      </c>
      <c r="BL10" s="19"/>
      <c r="BM10" s="7"/>
      <c r="BN10" s="7"/>
      <c r="BO10" s="7"/>
      <c r="BP10" s="7"/>
      <c r="BQ10" s="26"/>
      <c r="BR10" s="24"/>
      <c r="BS10" s="24"/>
      <c r="BT10" s="105"/>
      <c r="BU10" s="58" t="s">
        <v>94</v>
      </c>
      <c r="BV10" s="19"/>
      <c r="BW10" s="7"/>
      <c r="BX10" s="7"/>
      <c r="BY10" s="7"/>
      <c r="BZ10" s="7"/>
      <c r="CA10" s="26"/>
      <c r="CB10" s="24"/>
      <c r="CC10" s="24"/>
      <c r="CD10" s="105"/>
      <c r="CE10" s="58" t="s">
        <v>94</v>
      </c>
      <c r="CF10" s="19"/>
      <c r="CG10" s="7"/>
      <c r="CH10" s="7"/>
      <c r="CI10" s="7"/>
      <c r="CJ10" s="7"/>
      <c r="CK10" s="26"/>
      <c r="CL10" s="24"/>
      <c r="CM10" s="24"/>
      <c r="CN10" s="105"/>
      <c r="CO10" s="58" t="s">
        <v>94</v>
      </c>
      <c r="CP10" s="19"/>
      <c r="CQ10" s="7"/>
      <c r="CR10" s="7"/>
      <c r="CS10" s="7"/>
      <c r="CT10" s="7"/>
      <c r="CU10" s="26"/>
      <c r="CV10" s="24"/>
      <c r="CW10" s="24"/>
      <c r="CX10" s="105"/>
      <c r="CY10" s="58" t="s">
        <v>94</v>
      </c>
      <c r="CZ10" s="19"/>
      <c r="DA10" s="7"/>
      <c r="DB10" s="7"/>
      <c r="DC10" s="7"/>
      <c r="DD10" s="7"/>
      <c r="DE10" s="26"/>
      <c r="DF10" s="24"/>
      <c r="DG10" s="24"/>
      <c r="DH10" s="105"/>
      <c r="DI10" s="58" t="s">
        <v>94</v>
      </c>
      <c r="DJ10" s="19"/>
      <c r="DK10" s="7"/>
      <c r="DL10" s="7"/>
      <c r="DM10" s="7"/>
      <c r="DN10" s="7"/>
      <c r="DO10" s="26"/>
      <c r="DP10" s="24"/>
      <c r="DQ10" s="24"/>
      <c r="DR10" s="105"/>
      <c r="DS10" s="58" t="s">
        <v>94</v>
      </c>
      <c r="DT10" s="19"/>
      <c r="DU10" s="7"/>
      <c r="DV10" s="7"/>
      <c r="DW10" s="7"/>
      <c r="DX10" s="7"/>
      <c r="DY10" s="26"/>
      <c r="DZ10" s="24"/>
      <c r="EA10" s="24"/>
      <c r="EB10" s="105"/>
      <c r="EC10" s="58" t="s">
        <v>94</v>
      </c>
      <c r="ED10" s="19"/>
      <c r="EE10" s="7"/>
      <c r="EF10" s="7"/>
      <c r="EG10" s="7"/>
      <c r="EH10" s="7"/>
      <c r="EI10" s="26"/>
      <c r="EJ10" s="24"/>
      <c r="EK10" s="24"/>
      <c r="EL10" s="105"/>
      <c r="EM10" s="58" t="s">
        <v>94</v>
      </c>
      <c r="EN10" s="19"/>
      <c r="EO10" s="7"/>
      <c r="EP10" s="7"/>
      <c r="EQ10" s="7"/>
      <c r="ER10" s="7"/>
      <c r="ES10" s="26"/>
      <c r="ET10" s="24"/>
      <c r="EU10" s="24"/>
      <c r="EV10" s="105"/>
      <c r="EW10" s="58" t="s">
        <v>94</v>
      </c>
      <c r="EX10" s="19"/>
      <c r="EY10" s="7"/>
      <c r="EZ10" s="7"/>
      <c r="FA10" s="7"/>
      <c r="FB10" s="7"/>
      <c r="FC10" s="26"/>
      <c r="FD10" s="24"/>
      <c r="FE10" s="24"/>
      <c r="FF10" s="105"/>
      <c r="FG10" s="58" t="s">
        <v>94</v>
      </c>
      <c r="FH10" s="19"/>
      <c r="FI10" s="7"/>
      <c r="FJ10" s="7"/>
      <c r="FK10" s="7"/>
      <c r="FL10" s="7"/>
      <c r="FM10" s="26"/>
      <c r="FN10" s="24"/>
      <c r="FO10" s="24"/>
      <c r="FP10" s="105"/>
      <c r="FQ10" s="58" t="s">
        <v>94</v>
      </c>
      <c r="FR10" s="19"/>
      <c r="FS10" s="7"/>
      <c r="FT10" s="7"/>
      <c r="FU10" s="7"/>
      <c r="FV10" s="7"/>
      <c r="FW10" s="26"/>
      <c r="FX10" s="24"/>
      <c r="FY10" s="24"/>
      <c r="FZ10" s="105"/>
      <c r="GA10" s="58" t="s">
        <v>94</v>
      </c>
      <c r="GB10" s="19"/>
      <c r="GC10" s="7"/>
      <c r="GD10" s="7"/>
      <c r="GE10" s="7"/>
      <c r="GF10" s="7"/>
      <c r="GG10" s="26"/>
      <c r="GH10" s="24"/>
      <c r="GI10" s="24"/>
      <c r="GJ10" s="105"/>
      <c r="GK10" s="58" t="s">
        <v>94</v>
      </c>
      <c r="GL10" s="19"/>
      <c r="GM10" s="7"/>
      <c r="GN10" s="7"/>
      <c r="GO10" s="7"/>
      <c r="GP10" s="7"/>
      <c r="GQ10" s="26"/>
      <c r="GR10" s="24"/>
      <c r="GS10" s="24"/>
      <c r="GT10" s="105"/>
      <c r="GU10" s="58" t="s">
        <v>94</v>
      </c>
      <c r="GV10" s="19"/>
      <c r="GW10" s="7"/>
      <c r="GX10" s="7"/>
      <c r="GY10" s="7"/>
      <c r="GZ10" s="7"/>
      <c r="HA10" s="26"/>
      <c r="HB10" s="24"/>
      <c r="HC10" s="24"/>
      <c r="HD10" s="105"/>
      <c r="HE10" s="58" t="s">
        <v>94</v>
      </c>
      <c r="HF10" s="19"/>
      <c r="HG10" s="7"/>
      <c r="HH10" s="7"/>
      <c r="HI10" s="7"/>
      <c r="HJ10" s="7"/>
      <c r="HK10" s="26"/>
      <c r="HL10" s="24"/>
      <c r="HM10" s="24"/>
      <c r="HN10" s="105"/>
      <c r="HO10" s="58" t="s">
        <v>94</v>
      </c>
      <c r="HP10" s="19"/>
      <c r="HQ10" s="7"/>
      <c r="HR10" s="7"/>
      <c r="HS10" s="7"/>
      <c r="HT10" s="7"/>
      <c r="HU10" s="26"/>
      <c r="HV10" s="24"/>
      <c r="HW10" s="24"/>
      <c r="HX10" s="105"/>
      <c r="HY10" s="58" t="s">
        <v>94</v>
      </c>
      <c r="HZ10" s="19"/>
      <c r="IA10" s="7"/>
      <c r="IB10" s="7"/>
      <c r="IC10" s="7"/>
      <c r="ID10" s="7"/>
      <c r="IE10" s="26"/>
      <c r="IF10" s="24"/>
      <c r="IG10" s="24"/>
      <c r="IH10" s="105"/>
      <c r="II10" s="58" t="s">
        <v>94</v>
      </c>
      <c r="IJ10" s="19"/>
      <c r="IK10" s="7"/>
      <c r="IL10" s="7"/>
      <c r="IM10" s="7"/>
      <c r="IN10" s="7"/>
      <c r="IO10" s="26"/>
      <c r="IP10" s="24"/>
      <c r="IQ10" s="24"/>
      <c r="IR10" s="105"/>
      <c r="IS10" s="58" t="s">
        <v>94</v>
      </c>
      <c r="IT10" s="19"/>
      <c r="IU10" s="7"/>
      <c r="IV10" s="7"/>
      <c r="IW10" s="7"/>
      <c r="IX10" s="7"/>
      <c r="IY10" s="26"/>
      <c r="IZ10" s="24"/>
      <c r="JA10" s="24"/>
      <c r="JB10" s="105"/>
      <c r="JC10" s="58" t="s">
        <v>94</v>
      </c>
      <c r="JD10" s="19"/>
      <c r="JE10" s="7"/>
      <c r="JF10" s="7"/>
      <c r="JG10" s="7"/>
      <c r="JH10" s="7"/>
      <c r="JI10" s="26"/>
      <c r="JJ10" s="24"/>
      <c r="JK10" s="24"/>
      <c r="JL10" s="105"/>
      <c r="JM10" s="58" t="s">
        <v>94</v>
      </c>
      <c r="JN10" s="19"/>
      <c r="JO10" s="7"/>
      <c r="JP10" s="7"/>
      <c r="JQ10" s="7"/>
      <c r="JR10" s="7"/>
      <c r="JS10" s="26"/>
      <c r="JT10" s="24"/>
      <c r="JU10" s="24"/>
      <c r="JV10" s="105"/>
      <c r="JW10" s="58" t="s">
        <v>94</v>
      </c>
      <c r="JX10" s="19"/>
      <c r="JY10" s="7"/>
      <c r="JZ10" s="7"/>
      <c r="KA10" s="7"/>
      <c r="KB10" s="7"/>
      <c r="KC10" s="26"/>
      <c r="KD10" s="24"/>
      <c r="KE10" s="24"/>
      <c r="KF10" s="105"/>
      <c r="KG10" s="58" t="s">
        <v>94</v>
      </c>
      <c r="KH10" s="19"/>
      <c r="KI10" s="7"/>
      <c r="KJ10" s="7"/>
      <c r="KK10" s="7"/>
      <c r="KL10" s="7"/>
      <c r="KM10" s="26"/>
      <c r="KN10" s="24"/>
      <c r="KO10" s="24"/>
      <c r="KP10" s="105"/>
      <c r="KQ10" s="58" t="s">
        <v>94</v>
      </c>
      <c r="KR10" s="19"/>
      <c r="KS10" s="7"/>
      <c r="KT10" s="7"/>
      <c r="KU10" s="7"/>
      <c r="KV10" s="7"/>
      <c r="KW10" s="26"/>
      <c r="KX10" s="24"/>
      <c r="KY10" s="24"/>
      <c r="KZ10" s="105"/>
      <c r="LA10" s="58" t="s">
        <v>94</v>
      </c>
      <c r="LB10" s="19"/>
      <c r="LC10" s="7"/>
      <c r="LD10" s="7"/>
      <c r="LE10" s="7"/>
      <c r="LF10" s="7"/>
      <c r="LG10" s="26"/>
      <c r="LH10" s="24"/>
      <c r="LI10" s="24"/>
      <c r="LJ10" s="105"/>
      <c r="LK10" s="58" t="s">
        <v>94</v>
      </c>
      <c r="LL10" s="19"/>
      <c r="LM10" s="7"/>
      <c r="LN10" s="7"/>
      <c r="LO10" s="7"/>
      <c r="LP10" s="7"/>
      <c r="LQ10" s="26"/>
      <c r="LR10" s="24"/>
      <c r="LS10" s="24"/>
      <c r="LT10" s="105"/>
      <c r="LU10" s="58" t="s">
        <v>94</v>
      </c>
      <c r="LV10" s="19"/>
      <c r="LW10" s="7"/>
      <c r="LX10" s="7"/>
      <c r="LY10" s="7"/>
      <c r="LZ10" s="7"/>
      <c r="MA10" s="26"/>
      <c r="MB10" s="24"/>
      <c r="MC10" s="24"/>
      <c r="MD10" s="105"/>
      <c r="ME10" s="58"/>
      <c r="MF10" s="19"/>
      <c r="MG10" s="7"/>
      <c r="MH10" s="7"/>
      <c r="MI10" s="7"/>
      <c r="MJ10" s="7"/>
      <c r="MK10" s="26"/>
      <c r="ML10" s="24"/>
      <c r="MM10" s="24"/>
      <c r="MN10" s="121"/>
      <c r="MX10" s="121"/>
      <c r="NH10" s="121"/>
      <c r="NR10" s="121"/>
    </row>
    <row xmlns:x14ac="http://schemas.microsoft.com/office/spreadsheetml/2009/9/ac" r="11" s="4" customFormat="true" ht="15.6" customHeight="true" x14ac:dyDescent="0.25">
      <c r="A11" s="395" t="str">
        <f ca="true">IF(ISBLANK('Data Summary'!A13),"",'Data Summary'!A13)</f>
        <v>BGD_2013_BEIS</v>
      </c>
      <c r="B11" s="105"/>
      <c r="C11" s="58" t="s">
        <v>95</v>
      </c>
      <c r="D11" s="19"/>
      <c r="E11" s="7"/>
      <c r="F11" s="7"/>
      <c r="G11" s="7"/>
      <c r="H11" s="7"/>
      <c r="I11" s="26"/>
      <c r="J11" s="24"/>
      <c r="K11" s="24"/>
      <c r="L11" s="105"/>
      <c r="M11" s="58" t="s">
        <v>95</v>
      </c>
      <c r="N11" s="19"/>
      <c r="O11" s="7"/>
      <c r="P11" s="7"/>
      <c r="Q11" s="7"/>
      <c r="R11" s="7"/>
      <c r="S11" s="26"/>
      <c r="T11" s="24"/>
      <c r="U11" s="24"/>
      <c r="V11" s="105"/>
      <c r="W11" s="58" t="s">
        <v>95</v>
      </c>
      <c r="X11" s="19"/>
      <c r="Y11" s="7"/>
      <c r="Z11" s="7"/>
      <c r="AA11" s="7"/>
      <c r="AB11" s="7"/>
      <c r="AC11" s="26"/>
      <c r="AD11" s="24"/>
      <c r="AE11" s="24"/>
      <c r="AF11" s="105"/>
      <c r="AG11" s="58" t="s">
        <v>95</v>
      </c>
      <c r="AH11" s="19"/>
      <c r="AI11" s="7"/>
      <c r="AJ11" s="7"/>
      <c r="AK11" s="7"/>
      <c r="AL11" s="7"/>
      <c r="AM11" s="26"/>
      <c r="AN11" s="24"/>
      <c r="AO11" s="24"/>
      <c r="AP11" s="105"/>
      <c r="AQ11" s="58" t="s">
        <v>95</v>
      </c>
      <c r="AR11" s="19"/>
      <c r="AS11" s="7"/>
      <c r="AT11" s="7"/>
      <c r="AU11" s="7"/>
      <c r="AV11" s="7"/>
      <c r="AW11" s="26"/>
      <c r="AX11" s="24"/>
      <c r="AY11" s="24"/>
      <c r="AZ11" s="105"/>
      <c r="BA11" s="58" t="s">
        <v>95</v>
      </c>
      <c r="BB11" s="19"/>
      <c r="BC11" s="7"/>
      <c r="BD11" s="7"/>
      <c r="BE11" s="7"/>
      <c r="BF11" s="7"/>
      <c r="BG11" s="26"/>
      <c r="BH11" s="24"/>
      <c r="BI11" s="24"/>
      <c r="BJ11" s="105"/>
      <c r="BK11" s="58" t="s">
        <v>95</v>
      </c>
      <c r="BL11" s="19"/>
      <c r="BM11" s="7"/>
      <c r="BN11" s="7"/>
      <c r="BO11" s="7"/>
      <c r="BP11" s="7"/>
      <c r="BQ11" s="26"/>
      <c r="BR11" s="24"/>
      <c r="BS11" s="24"/>
      <c r="BT11" s="105"/>
      <c r="BU11" s="58" t="s">
        <v>95</v>
      </c>
      <c r="BV11" s="19"/>
      <c r="BW11" s="7"/>
      <c r="BX11" s="7"/>
      <c r="BY11" s="7"/>
      <c r="BZ11" s="7"/>
      <c r="CA11" s="26"/>
      <c r="CB11" s="24"/>
      <c r="CC11" s="24"/>
      <c r="CD11" s="105"/>
      <c r="CE11" s="58" t="s">
        <v>95</v>
      </c>
      <c r="CF11" s="19"/>
      <c r="CG11" s="7"/>
      <c r="CH11" s="7"/>
      <c r="CI11" s="7"/>
      <c r="CJ11" s="7"/>
      <c r="CK11" s="26"/>
      <c r="CL11" s="24"/>
      <c r="CM11" s="24"/>
      <c r="CN11" s="105"/>
      <c r="CO11" s="58" t="s">
        <v>95</v>
      </c>
      <c r="CP11" s="19"/>
      <c r="CQ11" s="7"/>
      <c r="CR11" s="7"/>
      <c r="CS11" s="7"/>
      <c r="CT11" s="7"/>
      <c r="CU11" s="26"/>
      <c r="CV11" s="24"/>
      <c r="CW11" s="24"/>
      <c r="CX11" s="105"/>
      <c r="CY11" s="58" t="s">
        <v>95</v>
      </c>
      <c r="CZ11" s="19"/>
      <c r="DA11" s="7"/>
      <c r="DB11" s="7"/>
      <c r="DC11" s="7"/>
      <c r="DD11" s="7"/>
      <c r="DE11" s="26"/>
      <c r="DF11" s="24"/>
      <c r="DG11" s="24"/>
      <c r="DH11" s="105"/>
      <c r="DI11" s="58" t="s">
        <v>95</v>
      </c>
      <c r="DJ11" s="19"/>
      <c r="DK11" s="7"/>
      <c r="DL11" s="7"/>
      <c r="DM11" s="7"/>
      <c r="DN11" s="7"/>
      <c r="DO11" s="26"/>
      <c r="DP11" s="24"/>
      <c r="DQ11" s="24"/>
      <c r="DR11" s="105"/>
      <c r="DS11" s="58" t="s">
        <v>95</v>
      </c>
      <c r="DT11" s="19"/>
      <c r="DU11" s="7"/>
      <c r="DV11" s="7"/>
      <c r="DW11" s="7"/>
      <c r="DX11" s="7"/>
      <c r="DY11" s="26"/>
      <c r="DZ11" s="24"/>
      <c r="EA11" s="24"/>
      <c r="EB11" s="105"/>
      <c r="EC11" s="58" t="s">
        <v>95</v>
      </c>
      <c r="ED11" s="19"/>
      <c r="EE11" s="7"/>
      <c r="EF11" s="7"/>
      <c r="EG11" s="7"/>
      <c r="EH11" s="7"/>
      <c r="EI11" s="26"/>
      <c r="EJ11" s="24"/>
      <c r="EK11" s="24"/>
      <c r="EL11" s="105"/>
      <c r="EM11" s="58" t="s">
        <v>95</v>
      </c>
      <c r="EN11" s="19"/>
      <c r="EO11" s="7"/>
      <c r="EP11" s="7"/>
      <c r="EQ11" s="7"/>
      <c r="ER11" s="7"/>
      <c r="ES11" s="26"/>
      <c r="ET11" s="24"/>
      <c r="EU11" s="24"/>
      <c r="EV11" s="105"/>
      <c r="EW11" s="58" t="s">
        <v>95</v>
      </c>
      <c r="EX11" s="19"/>
      <c r="EY11" s="7"/>
      <c r="EZ11" s="7"/>
      <c r="FA11" s="7"/>
      <c r="FB11" s="7"/>
      <c r="FC11" s="26"/>
      <c r="FD11" s="24"/>
      <c r="FE11" s="24"/>
      <c r="FF11" s="105"/>
      <c r="FG11" s="58" t="s">
        <v>95</v>
      </c>
      <c r="FH11" s="19"/>
      <c r="FI11" s="7"/>
      <c r="FJ11" s="7"/>
      <c r="FK11" s="7"/>
      <c r="FL11" s="7"/>
      <c r="FM11" s="26"/>
      <c r="FN11" s="24"/>
      <c r="FO11" s="24"/>
      <c r="FP11" s="105"/>
      <c r="FQ11" s="58" t="s">
        <v>95</v>
      </c>
      <c r="FR11" s="19"/>
      <c r="FS11" s="7"/>
      <c r="FT11" s="7"/>
      <c r="FU11" s="7"/>
      <c r="FV11" s="7"/>
      <c r="FW11" s="26"/>
      <c r="FX11" s="24"/>
      <c r="FY11" s="24"/>
      <c r="FZ11" s="105"/>
      <c r="GA11" s="58" t="s">
        <v>95</v>
      </c>
      <c r="GB11" s="19"/>
      <c r="GC11" s="7"/>
      <c r="GD11" s="7"/>
      <c r="GE11" s="7"/>
      <c r="GF11" s="7"/>
      <c r="GG11" s="26"/>
      <c r="GH11" s="24"/>
      <c r="GI11" s="24"/>
      <c r="GJ11" s="105"/>
      <c r="GK11" s="58" t="s">
        <v>95</v>
      </c>
      <c r="GL11" s="19"/>
      <c r="GM11" s="7"/>
      <c r="GN11" s="7"/>
      <c r="GO11" s="7"/>
      <c r="GP11" s="7"/>
      <c r="GQ11" s="26"/>
      <c r="GR11" s="24"/>
      <c r="GS11" s="24"/>
      <c r="GT11" s="105"/>
      <c r="GU11" s="58" t="s">
        <v>95</v>
      </c>
      <c r="GV11" s="19"/>
      <c r="GW11" s="7"/>
      <c r="GX11" s="7"/>
      <c r="GY11" s="7"/>
      <c r="GZ11" s="7"/>
      <c r="HA11" s="26"/>
      <c r="HB11" s="24"/>
      <c r="HC11" s="24"/>
      <c r="HD11" s="105"/>
      <c r="HE11" s="58" t="s">
        <v>95</v>
      </c>
      <c r="HF11" s="19"/>
      <c r="HG11" s="7"/>
      <c r="HH11" s="7"/>
      <c r="HI11" s="7"/>
      <c r="HJ11" s="7"/>
      <c r="HK11" s="26"/>
      <c r="HL11" s="24"/>
      <c r="HM11" s="24"/>
      <c r="HN11" s="105"/>
      <c r="HO11" s="58" t="s">
        <v>95</v>
      </c>
      <c r="HP11" s="19"/>
      <c r="HQ11" s="7"/>
      <c r="HR11" s="7"/>
      <c r="HS11" s="7"/>
      <c r="HT11" s="7"/>
      <c r="HU11" s="26"/>
      <c r="HV11" s="24"/>
      <c r="HW11" s="24"/>
      <c r="HX11" s="105"/>
      <c r="HY11" s="58" t="s">
        <v>95</v>
      </c>
      <c r="HZ11" s="19"/>
      <c r="IA11" s="7"/>
      <c r="IB11" s="7"/>
      <c r="IC11" s="7"/>
      <c r="ID11" s="7"/>
      <c r="IE11" s="26"/>
      <c r="IF11" s="24"/>
      <c r="IG11" s="24"/>
      <c r="IH11" s="105"/>
      <c r="II11" s="58" t="s">
        <v>95</v>
      </c>
      <c r="IJ11" s="19"/>
      <c r="IK11" s="7"/>
      <c r="IL11" s="7"/>
      <c r="IM11" s="7"/>
      <c r="IN11" s="7"/>
      <c r="IO11" s="26"/>
      <c r="IP11" s="24"/>
      <c r="IQ11" s="24"/>
      <c r="IR11" s="105"/>
      <c r="IS11" s="58" t="s">
        <v>95</v>
      </c>
      <c r="IT11" s="19"/>
      <c r="IU11" s="7"/>
      <c r="IV11" s="7"/>
      <c r="IW11" s="7"/>
      <c r="IX11" s="7"/>
      <c r="IY11" s="26"/>
      <c r="IZ11" s="24"/>
      <c r="JA11" s="24"/>
      <c r="JB11" s="105"/>
      <c r="JC11" s="58" t="s">
        <v>95</v>
      </c>
      <c r="JD11" s="19"/>
      <c r="JE11" s="7"/>
      <c r="JF11" s="7"/>
      <c r="JG11" s="7"/>
      <c r="JH11" s="7"/>
      <c r="JI11" s="26"/>
      <c r="JJ11" s="24"/>
      <c r="JK11" s="24"/>
      <c r="JL11" s="105"/>
      <c r="JM11" s="58" t="s">
        <v>95</v>
      </c>
      <c r="JN11" s="19"/>
      <c r="JO11" s="7"/>
      <c r="JP11" s="7"/>
      <c r="JQ11" s="7"/>
      <c r="JR11" s="7"/>
      <c r="JS11" s="26"/>
      <c r="JT11" s="24"/>
      <c r="JU11" s="24"/>
      <c r="JV11" s="105"/>
      <c r="JW11" s="58" t="s">
        <v>95</v>
      </c>
      <c r="JX11" s="19"/>
      <c r="JY11" s="7"/>
      <c r="JZ11" s="7"/>
      <c r="KA11" s="7"/>
      <c r="KB11" s="7"/>
      <c r="KC11" s="26"/>
      <c r="KD11" s="24"/>
      <c r="KE11" s="24"/>
      <c r="KF11" s="105"/>
      <c r="KG11" s="58" t="s">
        <v>95</v>
      </c>
      <c r="KH11" s="19"/>
      <c r="KI11" s="7"/>
      <c r="KJ11" s="7"/>
      <c r="KK11" s="7"/>
      <c r="KL11" s="7"/>
      <c r="KM11" s="26"/>
      <c r="KN11" s="24"/>
      <c r="KO11" s="24"/>
      <c r="KP11" s="105"/>
      <c r="KQ11" s="58" t="s">
        <v>95</v>
      </c>
      <c r="KR11" s="19"/>
      <c r="KS11" s="7"/>
      <c r="KT11" s="7"/>
      <c r="KU11" s="7"/>
      <c r="KV11" s="7"/>
      <c r="KW11" s="26"/>
      <c r="KX11" s="24"/>
      <c r="KY11" s="24"/>
      <c r="KZ11" s="105"/>
      <c r="LA11" s="58" t="s">
        <v>95</v>
      </c>
      <c r="LB11" s="19"/>
      <c r="LC11" s="7"/>
      <c r="LD11" s="7"/>
      <c r="LE11" s="7"/>
      <c r="LF11" s="7"/>
      <c r="LG11" s="26"/>
      <c r="LH11" s="24"/>
      <c r="LI11" s="24"/>
      <c r="LJ11" s="105"/>
      <c r="LK11" s="58" t="s">
        <v>95</v>
      </c>
      <c r="LL11" s="19"/>
      <c r="LM11" s="7"/>
      <c r="LN11" s="7"/>
      <c r="LO11" s="7"/>
      <c r="LP11" s="7"/>
      <c r="LQ11" s="26"/>
      <c r="LR11" s="24"/>
      <c r="LS11" s="24"/>
      <c r="LT11" s="105"/>
      <c r="LU11" s="58" t="s">
        <v>95</v>
      </c>
      <c r="LV11" s="19"/>
      <c r="LW11" s="7"/>
      <c r="LX11" s="7"/>
      <c r="LY11" s="7"/>
      <c r="LZ11" s="7"/>
      <c r="MA11" s="26"/>
      <c r="MB11" s="24"/>
      <c r="MC11" s="24"/>
      <c r="MD11" s="105"/>
      <c r="ME11" s="58"/>
      <c r="MF11" s="19"/>
      <c r="MG11" s="7"/>
      <c r="MH11" s="7"/>
      <c r="MI11" s="7"/>
      <c r="MJ11" s="7"/>
      <c r="MK11" s="26"/>
      <c r="ML11" s="24"/>
      <c r="MM11" s="24"/>
      <c r="MN11" s="121"/>
      <c r="MX11" s="121"/>
      <c r="NH11" s="121"/>
      <c r="NR11" s="121"/>
    </row>
    <row xmlns:x14ac="http://schemas.microsoft.com/office/spreadsheetml/2009/9/ac" r="12" s="265" customFormat="true" ht="18" customHeight="true" x14ac:dyDescent="0.2">
      <c r="A12" s="395" t="str">
        <f ca="true">IF(ISBLANK('Data Summary'!A14),"",'Data Summary'!A14)</f>
        <v>BGD_2014_NHBS</v>
      </c>
      <c r="B12" s="258" t="s">
        <v>56</v>
      </c>
      <c r="C12" s="259" t="s">
        <v>27</v>
      </c>
      <c r="D12" s="260"/>
      <c r="E12" s="260"/>
      <c r="F12" s="260"/>
      <c r="G12" s="260"/>
      <c r="H12" s="260"/>
      <c r="I12" s="261"/>
      <c r="J12" s="254"/>
      <c r="K12" s="254"/>
      <c r="L12" s="258" t="s">
        <v>56</v>
      </c>
      <c r="M12" s="259" t="s">
        <v>27</v>
      </c>
      <c r="N12" s="260"/>
      <c r="O12" s="260"/>
      <c r="P12" s="260"/>
      <c r="Q12" s="260"/>
      <c r="R12" s="260"/>
      <c r="S12" s="261"/>
      <c r="T12" s="254"/>
      <c r="U12" s="254"/>
      <c r="V12" s="258" t="s">
        <v>56</v>
      </c>
      <c r="W12" s="259" t="s">
        <v>27</v>
      </c>
      <c r="X12" s="260"/>
      <c r="Y12" s="260"/>
      <c r="Z12" s="260"/>
      <c r="AA12" s="260"/>
      <c r="AB12" s="260"/>
      <c r="AC12" s="261"/>
      <c r="AD12" s="254"/>
      <c r="AE12" s="254"/>
      <c r="AF12" s="258" t="s">
        <v>56</v>
      </c>
      <c r="AG12" s="259" t="s">
        <v>27</v>
      </c>
      <c r="AH12" s="260"/>
      <c r="AI12" s="260"/>
      <c r="AJ12" s="260"/>
      <c r="AK12" s="260"/>
      <c r="AL12" s="260"/>
      <c r="AM12" s="261"/>
      <c r="AN12" s="254"/>
      <c r="AO12" s="254"/>
      <c r="AP12" s="258" t="s">
        <v>56</v>
      </c>
      <c r="AQ12" s="259" t="s">
        <v>27</v>
      </c>
      <c r="AR12" s="260"/>
      <c r="AS12" s="260"/>
      <c r="AT12" s="260"/>
      <c r="AU12" s="260"/>
      <c r="AV12" s="260"/>
      <c r="AW12" s="261"/>
      <c r="AX12" s="254"/>
      <c r="AY12" s="254"/>
      <c r="AZ12" s="258" t="s">
        <v>56</v>
      </c>
      <c r="BA12" s="259" t="s">
        <v>27</v>
      </c>
      <c r="BB12" s="260"/>
      <c r="BC12" s="260"/>
      <c r="BD12" s="260"/>
      <c r="BE12" s="260"/>
      <c r="BF12" s="260"/>
      <c r="BG12" s="261"/>
      <c r="BH12" s="254"/>
      <c r="BI12" s="254"/>
      <c r="BJ12" s="258" t="s">
        <v>56</v>
      </c>
      <c r="BK12" s="259" t="s">
        <v>27</v>
      </c>
      <c r="BL12" s="260"/>
      <c r="BM12" s="260"/>
      <c r="BN12" s="260"/>
      <c r="BO12" s="260"/>
      <c r="BP12" s="260"/>
      <c r="BQ12" s="261"/>
      <c r="BR12" s="254"/>
      <c r="BS12" s="254"/>
      <c r="BT12" s="258" t="s">
        <v>56</v>
      </c>
      <c r="BU12" s="259" t="s">
        <v>27</v>
      </c>
      <c r="BV12" s="260"/>
      <c r="BW12" s="260"/>
      <c r="BX12" s="260"/>
      <c r="BY12" s="260"/>
      <c r="BZ12" s="260"/>
      <c r="CA12" s="261"/>
      <c r="CB12" s="254"/>
      <c r="CC12" s="254"/>
      <c r="CD12" s="258" t="s">
        <v>56</v>
      </c>
      <c r="CE12" s="259" t="s">
        <v>27</v>
      </c>
      <c r="CF12" s="260"/>
      <c r="CG12" s="260"/>
      <c r="CH12" s="260"/>
      <c r="CI12" s="260"/>
      <c r="CJ12" s="260"/>
      <c r="CK12" s="261"/>
      <c r="CL12" s="254"/>
      <c r="CM12" s="254"/>
      <c r="CN12" s="258" t="s">
        <v>56</v>
      </c>
      <c r="CO12" s="259" t="s">
        <v>27</v>
      </c>
      <c r="CP12" s="260"/>
      <c r="CQ12" s="260"/>
      <c r="CR12" s="260"/>
      <c r="CS12" s="260"/>
      <c r="CT12" s="260"/>
      <c r="CU12" s="261"/>
      <c r="CV12" s="254"/>
      <c r="CW12" s="254"/>
      <c r="CX12" s="258" t="s">
        <v>56</v>
      </c>
      <c r="CY12" s="259" t="s">
        <v>27</v>
      </c>
      <c r="CZ12" s="260"/>
      <c r="DA12" s="260"/>
      <c r="DB12" s="260"/>
      <c r="DC12" s="260"/>
      <c r="DD12" s="260"/>
      <c r="DE12" s="261"/>
      <c r="DF12" s="254"/>
      <c r="DG12" s="254"/>
      <c r="DH12" s="258" t="s">
        <v>56</v>
      </c>
      <c r="DI12" s="259" t="s">
        <v>27</v>
      </c>
      <c r="DJ12" s="260"/>
      <c r="DK12" s="260"/>
      <c r="DL12" s="260"/>
      <c r="DM12" s="260"/>
      <c r="DN12" s="260"/>
      <c r="DO12" s="261"/>
      <c r="DP12" s="254"/>
      <c r="DQ12" s="254"/>
      <c r="DR12" s="258" t="s">
        <v>56</v>
      </c>
      <c r="DS12" s="259" t="s">
        <v>27</v>
      </c>
      <c r="DT12" s="262"/>
      <c r="DU12" s="262"/>
      <c r="DV12" s="262"/>
      <c r="DW12" s="262"/>
      <c r="DX12" s="262"/>
      <c r="DY12" s="263"/>
      <c r="DZ12" s="254"/>
      <c r="EA12" s="254"/>
      <c r="EB12" s="258" t="s">
        <v>56</v>
      </c>
      <c r="EC12" s="259" t="s">
        <v>27</v>
      </c>
      <c r="ED12" s="262"/>
      <c r="EE12" s="262"/>
      <c r="EF12" s="262"/>
      <c r="EG12" s="262"/>
      <c r="EH12" s="262"/>
      <c r="EI12" s="263"/>
      <c r="EJ12" s="254"/>
      <c r="EK12" s="254"/>
      <c r="EL12" s="258" t="s">
        <v>56</v>
      </c>
      <c r="EM12" s="259" t="s">
        <v>27</v>
      </c>
      <c r="EN12" s="262"/>
      <c r="EO12" s="262"/>
      <c r="EP12" s="262"/>
      <c r="EQ12" s="262"/>
      <c r="ER12" s="262"/>
      <c r="ES12" s="263"/>
      <c r="ET12" s="254"/>
      <c r="EU12" s="254"/>
      <c r="EV12" s="258" t="s">
        <v>56</v>
      </c>
      <c r="EW12" s="259" t="s">
        <v>27</v>
      </c>
      <c r="EX12" s="262"/>
      <c r="EY12" s="262"/>
      <c r="EZ12" s="262"/>
      <c r="FA12" s="262"/>
      <c r="FB12" s="262"/>
      <c r="FC12" s="263"/>
      <c r="FD12" s="254"/>
      <c r="FE12" s="254"/>
      <c r="FF12" s="258" t="s">
        <v>56</v>
      </c>
      <c r="FG12" s="259" t="s">
        <v>27</v>
      </c>
      <c r="FH12" s="262"/>
      <c r="FI12" s="262"/>
      <c r="FJ12" s="262"/>
      <c r="FK12" s="262"/>
      <c r="FL12" s="262"/>
      <c r="FM12" s="263"/>
      <c r="FN12" s="254"/>
      <c r="FO12" s="254"/>
      <c r="FP12" s="258" t="s">
        <v>56</v>
      </c>
      <c r="FQ12" s="259" t="s">
        <v>27</v>
      </c>
      <c r="FR12" s="262"/>
      <c r="FS12" s="262"/>
      <c r="FT12" s="262"/>
      <c r="FU12" s="262"/>
      <c r="FV12" s="262"/>
      <c r="FW12" s="263"/>
      <c r="FX12" s="254"/>
      <c r="FY12" s="254"/>
      <c r="FZ12" s="258" t="s">
        <v>56</v>
      </c>
      <c r="GA12" s="259" t="s">
        <v>27</v>
      </c>
      <c r="GB12" s="262"/>
      <c r="GC12" s="262"/>
      <c r="GD12" s="262"/>
      <c r="GE12" s="262"/>
      <c r="GF12" s="262"/>
      <c r="GG12" s="263"/>
      <c r="GH12" s="254"/>
      <c r="GI12" s="254"/>
      <c r="GJ12" s="258" t="s">
        <v>56</v>
      </c>
      <c r="GK12" s="259" t="s">
        <v>27</v>
      </c>
      <c r="GL12" s="262"/>
      <c r="GM12" s="262"/>
      <c r="GN12" s="262"/>
      <c r="GO12" s="262"/>
      <c r="GP12" s="262"/>
      <c r="GQ12" s="263"/>
      <c r="GR12" s="254"/>
      <c r="GS12" s="254"/>
      <c r="GT12" s="258" t="s">
        <v>56</v>
      </c>
      <c r="GU12" s="259" t="s">
        <v>27</v>
      </c>
      <c r="GV12" s="262"/>
      <c r="GW12" s="262"/>
      <c r="GX12" s="262"/>
      <c r="GY12" s="262"/>
      <c r="GZ12" s="262"/>
      <c r="HA12" s="263"/>
      <c r="HB12" s="254"/>
      <c r="HC12" s="254"/>
      <c r="HD12" s="258" t="s">
        <v>56</v>
      </c>
      <c r="HE12" s="259" t="s">
        <v>27</v>
      </c>
      <c r="HF12" s="262"/>
      <c r="HG12" s="262"/>
      <c r="HH12" s="262"/>
      <c r="HI12" s="262"/>
      <c r="HJ12" s="262"/>
      <c r="HK12" s="263"/>
      <c r="HL12" s="254"/>
      <c r="HM12" s="254"/>
      <c r="HN12" s="258" t="s">
        <v>56</v>
      </c>
      <c r="HO12" s="259" t="s">
        <v>27</v>
      </c>
      <c r="HP12" s="262"/>
      <c r="HQ12" s="262"/>
      <c r="HR12" s="262"/>
      <c r="HS12" s="262"/>
      <c r="HT12" s="262"/>
      <c r="HU12" s="263"/>
      <c r="HV12" s="254"/>
      <c r="HW12" s="254"/>
      <c r="HX12" s="258" t="s">
        <v>56</v>
      </c>
      <c r="HY12" s="259" t="s">
        <v>27</v>
      </c>
      <c r="HZ12" s="262"/>
      <c r="IA12" s="262"/>
      <c r="IB12" s="262"/>
      <c r="IC12" s="262"/>
      <c r="ID12" s="262"/>
      <c r="IE12" s="263"/>
      <c r="IF12" s="254"/>
      <c r="IG12" s="254"/>
      <c r="IH12" s="258" t="s">
        <v>56</v>
      </c>
      <c r="II12" s="259" t="s">
        <v>27</v>
      </c>
      <c r="IJ12" s="262"/>
      <c r="IK12" s="262"/>
      <c r="IL12" s="262"/>
      <c r="IM12" s="262"/>
      <c r="IN12" s="262"/>
      <c r="IO12" s="263"/>
      <c r="IP12" s="254"/>
      <c r="IQ12" s="254"/>
      <c r="IR12" s="258" t="s">
        <v>56</v>
      </c>
      <c r="IS12" s="259" t="s">
        <v>27</v>
      </c>
      <c r="IT12" s="262"/>
      <c r="IU12" s="262"/>
      <c r="IV12" s="262"/>
      <c r="IW12" s="262"/>
      <c r="IX12" s="262"/>
      <c r="IY12" s="263"/>
      <c r="IZ12" s="254"/>
      <c r="JA12" s="254"/>
      <c r="JB12" s="258" t="s">
        <v>56</v>
      </c>
      <c r="JC12" s="259" t="s">
        <v>27</v>
      </c>
      <c r="JD12" s="262"/>
      <c r="JE12" s="262"/>
      <c r="JF12" s="262"/>
      <c r="JG12" s="262"/>
      <c r="JH12" s="262"/>
      <c r="JI12" s="263"/>
      <c r="JJ12" s="254"/>
      <c r="JK12" s="254"/>
      <c r="JL12" s="258" t="s">
        <v>56</v>
      </c>
      <c r="JM12" s="259" t="s">
        <v>27</v>
      </c>
      <c r="JN12" s="262"/>
      <c r="JO12" s="262"/>
      <c r="JP12" s="262"/>
      <c r="JQ12" s="262"/>
      <c r="JR12" s="262"/>
      <c r="JS12" s="263"/>
      <c r="JT12" s="254"/>
      <c r="JU12" s="254"/>
      <c r="JV12" s="258" t="s">
        <v>56</v>
      </c>
      <c r="JW12" s="259" t="s">
        <v>27</v>
      </c>
      <c r="JX12" s="262"/>
      <c r="JY12" s="262"/>
      <c r="JZ12" s="262"/>
      <c r="KA12" s="262"/>
      <c r="KB12" s="262"/>
      <c r="KC12" s="263"/>
      <c r="KD12" s="254"/>
      <c r="KE12" s="254"/>
      <c r="KF12" s="258" t="s">
        <v>56</v>
      </c>
      <c r="KG12" s="259" t="s">
        <v>27</v>
      </c>
      <c r="KH12" s="262"/>
      <c r="KI12" s="262"/>
      <c r="KJ12" s="262"/>
      <c r="KK12" s="262"/>
      <c r="KL12" s="262"/>
      <c r="KM12" s="263"/>
      <c r="KN12" s="254"/>
      <c r="KO12" s="254"/>
      <c r="KP12" s="258" t="s">
        <v>56</v>
      </c>
      <c r="KQ12" s="259" t="s">
        <v>27</v>
      </c>
      <c r="KR12" s="262"/>
      <c r="KS12" s="262"/>
      <c r="KT12" s="262"/>
      <c r="KU12" s="262"/>
      <c r="KV12" s="262"/>
      <c r="KW12" s="263"/>
      <c r="KX12" s="254"/>
      <c r="KY12" s="254"/>
      <c r="KZ12" s="258" t="s">
        <v>56</v>
      </c>
      <c r="LA12" s="259" t="s">
        <v>27</v>
      </c>
      <c r="LB12" s="262"/>
      <c r="LC12" s="262"/>
      <c r="LD12" s="262"/>
      <c r="LE12" s="262"/>
      <c r="LF12" s="262"/>
      <c r="LG12" s="263"/>
      <c r="LH12" s="254"/>
      <c r="LI12" s="254"/>
      <c r="LJ12" s="258" t="s">
        <v>56</v>
      </c>
      <c r="LK12" s="259" t="s">
        <v>27</v>
      </c>
      <c r="LL12" s="262"/>
      <c r="LM12" s="262"/>
      <c r="LN12" s="262"/>
      <c r="LO12" s="262"/>
      <c r="LP12" s="262"/>
      <c r="LQ12" s="263"/>
      <c r="LR12" s="254"/>
      <c r="LS12" s="254"/>
      <c r="LT12" s="258" t="s">
        <v>56</v>
      </c>
      <c r="LU12" s="259" t="s">
        <v>27</v>
      </c>
      <c r="LV12" s="262"/>
      <c r="LW12" s="262"/>
      <c r="LX12" s="262"/>
      <c r="LY12" s="262"/>
      <c r="LZ12" s="262"/>
      <c r="MA12" s="263"/>
      <c r="MB12" s="254"/>
      <c r="MC12" s="254"/>
      <c r="MD12" s="258"/>
      <c r="ME12" s="259"/>
      <c r="MF12" s="262"/>
      <c r="MG12" s="262"/>
      <c r="MH12" s="262"/>
      <c r="MI12" s="262"/>
      <c r="MJ12" s="262"/>
      <c r="MK12" s="263"/>
      <c r="ML12" s="254"/>
      <c r="MM12" s="254"/>
      <c r="MN12" s="264"/>
      <c r="MX12" s="264"/>
      <c r="NH12" s="264"/>
      <c r="NR12" s="264"/>
    </row>
    <row xmlns:x14ac="http://schemas.microsoft.com/office/spreadsheetml/2009/9/ac" r="13" s="14" customFormat="true" ht="14.25" customHeight="true" x14ac:dyDescent="0.2">
      <c r="A13" s="395" t="str">
        <f ca="true">IF(ISBLANK('Data Summary'!A15),"",'Data Summary'!A15)</f>
        <v>BGD_2014_ISAS</v>
      </c>
      <c r="B13" s="106" t="s">
        <v>54</v>
      </c>
      <c r="C13" s="5">
        <v>0</v>
      </c>
      <c r="D13" s="46">
        <v>16</v>
      </c>
      <c r="E13" s="46"/>
      <c r="F13" s="46"/>
      <c r="G13" s="46"/>
      <c r="H13" s="46">
        <v>16</v>
      </c>
      <c r="I13" s="59"/>
      <c r="J13" s="11"/>
      <c r="K13" s="11"/>
      <c r="L13" s="106" t="s">
        <v>54</v>
      </c>
      <c r="M13" s="5">
        <v>0</v>
      </c>
      <c r="N13" s="46"/>
      <c r="O13" s="46"/>
      <c r="P13" s="46"/>
      <c r="Q13" s="46"/>
      <c r="R13" s="46"/>
      <c r="S13" s="59"/>
      <c r="T13" s="11"/>
      <c r="U13" s="11"/>
      <c r="V13" s="106" t="s">
        <v>54</v>
      </c>
      <c r="W13" s="5">
        <v>0</v>
      </c>
      <c r="X13" s="46">
        <v>14</v>
      </c>
      <c r="Y13" s="46"/>
      <c r="Z13" s="46"/>
      <c r="AA13" s="46"/>
      <c r="AB13" s="46">
        <v>14</v>
      </c>
      <c r="AC13" s="59"/>
      <c r="AD13" s="11"/>
      <c r="AE13" s="11"/>
      <c r="AF13" s="106" t="s">
        <v>54</v>
      </c>
      <c r="AG13" s="5">
        <v>0</v>
      </c>
      <c r="AH13" s="46"/>
      <c r="AI13" s="46"/>
      <c r="AJ13" s="46"/>
      <c r="AK13" s="46"/>
      <c r="AL13" s="46"/>
      <c r="AM13" s="59"/>
      <c r="AN13" s="11"/>
      <c r="AO13" s="11"/>
      <c r="AP13" s="106" t="s">
        <v>54</v>
      </c>
      <c r="AQ13" s="5">
        <v>0</v>
      </c>
      <c r="AR13" s="46">
        <v>14.599999999999994</v>
      </c>
      <c r="AS13" s="46"/>
      <c r="AT13" s="46"/>
      <c r="AU13" s="46"/>
      <c r="AV13" s="46">
        <v>14.599999999999994</v>
      </c>
      <c r="AW13" s="59"/>
      <c r="AX13" s="11"/>
      <c r="AY13" s="11"/>
      <c r="AZ13" s="106" t="s">
        <v>54</v>
      </c>
      <c r="BA13" s="5">
        <v>0</v>
      </c>
      <c r="BB13" s="46"/>
      <c r="BC13" s="46"/>
      <c r="BD13" s="46"/>
      <c r="BE13" s="46"/>
      <c r="BF13" s="46"/>
      <c r="BG13" s="59"/>
      <c r="BH13" s="11"/>
      <c r="BI13" s="11"/>
      <c r="BJ13" s="106" t="s">
        <v>54</v>
      </c>
      <c r="BK13" s="5">
        <v>0</v>
      </c>
      <c r="BL13" s="46">
        <v>26</v>
      </c>
      <c r="BM13" s="46"/>
      <c r="BN13" s="46"/>
      <c r="BO13" s="46"/>
      <c r="BP13" s="46">
        <v>26</v>
      </c>
      <c r="BQ13" s="59"/>
      <c r="BR13" s="11"/>
      <c r="BS13" s="11"/>
      <c r="BT13" s="106" t="s">
        <v>54</v>
      </c>
      <c r="BU13" s="5">
        <v>0</v>
      </c>
      <c r="BV13" s="46"/>
      <c r="BW13" s="46"/>
      <c r="BX13" s="46"/>
      <c r="BY13" s="46"/>
      <c r="BZ13" s="46"/>
      <c r="CA13" s="59"/>
      <c r="CB13" s="11"/>
      <c r="CC13" s="11"/>
      <c r="CD13" s="106" t="s">
        <v>54</v>
      </c>
      <c r="CE13" s="5">
        <v>0</v>
      </c>
      <c r="CF13" s="46">
        <v>19</v>
      </c>
      <c r="CG13" s="46"/>
      <c r="CH13" s="46"/>
      <c r="CI13" s="46"/>
      <c r="CJ13" s="46"/>
      <c r="CK13" s="59"/>
      <c r="CL13" s="11"/>
      <c r="CM13" s="11"/>
      <c r="CN13" s="106" t="s">
        <v>54</v>
      </c>
      <c r="CO13" s="5">
        <v>0</v>
      </c>
      <c r="CP13" s="46"/>
      <c r="CQ13" s="46"/>
      <c r="CR13" s="46"/>
      <c r="CS13" s="46"/>
      <c r="CT13" s="46"/>
      <c r="CU13" s="59"/>
      <c r="CV13" s="11"/>
      <c r="CW13" s="11"/>
      <c r="CX13" s="106" t="s">
        <v>54</v>
      </c>
      <c r="CY13" s="5">
        <v>0</v>
      </c>
      <c r="CZ13" s="46"/>
      <c r="DA13" s="46"/>
      <c r="DB13" s="46"/>
      <c r="DC13" s="46"/>
      <c r="DD13" s="46"/>
      <c r="DE13" s="59"/>
      <c r="DF13" s="11"/>
      <c r="DG13" s="11"/>
      <c r="DH13" s="106" t="s">
        <v>54</v>
      </c>
      <c r="DI13" s="5">
        <v>0</v>
      </c>
      <c r="DJ13" s="46">
        <v>30.700000000000003</v>
      </c>
      <c r="DK13" s="46"/>
      <c r="DL13" s="46"/>
      <c r="DM13" s="46"/>
      <c r="DN13" s="46">
        <v>30.700000000000003</v>
      </c>
      <c r="DO13" s="59"/>
      <c r="DP13" s="11"/>
      <c r="DQ13" s="11"/>
      <c r="DR13" s="106" t="s">
        <v>54</v>
      </c>
      <c r="DS13" s="5">
        <v>0</v>
      </c>
      <c r="DT13" s="46">
        <v>26.799999999999997</v>
      </c>
      <c r="DU13" s="46"/>
      <c r="DV13" s="46"/>
      <c r="DW13" s="46"/>
      <c r="DX13" s="46">
        <v>26.799999999999997</v>
      </c>
      <c r="DY13" s="59"/>
      <c r="DZ13" s="11"/>
      <c r="EA13" s="11"/>
      <c r="EB13" s="106" t="s">
        <v>54</v>
      </c>
      <c r="EC13" s="5">
        <v>0</v>
      </c>
      <c r="ED13" s="46"/>
      <c r="EE13" s="46"/>
      <c r="EF13" s="46"/>
      <c r="EG13" s="46"/>
      <c r="EH13" s="46"/>
      <c r="EI13" s="59"/>
      <c r="EJ13" s="11"/>
      <c r="EK13" s="11"/>
      <c r="EL13" s="106" t="s">
        <v>54</v>
      </c>
      <c r="EM13" s="5">
        <v>0</v>
      </c>
      <c r="EN13" s="46"/>
      <c r="EO13" s="46"/>
      <c r="EP13" s="46"/>
      <c r="EQ13" s="46"/>
      <c r="ER13" s="46"/>
      <c r="ES13" s="59"/>
      <c r="ET13" s="11"/>
      <c r="EU13" s="11"/>
      <c r="EV13" s="106" t="s">
        <v>54</v>
      </c>
      <c r="EW13" s="5">
        <v>0</v>
      </c>
      <c r="EX13" s="46">
        <f>FB13</f>
        <v>2.5999999999999943</v>
      </c>
      <c r="EY13" s="46"/>
      <c r="EZ13" s="46"/>
      <c r="FA13" s="46"/>
      <c r="FB13" s="46">
        <f>100-97.4</f>
        <v>2.5999999999999943</v>
      </c>
      <c r="FC13" s="59"/>
      <c r="FD13" s="11"/>
      <c r="FE13" s="11"/>
      <c r="FF13" s="106" t="s">
        <v>54</v>
      </c>
      <c r="FG13" s="5">
        <v>0</v>
      </c>
      <c r="FH13" s="46"/>
      <c r="FI13" s="46"/>
      <c r="FJ13" s="46"/>
      <c r="FK13" s="46"/>
      <c r="FL13" s="46"/>
      <c r="FM13" s="59"/>
      <c r="FN13" s="11"/>
      <c r="FO13" s="11"/>
      <c r="FP13" s="106" t="s">
        <v>54</v>
      </c>
      <c r="FQ13" s="5">
        <v>0</v>
      </c>
      <c r="FR13" s="46"/>
      <c r="FS13" s="46"/>
      <c r="FT13" s="46"/>
      <c r="FU13" s="46"/>
      <c r="FV13" s="46"/>
      <c r="FW13" s="59"/>
      <c r="FX13" s="11"/>
      <c r="FY13" s="11"/>
      <c r="FZ13" s="106" t="s">
        <v>54</v>
      </c>
      <c r="GA13" s="5">
        <v>0</v>
      </c>
      <c r="GB13" s="46"/>
      <c r="GC13" s="46"/>
      <c r="GD13" s="46"/>
      <c r="GE13" s="46"/>
      <c r="GF13" s="46"/>
      <c r="GG13" s="59"/>
      <c r="GH13" s="11"/>
      <c r="GI13" s="11"/>
      <c r="GJ13" s="106" t="s">
        <v>54</v>
      </c>
      <c r="GK13" s="5">
        <v>0</v>
      </c>
      <c r="GL13" s="46"/>
      <c r="GM13" s="46"/>
      <c r="GN13" s="46"/>
      <c r="GO13" s="46"/>
      <c r="GP13" s="46"/>
      <c r="GQ13" s="59"/>
      <c r="GR13" s="11"/>
      <c r="GS13" s="11"/>
      <c r="GT13" s="106" t="s">
        <v>54</v>
      </c>
      <c r="GU13" s="5">
        <v>0</v>
      </c>
      <c r="GV13" s="46">
        <v>1.98864</v>
      </c>
      <c r="GW13" s="46">
        <v>2.083333333333333</v>
      </c>
      <c r="GX13" s="46">
        <v>1.9230700000000001</v>
      </c>
      <c r="GY13" s="46"/>
      <c r="GZ13" s="46">
        <v>2.4911000000000003</v>
      </c>
      <c r="HA13" s="59">
        <v>1.6548499999999999</v>
      </c>
      <c r="HB13" s="11"/>
      <c r="HC13" s="11"/>
      <c r="HD13" s="106" t="s">
        <v>54</v>
      </c>
      <c r="HE13" s="5">
        <v>0</v>
      </c>
      <c r="HF13" s="46">
        <v>2.5999999999999943</v>
      </c>
      <c r="HG13" s="46"/>
      <c r="HH13" s="46"/>
      <c r="HI13" s="46"/>
      <c r="HJ13" s="46">
        <v>2.5999999999999943</v>
      </c>
      <c r="HK13" s="59"/>
      <c r="HL13" s="11"/>
      <c r="HM13" s="11"/>
      <c r="HN13" s="106" t="s">
        <v>54</v>
      </c>
      <c r="HO13" s="5">
        <v>0</v>
      </c>
      <c r="HP13" s="46"/>
      <c r="HQ13" s="46"/>
      <c r="HR13" s="46"/>
      <c r="HS13" s="46"/>
      <c r="HT13" s="46"/>
      <c r="HU13" s="59"/>
      <c r="HV13" s="11"/>
      <c r="HW13" s="11"/>
      <c r="HX13" s="106" t="s">
        <v>54</v>
      </c>
      <c r="HY13" s="5">
        <v>0</v>
      </c>
      <c r="HZ13" s="46"/>
      <c r="IA13" s="46"/>
      <c r="IB13" s="46"/>
      <c r="IC13" s="46"/>
      <c r="ID13" s="46"/>
      <c r="IE13" s="59"/>
      <c r="IF13" s="11"/>
      <c r="IG13" s="11"/>
      <c r="IH13" s="106" t="s">
        <v>54</v>
      </c>
      <c r="II13" s="5">
        <v>0</v>
      </c>
      <c r="IJ13" s="46">
        <v>4.5</v>
      </c>
      <c r="IK13" s="46"/>
      <c r="IL13" s="46"/>
      <c r="IM13" s="46"/>
      <c r="IN13" s="46">
        <v>4.5</v>
      </c>
      <c r="IO13" s="59"/>
      <c r="IP13" s="11"/>
      <c r="IQ13" s="11"/>
      <c r="IR13" s="106" t="s">
        <v>54</v>
      </c>
      <c r="IS13" s="5">
        <v>0</v>
      </c>
      <c r="IT13" s="46"/>
      <c r="IU13" s="46"/>
      <c r="IV13" s="46"/>
      <c r="IW13" s="46"/>
      <c r="IX13" s="46"/>
      <c r="IY13" s="59"/>
      <c r="IZ13" s="11"/>
      <c r="JA13" s="11"/>
      <c r="JB13" s="106" t="s">
        <v>54</v>
      </c>
      <c r="JC13" s="5">
        <v>0</v>
      </c>
      <c r="JD13" s="46">
        <v>8.7000000000000028</v>
      </c>
      <c r="JE13" s="46"/>
      <c r="JF13" s="46"/>
      <c r="JG13" s="46"/>
      <c r="JH13" s="46">
        <v>8.7000000000000028</v>
      </c>
      <c r="JI13" s="59"/>
      <c r="JJ13" s="11"/>
      <c r="JK13" s="11"/>
      <c r="JL13" s="106" t="s">
        <v>54</v>
      </c>
      <c r="JM13" s="5">
        <v>0</v>
      </c>
      <c r="JN13" s="46"/>
      <c r="JO13" s="46"/>
      <c r="JP13" s="46"/>
      <c r="JQ13" s="46"/>
      <c r="JR13" s="46"/>
      <c r="JS13" s="59"/>
      <c r="JT13" s="11"/>
      <c r="JU13" s="11"/>
      <c r="JV13" s="106" t="s">
        <v>54</v>
      </c>
      <c r="JW13" s="5">
        <v>0</v>
      </c>
      <c r="JX13" s="46"/>
      <c r="JY13" s="46"/>
      <c r="JZ13" s="46"/>
      <c r="KA13" s="46"/>
      <c r="KB13" s="46"/>
      <c r="KC13" s="59"/>
      <c r="KD13" s="11"/>
      <c r="KE13" s="11"/>
      <c r="KF13" s="106" t="s">
        <v>54</v>
      </c>
      <c r="KG13" s="5">
        <v>0</v>
      </c>
      <c r="KH13" s="46"/>
      <c r="KI13" s="46"/>
      <c r="KJ13" s="46"/>
      <c r="KK13" s="46"/>
      <c r="KL13" s="46"/>
      <c r="KM13" s="59"/>
      <c r="KN13" s="11"/>
      <c r="KO13" s="11"/>
      <c r="KP13" s="106" t="s">
        <v>54</v>
      </c>
      <c r="KQ13" s="5">
        <v>0</v>
      </c>
      <c r="KR13" s="46"/>
      <c r="KS13" s="46"/>
      <c r="KT13" s="46"/>
      <c r="KU13" s="46"/>
      <c r="KV13" s="46"/>
      <c r="KW13" s="59"/>
      <c r="KX13" s="11"/>
      <c r="KY13" s="11"/>
      <c r="KZ13" s="106" t="s">
        <v>54</v>
      </c>
      <c r="LA13" s="5">
        <v>0</v>
      </c>
      <c r="LB13" s="46"/>
      <c r="LC13" s="46"/>
      <c r="LD13" s="46"/>
      <c r="LE13" s="46"/>
      <c r="LF13" s="46"/>
      <c r="LG13" s="59"/>
      <c r="LH13" s="11"/>
      <c r="LI13" s="11"/>
      <c r="LJ13" s="106" t="s">
        <v>54</v>
      </c>
      <c r="LK13" s="5">
        <v>0</v>
      </c>
      <c r="LL13" s="46"/>
      <c r="LM13" s="46"/>
      <c r="LN13" s="46"/>
      <c r="LO13" s="46"/>
      <c r="LP13" s="46"/>
      <c r="LQ13" s="59"/>
      <c r="LR13" s="11"/>
      <c r="LS13" s="11"/>
      <c r="LT13" s="106" t="s">
        <v>54</v>
      </c>
      <c r="LU13" s="5">
        <v>0</v>
      </c>
      <c r="LV13" s="46"/>
      <c r="LW13" s="46"/>
      <c r="LX13" s="46"/>
      <c r="LY13" s="46"/>
      <c r="LZ13" s="46"/>
      <c r="MA13" s="59"/>
      <c r="MB13" s="11"/>
      <c r="MC13" s="11"/>
      <c r="MD13" s="106"/>
      <c r="ME13" s="5"/>
      <c r="MF13" s="46"/>
      <c r="MG13" s="46"/>
      <c r="MH13" s="46"/>
      <c r="MI13" s="46"/>
      <c r="MJ13" s="46"/>
      <c r="MK13" s="59"/>
      <c r="ML13" s="11"/>
      <c r="MM13" s="11"/>
      <c r="MN13" s="123"/>
      <c r="MX13" s="123"/>
      <c r="NH13" s="123"/>
      <c r="NR13" s="123"/>
    </row>
    <row xmlns:x14ac="http://schemas.microsoft.com/office/spreadsheetml/2009/9/ac" r="14" x14ac:dyDescent="0.25">
      <c r="A14" s="395" t="str">
        <f ca="true">IF(ISBLANK('Data Summary'!A16),"",'Data Summary'!A16)</f>
        <v>BGD_2015_BEIS</v>
      </c>
      <c r="B14" s="107" t="s">
        <v>92</v>
      </c>
      <c r="C14" s="22">
        <v>0</v>
      </c>
      <c r="D14" s="46"/>
      <c r="E14" s="46"/>
      <c r="F14" s="46"/>
      <c r="G14" s="46"/>
      <c r="H14" s="46"/>
      <c r="I14" s="59"/>
      <c r="J14" s="11"/>
      <c r="K14" s="11"/>
      <c r="L14" s="107" t="s">
        <v>92</v>
      </c>
      <c r="M14" s="22">
        <v>0</v>
      </c>
      <c r="N14" s="46"/>
      <c r="O14" s="46"/>
      <c r="P14" s="46"/>
      <c r="Q14" s="46"/>
      <c r="R14" s="46"/>
      <c r="S14" s="59"/>
      <c r="T14" s="11"/>
      <c r="U14" s="11"/>
      <c r="V14" s="107" t="s">
        <v>92</v>
      </c>
      <c r="W14" s="22">
        <v>0</v>
      </c>
      <c r="X14" s="46"/>
      <c r="Y14" s="46"/>
      <c r="Z14" s="46"/>
      <c r="AA14" s="46"/>
      <c r="AB14" s="46"/>
      <c r="AC14" s="59"/>
      <c r="AD14" s="11"/>
      <c r="AE14" s="11"/>
      <c r="AF14" s="107" t="s">
        <v>92</v>
      </c>
      <c r="AG14" s="22">
        <v>0</v>
      </c>
      <c r="AH14" s="46"/>
      <c r="AI14" s="46"/>
      <c r="AJ14" s="46"/>
      <c r="AK14" s="46"/>
      <c r="AL14" s="46"/>
      <c r="AM14" s="59"/>
      <c r="AN14" s="11"/>
      <c r="AO14" s="11"/>
      <c r="AP14" s="107" t="s">
        <v>92</v>
      </c>
      <c r="AQ14" s="22">
        <v>0</v>
      </c>
      <c r="AR14" s="46"/>
      <c r="AS14" s="46"/>
      <c r="AT14" s="46"/>
      <c r="AU14" s="46"/>
      <c r="AV14" s="46"/>
      <c r="AW14" s="59"/>
      <c r="AX14" s="11"/>
      <c r="AY14" s="11"/>
      <c r="AZ14" s="107" t="s">
        <v>92</v>
      </c>
      <c r="BA14" s="22">
        <v>0</v>
      </c>
      <c r="BB14" s="46"/>
      <c r="BC14" s="46"/>
      <c r="BD14" s="46"/>
      <c r="BE14" s="46"/>
      <c r="BF14" s="46"/>
      <c r="BG14" s="59"/>
      <c r="BH14" s="11"/>
      <c r="BI14" s="11"/>
      <c r="BJ14" s="107" t="s">
        <v>92</v>
      </c>
      <c r="BK14" s="22">
        <v>0</v>
      </c>
      <c r="BL14" s="46"/>
      <c r="BM14" s="46"/>
      <c r="BN14" s="46"/>
      <c r="BO14" s="46"/>
      <c r="BP14" s="46"/>
      <c r="BQ14" s="59"/>
      <c r="BR14" s="11"/>
      <c r="BS14" s="11"/>
      <c r="BT14" s="107" t="s">
        <v>92</v>
      </c>
      <c r="BU14" s="22">
        <v>0</v>
      </c>
      <c r="BV14" s="46"/>
      <c r="BW14" s="46"/>
      <c r="BX14" s="46"/>
      <c r="BY14" s="46"/>
      <c r="BZ14" s="46"/>
      <c r="CA14" s="59"/>
      <c r="CB14" s="11"/>
      <c r="CC14" s="11"/>
      <c r="CD14" s="107" t="s">
        <v>92</v>
      </c>
      <c r="CE14" s="22">
        <v>0</v>
      </c>
      <c r="CF14" s="46"/>
      <c r="CG14" s="46"/>
      <c r="CH14" s="46"/>
      <c r="CI14" s="46"/>
      <c r="CJ14" s="46"/>
      <c r="CK14" s="59"/>
      <c r="CL14" s="11"/>
      <c r="CM14" s="11"/>
      <c r="CN14" s="107" t="s">
        <v>92</v>
      </c>
      <c r="CO14" s="22">
        <v>0</v>
      </c>
      <c r="CP14" s="46"/>
      <c r="CQ14" s="46"/>
      <c r="CR14" s="46"/>
      <c r="CS14" s="46"/>
      <c r="CT14" s="46"/>
      <c r="CU14" s="59"/>
      <c r="CV14" s="11"/>
      <c r="CW14" s="11"/>
      <c r="CX14" s="107" t="s">
        <v>92</v>
      </c>
      <c r="CY14" s="22">
        <v>0</v>
      </c>
      <c r="CZ14" s="46"/>
      <c r="DA14" s="46"/>
      <c r="DB14" s="46"/>
      <c r="DC14" s="46"/>
      <c r="DD14" s="46"/>
      <c r="DE14" s="59"/>
      <c r="DF14" s="11"/>
      <c r="DG14" s="11"/>
      <c r="DH14" s="107" t="s">
        <v>92</v>
      </c>
      <c r="DI14" s="22">
        <v>0</v>
      </c>
      <c r="DJ14" s="46"/>
      <c r="DK14" s="46"/>
      <c r="DL14" s="46"/>
      <c r="DM14" s="46"/>
      <c r="DN14" s="46"/>
      <c r="DO14" s="59"/>
      <c r="DP14" s="11"/>
      <c r="DQ14" s="11"/>
      <c r="DR14" s="107" t="s">
        <v>92</v>
      </c>
      <c r="DS14" s="22">
        <v>0</v>
      </c>
      <c r="DT14" s="46"/>
      <c r="DU14" s="46"/>
      <c r="DV14" s="46"/>
      <c r="DW14" s="46"/>
      <c r="DX14" s="46"/>
      <c r="DY14" s="59"/>
      <c r="DZ14" s="11"/>
      <c r="EA14" s="11"/>
      <c r="EB14" s="107" t="s">
        <v>92</v>
      </c>
      <c r="EC14" s="22">
        <v>0</v>
      </c>
      <c r="ED14" s="46"/>
      <c r="EE14" s="46"/>
      <c r="EF14" s="46"/>
      <c r="EG14" s="46"/>
      <c r="EH14" s="46"/>
      <c r="EI14" s="59"/>
      <c r="EJ14" s="11"/>
      <c r="EK14" s="11"/>
      <c r="EL14" s="107" t="s">
        <v>92</v>
      </c>
      <c r="EM14" s="22">
        <v>0</v>
      </c>
      <c r="EN14" s="46"/>
      <c r="EO14" s="46"/>
      <c r="EP14" s="46"/>
      <c r="EQ14" s="46"/>
      <c r="ER14" s="46"/>
      <c r="ES14" s="59"/>
      <c r="ET14" s="11"/>
      <c r="EU14" s="11"/>
      <c r="EV14" s="107" t="s">
        <v>92</v>
      </c>
      <c r="EW14" s="22">
        <v>0</v>
      </c>
      <c r="EX14" s="46"/>
      <c r="EY14" s="46"/>
      <c r="EZ14" s="46"/>
      <c r="FA14" s="46"/>
      <c r="FB14" s="46"/>
      <c r="FC14" s="59"/>
      <c r="FD14" s="11"/>
      <c r="FE14" s="11"/>
      <c r="FF14" s="107" t="s">
        <v>92</v>
      </c>
      <c r="FG14" s="22">
        <v>0</v>
      </c>
      <c r="FH14" s="46"/>
      <c r="FI14" s="46"/>
      <c r="FJ14" s="46"/>
      <c r="FK14" s="46"/>
      <c r="FL14" s="46"/>
      <c r="FM14" s="59"/>
      <c r="FN14" s="11"/>
      <c r="FO14" s="11"/>
      <c r="FP14" s="107" t="s">
        <v>92</v>
      </c>
      <c r="FQ14" s="22">
        <v>0</v>
      </c>
      <c r="FR14" s="46"/>
      <c r="FS14" s="46"/>
      <c r="FT14" s="46"/>
      <c r="FU14" s="46"/>
      <c r="FV14" s="46"/>
      <c r="FW14" s="59"/>
      <c r="FX14" s="11"/>
      <c r="FY14" s="11"/>
      <c r="FZ14" s="107" t="s">
        <v>92</v>
      </c>
      <c r="GA14" s="22">
        <v>0</v>
      </c>
      <c r="GB14" s="46"/>
      <c r="GC14" s="46"/>
      <c r="GD14" s="46"/>
      <c r="GE14" s="46"/>
      <c r="GF14" s="46"/>
      <c r="GG14" s="59"/>
      <c r="GH14" s="11"/>
      <c r="GI14" s="11"/>
      <c r="GJ14" s="107" t="s">
        <v>92</v>
      </c>
      <c r="GK14" s="22">
        <v>0</v>
      </c>
      <c r="GL14" s="46"/>
      <c r="GM14" s="46"/>
      <c r="GN14" s="46"/>
      <c r="GO14" s="46"/>
      <c r="GP14" s="46"/>
      <c r="GQ14" s="59"/>
      <c r="GR14" s="11"/>
      <c r="GS14" s="11"/>
      <c r="GT14" s="107" t="s">
        <v>92</v>
      </c>
      <c r="GU14" s="22">
        <v>0</v>
      </c>
      <c r="GV14" s="46"/>
      <c r="GW14" s="46"/>
      <c r="GX14" s="46"/>
      <c r="GY14" s="46"/>
      <c r="GZ14" s="46"/>
      <c r="HA14" s="59"/>
      <c r="HB14" s="11"/>
      <c r="HC14" s="11"/>
      <c r="HD14" s="107" t="s">
        <v>92</v>
      </c>
      <c r="HE14" s="22">
        <v>0</v>
      </c>
      <c r="HF14" s="46"/>
      <c r="HG14" s="46"/>
      <c r="HH14" s="46"/>
      <c r="HI14" s="46"/>
      <c r="HJ14" s="46"/>
      <c r="HK14" s="59"/>
      <c r="HL14" s="11"/>
      <c r="HM14" s="11"/>
      <c r="HN14" s="107" t="s">
        <v>92</v>
      </c>
      <c r="HO14" s="22">
        <v>0</v>
      </c>
      <c r="HP14" s="46"/>
      <c r="HQ14" s="46"/>
      <c r="HR14" s="46"/>
      <c r="HS14" s="46"/>
      <c r="HT14" s="46"/>
      <c r="HU14" s="59"/>
      <c r="HV14" s="11"/>
      <c r="HW14" s="11"/>
      <c r="HX14" s="107" t="s">
        <v>92</v>
      </c>
      <c r="HY14" s="22">
        <v>0</v>
      </c>
      <c r="HZ14" s="46"/>
      <c r="IA14" s="46"/>
      <c r="IB14" s="46"/>
      <c r="IC14" s="46"/>
      <c r="ID14" s="46"/>
      <c r="IE14" s="59"/>
      <c r="IF14" s="11"/>
      <c r="IG14" s="11"/>
      <c r="IH14" s="107" t="s">
        <v>92</v>
      </c>
      <c r="II14" s="22">
        <v>0</v>
      </c>
      <c r="IJ14" s="46"/>
      <c r="IK14" s="46"/>
      <c r="IL14" s="46"/>
      <c r="IM14" s="46"/>
      <c r="IN14" s="46"/>
      <c r="IO14" s="59"/>
      <c r="IP14" s="11"/>
      <c r="IQ14" s="11"/>
      <c r="IR14" s="107" t="s">
        <v>92</v>
      </c>
      <c r="IS14" s="22">
        <v>0</v>
      </c>
      <c r="IT14" s="46"/>
      <c r="IU14" s="46"/>
      <c r="IV14" s="46"/>
      <c r="IW14" s="46"/>
      <c r="IX14" s="46"/>
      <c r="IY14" s="59"/>
      <c r="IZ14" s="11"/>
      <c r="JA14" s="11"/>
      <c r="JB14" s="107" t="s">
        <v>92</v>
      </c>
      <c r="JC14" s="22">
        <v>0</v>
      </c>
      <c r="JD14" s="46"/>
      <c r="JE14" s="46"/>
      <c r="JF14" s="46"/>
      <c r="JG14" s="46"/>
      <c r="JH14" s="46"/>
      <c r="JI14" s="59"/>
      <c r="JJ14" s="11"/>
      <c r="JK14" s="11"/>
      <c r="JL14" s="107" t="s">
        <v>92</v>
      </c>
      <c r="JM14" s="22">
        <v>0</v>
      </c>
      <c r="JN14" s="46"/>
      <c r="JO14" s="46"/>
      <c r="JP14" s="46"/>
      <c r="JQ14" s="46"/>
      <c r="JR14" s="46"/>
      <c r="JS14" s="59"/>
      <c r="JT14" s="11"/>
      <c r="JU14" s="11"/>
      <c r="JV14" s="107" t="s">
        <v>92</v>
      </c>
      <c r="JW14" s="22">
        <v>0</v>
      </c>
      <c r="JX14" s="46"/>
      <c r="JY14" s="46"/>
      <c r="JZ14" s="46"/>
      <c r="KA14" s="46"/>
      <c r="KB14" s="46"/>
      <c r="KC14" s="59"/>
      <c r="KD14" s="11"/>
      <c r="KE14" s="11"/>
      <c r="KF14" s="107" t="s">
        <v>92</v>
      </c>
      <c r="KG14" s="22">
        <v>0</v>
      </c>
      <c r="KH14" s="46"/>
      <c r="KI14" s="46"/>
      <c r="KJ14" s="46"/>
      <c r="KK14" s="46"/>
      <c r="KL14" s="46"/>
      <c r="KM14" s="59"/>
      <c r="KN14" s="11"/>
      <c r="KO14" s="11"/>
      <c r="KP14" s="107" t="s">
        <v>92</v>
      </c>
      <c r="KQ14" s="22">
        <v>0</v>
      </c>
      <c r="KR14" s="46"/>
      <c r="KS14" s="46"/>
      <c r="KT14" s="46"/>
      <c r="KU14" s="46"/>
      <c r="KV14" s="46"/>
      <c r="KW14" s="59"/>
      <c r="KX14" s="11"/>
      <c r="KY14" s="11"/>
      <c r="KZ14" s="107" t="s">
        <v>92</v>
      </c>
      <c r="LA14" s="22">
        <v>0</v>
      </c>
      <c r="LB14" s="46"/>
      <c r="LC14" s="46"/>
      <c r="LD14" s="46"/>
      <c r="LE14" s="46"/>
      <c r="LF14" s="46"/>
      <c r="LG14" s="59"/>
      <c r="LH14" s="11"/>
      <c r="LI14" s="11"/>
      <c r="LJ14" s="107" t="s">
        <v>92</v>
      </c>
      <c r="LK14" s="22">
        <v>0</v>
      </c>
      <c r="LL14" s="46"/>
      <c r="LM14" s="46"/>
      <c r="LN14" s="46"/>
      <c r="LO14" s="46"/>
      <c r="LP14" s="46"/>
      <c r="LQ14" s="59"/>
      <c r="LR14" s="11"/>
      <c r="LS14" s="11"/>
      <c r="LT14" s="107" t="s">
        <v>92</v>
      </c>
      <c r="LU14" s="22">
        <v>0</v>
      </c>
      <c r="LV14" s="46"/>
      <c r="LW14" s="46"/>
      <c r="LX14" s="46"/>
      <c r="LY14" s="46"/>
      <c r="LZ14" s="46"/>
      <c r="MA14" s="59"/>
      <c r="MB14" s="11"/>
      <c r="MC14" s="11"/>
      <c r="MD14" s="107"/>
      <c r="ME14" s="22"/>
      <c r="MF14" s="46"/>
      <c r="MG14" s="46"/>
      <c r="MH14" s="46"/>
      <c r="MI14" s="46"/>
      <c r="MJ14" s="46"/>
      <c r="MK14" s="59"/>
      <c r="ML14" s="11"/>
      <c r="MM14" s="11"/>
    </row>
    <row xmlns:x14ac="http://schemas.microsoft.com/office/spreadsheetml/2009/9/ac" r="15" s="2" customFormat="true" x14ac:dyDescent="0.25">
      <c r="A15" s="395" t="str">
        <f ca="true">IF(ISBLANK('Data Summary'!A17),"",'Data Summary'!A17)</f>
        <v>BGD_2014_ASPR</v>
      </c>
      <c r="B15" s="107" t="s">
        <v>146</v>
      </c>
      <c r="C15" s="6">
        <v>1</v>
      </c>
      <c r="D15" s="46">
        <v>17.64</v>
      </c>
      <c r="E15" s="7"/>
      <c r="F15" s="7"/>
      <c r="G15" s="7"/>
      <c r="H15" s="46">
        <v>17.64</v>
      </c>
      <c r="I15" s="59"/>
      <c r="J15" s="11"/>
      <c r="K15" s="11"/>
      <c r="L15" s="107" t="s">
        <v>176</v>
      </c>
      <c r="M15" s="6">
        <v>1</v>
      </c>
      <c r="N15" s="46"/>
      <c r="O15" s="60"/>
      <c r="P15" s="60"/>
      <c r="Q15" s="60"/>
      <c r="R15" s="60"/>
      <c r="S15" s="61">
        <v>85</v>
      </c>
      <c r="T15" s="11"/>
      <c r="U15" s="11"/>
      <c r="V15" s="107" t="s">
        <v>146</v>
      </c>
      <c r="W15" s="6">
        <v>1</v>
      </c>
      <c r="X15" s="46">
        <v>18.059999999999999</v>
      </c>
      <c r="Y15" s="7"/>
      <c r="Z15" s="7"/>
      <c r="AA15" s="7"/>
      <c r="AB15" s="46">
        <v>18.059999999999999</v>
      </c>
      <c r="AC15" s="59"/>
      <c r="AD15" s="11"/>
      <c r="AE15" s="11"/>
      <c r="AF15" s="107" t="s">
        <v>176</v>
      </c>
      <c r="AG15" s="6">
        <v>1</v>
      </c>
      <c r="AH15" s="46"/>
      <c r="AI15" s="60"/>
      <c r="AJ15" s="60"/>
      <c r="AK15" s="60"/>
      <c r="AL15" s="60"/>
      <c r="AM15" s="26">
        <v>87</v>
      </c>
      <c r="AN15" s="11"/>
      <c r="AO15" s="11"/>
      <c r="AP15" s="107" t="s">
        <v>146</v>
      </c>
      <c r="AQ15" s="6">
        <v>1</v>
      </c>
      <c r="AR15" s="46">
        <v>17.934000000000001</v>
      </c>
      <c r="AS15" s="7"/>
      <c r="AT15" s="7"/>
      <c r="AU15" s="7"/>
      <c r="AV15" s="46">
        <v>17.934000000000001</v>
      </c>
      <c r="AW15" s="59"/>
      <c r="AX15" s="11"/>
      <c r="AY15" s="11"/>
      <c r="AZ15" s="107" t="s">
        <v>176</v>
      </c>
      <c r="BA15" s="6">
        <v>1</v>
      </c>
      <c r="BB15" s="46"/>
      <c r="BC15" s="7"/>
      <c r="BD15" s="7"/>
      <c r="BE15" s="7"/>
      <c r="BF15" s="46"/>
      <c r="BG15" s="59">
        <v>94.51</v>
      </c>
      <c r="BH15" s="11"/>
      <c r="BI15" s="11"/>
      <c r="BJ15" s="107" t="s">
        <v>146</v>
      </c>
      <c r="BK15" s="6">
        <v>1</v>
      </c>
      <c r="BL15" s="46">
        <v>15.54</v>
      </c>
      <c r="BM15" s="7"/>
      <c r="BN15" s="7"/>
      <c r="BO15" s="7"/>
      <c r="BP15" s="46">
        <v>15.54</v>
      </c>
      <c r="BQ15" s="59"/>
      <c r="BR15" s="11"/>
      <c r="BS15" s="11"/>
      <c r="BT15" s="107"/>
      <c r="BU15" s="6"/>
      <c r="BV15" s="46"/>
      <c r="BW15" s="7"/>
      <c r="BX15" s="7"/>
      <c r="BY15" s="7"/>
      <c r="BZ15" s="46"/>
      <c r="CA15" s="59"/>
      <c r="CB15" s="11"/>
      <c r="CC15" s="11"/>
      <c r="CD15" s="107" t="s">
        <v>158</v>
      </c>
      <c r="CE15" s="6">
        <v>1</v>
      </c>
      <c r="CF15" s="46">
        <v>50</v>
      </c>
      <c r="CG15" s="7"/>
      <c r="CH15" s="7"/>
      <c r="CI15" s="7"/>
      <c r="CJ15" s="46"/>
      <c r="CK15" s="59"/>
      <c r="CL15" s="11"/>
      <c r="CM15" s="11"/>
      <c r="CN15" s="107" t="s">
        <v>176</v>
      </c>
      <c r="CO15" s="6">
        <v>1</v>
      </c>
      <c r="CP15" s="46"/>
      <c r="CQ15" s="7"/>
      <c r="CR15" s="7"/>
      <c r="CS15" s="7"/>
      <c r="CT15" s="46"/>
      <c r="CU15" s="59">
        <v>90.4</v>
      </c>
      <c r="CV15" s="11"/>
      <c r="CW15" s="11"/>
      <c r="CX15" s="107" t="s">
        <v>182</v>
      </c>
      <c r="CY15" s="6">
        <v>1</v>
      </c>
      <c r="CZ15" s="46"/>
      <c r="DA15" s="7"/>
      <c r="DB15" s="7"/>
      <c r="DC15" s="7"/>
      <c r="DD15" s="46"/>
      <c r="DE15" s="59">
        <f>(0.9651*20297+0.9631*9319)/(DE31)*100</f>
        <v>96.447067801188552</v>
      </c>
      <c r="DF15" s="11"/>
      <c r="DG15" s="11"/>
      <c r="DH15" s="107" t="s">
        <v>146</v>
      </c>
      <c r="DI15" s="6">
        <v>1</v>
      </c>
      <c r="DJ15" s="46">
        <v>14.552999999999999</v>
      </c>
      <c r="DK15" s="7"/>
      <c r="DL15" s="7"/>
      <c r="DM15" s="7"/>
      <c r="DN15" s="46">
        <v>14.552999999999999</v>
      </c>
      <c r="DO15" s="59"/>
      <c r="DP15" s="11"/>
      <c r="DQ15" s="11"/>
      <c r="DR15" s="107" t="s">
        <v>146</v>
      </c>
      <c r="DS15" s="6">
        <v>1</v>
      </c>
      <c r="DT15" s="46">
        <v>8.1984000000000012</v>
      </c>
      <c r="DU15" s="7"/>
      <c r="DV15" s="7"/>
      <c r="DW15" s="7"/>
      <c r="DX15" s="46">
        <v>8.1984000000000012</v>
      </c>
      <c r="DY15" s="59"/>
      <c r="DZ15" s="11"/>
      <c r="EA15" s="11"/>
      <c r="EB15" s="107" t="s">
        <v>182</v>
      </c>
      <c r="EC15" s="6">
        <v>1</v>
      </c>
      <c r="ED15" s="46"/>
      <c r="EE15" s="7"/>
      <c r="EF15" s="7"/>
      <c r="EG15" s="7"/>
      <c r="EH15" s="46"/>
      <c r="EI15" s="59">
        <v>96.79</v>
      </c>
      <c r="EJ15" s="11"/>
      <c r="EK15" s="11"/>
      <c r="EL15" s="107"/>
      <c r="EM15" s="6"/>
      <c r="EN15" s="46"/>
      <c r="EO15" s="7"/>
      <c r="EP15" s="7"/>
      <c r="EQ15" s="7"/>
      <c r="ER15" s="46"/>
      <c r="ES15" s="59"/>
      <c r="ET15" s="11"/>
      <c r="EU15" s="11"/>
      <c r="EV15" s="107" t="s">
        <v>146</v>
      </c>
      <c r="EW15" s="6">
        <v>1</v>
      </c>
      <c r="EX15" s="46">
        <f>FB15</f>
        <v>7.0128000000000004</v>
      </c>
      <c r="EY15" s="7"/>
      <c r="EZ15" s="7"/>
      <c r="FA15" s="7"/>
      <c r="FB15" s="46">
        <f>7.2*0.974</f>
        <v>7.0128000000000004</v>
      </c>
      <c r="FC15" s="59"/>
      <c r="FD15" s="11"/>
      <c r="FE15" s="11"/>
      <c r="FF15" s="107"/>
      <c r="FG15" s="6"/>
      <c r="FH15" s="46"/>
      <c r="FI15" s="7"/>
      <c r="FJ15" s="7"/>
      <c r="FK15" s="7"/>
      <c r="FL15" s="46"/>
      <c r="FM15" s="59"/>
      <c r="FN15" s="11"/>
      <c r="FO15" s="11"/>
      <c r="FP15" s="107"/>
      <c r="FQ15" s="6"/>
      <c r="FR15" s="46"/>
      <c r="FS15" s="7"/>
      <c r="FT15" s="7"/>
      <c r="FU15" s="7"/>
      <c r="FV15" s="46"/>
      <c r="FW15" s="59"/>
      <c r="FX15" s="11"/>
      <c r="FY15" s="11"/>
      <c r="FZ15" s="107"/>
      <c r="GA15" s="6"/>
      <c r="GB15" s="46"/>
      <c r="GC15" s="7"/>
      <c r="GD15" s="7"/>
      <c r="GE15" s="7"/>
      <c r="GF15" s="46"/>
      <c r="GG15" s="59"/>
      <c r="GH15" s="11"/>
      <c r="GI15" s="11"/>
      <c r="GJ15" s="107"/>
      <c r="GK15" s="6"/>
      <c r="GL15" s="46"/>
      <c r="GM15" s="7"/>
      <c r="GN15" s="7"/>
      <c r="GO15" s="7"/>
      <c r="GP15" s="46"/>
      <c r="GQ15" s="59"/>
      <c r="GR15" s="11"/>
      <c r="GS15" s="11"/>
      <c r="GT15" s="107" t="s">
        <v>258</v>
      </c>
      <c r="GU15" s="6">
        <v>1</v>
      </c>
      <c r="GV15" s="46">
        <v>82.670450000000002</v>
      </c>
      <c r="GW15" s="7">
        <v>66.319444444444443</v>
      </c>
      <c r="GX15" s="7">
        <v>93.990380000000002</v>
      </c>
      <c r="GY15" s="7"/>
      <c r="GZ15" s="46">
        <v>80.427049999999994</v>
      </c>
      <c r="HA15" s="59">
        <v>84.160759999999996</v>
      </c>
      <c r="HB15" s="11"/>
      <c r="HC15" s="11"/>
      <c r="HD15" s="107" t="s">
        <v>146</v>
      </c>
      <c r="HE15" s="6">
        <v>1</v>
      </c>
      <c r="HF15" s="46">
        <v>8.1816000000000013</v>
      </c>
      <c r="HG15" s="7"/>
      <c r="HH15" s="7"/>
      <c r="HI15" s="7"/>
      <c r="HJ15" s="46">
        <v>8.1816000000000013</v>
      </c>
      <c r="HK15" s="59"/>
      <c r="HL15" s="11"/>
      <c r="HM15" s="11"/>
      <c r="HN15" s="107"/>
      <c r="HO15" s="6"/>
      <c r="HP15" s="46"/>
      <c r="HQ15" s="7"/>
      <c r="HR15" s="7"/>
      <c r="HS15" s="7"/>
      <c r="HT15" s="46"/>
      <c r="HU15" s="59"/>
      <c r="HV15" s="11"/>
      <c r="HW15" s="11"/>
      <c r="HX15" s="107"/>
      <c r="HY15" s="6"/>
      <c r="HZ15" s="46"/>
      <c r="IA15" s="7"/>
      <c r="IB15" s="7"/>
      <c r="IC15" s="7"/>
      <c r="ID15" s="46"/>
      <c r="IE15" s="59"/>
      <c r="IF15" s="11"/>
      <c r="IG15" s="11"/>
      <c r="IH15" s="107" t="s">
        <v>146</v>
      </c>
      <c r="II15" s="6">
        <v>1</v>
      </c>
      <c r="IJ15" s="46">
        <v>8.0220000000000002</v>
      </c>
      <c r="IK15" s="7"/>
      <c r="IL15" s="7"/>
      <c r="IM15" s="7"/>
      <c r="IN15" s="46">
        <v>8.0220000000000002</v>
      </c>
      <c r="IO15" s="59"/>
      <c r="IP15" s="11"/>
      <c r="IQ15" s="11"/>
      <c r="IR15" s="107"/>
      <c r="IS15" s="6"/>
      <c r="IT15" s="46"/>
      <c r="IU15" s="7"/>
      <c r="IV15" s="7"/>
      <c r="IW15" s="7"/>
      <c r="IX15" s="46"/>
      <c r="IY15" s="59"/>
      <c r="IZ15" s="11"/>
      <c r="JA15" s="11"/>
      <c r="JB15" s="107" t="s">
        <v>146</v>
      </c>
      <c r="JC15" s="6">
        <v>1</v>
      </c>
      <c r="JD15" s="46">
        <v>10.2256</v>
      </c>
      <c r="JE15" s="7"/>
      <c r="JF15" s="7"/>
      <c r="JG15" s="7"/>
      <c r="JH15" s="46">
        <v>10.2256</v>
      </c>
      <c r="JI15" s="59"/>
      <c r="JJ15" s="11"/>
      <c r="JK15" s="11"/>
      <c r="JL15" s="107"/>
      <c r="JM15" s="6"/>
      <c r="JN15" s="46"/>
      <c r="JO15" s="7"/>
      <c r="JP15" s="7"/>
      <c r="JQ15" s="7"/>
      <c r="JR15" s="46"/>
      <c r="JS15" s="59"/>
      <c r="JT15" s="11"/>
      <c r="JU15" s="11"/>
      <c r="JV15" s="107"/>
      <c r="JW15" s="6"/>
      <c r="JX15" s="46"/>
      <c r="JY15" s="7"/>
      <c r="JZ15" s="7"/>
      <c r="KA15" s="7"/>
      <c r="KB15" s="46"/>
      <c r="KC15" s="59"/>
      <c r="KD15" s="11"/>
      <c r="KE15" s="11"/>
      <c r="KF15" s="107"/>
      <c r="KG15" s="6"/>
      <c r="KH15" s="46"/>
      <c r="KI15" s="7"/>
      <c r="KJ15" s="7"/>
      <c r="KK15" s="7"/>
      <c r="KL15" s="46"/>
      <c r="KM15" s="59"/>
      <c r="KN15" s="11"/>
      <c r="KO15" s="11"/>
      <c r="KP15" s="107"/>
      <c r="KQ15" s="6"/>
      <c r="KR15" s="46"/>
      <c r="KS15" s="7"/>
      <c r="KT15" s="7"/>
      <c r="KU15" s="7"/>
      <c r="KV15" s="46"/>
      <c r="KW15" s="59"/>
      <c r="KX15" s="11"/>
      <c r="KY15" s="11"/>
      <c r="KZ15" s="107"/>
      <c r="LA15" s="6"/>
      <c r="LB15" s="46"/>
      <c r="LC15" s="7"/>
      <c r="LD15" s="7"/>
      <c r="LE15" s="7"/>
      <c r="LF15" s="46"/>
      <c r="LG15" s="59"/>
      <c r="LH15" s="11"/>
      <c r="LI15" s="11"/>
      <c r="LJ15" s="107"/>
      <c r="LK15" s="6"/>
      <c r="LL15" s="46"/>
      <c r="LM15" s="7"/>
      <c r="LN15" s="7"/>
      <c r="LO15" s="7"/>
      <c r="LP15" s="46"/>
      <c r="LQ15" s="59"/>
      <c r="LR15" s="11"/>
      <c r="LS15" s="11"/>
      <c r="LT15" s="107"/>
      <c r="LU15" s="6"/>
      <c r="LV15" s="46"/>
      <c r="LW15" s="7"/>
      <c r="LX15" s="7"/>
      <c r="LY15" s="7"/>
      <c r="LZ15" s="46"/>
      <c r="MA15" s="59"/>
      <c r="MB15" s="11"/>
      <c r="MC15" s="11"/>
      <c r="MD15" s="107"/>
      <c r="ME15" s="6"/>
      <c r="MF15" s="46"/>
      <c r="MG15" s="7"/>
      <c r="MH15" s="7"/>
      <c r="MI15" s="7"/>
      <c r="MJ15" s="46"/>
      <c r="MK15" s="59"/>
      <c r="ML15" s="11"/>
      <c r="MM15" s="11"/>
      <c r="MN15" s="124"/>
      <c r="MX15" s="124"/>
      <c r="NH15" s="124"/>
      <c r="NR15" s="124"/>
    </row>
    <row xmlns:x14ac="http://schemas.microsoft.com/office/spreadsheetml/2009/9/ac" r="16" s="2" customFormat="true" x14ac:dyDescent="0.25">
      <c r="A16" s="395" t="str">
        <f ca="true">IF(ISBLANK('Data Summary'!A18),"",'Data Summary'!A18)</f>
        <v>BGD_2015_ASPR</v>
      </c>
      <c r="B16" s="107" t="s">
        <v>147</v>
      </c>
      <c r="C16" s="13">
        <v>1</v>
      </c>
      <c r="D16" s="46">
        <v>65.52</v>
      </c>
      <c r="E16" s="7"/>
      <c r="F16" s="7"/>
      <c r="G16" s="7"/>
      <c r="H16" s="46">
        <v>65.52</v>
      </c>
      <c r="I16" s="59"/>
      <c r="J16" s="11"/>
      <c r="K16" s="11"/>
      <c r="L16" s="107"/>
      <c r="M16" s="13"/>
      <c r="N16" s="46"/>
      <c r="O16" s="7"/>
      <c r="P16" s="7"/>
      <c r="Q16" s="7"/>
      <c r="R16" s="7"/>
      <c r="S16" s="26"/>
      <c r="T16" s="11"/>
      <c r="U16" s="11"/>
      <c r="V16" s="107" t="s">
        <v>147</v>
      </c>
      <c r="W16" s="13">
        <v>1</v>
      </c>
      <c r="X16" s="46">
        <v>67.08</v>
      </c>
      <c r="Y16" s="7"/>
      <c r="Z16" s="7"/>
      <c r="AA16" s="7"/>
      <c r="AB16" s="46">
        <v>67.08</v>
      </c>
      <c r="AC16" s="59"/>
      <c r="AD16" s="11"/>
      <c r="AE16" s="11"/>
      <c r="AF16" s="107"/>
      <c r="AG16" s="13"/>
      <c r="AH16" s="46"/>
      <c r="AI16" s="7"/>
      <c r="AJ16" s="7"/>
      <c r="AK16" s="7"/>
      <c r="AL16" s="7"/>
      <c r="AM16" s="59"/>
      <c r="AN16" s="11"/>
      <c r="AO16" s="11"/>
      <c r="AP16" s="107" t="s">
        <v>147</v>
      </c>
      <c r="AQ16" s="13">
        <v>1</v>
      </c>
      <c r="AR16" s="46">
        <v>66.612000000000009</v>
      </c>
      <c r="AS16" s="7"/>
      <c r="AT16" s="7"/>
      <c r="AU16" s="7"/>
      <c r="AV16" s="46">
        <v>66.612000000000009</v>
      </c>
      <c r="AW16" s="59"/>
      <c r="AX16" s="11"/>
      <c r="AY16" s="11"/>
      <c r="AZ16" s="107"/>
      <c r="BA16" s="13"/>
      <c r="BB16" s="46"/>
      <c r="BC16" s="7"/>
      <c r="BD16" s="7"/>
      <c r="BE16" s="7"/>
      <c r="BF16" s="46"/>
      <c r="BG16" s="59"/>
      <c r="BH16" s="11"/>
      <c r="BI16" s="11"/>
      <c r="BJ16" s="107" t="s">
        <v>147</v>
      </c>
      <c r="BK16" s="13">
        <v>1</v>
      </c>
      <c r="BL16" s="46">
        <v>57.72</v>
      </c>
      <c r="BM16" s="7"/>
      <c r="BN16" s="7"/>
      <c r="BO16" s="7"/>
      <c r="BP16" s="46">
        <v>57.72</v>
      </c>
      <c r="BQ16" s="59"/>
      <c r="BR16" s="11"/>
      <c r="BS16" s="11"/>
      <c r="BT16" s="107"/>
      <c r="BU16" s="13"/>
      <c r="BV16" s="46"/>
      <c r="BW16" s="7"/>
      <c r="BX16" s="7"/>
      <c r="BY16" s="7"/>
      <c r="BZ16" s="46"/>
      <c r="CA16" s="59"/>
      <c r="CB16" s="11"/>
      <c r="CC16" s="11"/>
      <c r="CD16" s="107" t="s">
        <v>159</v>
      </c>
      <c r="CE16" s="13">
        <v>1</v>
      </c>
      <c r="CF16" s="46">
        <v>23</v>
      </c>
      <c r="CG16" s="7"/>
      <c r="CH16" s="7"/>
      <c r="CI16" s="7"/>
      <c r="CJ16" s="46"/>
      <c r="CK16" s="59"/>
      <c r="CL16" s="11"/>
      <c r="CM16" s="11"/>
      <c r="CN16" s="107"/>
      <c r="CO16" s="13"/>
      <c r="CP16" s="46"/>
      <c r="CQ16" s="7"/>
      <c r="CR16" s="7"/>
      <c r="CS16" s="7"/>
      <c r="CT16" s="46"/>
      <c r="CU16" s="59"/>
      <c r="CV16" s="11"/>
      <c r="CW16" s="11"/>
      <c r="CX16" s="107"/>
      <c r="CY16" s="13"/>
      <c r="CZ16" s="46"/>
      <c r="DA16" s="7"/>
      <c r="DB16" s="7"/>
      <c r="DC16" s="7"/>
      <c r="DD16" s="46"/>
      <c r="DE16" s="59"/>
      <c r="DF16" s="11"/>
      <c r="DG16" s="11"/>
      <c r="DH16" s="107" t="s">
        <v>147</v>
      </c>
      <c r="DI16" s="13">
        <v>1</v>
      </c>
      <c r="DJ16" s="46">
        <v>54.054000000000002</v>
      </c>
      <c r="DK16" s="7"/>
      <c r="DL16" s="7"/>
      <c r="DM16" s="7"/>
      <c r="DN16" s="46">
        <v>54.054000000000002</v>
      </c>
      <c r="DO16" s="59"/>
      <c r="DP16" s="11"/>
      <c r="DQ16" s="11"/>
      <c r="DR16" s="107" t="s">
        <v>147</v>
      </c>
      <c r="DS16" s="13">
        <v>1</v>
      </c>
      <c r="DT16" s="46">
        <v>62.585999999999999</v>
      </c>
      <c r="DU16" s="7"/>
      <c r="DV16" s="7"/>
      <c r="DW16" s="7"/>
      <c r="DX16" s="46">
        <v>62.585999999999999</v>
      </c>
      <c r="DY16" s="59"/>
      <c r="DZ16" s="11"/>
      <c r="EA16" s="11"/>
      <c r="EB16" s="107"/>
      <c r="EC16" s="13"/>
      <c r="ED16" s="46"/>
      <c r="EE16" s="7"/>
      <c r="EF16" s="7"/>
      <c r="EG16" s="7"/>
      <c r="EH16" s="46"/>
      <c r="EI16" s="59"/>
      <c r="EJ16" s="11"/>
      <c r="EK16" s="11"/>
      <c r="EL16" s="107"/>
      <c r="EM16" s="13"/>
      <c r="EN16" s="46"/>
      <c r="EO16" s="7"/>
      <c r="EP16" s="7"/>
      <c r="EQ16" s="7"/>
      <c r="ER16" s="46"/>
      <c r="ES16" s="59"/>
      <c r="ET16" s="11"/>
      <c r="EU16" s="11"/>
      <c r="EV16" s="107" t="s">
        <v>147</v>
      </c>
      <c r="EW16" s="13">
        <v>1</v>
      </c>
      <c r="EX16" s="46">
        <f>FB16</f>
        <v>83.277000000000001</v>
      </c>
      <c r="EY16" s="7"/>
      <c r="EZ16" s="7"/>
      <c r="FA16" s="7"/>
      <c r="FB16" s="46">
        <f>85.5*0.974</f>
        <v>83.277000000000001</v>
      </c>
      <c r="FC16" s="59"/>
      <c r="FD16" s="11"/>
      <c r="FE16" s="11"/>
      <c r="FF16" s="107"/>
      <c r="FG16" s="13"/>
      <c r="FH16" s="46"/>
      <c r="FI16" s="7"/>
      <c r="FJ16" s="7"/>
      <c r="FK16" s="7"/>
      <c r="FL16" s="46"/>
      <c r="FM16" s="59"/>
      <c r="FN16" s="11"/>
      <c r="FO16" s="11"/>
      <c r="FP16" s="107"/>
      <c r="FQ16" s="13"/>
      <c r="FR16" s="46"/>
      <c r="FS16" s="7"/>
      <c r="FT16" s="7"/>
      <c r="FU16" s="7"/>
      <c r="FV16" s="46"/>
      <c r="FW16" s="59"/>
      <c r="FX16" s="11"/>
      <c r="FY16" s="11"/>
      <c r="FZ16" s="107"/>
      <c r="GA16" s="13"/>
      <c r="GB16" s="46"/>
      <c r="GC16" s="7"/>
      <c r="GD16" s="7"/>
      <c r="GE16" s="7"/>
      <c r="GF16" s="46"/>
      <c r="GG16" s="59"/>
      <c r="GH16" s="11"/>
      <c r="GI16" s="11"/>
      <c r="GJ16" s="107"/>
      <c r="GK16" s="13"/>
      <c r="GL16" s="46"/>
      <c r="GM16" s="7"/>
      <c r="GN16" s="7"/>
      <c r="GO16" s="7"/>
      <c r="GP16" s="46"/>
      <c r="GQ16" s="59"/>
      <c r="GR16" s="11"/>
      <c r="GS16" s="11"/>
      <c r="GT16" s="107" t="s">
        <v>259</v>
      </c>
      <c r="GU16" s="13">
        <v>1</v>
      </c>
      <c r="GV16" s="46">
        <v>0.28409000000000001</v>
      </c>
      <c r="GW16" s="7">
        <v>0.69444444444444442</v>
      </c>
      <c r="GX16" s="7">
        <v>0</v>
      </c>
      <c r="GY16" s="7"/>
      <c r="GZ16" s="46">
        <v>0.35587000000000002</v>
      </c>
      <c r="HA16" s="59">
        <v>0.23641000000000001</v>
      </c>
      <c r="HB16" s="11"/>
      <c r="HC16" s="11"/>
      <c r="HD16" s="107" t="s">
        <v>147</v>
      </c>
      <c r="HE16" s="13">
        <v>1</v>
      </c>
      <c r="HF16" s="46">
        <v>83.861400000000003</v>
      </c>
      <c r="HG16" s="7"/>
      <c r="HH16" s="7"/>
      <c r="HI16" s="7"/>
      <c r="HJ16" s="46">
        <v>83.861400000000003</v>
      </c>
      <c r="HK16" s="59"/>
      <c r="HL16" s="11"/>
      <c r="HM16" s="11"/>
      <c r="HN16" s="107"/>
      <c r="HO16" s="13"/>
      <c r="HP16" s="46"/>
      <c r="HQ16" s="7"/>
      <c r="HR16" s="7"/>
      <c r="HS16" s="7"/>
      <c r="HT16" s="46"/>
      <c r="HU16" s="59"/>
      <c r="HV16" s="11"/>
      <c r="HW16" s="11"/>
      <c r="HX16" s="107"/>
      <c r="HY16" s="13"/>
      <c r="HZ16" s="46"/>
      <c r="IA16" s="7"/>
      <c r="IB16" s="7"/>
      <c r="IC16" s="7"/>
      <c r="ID16" s="46"/>
      <c r="IE16" s="59"/>
      <c r="IF16" s="11"/>
      <c r="IG16" s="11"/>
      <c r="IH16" s="107" t="s">
        <v>147</v>
      </c>
      <c r="II16" s="13">
        <v>1</v>
      </c>
      <c r="IJ16" s="46">
        <v>82.225499999999997</v>
      </c>
      <c r="IK16" s="7"/>
      <c r="IL16" s="7"/>
      <c r="IM16" s="7"/>
      <c r="IN16" s="46">
        <v>82.225499999999997</v>
      </c>
      <c r="IO16" s="59"/>
      <c r="IP16" s="11"/>
      <c r="IQ16" s="11"/>
      <c r="IR16" s="107"/>
      <c r="IS16" s="13"/>
      <c r="IT16" s="46"/>
      <c r="IU16" s="7"/>
      <c r="IV16" s="7"/>
      <c r="IW16" s="7"/>
      <c r="IX16" s="46"/>
      <c r="IY16" s="59"/>
      <c r="IZ16" s="11"/>
      <c r="JA16" s="11"/>
      <c r="JB16" s="107" t="s">
        <v>147</v>
      </c>
      <c r="JC16" s="13">
        <v>1</v>
      </c>
      <c r="JD16" s="46">
        <v>73.131299999999996</v>
      </c>
      <c r="JE16" s="7"/>
      <c r="JF16" s="7"/>
      <c r="JG16" s="7"/>
      <c r="JH16" s="46">
        <v>73.131299999999996</v>
      </c>
      <c r="JI16" s="59"/>
      <c r="JJ16" s="11"/>
      <c r="JK16" s="11"/>
      <c r="JL16" s="107"/>
      <c r="JM16" s="13"/>
      <c r="JN16" s="46"/>
      <c r="JO16" s="7"/>
      <c r="JP16" s="7"/>
      <c r="JQ16" s="7"/>
      <c r="JR16" s="46"/>
      <c r="JS16" s="59"/>
      <c r="JT16" s="11"/>
      <c r="JU16" s="11"/>
      <c r="JV16" s="107"/>
      <c r="JW16" s="13"/>
      <c r="JX16" s="46"/>
      <c r="JY16" s="7"/>
      <c r="JZ16" s="7"/>
      <c r="KA16" s="7"/>
      <c r="KB16" s="46"/>
      <c r="KC16" s="59"/>
      <c r="KD16" s="11"/>
      <c r="KE16" s="11"/>
      <c r="KF16" s="107"/>
      <c r="KG16" s="13"/>
      <c r="KH16" s="46"/>
      <c r="KI16" s="7"/>
      <c r="KJ16" s="7"/>
      <c r="KK16" s="7"/>
      <c r="KL16" s="46"/>
      <c r="KM16" s="59"/>
      <c r="KN16" s="11"/>
      <c r="KO16" s="11"/>
      <c r="KP16" s="107"/>
      <c r="KQ16" s="13"/>
      <c r="KR16" s="46"/>
      <c r="KS16" s="7"/>
      <c r="KT16" s="7"/>
      <c r="KU16" s="7"/>
      <c r="KV16" s="46"/>
      <c r="KW16" s="59"/>
      <c r="KX16" s="11"/>
      <c r="KY16" s="11"/>
      <c r="KZ16" s="107"/>
      <c r="LA16" s="13"/>
      <c r="LB16" s="46"/>
      <c r="LC16" s="7"/>
      <c r="LD16" s="7"/>
      <c r="LE16" s="7"/>
      <c r="LF16" s="46"/>
      <c r="LG16" s="59"/>
      <c r="LH16" s="11"/>
      <c r="LI16" s="11"/>
      <c r="LJ16" s="107"/>
      <c r="LK16" s="13"/>
      <c r="LL16" s="46"/>
      <c r="LM16" s="7"/>
      <c r="LN16" s="7"/>
      <c r="LO16" s="7"/>
      <c r="LP16" s="46"/>
      <c r="LQ16" s="59"/>
      <c r="LR16" s="11"/>
      <c r="LS16" s="11"/>
      <c r="LT16" s="107"/>
      <c r="LU16" s="13"/>
      <c r="LV16" s="46"/>
      <c r="LW16" s="7"/>
      <c r="LX16" s="7"/>
      <c r="LY16" s="7"/>
      <c r="LZ16" s="46"/>
      <c r="MA16" s="59"/>
      <c r="MB16" s="11"/>
      <c r="MC16" s="11"/>
      <c r="MD16" s="107"/>
      <c r="ME16" s="13"/>
      <c r="MF16" s="46"/>
      <c r="MG16" s="7"/>
      <c r="MH16" s="7"/>
      <c r="MI16" s="7"/>
      <c r="MJ16" s="46"/>
      <c r="MK16" s="59"/>
      <c r="ML16" s="11"/>
      <c r="MM16" s="11"/>
      <c r="MN16" s="124"/>
      <c r="MX16" s="124"/>
      <c r="NH16" s="124"/>
      <c r="NR16" s="124"/>
    </row>
    <row xmlns:x14ac="http://schemas.microsoft.com/office/spreadsheetml/2009/9/ac" r="17" s="2" customFormat="true" x14ac:dyDescent="0.25">
      <c r="A17" s="395" t="str">
        <f ca="true">IF(ISBLANK('Data Summary'!A19),"",'Data Summary'!A19)</f>
        <v>BGD_2016_BEIS</v>
      </c>
      <c r="B17" s="107" t="s">
        <v>148</v>
      </c>
      <c r="C17" s="6">
        <v>0</v>
      </c>
      <c r="D17" s="46">
        <v>0.84</v>
      </c>
      <c r="E17" s="7"/>
      <c r="F17" s="7"/>
      <c r="G17" s="7"/>
      <c r="H17" s="46">
        <v>0.84</v>
      </c>
      <c r="I17" s="26"/>
      <c r="J17" s="11"/>
      <c r="K17" s="11"/>
      <c r="L17" s="107"/>
      <c r="M17" s="13"/>
      <c r="N17" s="46"/>
      <c r="O17" s="7"/>
      <c r="P17" s="7"/>
      <c r="Q17" s="7"/>
      <c r="R17" s="46"/>
      <c r="S17" s="26"/>
      <c r="T17" s="11"/>
      <c r="U17" s="11"/>
      <c r="V17" s="107" t="s">
        <v>148</v>
      </c>
      <c r="W17" s="6">
        <v>0</v>
      </c>
      <c r="X17" s="46">
        <v>0.86</v>
      </c>
      <c r="Y17" s="7"/>
      <c r="Z17" s="7"/>
      <c r="AA17" s="7"/>
      <c r="AB17" s="46">
        <v>0.86</v>
      </c>
      <c r="AC17" s="26"/>
      <c r="AD17" s="11"/>
      <c r="AE17" s="11"/>
      <c r="AF17" s="107"/>
      <c r="AG17" s="13"/>
      <c r="AH17" s="46"/>
      <c r="AI17" s="7"/>
      <c r="AJ17" s="7"/>
      <c r="AK17" s="7"/>
      <c r="AL17" s="46"/>
      <c r="AM17" s="26"/>
      <c r="AN17" s="11"/>
      <c r="AO17" s="11"/>
      <c r="AP17" s="107" t="s">
        <v>148</v>
      </c>
      <c r="AQ17" s="6">
        <v>0</v>
      </c>
      <c r="AR17" s="46">
        <v>0.85400000000000009</v>
      </c>
      <c r="AS17" s="7"/>
      <c r="AT17" s="7"/>
      <c r="AU17" s="7"/>
      <c r="AV17" s="46">
        <v>0.85400000000000009</v>
      </c>
      <c r="AW17" s="26"/>
      <c r="AX17" s="11"/>
      <c r="AY17" s="11"/>
      <c r="AZ17" s="107"/>
      <c r="BA17" s="13"/>
      <c r="BB17" s="46"/>
      <c r="BC17" s="7"/>
      <c r="BD17" s="7"/>
      <c r="BE17" s="7"/>
      <c r="BF17" s="46"/>
      <c r="BG17" s="26"/>
      <c r="BH17" s="11"/>
      <c r="BI17" s="11"/>
      <c r="BJ17" s="107" t="s">
        <v>148</v>
      </c>
      <c r="BK17" s="13">
        <v>0</v>
      </c>
      <c r="BL17" s="46">
        <v>0.74</v>
      </c>
      <c r="BM17" s="7"/>
      <c r="BN17" s="7"/>
      <c r="BO17" s="7"/>
      <c r="BP17" s="46">
        <v>0.74</v>
      </c>
      <c r="BQ17" s="26"/>
      <c r="BR17" s="11"/>
      <c r="BS17" s="11"/>
      <c r="BT17" s="107"/>
      <c r="BU17" s="13"/>
      <c r="BV17" s="46"/>
      <c r="BW17" s="7"/>
      <c r="BX17" s="7"/>
      <c r="BY17" s="7"/>
      <c r="BZ17" s="46"/>
      <c r="CA17" s="26"/>
      <c r="CB17" s="11"/>
      <c r="CC17" s="11"/>
      <c r="CD17" s="107" t="s">
        <v>160</v>
      </c>
      <c r="CE17" s="13">
        <v>1</v>
      </c>
      <c r="CF17" s="46">
        <v>1</v>
      </c>
      <c r="CG17" s="7"/>
      <c r="CH17" s="7"/>
      <c r="CI17" s="7"/>
      <c r="CJ17" s="46"/>
      <c r="CK17" s="26"/>
      <c r="CL17" s="11"/>
      <c r="CM17" s="11"/>
      <c r="CN17" s="107"/>
      <c r="CO17" s="13"/>
      <c r="CP17" s="46"/>
      <c r="CQ17" s="7"/>
      <c r="CR17" s="7"/>
      <c r="CS17" s="7"/>
      <c r="CT17" s="46"/>
      <c r="CU17" s="26"/>
      <c r="CV17" s="11"/>
      <c r="CW17" s="11"/>
      <c r="CX17" s="107"/>
      <c r="CY17" s="13"/>
      <c r="CZ17" s="46"/>
      <c r="DA17" s="7"/>
      <c r="DB17" s="7"/>
      <c r="DC17" s="7"/>
      <c r="DD17" s="46"/>
      <c r="DE17" s="26"/>
      <c r="DF17" s="11"/>
      <c r="DG17" s="11"/>
      <c r="DH17" s="107" t="s">
        <v>148</v>
      </c>
      <c r="DI17" s="13">
        <v>0</v>
      </c>
      <c r="DJ17" s="46">
        <v>0.69299999999999995</v>
      </c>
      <c r="DK17" s="7"/>
      <c r="DL17" s="7"/>
      <c r="DM17" s="7"/>
      <c r="DN17" s="46">
        <v>0.69299999999999995</v>
      </c>
      <c r="DO17" s="26"/>
      <c r="DP17" s="11"/>
      <c r="DQ17" s="11"/>
      <c r="DR17" s="107" t="s">
        <v>148</v>
      </c>
      <c r="DS17" s="13">
        <v>0</v>
      </c>
      <c r="DT17" s="46">
        <v>2.4156000000000004</v>
      </c>
      <c r="DU17" s="7"/>
      <c r="DV17" s="7"/>
      <c r="DW17" s="7"/>
      <c r="DX17" s="46">
        <v>2.4156000000000004</v>
      </c>
      <c r="DY17" s="26"/>
      <c r="DZ17" s="11"/>
      <c r="EA17" s="11"/>
      <c r="EB17" s="107"/>
      <c r="EC17" s="13"/>
      <c r="ED17" s="46"/>
      <c r="EE17" s="7"/>
      <c r="EF17" s="7"/>
      <c r="EG17" s="7"/>
      <c r="EH17" s="46"/>
      <c r="EI17" s="26"/>
      <c r="EJ17" s="11"/>
      <c r="EK17" s="11"/>
      <c r="EL17" s="107"/>
      <c r="EM17" s="119"/>
      <c r="EN17" s="46"/>
      <c r="EO17" s="7"/>
      <c r="EP17" s="7"/>
      <c r="EQ17" s="7"/>
      <c r="ER17" s="46"/>
      <c r="ES17" s="26"/>
      <c r="ET17" s="11"/>
      <c r="EU17" s="11"/>
      <c r="EV17" s="107" t="s">
        <v>148</v>
      </c>
      <c r="EW17" s="13">
        <v>0</v>
      </c>
      <c r="EX17" s="46">
        <f>FB17</f>
        <v>3.2141999999999999</v>
      </c>
      <c r="EY17" s="7"/>
      <c r="EZ17" s="7"/>
      <c r="FA17" s="7"/>
      <c r="FB17" s="46">
        <f>3.3*0.974</f>
        <v>3.2141999999999999</v>
      </c>
      <c r="FC17" s="26"/>
      <c r="FD17" s="11"/>
      <c r="FE17" s="11"/>
      <c r="FF17" s="107"/>
      <c r="FG17" s="13"/>
      <c r="FH17" s="46"/>
      <c r="FI17" s="7"/>
      <c r="FJ17" s="7"/>
      <c r="FK17" s="7"/>
      <c r="FL17" s="46"/>
      <c r="FM17" s="26"/>
      <c r="FN17" s="11"/>
      <c r="FO17" s="11"/>
      <c r="FP17" s="107"/>
      <c r="FQ17" s="13"/>
      <c r="FR17" s="46"/>
      <c r="FS17" s="7"/>
      <c r="FT17" s="7"/>
      <c r="FU17" s="7"/>
      <c r="FV17" s="46"/>
      <c r="FW17" s="26"/>
      <c r="FX17" s="11"/>
      <c r="FY17" s="11"/>
      <c r="FZ17" s="107"/>
      <c r="GA17" s="13"/>
      <c r="GB17" s="46"/>
      <c r="GC17" s="7"/>
      <c r="GD17" s="7"/>
      <c r="GE17" s="7"/>
      <c r="GF17" s="46"/>
      <c r="GG17" s="26"/>
      <c r="GH17" s="11"/>
      <c r="GI17" s="11"/>
      <c r="GJ17" s="107"/>
      <c r="GK17" s="13"/>
      <c r="GL17" s="46"/>
      <c r="GM17" s="7"/>
      <c r="GN17" s="7"/>
      <c r="GO17" s="7"/>
      <c r="GP17" s="46"/>
      <c r="GQ17" s="26"/>
      <c r="GR17" s="11"/>
      <c r="GS17" s="11"/>
      <c r="GT17" s="107" t="s">
        <v>260</v>
      </c>
      <c r="GU17" s="13">
        <v>1</v>
      </c>
      <c r="GV17" s="46">
        <v>13.63636</v>
      </c>
      <c r="GW17" s="7">
        <v>29.861111111111111</v>
      </c>
      <c r="GX17" s="7">
        <v>2.4038499999999998</v>
      </c>
      <c r="GY17" s="7"/>
      <c r="GZ17" s="46">
        <v>14.23488</v>
      </c>
      <c r="HA17" s="26">
        <v>13.238770000000001</v>
      </c>
      <c r="HB17" s="11"/>
      <c r="HC17" s="11"/>
      <c r="HD17" s="107" t="s">
        <v>148</v>
      </c>
      <c r="HE17" s="13">
        <v>0</v>
      </c>
      <c r="HF17" s="46">
        <v>5.3570000000000002</v>
      </c>
      <c r="HG17" s="7"/>
      <c r="HH17" s="7"/>
      <c r="HI17" s="7"/>
      <c r="HJ17" s="46">
        <v>5.3570000000000002</v>
      </c>
      <c r="HK17" s="26"/>
      <c r="HL17" s="11"/>
      <c r="HM17" s="11"/>
      <c r="HN17" s="107"/>
      <c r="HO17" s="13"/>
      <c r="HP17" s="46"/>
      <c r="HQ17" s="7"/>
      <c r="HR17" s="7"/>
      <c r="HS17" s="7"/>
      <c r="HT17" s="46"/>
      <c r="HU17" s="26"/>
      <c r="HV17" s="11"/>
      <c r="HW17" s="11"/>
      <c r="HX17" s="107"/>
      <c r="HY17" s="13"/>
      <c r="HZ17" s="46"/>
      <c r="IA17" s="7"/>
      <c r="IB17" s="7"/>
      <c r="IC17" s="7"/>
      <c r="ID17" s="46"/>
      <c r="IE17" s="26"/>
      <c r="IF17" s="11"/>
      <c r="IG17" s="11"/>
      <c r="IH17" s="107" t="s">
        <v>333</v>
      </c>
      <c r="II17" s="13">
        <v>0</v>
      </c>
      <c r="IJ17" s="46">
        <v>5.2525000000000004</v>
      </c>
      <c r="IK17" s="7"/>
      <c r="IL17" s="7"/>
      <c r="IM17" s="7"/>
      <c r="IN17" s="46">
        <v>5.2525000000000004</v>
      </c>
      <c r="IO17" s="26"/>
      <c r="IP17" s="11"/>
      <c r="IQ17" s="11"/>
      <c r="IR17" s="107"/>
      <c r="IS17" s="13"/>
      <c r="IT17" s="46"/>
      <c r="IU17" s="7"/>
      <c r="IV17" s="7"/>
      <c r="IW17" s="7"/>
      <c r="IX17" s="46"/>
      <c r="IY17" s="26"/>
      <c r="IZ17" s="11"/>
      <c r="JA17" s="11"/>
      <c r="JB17" s="107" t="s">
        <v>148</v>
      </c>
      <c r="JC17" s="13">
        <v>0</v>
      </c>
      <c r="JD17" s="46">
        <v>7.9430999999999994</v>
      </c>
      <c r="JE17" s="7"/>
      <c r="JF17" s="7"/>
      <c r="JG17" s="7"/>
      <c r="JH17" s="46">
        <v>7.9430999999999994</v>
      </c>
      <c r="JI17" s="26"/>
      <c r="JJ17" s="11"/>
      <c r="JK17" s="11"/>
      <c r="JL17" s="107"/>
      <c r="JM17" s="13"/>
      <c r="JN17" s="46"/>
      <c r="JO17" s="7"/>
      <c r="JP17" s="7"/>
      <c r="JQ17" s="7"/>
      <c r="JR17" s="46"/>
      <c r="JS17" s="26"/>
      <c r="JT17" s="11"/>
      <c r="JU17" s="11"/>
      <c r="JV17" s="107"/>
      <c r="JW17" s="13"/>
      <c r="JX17" s="46"/>
      <c r="JY17" s="7"/>
      <c r="JZ17" s="7"/>
      <c r="KA17" s="7"/>
      <c r="KB17" s="46"/>
      <c r="KC17" s="26"/>
      <c r="KD17" s="11"/>
      <c r="KE17" s="11"/>
      <c r="KF17" s="107"/>
      <c r="KG17" s="13"/>
      <c r="KH17" s="46"/>
      <c r="KI17" s="7"/>
      <c r="KJ17" s="7"/>
      <c r="KK17" s="7"/>
      <c r="KL17" s="46"/>
      <c r="KM17" s="26"/>
      <c r="KN17" s="11"/>
      <c r="KO17" s="11"/>
      <c r="KP17" s="107"/>
      <c r="KQ17" s="13"/>
      <c r="KR17" s="46"/>
      <c r="KS17" s="7"/>
      <c r="KT17" s="7"/>
      <c r="KU17" s="7"/>
      <c r="KV17" s="46"/>
      <c r="KW17" s="26"/>
      <c r="KX17" s="11"/>
      <c r="KY17" s="11"/>
      <c r="KZ17" s="107"/>
      <c r="LA17" s="13"/>
      <c r="LB17" s="46"/>
      <c r="LC17" s="7"/>
      <c r="LD17" s="7"/>
      <c r="LE17" s="7"/>
      <c r="LF17" s="46"/>
      <c r="LG17" s="26"/>
      <c r="LH17" s="11"/>
      <c r="LI17" s="11"/>
      <c r="LJ17" s="107"/>
      <c r="LK17" s="13"/>
      <c r="LL17" s="46"/>
      <c r="LM17" s="7"/>
      <c r="LN17" s="7"/>
      <c r="LO17" s="7"/>
      <c r="LP17" s="46"/>
      <c r="LQ17" s="26"/>
      <c r="LR17" s="11"/>
      <c r="LS17" s="11"/>
      <c r="LT17" s="107"/>
      <c r="LU17" s="13"/>
      <c r="LV17" s="46"/>
      <c r="LW17" s="7"/>
      <c r="LX17" s="7"/>
      <c r="LY17" s="7"/>
      <c r="LZ17" s="46"/>
      <c r="MA17" s="26"/>
      <c r="MB17" s="11"/>
      <c r="MC17" s="11"/>
      <c r="MD17" s="107"/>
      <c r="ME17" s="13"/>
      <c r="MF17" s="46"/>
      <c r="MG17" s="7"/>
      <c r="MH17" s="7"/>
      <c r="MI17" s="7"/>
      <c r="MJ17" s="46"/>
      <c r="MK17" s="26"/>
      <c r="ML17" s="11"/>
      <c r="MM17" s="11"/>
      <c r="MN17" s="124"/>
      <c r="MX17" s="124"/>
      <c r="NH17" s="124"/>
      <c r="NR17" s="124"/>
    </row>
    <row xmlns:x14ac="http://schemas.microsoft.com/office/spreadsheetml/2009/9/ac" r="18" s="2" customFormat="true" x14ac:dyDescent="0.25">
      <c r="A18" s="395" t="str">
        <f ca="true">IF(ISBLANK('Data Summary'!A20),"",'Data Summary'!A20)</f>
        <v>BGD_2016_UIS</v>
      </c>
      <c r="B18" s="107" t="s">
        <v>201</v>
      </c>
      <c r="C18" s="13">
        <v>0.5</v>
      </c>
      <c r="D18" s="46"/>
      <c r="E18" s="7"/>
      <c r="F18" s="7"/>
      <c r="G18" s="7"/>
      <c r="H18" s="46"/>
      <c r="I18" s="26"/>
      <c r="J18" s="11"/>
      <c r="K18" s="11"/>
      <c r="L18" s="107"/>
      <c r="M18" s="13"/>
      <c r="N18" s="46"/>
      <c r="O18" s="60"/>
      <c r="P18" s="60"/>
      <c r="Q18" s="7"/>
      <c r="R18" s="7"/>
      <c r="S18" s="26"/>
      <c r="T18" s="11"/>
      <c r="U18" s="11"/>
      <c r="V18" s="107" t="s">
        <v>201</v>
      </c>
      <c r="W18" s="13">
        <v>0.5</v>
      </c>
      <c r="X18" s="46"/>
      <c r="Y18" s="7"/>
      <c r="Z18" s="7"/>
      <c r="AA18" s="7"/>
      <c r="AB18" s="46"/>
      <c r="AC18" s="26"/>
      <c r="AD18" s="11"/>
      <c r="AE18" s="11"/>
      <c r="AF18" s="107"/>
      <c r="AG18" s="13"/>
      <c r="AH18" s="46"/>
      <c r="AI18" s="60"/>
      <c r="AJ18" s="60"/>
      <c r="AK18" s="7"/>
      <c r="AL18" s="7"/>
      <c r="AM18" s="26"/>
      <c r="AN18" s="11"/>
      <c r="AO18" s="11"/>
      <c r="AP18" s="107" t="s">
        <v>201</v>
      </c>
      <c r="AQ18" s="13">
        <v>0.5</v>
      </c>
      <c r="AR18" s="46"/>
      <c r="AS18" s="7"/>
      <c r="AT18" s="7"/>
      <c r="AU18" s="7"/>
      <c r="AV18" s="46"/>
      <c r="AW18" s="26"/>
      <c r="AX18" s="11"/>
      <c r="AY18" s="11"/>
      <c r="AZ18" s="107"/>
      <c r="BA18" s="13"/>
      <c r="BB18" s="46"/>
      <c r="BC18" s="60"/>
      <c r="BD18" s="60"/>
      <c r="BE18" s="7"/>
      <c r="BF18" s="7"/>
      <c r="BG18" s="26"/>
      <c r="BH18" s="11"/>
      <c r="BI18" s="11"/>
      <c r="BJ18" s="107" t="s">
        <v>201</v>
      </c>
      <c r="BK18" s="13">
        <v>0.5</v>
      </c>
      <c r="BL18" s="46"/>
      <c r="BM18" s="60"/>
      <c r="BN18" s="60"/>
      <c r="BO18" s="7"/>
      <c r="BP18" s="7"/>
      <c r="BQ18" s="26"/>
      <c r="BR18" s="11"/>
      <c r="BS18" s="11"/>
      <c r="BT18" s="107"/>
      <c r="BU18" s="13"/>
      <c r="BV18" s="46"/>
      <c r="BW18" s="60"/>
      <c r="BX18" s="60"/>
      <c r="BY18" s="7"/>
      <c r="BZ18" s="7"/>
      <c r="CA18" s="26"/>
      <c r="CB18" s="11"/>
      <c r="CC18" s="11"/>
      <c r="CD18" s="107" t="s">
        <v>161</v>
      </c>
      <c r="CE18" s="13">
        <v>1</v>
      </c>
      <c r="CF18" s="46">
        <v>6</v>
      </c>
      <c r="CG18" s="60"/>
      <c r="CH18" s="60"/>
      <c r="CI18" s="7"/>
      <c r="CJ18" s="7"/>
      <c r="CK18" s="26"/>
      <c r="CL18" s="11"/>
      <c r="CM18" s="11"/>
      <c r="CN18" s="107"/>
      <c r="CO18" s="13"/>
      <c r="CP18" s="46"/>
      <c r="CQ18" s="60"/>
      <c r="CR18" s="60"/>
      <c r="CS18" s="7"/>
      <c r="CT18" s="7"/>
      <c r="CU18" s="26"/>
      <c r="CV18" s="11"/>
      <c r="CW18" s="11"/>
      <c r="CX18" s="107"/>
      <c r="CY18" s="13"/>
      <c r="CZ18" s="46"/>
      <c r="DA18" s="60"/>
      <c r="DB18" s="60"/>
      <c r="DC18" s="7"/>
      <c r="DD18" s="7"/>
      <c r="DE18" s="26"/>
      <c r="DF18" s="11"/>
      <c r="DG18" s="11"/>
      <c r="DH18" s="107" t="s">
        <v>201</v>
      </c>
      <c r="DI18" s="13">
        <v>0.5</v>
      </c>
      <c r="DJ18" s="46"/>
      <c r="DK18" s="60"/>
      <c r="DL18" s="60"/>
      <c r="DM18" s="7"/>
      <c r="DN18" s="7"/>
      <c r="DO18" s="26"/>
      <c r="DP18" s="11"/>
      <c r="DQ18" s="11"/>
      <c r="DR18" s="107" t="s">
        <v>201</v>
      </c>
      <c r="DS18" s="13">
        <v>0.5</v>
      </c>
      <c r="DT18" s="46"/>
      <c r="DU18" s="60"/>
      <c r="DV18" s="60"/>
      <c r="DW18" s="7"/>
      <c r="DX18" s="7"/>
      <c r="DY18" s="26"/>
      <c r="DZ18" s="11"/>
      <c r="EA18" s="11"/>
      <c r="EB18" s="107"/>
      <c r="EC18" s="13"/>
      <c r="ED18" s="46"/>
      <c r="EE18" s="60"/>
      <c r="EF18" s="60"/>
      <c r="EG18" s="7"/>
      <c r="EH18" s="7"/>
      <c r="EI18" s="26"/>
      <c r="EJ18" s="11"/>
      <c r="EK18" s="11"/>
      <c r="EL18" s="107"/>
      <c r="EM18" s="119"/>
      <c r="EN18" s="46"/>
      <c r="EO18" s="60"/>
      <c r="EP18" s="60"/>
      <c r="EQ18" s="7"/>
      <c r="ER18" s="7"/>
      <c r="ES18" s="26"/>
      <c r="ET18" s="11"/>
      <c r="EU18" s="11"/>
      <c r="EV18" s="107" t="s">
        <v>201</v>
      </c>
      <c r="EW18" s="13">
        <v>0.5</v>
      </c>
      <c r="EX18" s="46">
        <f>FB18</f>
        <v>3.8960000000000061</v>
      </c>
      <c r="EY18" s="60"/>
      <c r="EZ18" s="60"/>
      <c r="FA18" s="7"/>
      <c r="FB18" s="7">
        <f>100-FB13-FB15-FB16-FB17</f>
        <v>3.8960000000000061</v>
      </c>
      <c r="FC18" s="26"/>
      <c r="FD18" s="11"/>
      <c r="FE18" s="11"/>
      <c r="FF18" s="107"/>
      <c r="FG18" s="13"/>
      <c r="FH18" s="46"/>
      <c r="FI18" s="60"/>
      <c r="FJ18" s="60"/>
      <c r="FK18" s="7"/>
      <c r="FL18" s="7"/>
      <c r="FM18" s="26"/>
      <c r="FN18" s="11"/>
      <c r="FO18" s="11"/>
      <c r="FP18" s="107"/>
      <c r="FQ18" s="13"/>
      <c r="FR18" s="46"/>
      <c r="FS18" s="60"/>
      <c r="FT18" s="60"/>
      <c r="FU18" s="7"/>
      <c r="FV18" s="7"/>
      <c r="FW18" s="26"/>
      <c r="FX18" s="11"/>
      <c r="FY18" s="11"/>
      <c r="FZ18" s="107"/>
      <c r="GA18" s="13"/>
      <c r="GB18" s="46"/>
      <c r="GC18" s="60"/>
      <c r="GD18" s="60"/>
      <c r="GE18" s="7"/>
      <c r="GF18" s="7"/>
      <c r="GG18" s="26"/>
      <c r="GH18" s="11"/>
      <c r="GI18" s="11"/>
      <c r="GJ18" s="107"/>
      <c r="GK18" s="13"/>
      <c r="GL18" s="46"/>
      <c r="GM18" s="60"/>
      <c r="GN18" s="60"/>
      <c r="GO18" s="7"/>
      <c r="GP18" s="7"/>
      <c r="GQ18" s="26"/>
      <c r="GR18" s="11"/>
      <c r="GS18" s="11"/>
      <c r="GT18" s="107" t="s">
        <v>261</v>
      </c>
      <c r="GU18" s="13">
        <v>0</v>
      </c>
      <c r="GV18" s="46">
        <v>0.42614000000000002</v>
      </c>
      <c r="GW18" s="60">
        <v>0</v>
      </c>
      <c r="GX18" s="60">
        <v>0.72114999999999996</v>
      </c>
      <c r="GY18" s="7"/>
      <c r="GZ18" s="7">
        <v>1.06762</v>
      </c>
      <c r="HA18" s="26">
        <v>0</v>
      </c>
      <c r="HB18" s="11"/>
      <c r="HC18" s="11"/>
      <c r="HD18" s="107" t="s">
        <v>201</v>
      </c>
      <c r="HE18" s="13">
        <v>0.5</v>
      </c>
      <c r="HF18" s="46">
        <v>0</v>
      </c>
      <c r="HG18" s="60"/>
      <c r="HH18" s="60"/>
      <c r="HI18" s="7"/>
      <c r="HJ18" s="7">
        <v>0</v>
      </c>
      <c r="HK18" s="26"/>
      <c r="HL18" s="11"/>
      <c r="HM18" s="11"/>
      <c r="HN18" s="107"/>
      <c r="HO18" s="13"/>
      <c r="HP18" s="46"/>
      <c r="HQ18" s="60"/>
      <c r="HR18" s="60"/>
      <c r="HS18" s="7"/>
      <c r="HT18" s="7"/>
      <c r="HU18" s="26"/>
      <c r="HV18" s="11"/>
      <c r="HW18" s="11"/>
      <c r="HX18" s="107"/>
      <c r="HY18" s="13"/>
      <c r="HZ18" s="46"/>
      <c r="IA18" s="60"/>
      <c r="IB18" s="60"/>
      <c r="IC18" s="7"/>
      <c r="ID18" s="7"/>
      <c r="IE18" s="26"/>
      <c r="IF18" s="11"/>
      <c r="IG18" s="11"/>
      <c r="IH18" s="107"/>
      <c r="II18" s="13"/>
      <c r="IJ18" s="46"/>
      <c r="IK18" s="60"/>
      <c r="IL18" s="60"/>
      <c r="IM18" s="7"/>
      <c r="IN18" s="7"/>
      <c r="IO18" s="26"/>
      <c r="IP18" s="11"/>
      <c r="IQ18" s="11"/>
      <c r="IR18" s="107"/>
      <c r="IS18" s="13"/>
      <c r="IT18" s="46"/>
      <c r="IU18" s="60"/>
      <c r="IV18" s="60"/>
      <c r="IW18" s="7"/>
      <c r="IX18" s="7"/>
      <c r="IY18" s="26"/>
      <c r="IZ18" s="11"/>
      <c r="JA18" s="11"/>
      <c r="JB18" s="107" t="s">
        <v>201</v>
      </c>
      <c r="JC18" s="13">
        <v>0.5</v>
      </c>
      <c r="JD18" s="46">
        <v>0</v>
      </c>
      <c r="JE18" s="60"/>
      <c r="JF18" s="60"/>
      <c r="JG18" s="7"/>
      <c r="JH18" s="7">
        <v>0</v>
      </c>
      <c r="JI18" s="26"/>
      <c r="JJ18" s="11"/>
      <c r="JK18" s="11"/>
      <c r="JL18" s="107"/>
      <c r="JM18" s="13"/>
      <c r="JN18" s="46"/>
      <c r="JO18" s="60"/>
      <c r="JP18" s="60"/>
      <c r="JQ18" s="7"/>
      <c r="JR18" s="7"/>
      <c r="JS18" s="26"/>
      <c r="JT18" s="11"/>
      <c r="JU18" s="11"/>
      <c r="JV18" s="107"/>
      <c r="JW18" s="13"/>
      <c r="JX18" s="46"/>
      <c r="JY18" s="60"/>
      <c r="JZ18" s="60"/>
      <c r="KA18" s="7"/>
      <c r="KB18" s="7"/>
      <c r="KC18" s="26"/>
      <c r="KD18" s="11"/>
      <c r="KE18" s="11"/>
      <c r="KF18" s="107"/>
      <c r="KG18" s="13"/>
      <c r="KH18" s="46"/>
      <c r="KI18" s="60"/>
      <c r="KJ18" s="60"/>
      <c r="KK18" s="7"/>
      <c r="KL18" s="7"/>
      <c r="KM18" s="26"/>
      <c r="KN18" s="11"/>
      <c r="KO18" s="11"/>
      <c r="KP18" s="107"/>
      <c r="KQ18" s="13"/>
      <c r="KR18" s="46"/>
      <c r="KS18" s="60"/>
      <c r="KT18" s="60"/>
      <c r="KU18" s="7"/>
      <c r="KV18" s="7"/>
      <c r="KW18" s="26"/>
      <c r="KX18" s="11"/>
      <c r="KY18" s="11"/>
      <c r="KZ18" s="107"/>
      <c r="LA18" s="13"/>
      <c r="LB18" s="46"/>
      <c r="LC18" s="60"/>
      <c r="LD18" s="60"/>
      <c r="LE18" s="7"/>
      <c r="LF18" s="7"/>
      <c r="LG18" s="26"/>
      <c r="LH18" s="11"/>
      <c r="LI18" s="11"/>
      <c r="LJ18" s="107"/>
      <c r="LK18" s="13"/>
      <c r="LL18" s="46"/>
      <c r="LM18" s="60"/>
      <c r="LN18" s="60"/>
      <c r="LO18" s="7"/>
      <c r="LP18" s="7"/>
      <c r="LQ18" s="26"/>
      <c r="LR18" s="11"/>
      <c r="LS18" s="11"/>
      <c r="LT18" s="107"/>
      <c r="LU18" s="13"/>
      <c r="LV18" s="46"/>
      <c r="LW18" s="60"/>
      <c r="LX18" s="60"/>
      <c r="LY18" s="7"/>
      <c r="LZ18" s="7"/>
      <c r="MA18" s="26"/>
      <c r="MB18" s="11"/>
      <c r="MC18" s="11"/>
      <c r="MD18" s="107"/>
      <c r="ME18" s="13"/>
      <c r="MF18" s="46"/>
      <c r="MG18" s="60"/>
      <c r="MH18" s="60"/>
      <c r="MI18" s="7"/>
      <c r="MJ18" s="7"/>
      <c r="MK18" s="26"/>
      <c r="ML18" s="11"/>
      <c r="MM18" s="11"/>
      <c r="MN18" s="124"/>
      <c r="MX18" s="124"/>
      <c r="NH18" s="124"/>
      <c r="NR18" s="124"/>
    </row>
    <row xmlns:x14ac="http://schemas.microsoft.com/office/spreadsheetml/2009/9/ac" r="19" s="2" customFormat="true" x14ac:dyDescent="0.25">
      <c r="A19" s="395" t="str">
        <f ca="true">IF(ISBLANK('Data Summary'!A21),"",'Data Summary'!A21)</f>
        <v>BGD_2016_ASPR</v>
      </c>
      <c r="B19" s="107"/>
      <c r="C19" s="13"/>
      <c r="D19" s="46"/>
      <c r="E19" s="7"/>
      <c r="F19" s="7"/>
      <c r="G19" s="7"/>
      <c r="H19" s="46"/>
      <c r="I19" s="61"/>
      <c r="J19" s="11"/>
      <c r="K19" s="11"/>
      <c r="L19" s="107"/>
      <c r="M19" s="6"/>
      <c r="N19" s="46"/>
      <c r="O19" s="60"/>
      <c r="P19" s="60"/>
      <c r="Q19" s="60"/>
      <c r="R19" s="60"/>
      <c r="S19" s="26"/>
      <c r="T19" s="11"/>
      <c r="U19" s="11"/>
      <c r="V19" s="107"/>
      <c r="W19" s="13"/>
      <c r="X19" s="46"/>
      <c r="Y19" s="7"/>
      <c r="Z19" s="7"/>
      <c r="AA19" s="7"/>
      <c r="AB19" s="46"/>
      <c r="AC19" s="26"/>
      <c r="AD19" s="11"/>
      <c r="AE19" s="11"/>
      <c r="AF19" s="107"/>
      <c r="AG19" s="6"/>
      <c r="AH19" s="46"/>
      <c r="AI19" s="60"/>
      <c r="AJ19" s="60"/>
      <c r="AK19" s="60"/>
      <c r="AL19" s="60"/>
      <c r="AM19" s="26"/>
      <c r="AN19" s="11"/>
      <c r="AO19" s="11"/>
      <c r="AP19" s="107"/>
      <c r="AQ19" s="13"/>
      <c r="AR19" s="46"/>
      <c r="AS19" s="7"/>
      <c r="AT19" s="7"/>
      <c r="AU19" s="7"/>
      <c r="AV19" s="46"/>
      <c r="AW19" s="26"/>
      <c r="AX19" s="11"/>
      <c r="AY19" s="11"/>
      <c r="AZ19" s="107"/>
      <c r="BA19" s="6"/>
      <c r="BB19" s="46"/>
      <c r="BC19" s="60"/>
      <c r="BD19" s="60"/>
      <c r="BE19" s="60"/>
      <c r="BF19" s="60"/>
      <c r="BG19" s="26"/>
      <c r="BH19" s="11"/>
      <c r="BI19" s="11"/>
      <c r="BJ19" s="107"/>
      <c r="BK19" s="6"/>
      <c r="BL19" s="46"/>
      <c r="BM19" s="60"/>
      <c r="BN19" s="60"/>
      <c r="BO19" s="60"/>
      <c r="BP19" s="60"/>
      <c r="BQ19" s="26"/>
      <c r="BR19" s="11"/>
      <c r="BS19" s="11"/>
      <c r="BT19" s="107"/>
      <c r="BU19" s="6"/>
      <c r="BV19" s="46"/>
      <c r="BW19" s="60"/>
      <c r="BX19" s="60"/>
      <c r="BY19" s="60"/>
      <c r="BZ19" s="60"/>
      <c r="CA19" s="26"/>
      <c r="CB19" s="11"/>
      <c r="CC19" s="11"/>
      <c r="CD19" s="107" t="s">
        <v>162</v>
      </c>
      <c r="CE19" s="6">
        <v>1</v>
      </c>
      <c r="CF19" s="46">
        <v>0</v>
      </c>
      <c r="CG19" s="60"/>
      <c r="CH19" s="60"/>
      <c r="CI19" s="60"/>
      <c r="CJ19" s="60"/>
      <c r="CK19" s="61"/>
      <c r="CL19" s="11"/>
      <c r="CM19" s="11"/>
      <c r="CN19" s="107"/>
      <c r="CO19" s="6"/>
      <c r="CP19" s="46"/>
      <c r="CQ19" s="60"/>
      <c r="CR19" s="60"/>
      <c r="CS19" s="60"/>
      <c r="CT19" s="60"/>
      <c r="CU19" s="61"/>
      <c r="CV19" s="11"/>
      <c r="CW19" s="11"/>
      <c r="CX19" s="107"/>
      <c r="CY19" s="6"/>
      <c r="CZ19" s="46"/>
      <c r="DA19" s="60"/>
      <c r="DB19" s="60"/>
      <c r="DC19" s="60"/>
      <c r="DD19" s="60"/>
      <c r="DE19" s="61"/>
      <c r="DF19" s="11"/>
      <c r="DG19" s="11"/>
      <c r="DH19" s="107"/>
      <c r="DI19" s="6"/>
      <c r="DJ19" s="46"/>
      <c r="DK19" s="60"/>
      <c r="DL19" s="60"/>
      <c r="DM19" s="60"/>
      <c r="DN19" s="60"/>
      <c r="DO19" s="26"/>
      <c r="DP19" s="11"/>
      <c r="DQ19" s="11"/>
      <c r="DR19" s="107"/>
      <c r="DS19" s="118"/>
      <c r="DT19" s="46"/>
      <c r="DU19" s="60"/>
      <c r="DV19" s="60"/>
      <c r="DW19" s="60"/>
      <c r="DX19" s="60"/>
      <c r="DY19" s="61"/>
      <c r="DZ19" s="11"/>
      <c r="EA19" s="11"/>
      <c r="EB19" s="107"/>
      <c r="EC19" s="6"/>
      <c r="ED19" s="46"/>
      <c r="EE19" s="60"/>
      <c r="EF19" s="60"/>
      <c r="EG19" s="60"/>
      <c r="EH19" s="60"/>
      <c r="EI19" s="61"/>
      <c r="EJ19" s="11"/>
      <c r="EK19" s="11"/>
      <c r="EL19" s="107"/>
      <c r="EM19" s="118"/>
      <c r="EN19" s="46"/>
      <c r="EO19" s="60"/>
      <c r="EP19" s="60"/>
      <c r="EQ19" s="60"/>
      <c r="ER19" s="60"/>
      <c r="ES19" s="61"/>
      <c r="ET19" s="11"/>
      <c r="EU19" s="11"/>
      <c r="EV19" s="107"/>
      <c r="EW19" s="118"/>
      <c r="EX19" s="46"/>
      <c r="EY19" s="60"/>
      <c r="EZ19" s="60"/>
      <c r="FA19" s="60"/>
      <c r="FB19" s="60"/>
      <c r="FC19" s="61"/>
      <c r="FD19" s="11"/>
      <c r="FE19" s="11"/>
      <c r="FF19" s="107"/>
      <c r="FG19" s="118"/>
      <c r="FH19" s="46"/>
      <c r="FI19" s="60"/>
      <c r="FJ19" s="60"/>
      <c r="FK19" s="60"/>
      <c r="FL19" s="60"/>
      <c r="FM19" s="61"/>
      <c r="FN19" s="11"/>
      <c r="FO19" s="11"/>
      <c r="FP19" s="107"/>
      <c r="FQ19" s="6"/>
      <c r="FR19" s="46"/>
      <c r="FS19" s="60"/>
      <c r="FT19" s="60"/>
      <c r="FU19" s="60"/>
      <c r="FV19" s="60"/>
      <c r="FW19" s="61"/>
      <c r="FX19" s="11"/>
      <c r="FY19" s="11"/>
      <c r="FZ19" s="107"/>
      <c r="GA19" s="6"/>
      <c r="GB19" s="46"/>
      <c r="GC19" s="60"/>
      <c r="GD19" s="60"/>
      <c r="GE19" s="60"/>
      <c r="GF19" s="60"/>
      <c r="GG19" s="61"/>
      <c r="GH19" s="11"/>
      <c r="GI19" s="11"/>
      <c r="GJ19" s="107"/>
      <c r="GK19" s="118"/>
      <c r="GL19" s="46"/>
      <c r="GM19" s="60"/>
      <c r="GN19" s="60"/>
      <c r="GO19" s="60"/>
      <c r="GP19" s="60"/>
      <c r="GQ19" s="61"/>
      <c r="GR19" s="11"/>
      <c r="GS19" s="11"/>
      <c r="GT19" s="107" t="s">
        <v>262</v>
      </c>
      <c r="GU19" s="6">
        <v>1</v>
      </c>
      <c r="GV19" s="46">
        <v>0.28409000000000001</v>
      </c>
      <c r="GW19" s="60">
        <v>0.69444444444444442</v>
      </c>
      <c r="GX19" s="60">
        <v>0</v>
      </c>
      <c r="GY19" s="60"/>
      <c r="GZ19" s="60">
        <v>0</v>
      </c>
      <c r="HA19" s="61">
        <v>0.47281000000000001</v>
      </c>
      <c r="HB19" s="11"/>
      <c r="HC19" s="11"/>
      <c r="HD19" s="107"/>
      <c r="HE19" s="6"/>
      <c r="HF19" s="46"/>
      <c r="HG19" s="60"/>
      <c r="HH19" s="60"/>
      <c r="HI19" s="60"/>
      <c r="HJ19" s="60"/>
      <c r="HK19" s="61"/>
      <c r="HL19" s="11"/>
      <c r="HM19" s="11"/>
      <c r="HN19" s="107"/>
      <c r="HO19" s="6"/>
      <c r="HP19" s="46"/>
      <c r="HQ19" s="60"/>
      <c r="HR19" s="60"/>
      <c r="HS19" s="60"/>
      <c r="HT19" s="60"/>
      <c r="HU19" s="61"/>
      <c r="HV19" s="11"/>
      <c r="HW19" s="11"/>
      <c r="HX19" s="107"/>
      <c r="HY19" s="118"/>
      <c r="HZ19" s="46"/>
      <c r="IA19" s="60"/>
      <c r="IB19" s="60"/>
      <c r="IC19" s="60"/>
      <c r="ID19" s="60"/>
      <c r="IE19" s="61"/>
      <c r="IF19" s="11"/>
      <c r="IG19" s="11"/>
      <c r="IH19" s="107"/>
      <c r="II19" s="118"/>
      <c r="IJ19" s="46"/>
      <c r="IK19" s="60"/>
      <c r="IL19" s="60"/>
      <c r="IM19" s="60"/>
      <c r="IN19" s="60"/>
      <c r="IO19" s="61"/>
      <c r="IP19" s="11"/>
      <c r="IQ19" s="11"/>
      <c r="IR19" s="107"/>
      <c r="IS19" s="6"/>
      <c r="IT19" s="46"/>
      <c r="IU19" s="60"/>
      <c r="IV19" s="60"/>
      <c r="IW19" s="60"/>
      <c r="IX19" s="60"/>
      <c r="IY19" s="61"/>
      <c r="IZ19" s="11"/>
      <c r="JA19" s="11"/>
      <c r="JB19" s="107"/>
      <c r="JC19" s="118"/>
      <c r="JD19" s="46"/>
      <c r="JE19" s="60"/>
      <c r="JF19" s="60"/>
      <c r="JG19" s="60"/>
      <c r="JH19" s="60"/>
      <c r="JI19" s="61"/>
      <c r="JJ19" s="11"/>
      <c r="JK19" s="11"/>
      <c r="JL19" s="107"/>
      <c r="JM19" s="118"/>
      <c r="JN19" s="46"/>
      <c r="JO19" s="60"/>
      <c r="JP19" s="60"/>
      <c r="JQ19" s="60"/>
      <c r="JR19" s="60"/>
      <c r="JS19" s="61"/>
      <c r="JT19" s="11"/>
      <c r="JU19" s="11"/>
      <c r="JV19" s="107"/>
      <c r="JW19" s="118"/>
      <c r="JX19" s="46"/>
      <c r="JY19" s="60"/>
      <c r="JZ19" s="60"/>
      <c r="KA19" s="60"/>
      <c r="KB19" s="60"/>
      <c r="KC19" s="61"/>
      <c r="KD19" s="11"/>
      <c r="KE19" s="11"/>
      <c r="KF19" s="107"/>
      <c r="KG19" s="118"/>
      <c r="KH19" s="46"/>
      <c r="KI19" s="60"/>
      <c r="KJ19" s="60"/>
      <c r="KK19" s="60"/>
      <c r="KL19" s="60"/>
      <c r="KM19" s="61"/>
      <c r="KN19" s="11"/>
      <c r="KO19" s="11"/>
      <c r="KP19" s="107"/>
      <c r="KQ19" s="6"/>
      <c r="KR19" s="46"/>
      <c r="KS19" s="60"/>
      <c r="KT19" s="60"/>
      <c r="KU19" s="60"/>
      <c r="KV19" s="60"/>
      <c r="KW19" s="61"/>
      <c r="KX19" s="11"/>
      <c r="KY19" s="11"/>
      <c r="KZ19" s="107"/>
      <c r="LA19" s="6"/>
      <c r="LB19" s="46"/>
      <c r="LC19" s="60"/>
      <c r="LD19" s="60"/>
      <c r="LE19" s="60"/>
      <c r="LF19" s="60"/>
      <c r="LG19" s="61"/>
      <c r="LH19" s="11"/>
      <c r="LI19" s="11"/>
      <c r="LJ19" s="107"/>
      <c r="LK19" s="118"/>
      <c r="LL19" s="46"/>
      <c r="LM19" s="60"/>
      <c r="LN19" s="60"/>
      <c r="LO19" s="60"/>
      <c r="LP19" s="60"/>
      <c r="LQ19" s="61"/>
      <c r="LR19" s="11"/>
      <c r="LS19" s="11"/>
      <c r="LT19" s="107"/>
      <c r="LU19" s="118"/>
      <c r="LV19" s="46"/>
      <c r="LW19" s="60"/>
      <c r="LX19" s="60"/>
      <c r="LY19" s="60"/>
      <c r="LZ19" s="60"/>
      <c r="MA19" s="61"/>
      <c r="MB19" s="11"/>
      <c r="MC19" s="11"/>
      <c r="MD19" s="107"/>
      <c r="ME19" s="118"/>
      <c r="MF19" s="46"/>
      <c r="MG19" s="60"/>
      <c r="MH19" s="60"/>
      <c r="MI19" s="60"/>
      <c r="MJ19" s="60"/>
      <c r="MK19" s="61"/>
      <c r="ML19" s="11"/>
      <c r="MM19" s="11"/>
      <c r="MN19" s="124"/>
      <c r="MX19" s="124"/>
      <c r="NH19" s="124"/>
      <c r="NR19" s="124"/>
    </row>
    <row xmlns:x14ac="http://schemas.microsoft.com/office/spreadsheetml/2009/9/ac" r="20" s="2" customFormat="true" x14ac:dyDescent="0.25">
      <c r="A20" s="395" t="str">
        <f ca="true">IF(ISBLANK('Data Summary'!A22),"",'Data Summary'!A22)</f>
        <v>BGD_2017_UIS</v>
      </c>
      <c r="B20" s="107"/>
      <c r="C20" s="6"/>
      <c r="D20" s="60"/>
      <c r="E20" s="60"/>
      <c r="F20" s="60"/>
      <c r="G20" s="60"/>
      <c r="H20" s="60"/>
      <c r="I20" s="62"/>
      <c r="J20" s="11"/>
      <c r="K20" s="11"/>
      <c r="L20" s="107"/>
      <c r="M20" s="6"/>
      <c r="N20" s="60"/>
      <c r="O20" s="60"/>
      <c r="P20" s="60"/>
      <c r="Q20" s="60"/>
      <c r="R20" s="60"/>
      <c r="S20" s="62"/>
      <c r="T20" s="11"/>
      <c r="U20" s="11"/>
      <c r="V20" s="107"/>
      <c r="W20" s="6"/>
      <c r="X20" s="60"/>
      <c r="Y20" s="60"/>
      <c r="Z20" s="60"/>
      <c r="AA20" s="60"/>
      <c r="AB20" s="60"/>
      <c r="AC20" s="62"/>
      <c r="AD20" s="11"/>
      <c r="AE20" s="11"/>
      <c r="AF20" s="107"/>
      <c r="AG20" s="6"/>
      <c r="AH20" s="60"/>
      <c r="AI20" s="60"/>
      <c r="AJ20" s="60"/>
      <c r="AK20" s="60"/>
      <c r="AL20" s="60"/>
      <c r="AM20" s="62"/>
      <c r="AN20" s="11"/>
      <c r="AO20" s="11"/>
      <c r="AP20" s="107"/>
      <c r="AQ20" s="6"/>
      <c r="AR20" s="60"/>
      <c r="AS20" s="60"/>
      <c r="AT20" s="60"/>
      <c r="AU20" s="60"/>
      <c r="AV20" s="60"/>
      <c r="AW20" s="62"/>
      <c r="AX20" s="11"/>
      <c r="AY20" s="11"/>
      <c r="AZ20" s="107"/>
      <c r="BA20" s="6"/>
      <c r="BB20" s="60"/>
      <c r="BC20" s="60"/>
      <c r="BD20" s="60"/>
      <c r="BE20" s="60"/>
      <c r="BF20" s="60"/>
      <c r="BG20" s="62"/>
      <c r="BH20" s="11"/>
      <c r="BI20" s="11"/>
      <c r="BJ20" s="107"/>
      <c r="BK20" s="6"/>
      <c r="BL20" s="60"/>
      <c r="BM20" s="60"/>
      <c r="BN20" s="60"/>
      <c r="BO20" s="60"/>
      <c r="BP20" s="60"/>
      <c r="BQ20" s="62"/>
      <c r="BR20" s="11"/>
      <c r="BS20" s="11"/>
      <c r="BT20" s="107"/>
      <c r="BU20" s="6"/>
      <c r="BV20" s="60"/>
      <c r="BW20" s="60"/>
      <c r="BX20" s="60"/>
      <c r="BY20" s="60"/>
      <c r="BZ20" s="60"/>
      <c r="CA20" s="62"/>
      <c r="CB20" s="11"/>
      <c r="CC20" s="11"/>
      <c r="CD20" s="107" t="s">
        <v>163</v>
      </c>
      <c r="CE20" s="6">
        <v>0</v>
      </c>
      <c r="CF20" s="60">
        <v>1</v>
      </c>
      <c r="CG20" s="60"/>
      <c r="CH20" s="60"/>
      <c r="CI20" s="60"/>
      <c r="CJ20" s="60"/>
      <c r="CK20" s="62"/>
      <c r="CL20" s="11"/>
      <c r="CM20" s="11"/>
      <c r="CN20" s="107"/>
      <c r="CO20" s="6"/>
      <c r="CP20" s="60"/>
      <c r="CQ20" s="60"/>
      <c r="CR20" s="60"/>
      <c r="CS20" s="60"/>
      <c r="CT20" s="60"/>
      <c r="CU20" s="62"/>
      <c r="CV20" s="11"/>
      <c r="CW20" s="11"/>
      <c r="CX20" s="107"/>
      <c r="CY20" s="6"/>
      <c r="CZ20" s="60"/>
      <c r="DA20" s="60"/>
      <c r="DB20" s="60"/>
      <c r="DC20" s="60"/>
      <c r="DD20" s="60"/>
      <c r="DE20" s="62"/>
      <c r="DF20" s="11"/>
      <c r="DG20" s="11"/>
      <c r="DH20" s="107"/>
      <c r="DI20" s="6"/>
      <c r="DJ20" s="60"/>
      <c r="DK20" s="60"/>
      <c r="DL20" s="60"/>
      <c r="DM20" s="60"/>
      <c r="DN20" s="60"/>
      <c r="DO20" s="62"/>
      <c r="DP20" s="11"/>
      <c r="DQ20" s="11"/>
      <c r="DR20" s="107"/>
      <c r="DS20" s="118"/>
      <c r="DT20" s="60"/>
      <c r="DU20" s="60"/>
      <c r="DV20" s="60"/>
      <c r="DW20" s="60"/>
      <c r="DX20" s="60"/>
      <c r="DY20" s="62"/>
      <c r="DZ20" s="11"/>
      <c r="EA20" s="11"/>
      <c r="EB20" s="107"/>
      <c r="EC20" s="6"/>
      <c r="ED20" s="60"/>
      <c r="EE20" s="60"/>
      <c r="EF20" s="60"/>
      <c r="EG20" s="60"/>
      <c r="EH20" s="60"/>
      <c r="EI20" s="62"/>
      <c r="EJ20" s="11"/>
      <c r="EK20" s="11"/>
      <c r="EL20" s="107"/>
      <c r="EM20" s="118"/>
      <c r="EN20" s="60"/>
      <c r="EO20" s="60"/>
      <c r="EP20" s="60"/>
      <c r="EQ20" s="60"/>
      <c r="ER20" s="60"/>
      <c r="ES20" s="62"/>
      <c r="ET20" s="11"/>
      <c r="EU20" s="11"/>
      <c r="EV20" s="107"/>
      <c r="EW20" s="118"/>
      <c r="EX20" s="60"/>
      <c r="EY20" s="60"/>
      <c r="EZ20" s="60"/>
      <c r="FA20" s="60"/>
      <c r="FB20" s="60"/>
      <c r="FC20" s="62"/>
      <c r="FD20" s="11"/>
      <c r="FE20" s="11"/>
      <c r="FF20" s="107"/>
      <c r="FG20" s="118"/>
      <c r="FH20" s="60"/>
      <c r="FI20" s="60"/>
      <c r="FJ20" s="60"/>
      <c r="FK20" s="60"/>
      <c r="FL20" s="60"/>
      <c r="FM20" s="62"/>
      <c r="FN20" s="11"/>
      <c r="FO20" s="11"/>
      <c r="FP20" s="107"/>
      <c r="FQ20" s="6"/>
      <c r="FR20" s="60"/>
      <c r="FS20" s="60"/>
      <c r="FT20" s="60"/>
      <c r="FU20" s="60"/>
      <c r="FV20" s="60"/>
      <c r="FW20" s="62"/>
      <c r="FX20" s="11"/>
      <c r="FY20" s="11"/>
      <c r="FZ20" s="107"/>
      <c r="GA20" s="6"/>
      <c r="GB20" s="60"/>
      <c r="GC20" s="60"/>
      <c r="GD20" s="60"/>
      <c r="GE20" s="60"/>
      <c r="GF20" s="60"/>
      <c r="GG20" s="62"/>
      <c r="GH20" s="11"/>
      <c r="GI20" s="11"/>
      <c r="GJ20" s="107"/>
      <c r="GK20" s="118"/>
      <c r="GL20" s="60"/>
      <c r="GM20" s="60"/>
      <c r="GN20" s="60"/>
      <c r="GO20" s="60"/>
      <c r="GP20" s="60"/>
      <c r="GQ20" s="62"/>
      <c r="GR20" s="11"/>
      <c r="GS20" s="11"/>
      <c r="GT20" s="107" t="s">
        <v>201</v>
      </c>
      <c r="GU20" s="6">
        <v>0</v>
      </c>
      <c r="GV20" s="60">
        <v>0.71023000000000003</v>
      </c>
      <c r="GW20" s="60">
        <v>0.34722222222222221</v>
      </c>
      <c r="GX20" s="60">
        <v>0.96153999999999995</v>
      </c>
      <c r="GY20" s="60"/>
      <c r="GZ20" s="60">
        <v>1.4234899999999999</v>
      </c>
      <c r="HA20" s="62">
        <v>0.23641000000000001</v>
      </c>
      <c r="HB20" s="11"/>
      <c r="HC20" s="11"/>
      <c r="HD20" s="107"/>
      <c r="HE20" s="6"/>
      <c r="HF20" s="60"/>
      <c r="HG20" s="60"/>
      <c r="HH20" s="60"/>
      <c r="HI20" s="60"/>
      <c r="HJ20" s="60"/>
      <c r="HK20" s="62"/>
      <c r="HL20" s="11"/>
      <c r="HM20" s="11"/>
      <c r="HN20" s="107"/>
      <c r="HO20" s="6"/>
      <c r="HP20" s="60"/>
      <c r="HQ20" s="60"/>
      <c r="HR20" s="60"/>
      <c r="HS20" s="60"/>
      <c r="HT20" s="60"/>
      <c r="HU20" s="62"/>
      <c r="HV20" s="11"/>
      <c r="HW20" s="11"/>
      <c r="HX20" s="107"/>
      <c r="HY20" s="118"/>
      <c r="HZ20" s="60"/>
      <c r="IA20" s="60"/>
      <c r="IB20" s="60"/>
      <c r="IC20" s="60"/>
      <c r="ID20" s="60"/>
      <c r="IE20" s="62"/>
      <c r="IF20" s="11"/>
      <c r="IG20" s="11"/>
      <c r="IH20" s="107"/>
      <c r="II20" s="118"/>
      <c r="IJ20" s="60"/>
      <c r="IK20" s="60"/>
      <c r="IL20" s="60"/>
      <c r="IM20" s="60"/>
      <c r="IN20" s="60"/>
      <c r="IO20" s="62"/>
      <c r="IP20" s="11"/>
      <c r="IQ20" s="11"/>
      <c r="IR20" s="107"/>
      <c r="IS20" s="6"/>
      <c r="IT20" s="60"/>
      <c r="IU20" s="60"/>
      <c r="IV20" s="60"/>
      <c r="IW20" s="60"/>
      <c r="IX20" s="60"/>
      <c r="IY20" s="62"/>
      <c r="IZ20" s="11"/>
      <c r="JA20" s="11"/>
      <c r="JB20" s="107"/>
      <c r="JC20" s="118"/>
      <c r="JD20" s="60"/>
      <c r="JE20" s="60"/>
      <c r="JF20" s="60"/>
      <c r="JG20" s="60"/>
      <c r="JH20" s="60"/>
      <c r="JI20" s="62"/>
      <c r="JJ20" s="11"/>
      <c r="JK20" s="11"/>
      <c r="JL20" s="107"/>
      <c r="JM20" s="118"/>
      <c r="JN20" s="60"/>
      <c r="JO20" s="60"/>
      <c r="JP20" s="60"/>
      <c r="JQ20" s="60"/>
      <c r="JR20" s="60"/>
      <c r="JS20" s="62"/>
      <c r="JT20" s="11"/>
      <c r="JU20" s="11"/>
      <c r="JV20" s="107"/>
      <c r="JW20" s="118"/>
      <c r="JX20" s="60"/>
      <c r="JY20" s="60"/>
      <c r="JZ20" s="60"/>
      <c r="KA20" s="60"/>
      <c r="KB20" s="60"/>
      <c r="KC20" s="62"/>
      <c r="KD20" s="11"/>
      <c r="KE20" s="11"/>
      <c r="KF20" s="107"/>
      <c r="KG20" s="118"/>
      <c r="KH20" s="60"/>
      <c r="KI20" s="60"/>
      <c r="KJ20" s="60"/>
      <c r="KK20" s="60"/>
      <c r="KL20" s="60"/>
      <c r="KM20" s="62"/>
      <c r="KN20" s="11"/>
      <c r="KO20" s="11"/>
      <c r="KP20" s="107"/>
      <c r="KQ20" s="6"/>
      <c r="KR20" s="60"/>
      <c r="KS20" s="60"/>
      <c r="KT20" s="60"/>
      <c r="KU20" s="60"/>
      <c r="KV20" s="60"/>
      <c r="KW20" s="62"/>
      <c r="KX20" s="11"/>
      <c r="KY20" s="11"/>
      <c r="KZ20" s="107"/>
      <c r="LA20" s="6"/>
      <c r="LB20" s="60"/>
      <c r="LC20" s="60"/>
      <c r="LD20" s="60"/>
      <c r="LE20" s="60"/>
      <c r="LF20" s="60"/>
      <c r="LG20" s="62"/>
      <c r="LH20" s="11"/>
      <c r="LI20" s="11"/>
      <c r="LJ20" s="107"/>
      <c r="LK20" s="118"/>
      <c r="LL20" s="60"/>
      <c r="LM20" s="60"/>
      <c r="LN20" s="60"/>
      <c r="LO20" s="60"/>
      <c r="LP20" s="60"/>
      <c r="LQ20" s="62"/>
      <c r="LR20" s="11"/>
      <c r="LS20" s="11"/>
      <c r="LT20" s="107"/>
      <c r="LU20" s="118"/>
      <c r="LV20" s="60"/>
      <c r="LW20" s="60"/>
      <c r="LX20" s="60"/>
      <c r="LY20" s="60"/>
      <c r="LZ20" s="60"/>
      <c r="MA20" s="62"/>
      <c r="MB20" s="11"/>
      <c r="MC20" s="11"/>
      <c r="MD20" s="107"/>
      <c r="ME20" s="118"/>
      <c r="MF20" s="60"/>
      <c r="MG20" s="60"/>
      <c r="MH20" s="60"/>
      <c r="MI20" s="60"/>
      <c r="MJ20" s="60"/>
      <c r="MK20" s="62"/>
      <c r="ML20" s="11"/>
      <c r="MM20" s="11"/>
      <c r="MN20" s="124"/>
      <c r="MX20" s="124"/>
      <c r="NH20" s="124"/>
      <c r="NR20" s="124"/>
    </row>
    <row xmlns:x14ac="http://schemas.microsoft.com/office/spreadsheetml/2009/9/ac" r="21" s="2" customFormat="true" x14ac:dyDescent="0.25">
      <c r="A21" s="395" t="str">
        <f ca="true">IF(ISBLANK('Data Summary'!A23),"",'Data Summary'!A23)</f>
        <v>BGD_2017_BEIS</v>
      </c>
      <c r="B21" s="107" t="s">
        <v>385</v>
      </c>
      <c r="C21" s="13" t="s">
        <v>386</v>
      </c>
      <c r="D21" s="7">
        <v>86</v>
      </c>
      <c r="E21" s="7"/>
      <c r="F21" s="7"/>
      <c r="G21" s="7"/>
      <c r="H21" s="7">
        <v>86</v>
      </c>
      <c r="I21" s="62"/>
      <c r="J21" s="11"/>
      <c r="K21" s="11"/>
      <c r="L21" s="107"/>
      <c r="M21" s="13"/>
      <c r="N21" s="7"/>
      <c r="O21" s="7"/>
      <c r="P21" s="7"/>
      <c r="Q21" s="7"/>
      <c r="R21" s="7"/>
      <c r="S21" s="62"/>
      <c r="T21" s="11"/>
      <c r="U21" s="11"/>
      <c r="V21" s="107" t="s">
        <v>385</v>
      </c>
      <c r="W21" s="13" t="s">
        <v>386</v>
      </c>
      <c r="X21" s="7">
        <v>86</v>
      </c>
      <c r="Y21" s="7"/>
      <c r="Z21" s="7"/>
      <c r="AA21" s="7"/>
      <c r="AB21" s="7">
        <v>86</v>
      </c>
      <c r="AC21" s="62"/>
      <c r="AD21" s="11"/>
      <c r="AE21" s="11"/>
      <c r="AF21" s="107"/>
      <c r="AG21" s="13"/>
      <c r="AH21" s="7"/>
      <c r="AI21" s="7"/>
      <c r="AJ21" s="7"/>
      <c r="AK21" s="7"/>
      <c r="AL21" s="7"/>
      <c r="AM21" s="62"/>
      <c r="AN21" s="11"/>
      <c r="AO21" s="11"/>
      <c r="AP21" s="107" t="s">
        <v>385</v>
      </c>
      <c r="AQ21" s="13" t="s">
        <v>386</v>
      </c>
      <c r="AR21" s="7">
        <v>86</v>
      </c>
      <c r="AS21" s="7"/>
      <c r="AT21" s="7"/>
      <c r="AU21" s="7"/>
      <c r="AV21" s="7">
        <v>86</v>
      </c>
      <c r="AW21" s="62"/>
      <c r="AX21" s="11"/>
      <c r="AY21" s="11"/>
      <c r="AZ21" s="107"/>
      <c r="BA21" s="13"/>
      <c r="BB21" s="7"/>
      <c r="BC21" s="7"/>
      <c r="BD21" s="7"/>
      <c r="BE21" s="7"/>
      <c r="BF21" s="7"/>
      <c r="BG21" s="62"/>
      <c r="BH21" s="11"/>
      <c r="BI21" s="11"/>
      <c r="BJ21" s="107" t="s">
        <v>385</v>
      </c>
      <c r="BK21" s="13" t="s">
        <v>386</v>
      </c>
      <c r="BL21" s="7">
        <v>90</v>
      </c>
      <c r="BM21" s="7"/>
      <c r="BN21" s="7"/>
      <c r="BO21" s="7"/>
      <c r="BP21" s="7">
        <v>90</v>
      </c>
      <c r="BQ21" s="62"/>
      <c r="BR21" s="11"/>
      <c r="BS21" s="11"/>
      <c r="BT21" s="107"/>
      <c r="BU21" s="13"/>
      <c r="BV21" s="7"/>
      <c r="BW21" s="7"/>
      <c r="BX21" s="7"/>
      <c r="BY21" s="7"/>
      <c r="BZ21" s="7"/>
      <c r="CA21" s="62"/>
      <c r="CB21" s="11"/>
      <c r="CC21" s="11"/>
      <c r="CD21" s="107"/>
      <c r="CE21" s="13"/>
      <c r="CF21" s="7"/>
      <c r="CG21" s="7"/>
      <c r="CH21" s="7"/>
      <c r="CI21" s="7"/>
      <c r="CJ21" s="7"/>
      <c r="CK21" s="62"/>
      <c r="CL21" s="11"/>
      <c r="CM21" s="11"/>
      <c r="CN21" s="107"/>
      <c r="CO21" s="13"/>
      <c r="CP21" s="7"/>
      <c r="CQ21" s="7"/>
      <c r="CR21" s="7"/>
      <c r="CS21" s="7"/>
      <c r="CT21" s="7"/>
      <c r="CU21" s="62"/>
      <c r="CV21" s="11"/>
      <c r="CW21" s="11"/>
      <c r="CX21" s="107"/>
      <c r="CY21" s="13"/>
      <c r="CZ21" s="7"/>
      <c r="DA21" s="7"/>
      <c r="DB21" s="7"/>
      <c r="DC21" s="7"/>
      <c r="DD21" s="7"/>
      <c r="DE21" s="62"/>
      <c r="DF21" s="11"/>
      <c r="DG21" s="11"/>
      <c r="DH21" s="107" t="s">
        <v>385</v>
      </c>
      <c r="DI21" s="13" t="s">
        <v>386</v>
      </c>
      <c r="DJ21" s="7">
        <v>81.900000000000006</v>
      </c>
      <c r="DK21" s="7"/>
      <c r="DL21" s="7"/>
      <c r="DM21" s="7"/>
      <c r="DN21" s="7">
        <v>81.900000000000006</v>
      </c>
      <c r="DO21" s="62"/>
      <c r="DP21" s="11"/>
      <c r="DQ21" s="11"/>
      <c r="DR21" s="107" t="s">
        <v>385</v>
      </c>
      <c r="DS21" s="119" t="s">
        <v>386</v>
      </c>
      <c r="DT21" s="7">
        <v>86.7</v>
      </c>
      <c r="DU21" s="7"/>
      <c r="DV21" s="7"/>
      <c r="DW21" s="7"/>
      <c r="DX21" s="7">
        <v>86.7</v>
      </c>
      <c r="DY21" s="62"/>
      <c r="DZ21" s="11"/>
      <c r="EA21" s="11"/>
      <c r="EB21" s="107"/>
      <c r="EC21" s="13"/>
      <c r="ED21" s="7"/>
      <c r="EE21" s="7"/>
      <c r="EF21" s="7"/>
      <c r="EG21" s="7"/>
      <c r="EH21" s="7"/>
      <c r="EI21" s="62"/>
      <c r="EJ21" s="11"/>
      <c r="EK21" s="11"/>
      <c r="EL21" s="107"/>
      <c r="EM21" s="119"/>
      <c r="EN21" s="7"/>
      <c r="EO21" s="7"/>
      <c r="EP21" s="7"/>
      <c r="EQ21" s="7"/>
      <c r="ER21" s="7"/>
      <c r="ES21" s="62"/>
      <c r="ET21" s="11"/>
      <c r="EU21" s="11"/>
      <c r="EV21" s="107" t="s">
        <v>385</v>
      </c>
      <c r="EW21" s="119" t="s">
        <v>386</v>
      </c>
      <c r="EX21" s="7">
        <v>83.6</v>
      </c>
      <c r="EY21" s="7"/>
      <c r="EZ21" s="7"/>
      <c r="FA21" s="7"/>
      <c r="FB21" s="7">
        <v>83.6</v>
      </c>
      <c r="FC21" s="62"/>
      <c r="FD21" s="11"/>
      <c r="FE21" s="11"/>
      <c r="FF21" s="107"/>
      <c r="FG21" s="119"/>
      <c r="FH21" s="7"/>
      <c r="FI21" s="7"/>
      <c r="FJ21" s="7"/>
      <c r="FK21" s="7"/>
      <c r="FL21" s="7"/>
      <c r="FM21" s="62"/>
      <c r="FN21" s="11"/>
      <c r="FO21" s="11"/>
      <c r="FP21" s="107"/>
      <c r="FQ21" s="13"/>
      <c r="FR21" s="7"/>
      <c r="FS21" s="7"/>
      <c r="FT21" s="7"/>
      <c r="FU21" s="7"/>
      <c r="FV21" s="7"/>
      <c r="FW21" s="62"/>
      <c r="FX21" s="11"/>
      <c r="FY21" s="11"/>
      <c r="FZ21" s="107"/>
      <c r="GA21" s="13"/>
      <c r="GB21" s="7"/>
      <c r="GC21" s="7"/>
      <c r="GD21" s="7"/>
      <c r="GE21" s="7"/>
      <c r="GF21" s="7"/>
      <c r="GG21" s="62"/>
      <c r="GH21" s="11"/>
      <c r="GI21" s="11"/>
      <c r="GJ21" s="107"/>
      <c r="GK21" s="119"/>
      <c r="GL21" s="7"/>
      <c r="GM21" s="7"/>
      <c r="GN21" s="7"/>
      <c r="GO21" s="7"/>
      <c r="GP21" s="7"/>
      <c r="GQ21" s="62"/>
      <c r="GR21" s="11"/>
      <c r="GS21" s="11"/>
      <c r="GT21" s="107" t="s">
        <v>263</v>
      </c>
      <c r="GU21" s="13">
        <v>1</v>
      </c>
      <c r="GV21" s="7">
        <v>0</v>
      </c>
      <c r="GW21" s="7">
        <v>0</v>
      </c>
      <c r="GX21" s="7">
        <v>0</v>
      </c>
      <c r="GY21" s="7"/>
      <c r="GZ21" s="7">
        <v>0</v>
      </c>
      <c r="HA21" s="62">
        <v>0</v>
      </c>
      <c r="HB21" s="11"/>
      <c r="HC21" s="11"/>
      <c r="HD21" s="107" t="s">
        <v>385</v>
      </c>
      <c r="HE21" s="13" t="s">
        <v>386</v>
      </c>
      <c r="HF21" s="7">
        <v>78.400000000000006</v>
      </c>
      <c r="HG21" s="7"/>
      <c r="HH21" s="7"/>
      <c r="HI21" s="7"/>
      <c r="HJ21" s="7">
        <v>78.400000000000006</v>
      </c>
      <c r="HK21" s="62"/>
      <c r="HL21" s="11"/>
      <c r="HM21" s="11"/>
      <c r="HN21" s="107"/>
      <c r="HO21" s="13"/>
      <c r="HP21" s="7"/>
      <c r="HQ21" s="7"/>
      <c r="HR21" s="7"/>
      <c r="HS21" s="7"/>
      <c r="HT21" s="7"/>
      <c r="HU21" s="62"/>
      <c r="HV21" s="11"/>
      <c r="HW21" s="11"/>
      <c r="HX21" s="107"/>
      <c r="HY21" s="119"/>
      <c r="HZ21" s="7"/>
      <c r="IA21" s="7"/>
      <c r="IB21" s="7"/>
      <c r="IC21" s="7"/>
      <c r="ID21" s="7"/>
      <c r="IE21" s="62"/>
      <c r="IF21" s="11"/>
      <c r="IG21" s="11"/>
      <c r="IH21" s="107"/>
      <c r="II21" s="119"/>
      <c r="IJ21" s="7"/>
      <c r="IK21" s="7"/>
      <c r="IL21" s="7"/>
      <c r="IM21" s="7"/>
      <c r="IN21" s="7"/>
      <c r="IO21" s="62"/>
      <c r="IP21" s="11"/>
      <c r="IQ21" s="11"/>
      <c r="IR21" s="107"/>
      <c r="IS21" s="13"/>
      <c r="IT21" s="7"/>
      <c r="IU21" s="7"/>
      <c r="IV21" s="7"/>
      <c r="IW21" s="7"/>
      <c r="IX21" s="7"/>
      <c r="IY21" s="62"/>
      <c r="IZ21" s="11"/>
      <c r="JA21" s="11"/>
      <c r="JB21" s="107" t="s">
        <v>385</v>
      </c>
      <c r="JC21" s="119" t="s">
        <v>386</v>
      </c>
      <c r="JD21" s="7">
        <v>100</v>
      </c>
      <c r="JE21" s="7"/>
      <c r="JF21" s="7"/>
      <c r="JG21" s="7"/>
      <c r="JH21" s="7">
        <v>100</v>
      </c>
      <c r="JI21" s="62"/>
      <c r="JJ21" s="11"/>
      <c r="JK21" s="11"/>
      <c r="JL21" s="107"/>
      <c r="JM21" s="119"/>
      <c r="JN21" s="7"/>
      <c r="JO21" s="7"/>
      <c r="JP21" s="7"/>
      <c r="JQ21" s="7"/>
      <c r="JR21" s="7"/>
      <c r="JS21" s="62"/>
      <c r="JT21" s="11"/>
      <c r="JU21" s="11"/>
      <c r="JV21" s="107"/>
      <c r="JW21" s="119"/>
      <c r="JX21" s="7"/>
      <c r="JY21" s="7"/>
      <c r="JZ21" s="7"/>
      <c r="KA21" s="7"/>
      <c r="KB21" s="7"/>
      <c r="KC21" s="62"/>
      <c r="KD21" s="11"/>
      <c r="KE21" s="11"/>
      <c r="KF21" s="107"/>
      <c r="KG21" s="119"/>
      <c r="KH21" s="7"/>
      <c r="KI21" s="7"/>
      <c r="KJ21" s="7"/>
      <c r="KK21" s="7"/>
      <c r="KL21" s="7"/>
      <c r="KM21" s="62"/>
      <c r="KN21" s="11"/>
      <c r="KO21" s="11"/>
      <c r="KP21" s="107"/>
      <c r="KQ21" s="13"/>
      <c r="KR21" s="7"/>
      <c r="KS21" s="7"/>
      <c r="KT21" s="7"/>
      <c r="KU21" s="7"/>
      <c r="KV21" s="7"/>
      <c r="KW21" s="62"/>
      <c r="KX21" s="11"/>
      <c r="KY21" s="11"/>
      <c r="KZ21" s="107"/>
      <c r="LA21" s="13"/>
      <c r="LB21" s="7"/>
      <c r="LC21" s="7"/>
      <c r="LD21" s="7"/>
      <c r="LE21" s="7"/>
      <c r="LF21" s="7"/>
      <c r="LG21" s="62"/>
      <c r="LH21" s="11"/>
      <c r="LI21" s="11"/>
      <c r="LJ21" s="107"/>
      <c r="LK21" s="119"/>
      <c r="LL21" s="7"/>
      <c r="LM21" s="7"/>
      <c r="LN21" s="7"/>
      <c r="LO21" s="7"/>
      <c r="LP21" s="7"/>
      <c r="LQ21" s="62"/>
      <c r="LR21" s="11"/>
      <c r="LS21" s="11"/>
      <c r="LT21" s="107"/>
      <c r="LU21" s="119"/>
      <c r="LV21" s="7"/>
      <c r="LW21" s="7"/>
      <c r="LX21" s="7"/>
      <c r="LY21" s="7"/>
      <c r="LZ21" s="7"/>
      <c r="MA21" s="62"/>
      <c r="MB21" s="11"/>
      <c r="MC21" s="11"/>
      <c r="MD21" s="107"/>
      <c r="ME21" s="119"/>
      <c r="MF21" s="7"/>
      <c r="MG21" s="7"/>
      <c r="MH21" s="7"/>
      <c r="MI21" s="7"/>
      <c r="MJ21" s="7"/>
      <c r="MK21" s="62"/>
      <c r="ML21" s="11"/>
      <c r="MM21" s="11"/>
      <c r="MN21" s="124"/>
      <c r="MX21" s="124"/>
      <c r="NH21" s="124"/>
      <c r="NR21" s="124"/>
    </row>
    <row xmlns:x14ac="http://schemas.microsoft.com/office/spreadsheetml/2009/9/ac" r="22" s="2" customFormat="true" x14ac:dyDescent="0.25">
      <c r="A22" s="395" t="str">
        <f ca="true">IF(ISBLANK('Data Summary'!A24),"",'Data Summary'!A24)</f>
        <v>BGD_2018_BEIS</v>
      </c>
      <c r="B22" s="107"/>
      <c r="C22" s="13"/>
      <c r="D22" s="7"/>
      <c r="E22" s="7"/>
      <c r="F22" s="7"/>
      <c r="G22" s="7"/>
      <c r="H22" s="7"/>
      <c r="I22" s="26"/>
      <c r="J22" s="11"/>
      <c r="K22" s="11"/>
      <c r="L22" s="107"/>
      <c r="M22" s="13"/>
      <c r="N22" s="7"/>
      <c r="O22" s="7"/>
      <c r="P22" s="7"/>
      <c r="Q22" s="7"/>
      <c r="R22" s="7"/>
      <c r="S22" s="26"/>
      <c r="T22" s="11"/>
      <c r="U22" s="11"/>
      <c r="V22" s="107"/>
      <c r="W22" s="13"/>
      <c r="X22" s="7"/>
      <c r="Y22" s="7"/>
      <c r="Z22" s="7"/>
      <c r="AA22" s="7"/>
      <c r="AB22" s="7"/>
      <c r="AC22" s="26"/>
      <c r="AD22" s="11"/>
      <c r="AE22" s="11"/>
      <c r="AF22" s="107"/>
      <c r="AG22" s="13"/>
      <c r="AH22" s="7"/>
      <c r="AI22" s="7"/>
      <c r="AJ22" s="7"/>
      <c r="AK22" s="7"/>
      <c r="AL22" s="7"/>
      <c r="AM22" s="26"/>
      <c r="AN22" s="11"/>
      <c r="AO22" s="11"/>
      <c r="AP22" s="107"/>
      <c r="AQ22" s="13"/>
      <c r="AR22" s="7"/>
      <c r="AS22" s="7"/>
      <c r="AT22" s="7"/>
      <c r="AU22" s="7"/>
      <c r="AV22" s="7"/>
      <c r="AW22" s="26"/>
      <c r="AX22" s="11"/>
      <c r="AY22" s="11"/>
      <c r="AZ22" s="107"/>
      <c r="BA22" s="13"/>
      <c r="BB22" s="7"/>
      <c r="BC22" s="7"/>
      <c r="BD22" s="7"/>
      <c r="BE22" s="7"/>
      <c r="BF22" s="7"/>
      <c r="BG22" s="26"/>
      <c r="BH22" s="11"/>
      <c r="BI22" s="11"/>
      <c r="BJ22" s="107"/>
      <c r="BK22" s="13"/>
      <c r="BL22" s="7"/>
      <c r="BM22" s="7"/>
      <c r="BN22" s="7"/>
      <c r="BO22" s="7"/>
      <c r="BP22" s="7"/>
      <c r="BQ22" s="26"/>
      <c r="BR22" s="11"/>
      <c r="BS22" s="11"/>
      <c r="BT22" s="107"/>
      <c r="BU22" s="13"/>
      <c r="BV22" s="7"/>
      <c r="BW22" s="7"/>
      <c r="BX22" s="7"/>
      <c r="BY22" s="7"/>
      <c r="BZ22" s="7"/>
      <c r="CA22" s="26"/>
      <c r="CB22" s="11"/>
      <c r="CC22" s="11"/>
      <c r="CD22" s="107"/>
      <c r="CE22" s="13"/>
      <c r="CF22" s="7"/>
      <c r="CG22" s="7"/>
      <c r="CH22" s="7"/>
      <c r="CI22" s="7"/>
      <c r="CJ22" s="7"/>
      <c r="CK22" s="26"/>
      <c r="CL22" s="11"/>
      <c r="CM22" s="11"/>
      <c r="CN22" s="107"/>
      <c r="CO22" s="13"/>
      <c r="CP22" s="7"/>
      <c r="CQ22" s="7"/>
      <c r="CR22" s="7"/>
      <c r="CS22" s="7"/>
      <c r="CT22" s="7"/>
      <c r="CU22" s="26"/>
      <c r="CV22" s="11"/>
      <c r="CW22" s="11"/>
      <c r="CX22" s="107"/>
      <c r="CY22" s="13"/>
      <c r="CZ22" s="7"/>
      <c r="DA22" s="7"/>
      <c r="DB22" s="7"/>
      <c r="DC22" s="7"/>
      <c r="DD22" s="7"/>
      <c r="DE22" s="26"/>
      <c r="DF22" s="11"/>
      <c r="DG22" s="11"/>
      <c r="DH22" s="107"/>
      <c r="DI22" s="13"/>
      <c r="DJ22" s="7"/>
      <c r="DK22" s="7"/>
      <c r="DL22" s="7"/>
      <c r="DM22" s="7"/>
      <c r="DN22" s="7"/>
      <c r="DO22" s="26"/>
      <c r="DP22" s="11"/>
      <c r="DQ22" s="11"/>
      <c r="DR22" s="107"/>
      <c r="DS22" s="119"/>
      <c r="DT22" s="7"/>
      <c r="DU22" s="7"/>
      <c r="DV22" s="7"/>
      <c r="DW22" s="7"/>
      <c r="DX22" s="7"/>
      <c r="DY22" s="26"/>
      <c r="DZ22" s="11"/>
      <c r="EA22" s="11"/>
      <c r="EB22" s="107"/>
      <c r="EC22" s="13"/>
      <c r="ED22" s="7"/>
      <c r="EE22" s="7"/>
      <c r="EF22" s="7"/>
      <c r="EG22" s="7"/>
      <c r="EH22" s="7"/>
      <c r="EI22" s="26"/>
      <c r="EJ22" s="11"/>
      <c r="EK22" s="11"/>
      <c r="EL22" s="107"/>
      <c r="EM22" s="119"/>
      <c r="EN22" s="7"/>
      <c r="EO22" s="7"/>
      <c r="EP22" s="7"/>
      <c r="EQ22" s="7"/>
      <c r="ER22" s="7"/>
      <c r="ES22" s="26"/>
      <c r="ET22" s="11"/>
      <c r="EU22" s="11"/>
      <c r="EV22" s="107"/>
      <c r="EW22" s="119"/>
      <c r="EX22" s="7"/>
      <c r="EY22" s="7"/>
      <c r="EZ22" s="7"/>
      <c r="FA22" s="7"/>
      <c r="FB22" s="7"/>
      <c r="FC22" s="26"/>
      <c r="FD22" s="11"/>
      <c r="FE22" s="11"/>
      <c r="FF22" s="107"/>
      <c r="FG22" s="119"/>
      <c r="FH22" s="7"/>
      <c r="FI22" s="7"/>
      <c r="FJ22" s="7"/>
      <c r="FK22" s="7"/>
      <c r="FL22" s="7"/>
      <c r="FM22" s="26"/>
      <c r="FN22" s="11"/>
      <c r="FO22" s="11"/>
      <c r="FP22" s="107"/>
      <c r="FQ22" s="13"/>
      <c r="FR22" s="7"/>
      <c r="FS22" s="7"/>
      <c r="FT22" s="7"/>
      <c r="FU22" s="7"/>
      <c r="FV22" s="7"/>
      <c r="FW22" s="26"/>
      <c r="FX22" s="11"/>
      <c r="FY22" s="11"/>
      <c r="FZ22" s="107"/>
      <c r="GA22" s="13"/>
      <c r="GB22" s="7"/>
      <c r="GC22" s="7"/>
      <c r="GD22" s="7"/>
      <c r="GE22" s="7"/>
      <c r="GF22" s="7"/>
      <c r="GG22" s="26"/>
      <c r="GH22" s="11"/>
      <c r="GI22" s="11"/>
      <c r="GJ22" s="107"/>
      <c r="GK22" s="119"/>
      <c r="GL22" s="7"/>
      <c r="GM22" s="7"/>
      <c r="GN22" s="7"/>
      <c r="GO22" s="7"/>
      <c r="GP22" s="7"/>
      <c r="GQ22" s="26"/>
      <c r="GR22" s="11"/>
      <c r="GS22" s="11"/>
      <c r="GT22" s="107"/>
      <c r="GU22" s="119"/>
      <c r="GV22" s="7"/>
      <c r="GW22" s="7"/>
      <c r="GX22" s="7"/>
      <c r="GY22" s="7"/>
      <c r="GZ22" s="7"/>
      <c r="HA22" s="26"/>
      <c r="HB22" s="11"/>
      <c r="HC22" s="11"/>
      <c r="HD22" s="107"/>
      <c r="HE22" s="119"/>
      <c r="HF22" s="7"/>
      <c r="HG22" s="7"/>
      <c r="HH22" s="7"/>
      <c r="HI22" s="7"/>
      <c r="HJ22" s="7"/>
      <c r="HK22" s="26"/>
      <c r="HL22" s="11"/>
      <c r="HM22" s="11"/>
      <c r="HN22" s="107"/>
      <c r="HO22" s="13"/>
      <c r="HP22" s="7"/>
      <c r="HQ22" s="7"/>
      <c r="HR22" s="7"/>
      <c r="HS22" s="7"/>
      <c r="HT22" s="7"/>
      <c r="HU22" s="26"/>
      <c r="HV22" s="11"/>
      <c r="HW22" s="11"/>
      <c r="HX22" s="107"/>
      <c r="HY22" s="119"/>
      <c r="HZ22" s="7"/>
      <c r="IA22" s="7"/>
      <c r="IB22" s="7"/>
      <c r="IC22" s="7"/>
      <c r="ID22" s="7"/>
      <c r="IE22" s="26"/>
      <c r="IF22" s="11"/>
      <c r="IG22" s="11"/>
      <c r="IH22" s="107"/>
      <c r="II22" s="119"/>
      <c r="IJ22" s="7"/>
      <c r="IK22" s="7"/>
      <c r="IL22" s="7"/>
      <c r="IM22" s="7"/>
      <c r="IN22" s="7"/>
      <c r="IO22" s="26"/>
      <c r="IP22" s="11"/>
      <c r="IQ22" s="11"/>
      <c r="IR22" s="107"/>
      <c r="IS22" s="13"/>
      <c r="IT22" s="7"/>
      <c r="IU22" s="7"/>
      <c r="IV22" s="7"/>
      <c r="IW22" s="7"/>
      <c r="IX22" s="7"/>
      <c r="IY22" s="26"/>
      <c r="IZ22" s="11"/>
      <c r="JA22" s="11"/>
      <c r="JB22" s="107"/>
      <c r="JC22" s="119"/>
      <c r="JD22" s="7"/>
      <c r="JE22" s="7"/>
      <c r="JF22" s="7"/>
      <c r="JG22" s="7"/>
      <c r="JH22" s="7"/>
      <c r="JI22" s="26"/>
      <c r="JJ22" s="11"/>
      <c r="JK22" s="11"/>
      <c r="JL22" s="107"/>
      <c r="JM22" s="119"/>
      <c r="JN22" s="7"/>
      <c r="JO22" s="7"/>
      <c r="JP22" s="7"/>
      <c r="JQ22" s="7"/>
      <c r="JR22" s="7"/>
      <c r="JS22" s="26"/>
      <c r="JT22" s="11"/>
      <c r="JU22" s="11"/>
      <c r="JV22" s="107"/>
      <c r="JW22" s="119"/>
      <c r="JX22" s="7"/>
      <c r="JY22" s="7"/>
      <c r="JZ22" s="7"/>
      <c r="KA22" s="7"/>
      <c r="KB22" s="7"/>
      <c r="KC22" s="26"/>
      <c r="KD22" s="11"/>
      <c r="KE22" s="11"/>
      <c r="KF22" s="107"/>
      <c r="KG22" s="119"/>
      <c r="KH22" s="7"/>
      <c r="KI22" s="7"/>
      <c r="KJ22" s="7"/>
      <c r="KK22" s="7"/>
      <c r="KL22" s="7"/>
      <c r="KM22" s="26"/>
      <c r="KN22" s="11"/>
      <c r="KO22" s="11"/>
      <c r="KP22" s="107"/>
      <c r="KQ22" s="13"/>
      <c r="KR22" s="7"/>
      <c r="KS22" s="7"/>
      <c r="KT22" s="7"/>
      <c r="KU22" s="7"/>
      <c r="KV22" s="7"/>
      <c r="KW22" s="26"/>
      <c r="KX22" s="11"/>
      <c r="KY22" s="11"/>
      <c r="KZ22" s="107"/>
      <c r="LA22" s="13"/>
      <c r="LB22" s="7"/>
      <c r="LC22" s="7"/>
      <c r="LD22" s="7"/>
      <c r="LE22" s="7"/>
      <c r="LF22" s="7"/>
      <c r="LG22" s="26"/>
      <c r="LH22" s="11"/>
      <c r="LI22" s="11"/>
      <c r="LJ22" s="107"/>
      <c r="LK22" s="119"/>
      <c r="LL22" s="7"/>
      <c r="LM22" s="7"/>
      <c r="LN22" s="7"/>
      <c r="LO22" s="7"/>
      <c r="LP22" s="7"/>
      <c r="LQ22" s="26"/>
      <c r="LR22" s="11"/>
      <c r="LS22" s="11"/>
      <c r="LT22" s="107"/>
      <c r="LU22" s="119"/>
      <c r="LV22" s="7"/>
      <c r="LW22" s="7"/>
      <c r="LX22" s="7"/>
      <c r="LY22" s="7"/>
      <c r="LZ22" s="7"/>
      <c r="MA22" s="26"/>
      <c r="MB22" s="11"/>
      <c r="MC22" s="11"/>
      <c r="MD22" s="107"/>
      <c r="ME22" s="119"/>
      <c r="MF22" s="7"/>
      <c r="MG22" s="7"/>
      <c r="MH22" s="7"/>
      <c r="MI22" s="7"/>
      <c r="MJ22" s="7"/>
      <c r="MK22" s="26"/>
      <c r="ML22" s="11"/>
      <c r="MM22" s="11"/>
      <c r="MN22" s="124"/>
      <c r="MX22" s="124"/>
      <c r="NH22" s="124"/>
      <c r="NR22" s="124"/>
    </row>
    <row xmlns:x14ac="http://schemas.microsoft.com/office/spreadsheetml/2009/9/ac" r="23" s="2" customFormat="true" x14ac:dyDescent="0.25">
      <c r="A23" s="395" t="str">
        <f ca="true">IF(ISBLANK('Data Summary'!A25),"",'Data Summary'!A25)</f>
        <v>BGD_2018_UIS</v>
      </c>
      <c r="B23" s="107"/>
      <c r="C23" s="13"/>
      <c r="D23" s="7"/>
      <c r="E23" s="7"/>
      <c r="F23" s="7"/>
      <c r="G23" s="7"/>
      <c r="H23" s="7"/>
      <c r="I23" s="26"/>
      <c r="J23" s="11"/>
      <c r="K23" s="11"/>
      <c r="L23" s="107"/>
      <c r="M23" s="13"/>
      <c r="N23" s="7"/>
      <c r="O23" s="7"/>
      <c r="P23" s="7"/>
      <c r="Q23" s="7"/>
      <c r="R23" s="7"/>
      <c r="S23" s="26"/>
      <c r="T23" s="11"/>
      <c r="U23" s="11"/>
      <c r="V23" s="107"/>
      <c r="W23" s="13"/>
      <c r="X23" s="7"/>
      <c r="Y23" s="7"/>
      <c r="Z23" s="7"/>
      <c r="AA23" s="7"/>
      <c r="AB23" s="7"/>
      <c r="AC23" s="26"/>
      <c r="AD23" s="11"/>
      <c r="AE23" s="11"/>
      <c r="AF23" s="107"/>
      <c r="AG23" s="13"/>
      <c r="AH23" s="7"/>
      <c r="AI23" s="7"/>
      <c r="AJ23" s="7"/>
      <c r="AK23" s="7"/>
      <c r="AL23" s="7"/>
      <c r="AM23" s="26"/>
      <c r="AN23" s="11"/>
      <c r="AO23" s="11"/>
      <c r="AP23" s="107"/>
      <c r="AQ23" s="13"/>
      <c r="AR23" s="7"/>
      <c r="AS23" s="7"/>
      <c r="AT23" s="7"/>
      <c r="AU23" s="7"/>
      <c r="AV23" s="7"/>
      <c r="AW23" s="26"/>
      <c r="AX23" s="11"/>
      <c r="AY23" s="11"/>
      <c r="AZ23" s="107"/>
      <c r="BA23" s="13"/>
      <c r="BB23" s="7"/>
      <c r="BC23" s="7"/>
      <c r="BD23" s="7"/>
      <c r="BE23" s="7"/>
      <c r="BF23" s="7"/>
      <c r="BG23" s="26"/>
      <c r="BH23" s="11"/>
      <c r="BI23" s="11"/>
      <c r="BJ23" s="107"/>
      <c r="BK23" s="13"/>
      <c r="BL23" s="7"/>
      <c r="BM23" s="7"/>
      <c r="BN23" s="7"/>
      <c r="BO23" s="7"/>
      <c r="BP23" s="7"/>
      <c r="BQ23" s="26"/>
      <c r="BR23" s="11"/>
      <c r="BS23" s="11"/>
      <c r="BT23" s="107"/>
      <c r="BU23" s="13"/>
      <c r="BV23" s="7"/>
      <c r="BW23" s="7"/>
      <c r="BX23" s="7"/>
      <c r="BY23" s="7"/>
      <c r="BZ23" s="7"/>
      <c r="CA23" s="26"/>
      <c r="CB23" s="11"/>
      <c r="CC23" s="11"/>
      <c r="CD23" s="107"/>
      <c r="CE23" s="13"/>
      <c r="CF23" s="7"/>
      <c r="CG23" s="7"/>
      <c r="CH23" s="7"/>
      <c r="CI23" s="7"/>
      <c r="CJ23" s="7"/>
      <c r="CK23" s="26"/>
      <c r="CL23" s="11"/>
      <c r="CM23" s="11"/>
      <c r="CN23" s="107"/>
      <c r="CO23" s="13"/>
      <c r="CP23" s="7"/>
      <c r="CQ23" s="7"/>
      <c r="CR23" s="7"/>
      <c r="CS23" s="7"/>
      <c r="CT23" s="7"/>
      <c r="CU23" s="26"/>
      <c r="CV23" s="11"/>
      <c r="CW23" s="11"/>
      <c r="CX23" s="107"/>
      <c r="CY23" s="13"/>
      <c r="CZ23" s="7"/>
      <c r="DA23" s="7"/>
      <c r="DB23" s="7"/>
      <c r="DC23" s="7"/>
      <c r="DD23" s="7"/>
      <c r="DE23" s="26"/>
      <c r="DF23" s="11"/>
      <c r="DG23" s="11"/>
      <c r="DH23" s="107"/>
      <c r="DI23" s="13"/>
      <c r="DJ23" s="7"/>
      <c r="DK23" s="7"/>
      <c r="DL23" s="7"/>
      <c r="DM23" s="7"/>
      <c r="DN23" s="7"/>
      <c r="DO23" s="26"/>
      <c r="DP23" s="11"/>
      <c r="DQ23" s="11"/>
      <c r="DR23" s="107"/>
      <c r="DS23" s="119"/>
      <c r="DT23" s="116"/>
      <c r="DU23" s="116"/>
      <c r="DV23" s="116"/>
      <c r="DW23" s="116"/>
      <c r="DX23" s="116"/>
      <c r="DY23" s="115"/>
      <c r="DZ23" s="11"/>
      <c r="EA23" s="11"/>
      <c r="EB23" s="107"/>
      <c r="EC23" s="13"/>
      <c r="ED23" s="7"/>
      <c r="EE23" s="7"/>
      <c r="EF23" s="7"/>
      <c r="EG23" s="7"/>
      <c r="EH23" s="7"/>
      <c r="EI23" s="26"/>
      <c r="EJ23" s="11"/>
      <c r="EK23" s="11"/>
      <c r="EL23" s="107"/>
      <c r="EM23" s="119"/>
      <c r="EN23" s="116"/>
      <c r="EO23" s="116"/>
      <c r="EP23" s="116"/>
      <c r="EQ23" s="116"/>
      <c r="ER23" s="116"/>
      <c r="ES23" s="115"/>
      <c r="ET23" s="11"/>
      <c r="EU23" s="11"/>
      <c r="EV23" s="107"/>
      <c r="EW23" s="119"/>
      <c r="EX23" s="116"/>
      <c r="EY23" s="116"/>
      <c r="EZ23" s="116"/>
      <c r="FA23" s="116"/>
      <c r="FB23" s="116"/>
      <c r="FC23" s="115"/>
      <c r="FD23" s="11"/>
      <c r="FE23" s="11"/>
      <c r="FF23" s="107"/>
      <c r="FG23" s="119"/>
      <c r="FH23" s="116"/>
      <c r="FI23" s="116"/>
      <c r="FJ23" s="116"/>
      <c r="FK23" s="116"/>
      <c r="FL23" s="116"/>
      <c r="FM23" s="115"/>
      <c r="FN23" s="11"/>
      <c r="FO23" s="11"/>
      <c r="FP23" s="107"/>
      <c r="FQ23" s="13"/>
      <c r="FR23" s="7"/>
      <c r="FS23" s="7"/>
      <c r="FT23" s="7"/>
      <c r="FU23" s="7"/>
      <c r="FV23" s="7"/>
      <c r="FW23" s="26"/>
      <c r="FX23" s="11"/>
      <c r="FY23" s="11"/>
      <c r="FZ23" s="107"/>
      <c r="GA23" s="13"/>
      <c r="GB23" s="7"/>
      <c r="GC23" s="7"/>
      <c r="GD23" s="7"/>
      <c r="GE23" s="7"/>
      <c r="GF23" s="7"/>
      <c r="GG23" s="26"/>
      <c r="GH23" s="11"/>
      <c r="GI23" s="11"/>
      <c r="GJ23" s="107"/>
      <c r="GK23" s="119"/>
      <c r="GL23" s="116"/>
      <c r="GM23" s="116"/>
      <c r="GN23" s="116"/>
      <c r="GO23" s="116"/>
      <c r="GP23" s="116"/>
      <c r="GQ23" s="115"/>
      <c r="GR23" s="11"/>
      <c r="GS23" s="11"/>
      <c r="GT23" s="107"/>
      <c r="GU23" s="119"/>
      <c r="GV23" s="116"/>
      <c r="GW23" s="116"/>
      <c r="GX23" s="116"/>
      <c r="GY23" s="116"/>
      <c r="GZ23" s="116"/>
      <c r="HA23" s="115"/>
      <c r="HB23" s="11"/>
      <c r="HC23" s="11"/>
      <c r="HD23" s="107"/>
      <c r="HE23" s="119"/>
      <c r="HF23" s="116"/>
      <c r="HG23" s="116"/>
      <c r="HH23" s="116"/>
      <c r="HI23" s="116"/>
      <c r="HJ23" s="116"/>
      <c r="HK23" s="115"/>
      <c r="HL23" s="11"/>
      <c r="HM23" s="11"/>
      <c r="HN23" s="107"/>
      <c r="HO23" s="13"/>
      <c r="HP23" s="7"/>
      <c r="HQ23" s="7"/>
      <c r="HR23" s="7"/>
      <c r="HS23" s="7"/>
      <c r="HT23" s="7"/>
      <c r="HU23" s="26"/>
      <c r="HV23" s="11"/>
      <c r="HW23" s="11"/>
      <c r="HX23" s="107"/>
      <c r="HY23" s="119"/>
      <c r="HZ23" s="116"/>
      <c r="IA23" s="116"/>
      <c r="IB23" s="116"/>
      <c r="IC23" s="116"/>
      <c r="ID23" s="116"/>
      <c r="IE23" s="115"/>
      <c r="IF23" s="11"/>
      <c r="IG23" s="11"/>
      <c r="IH23" s="107"/>
      <c r="II23" s="119"/>
      <c r="IJ23" s="116"/>
      <c r="IK23" s="116"/>
      <c r="IL23" s="116"/>
      <c r="IM23" s="116"/>
      <c r="IN23" s="116"/>
      <c r="IO23" s="115"/>
      <c r="IP23" s="11"/>
      <c r="IQ23" s="11"/>
      <c r="IR23" s="107"/>
      <c r="IS23" s="13"/>
      <c r="IT23" s="7"/>
      <c r="IU23" s="7"/>
      <c r="IV23" s="7"/>
      <c r="IW23" s="7"/>
      <c r="IX23" s="7"/>
      <c r="IY23" s="26"/>
      <c r="IZ23" s="11"/>
      <c r="JA23" s="11"/>
      <c r="JB23" s="107"/>
      <c r="JC23" s="119"/>
      <c r="JD23" s="116"/>
      <c r="JE23" s="116"/>
      <c r="JF23" s="116"/>
      <c r="JG23" s="116"/>
      <c r="JH23" s="116"/>
      <c r="JI23" s="115"/>
      <c r="JJ23" s="11"/>
      <c r="JK23" s="11"/>
      <c r="JL23" s="107"/>
      <c r="JM23" s="119"/>
      <c r="JN23" s="116"/>
      <c r="JO23" s="116"/>
      <c r="JP23" s="116"/>
      <c r="JQ23" s="116"/>
      <c r="JR23" s="116"/>
      <c r="JS23" s="115"/>
      <c r="JT23" s="11"/>
      <c r="JU23" s="11"/>
      <c r="JV23" s="107"/>
      <c r="JW23" s="119"/>
      <c r="JX23" s="116"/>
      <c r="JY23" s="116"/>
      <c r="JZ23" s="116"/>
      <c r="KA23" s="116"/>
      <c r="KB23" s="116"/>
      <c r="KC23" s="115"/>
      <c r="KD23" s="11"/>
      <c r="KE23" s="11"/>
      <c r="KF23" s="107"/>
      <c r="KG23" s="119"/>
      <c r="KH23" s="116"/>
      <c r="KI23" s="116"/>
      <c r="KJ23" s="116"/>
      <c r="KK23" s="116"/>
      <c r="KL23" s="116"/>
      <c r="KM23" s="115"/>
      <c r="KN23" s="11"/>
      <c r="KO23" s="11"/>
      <c r="KP23" s="107"/>
      <c r="KQ23" s="13"/>
      <c r="KR23" s="7"/>
      <c r="KS23" s="7"/>
      <c r="KT23" s="7"/>
      <c r="KU23" s="7"/>
      <c r="KV23" s="7"/>
      <c r="KW23" s="26"/>
      <c r="KX23" s="11"/>
      <c r="KY23" s="11"/>
      <c r="KZ23" s="107"/>
      <c r="LA23" s="13"/>
      <c r="LB23" s="7"/>
      <c r="LC23" s="7"/>
      <c r="LD23" s="7"/>
      <c r="LE23" s="7"/>
      <c r="LF23" s="7"/>
      <c r="LG23" s="26"/>
      <c r="LH23" s="11"/>
      <c r="LI23" s="11"/>
      <c r="LJ23" s="107"/>
      <c r="LK23" s="119"/>
      <c r="LL23" s="116"/>
      <c r="LM23" s="116"/>
      <c r="LN23" s="116"/>
      <c r="LO23" s="116"/>
      <c r="LP23" s="116"/>
      <c r="LQ23" s="115"/>
      <c r="LR23" s="11"/>
      <c r="LS23" s="11"/>
      <c r="LT23" s="107"/>
      <c r="LU23" s="119"/>
      <c r="LV23" s="116"/>
      <c r="LW23" s="116"/>
      <c r="LX23" s="116"/>
      <c r="LY23" s="116"/>
      <c r="LZ23" s="116"/>
      <c r="MA23" s="115"/>
      <c r="MB23" s="11"/>
      <c r="MC23" s="11"/>
      <c r="MD23" s="107"/>
      <c r="ME23" s="119"/>
      <c r="MF23" s="116"/>
      <c r="MG23" s="116"/>
      <c r="MH23" s="116"/>
      <c r="MI23" s="116"/>
      <c r="MJ23" s="116"/>
      <c r="MK23" s="115"/>
      <c r="ML23" s="11"/>
      <c r="MM23" s="11"/>
      <c r="MN23" s="124"/>
      <c r="MX23" s="124"/>
      <c r="NH23" s="124"/>
      <c r="NR23" s="124"/>
    </row>
    <row xmlns:x14ac="http://schemas.microsoft.com/office/spreadsheetml/2009/9/ac" r="24" s="2" customFormat="true" x14ac:dyDescent="0.25">
      <c r="A24" s="395" t="str">
        <f ca="true">IF(ISBLANK('Data Summary'!A26),"",'Data Summary'!A26)</f>
        <v>BGD_2018_NHS</v>
      </c>
      <c r="B24" s="107"/>
      <c r="C24" s="78"/>
      <c r="D24" s="7"/>
      <c r="E24" s="7"/>
      <c r="F24" s="7"/>
      <c r="G24" s="7"/>
      <c r="H24" s="7"/>
      <c r="I24" s="31"/>
      <c r="J24" s="11"/>
      <c r="K24" s="11"/>
      <c r="L24" s="107"/>
      <c r="M24" s="78"/>
      <c r="N24" s="7"/>
      <c r="O24" s="7"/>
      <c r="P24" s="7"/>
      <c r="Q24" s="7"/>
      <c r="R24" s="7"/>
      <c r="S24" s="31"/>
      <c r="T24" s="11"/>
      <c r="U24" s="11"/>
      <c r="V24" s="107"/>
      <c r="W24" s="78"/>
      <c r="X24" s="7"/>
      <c r="Y24" s="7"/>
      <c r="Z24" s="7"/>
      <c r="AA24" s="7"/>
      <c r="AB24" s="7"/>
      <c r="AC24" s="31"/>
      <c r="AD24" s="11"/>
      <c r="AE24" s="11"/>
      <c r="AF24" s="107"/>
      <c r="AG24" s="78"/>
      <c r="AH24" s="7"/>
      <c r="AI24" s="7"/>
      <c r="AJ24" s="7"/>
      <c r="AK24" s="7"/>
      <c r="AL24" s="7"/>
      <c r="AM24" s="31"/>
      <c r="AN24" s="11"/>
      <c r="AO24" s="11"/>
      <c r="AP24" s="107"/>
      <c r="AQ24" s="78"/>
      <c r="AR24" s="7"/>
      <c r="AS24" s="7"/>
      <c r="AT24" s="7"/>
      <c r="AU24" s="7"/>
      <c r="AV24" s="7"/>
      <c r="AW24" s="31"/>
      <c r="AX24" s="11"/>
      <c r="AY24" s="11"/>
      <c r="AZ24" s="107"/>
      <c r="BA24" s="78"/>
      <c r="BB24" s="7"/>
      <c r="BC24" s="7"/>
      <c r="BD24" s="7"/>
      <c r="BE24" s="7"/>
      <c r="BF24" s="7"/>
      <c r="BG24" s="31"/>
      <c r="BH24" s="11"/>
      <c r="BI24" s="11"/>
      <c r="BJ24" s="107"/>
      <c r="BK24" s="78"/>
      <c r="BL24" s="7"/>
      <c r="BM24" s="7"/>
      <c r="BN24" s="7"/>
      <c r="BO24" s="7"/>
      <c r="BP24" s="7"/>
      <c r="BQ24" s="31"/>
      <c r="BR24" s="11"/>
      <c r="BS24" s="11"/>
      <c r="BT24" s="107"/>
      <c r="BU24" s="78"/>
      <c r="BV24" s="7"/>
      <c r="BW24" s="7"/>
      <c r="BX24" s="7"/>
      <c r="BY24" s="7"/>
      <c r="BZ24" s="7"/>
      <c r="CA24" s="31"/>
      <c r="CB24" s="11"/>
      <c r="CC24" s="11"/>
      <c r="CD24" s="107"/>
      <c r="CE24" s="78"/>
      <c r="CF24" s="7"/>
      <c r="CG24" s="7"/>
      <c r="CH24" s="7"/>
      <c r="CI24" s="7"/>
      <c r="CJ24" s="7"/>
      <c r="CK24" s="31"/>
      <c r="CL24" s="11"/>
      <c r="CM24" s="11"/>
      <c r="CN24" s="107"/>
      <c r="CO24" s="78"/>
      <c r="CP24" s="7"/>
      <c r="CQ24" s="7"/>
      <c r="CR24" s="7"/>
      <c r="CS24" s="7"/>
      <c r="CT24" s="7"/>
      <c r="CU24" s="31"/>
      <c r="CV24" s="11"/>
      <c r="CW24" s="11"/>
      <c r="CX24" s="107"/>
      <c r="CY24" s="78"/>
      <c r="CZ24" s="7"/>
      <c r="DA24" s="7"/>
      <c r="DB24" s="7"/>
      <c r="DC24" s="7"/>
      <c r="DD24" s="7"/>
      <c r="DE24" s="31"/>
      <c r="DF24" s="11"/>
      <c r="DG24" s="11"/>
      <c r="DH24" s="107"/>
      <c r="DI24" s="78"/>
      <c r="DJ24" s="7"/>
      <c r="DK24" s="7"/>
      <c r="DL24" s="7"/>
      <c r="DM24" s="7"/>
      <c r="DN24" s="7"/>
      <c r="DO24" s="31"/>
      <c r="DP24" s="11"/>
      <c r="DQ24" s="11"/>
      <c r="DR24" s="107"/>
      <c r="DS24" s="120"/>
      <c r="DT24" s="116"/>
      <c r="DU24" s="116"/>
      <c r="DV24" s="116"/>
      <c r="DW24" s="116"/>
      <c r="DX24" s="116"/>
      <c r="DY24" s="113"/>
      <c r="DZ24" s="11"/>
      <c r="EA24" s="11"/>
      <c r="EB24" s="107"/>
      <c r="EC24" s="78"/>
      <c r="ED24" s="7"/>
      <c r="EE24" s="7"/>
      <c r="EF24" s="7"/>
      <c r="EG24" s="7"/>
      <c r="EH24" s="7"/>
      <c r="EI24" s="31"/>
      <c r="EJ24" s="11"/>
      <c r="EK24" s="11"/>
      <c r="EL24" s="107"/>
      <c r="EM24" s="120"/>
      <c r="EN24" s="116"/>
      <c r="EO24" s="116"/>
      <c r="EP24" s="116"/>
      <c r="EQ24" s="116"/>
      <c r="ER24" s="116"/>
      <c r="ES24" s="113"/>
      <c r="ET24" s="11"/>
      <c r="EU24" s="11"/>
      <c r="EV24" s="107"/>
      <c r="EW24" s="120"/>
      <c r="EX24" s="116"/>
      <c r="EY24" s="116"/>
      <c r="EZ24" s="116"/>
      <c r="FA24" s="116"/>
      <c r="FB24" s="116"/>
      <c r="FC24" s="113"/>
      <c r="FD24" s="11"/>
      <c r="FE24" s="11"/>
      <c r="FF24" s="107"/>
      <c r="FG24" s="120"/>
      <c r="FH24" s="116"/>
      <c r="FI24" s="116"/>
      <c r="FJ24" s="116"/>
      <c r="FK24" s="116"/>
      <c r="FL24" s="116"/>
      <c r="FM24" s="113"/>
      <c r="FN24" s="11"/>
      <c r="FO24" s="11"/>
      <c r="FP24" s="107"/>
      <c r="FQ24" s="78"/>
      <c r="FR24" s="7"/>
      <c r="FS24" s="7"/>
      <c r="FT24" s="7"/>
      <c r="FU24" s="7"/>
      <c r="FV24" s="7"/>
      <c r="FW24" s="31"/>
      <c r="FX24" s="11"/>
      <c r="FY24" s="11"/>
      <c r="FZ24" s="107"/>
      <c r="GA24" s="78"/>
      <c r="GB24" s="7"/>
      <c r="GC24" s="7"/>
      <c r="GD24" s="7"/>
      <c r="GE24" s="7"/>
      <c r="GF24" s="7"/>
      <c r="GG24" s="31"/>
      <c r="GH24" s="11"/>
      <c r="GI24" s="11"/>
      <c r="GJ24" s="107"/>
      <c r="GK24" s="120"/>
      <c r="GL24" s="116"/>
      <c r="GM24" s="116"/>
      <c r="GN24" s="116"/>
      <c r="GO24" s="116"/>
      <c r="GP24" s="116"/>
      <c r="GQ24" s="113"/>
      <c r="GR24" s="11"/>
      <c r="GS24" s="11"/>
      <c r="GT24" s="107"/>
      <c r="GU24" s="120"/>
      <c r="GV24" s="116"/>
      <c r="GW24" s="116"/>
      <c r="GX24" s="116"/>
      <c r="GY24" s="116"/>
      <c r="GZ24" s="116"/>
      <c r="HA24" s="113"/>
      <c r="HB24" s="11"/>
      <c r="HC24" s="11"/>
      <c r="HD24" s="107"/>
      <c r="HE24" s="120"/>
      <c r="HF24" s="116"/>
      <c r="HG24" s="116"/>
      <c r="HH24" s="116"/>
      <c r="HI24" s="116"/>
      <c r="HJ24" s="116"/>
      <c r="HK24" s="113"/>
      <c r="HL24" s="11"/>
      <c r="HM24" s="11"/>
      <c r="HN24" s="107"/>
      <c r="HO24" s="78"/>
      <c r="HP24" s="7"/>
      <c r="HQ24" s="7"/>
      <c r="HR24" s="7"/>
      <c r="HS24" s="7"/>
      <c r="HT24" s="7"/>
      <c r="HU24" s="31"/>
      <c r="HV24" s="11"/>
      <c r="HW24" s="11"/>
      <c r="HX24" s="107"/>
      <c r="HY24" s="120"/>
      <c r="HZ24" s="116"/>
      <c r="IA24" s="116"/>
      <c r="IB24" s="116"/>
      <c r="IC24" s="116"/>
      <c r="ID24" s="116"/>
      <c r="IE24" s="113"/>
      <c r="IF24" s="11"/>
      <c r="IG24" s="11"/>
      <c r="IH24" s="107"/>
      <c r="II24" s="120"/>
      <c r="IJ24" s="116"/>
      <c r="IK24" s="116"/>
      <c r="IL24" s="116"/>
      <c r="IM24" s="116"/>
      <c r="IN24" s="116"/>
      <c r="IO24" s="113"/>
      <c r="IP24" s="11"/>
      <c r="IQ24" s="11"/>
      <c r="IR24" s="107"/>
      <c r="IS24" s="78"/>
      <c r="IT24" s="7"/>
      <c r="IU24" s="7"/>
      <c r="IV24" s="7"/>
      <c r="IW24" s="7"/>
      <c r="IX24" s="7"/>
      <c r="IY24" s="31"/>
      <c r="IZ24" s="11"/>
      <c r="JA24" s="11"/>
      <c r="JB24" s="107"/>
      <c r="JC24" s="120"/>
      <c r="JD24" s="116"/>
      <c r="JE24" s="116"/>
      <c r="JF24" s="116"/>
      <c r="JG24" s="116"/>
      <c r="JH24" s="116"/>
      <c r="JI24" s="113"/>
      <c r="JJ24" s="11"/>
      <c r="JK24" s="11"/>
      <c r="JL24" s="107"/>
      <c r="JM24" s="120"/>
      <c r="JN24" s="116"/>
      <c r="JO24" s="116"/>
      <c r="JP24" s="116"/>
      <c r="JQ24" s="116"/>
      <c r="JR24" s="116"/>
      <c r="JS24" s="113"/>
      <c r="JT24" s="11"/>
      <c r="JU24" s="11"/>
      <c r="JV24" s="107"/>
      <c r="JW24" s="120"/>
      <c r="JX24" s="116"/>
      <c r="JY24" s="116"/>
      <c r="JZ24" s="116"/>
      <c r="KA24" s="116"/>
      <c r="KB24" s="116"/>
      <c r="KC24" s="113"/>
      <c r="KD24" s="11"/>
      <c r="KE24" s="11"/>
      <c r="KF24" s="107"/>
      <c r="KG24" s="120"/>
      <c r="KH24" s="116"/>
      <c r="KI24" s="116"/>
      <c r="KJ24" s="116"/>
      <c r="KK24" s="116"/>
      <c r="KL24" s="116"/>
      <c r="KM24" s="113"/>
      <c r="KN24" s="11"/>
      <c r="KO24" s="11"/>
      <c r="KP24" s="107"/>
      <c r="KQ24" s="78"/>
      <c r="KR24" s="7"/>
      <c r="KS24" s="7"/>
      <c r="KT24" s="7"/>
      <c r="KU24" s="7"/>
      <c r="KV24" s="7"/>
      <c r="KW24" s="31"/>
      <c r="KX24" s="11"/>
      <c r="KY24" s="11"/>
      <c r="KZ24" s="107"/>
      <c r="LA24" s="78"/>
      <c r="LB24" s="7"/>
      <c r="LC24" s="7"/>
      <c r="LD24" s="7"/>
      <c r="LE24" s="7"/>
      <c r="LF24" s="7"/>
      <c r="LG24" s="31"/>
      <c r="LH24" s="11"/>
      <c r="LI24" s="11"/>
      <c r="LJ24" s="107"/>
      <c r="LK24" s="120"/>
      <c r="LL24" s="116"/>
      <c r="LM24" s="116"/>
      <c r="LN24" s="116"/>
      <c r="LO24" s="116"/>
      <c r="LP24" s="116"/>
      <c r="LQ24" s="113"/>
      <c r="LR24" s="11"/>
      <c r="LS24" s="11"/>
      <c r="LT24" s="107"/>
      <c r="LU24" s="120"/>
      <c r="LV24" s="116"/>
      <c r="LW24" s="116"/>
      <c r="LX24" s="116"/>
      <c r="LY24" s="116"/>
      <c r="LZ24" s="116"/>
      <c r="MA24" s="113"/>
      <c r="MB24" s="11"/>
      <c r="MC24" s="11"/>
      <c r="MD24" s="107"/>
      <c r="ME24" s="120"/>
      <c r="MF24" s="116"/>
      <c r="MG24" s="116"/>
      <c r="MH24" s="116"/>
      <c r="MI24" s="116"/>
      <c r="MJ24" s="116"/>
      <c r="MK24" s="113"/>
      <c r="ML24" s="11"/>
      <c r="MM24" s="11"/>
      <c r="MN24" s="124"/>
      <c r="MX24" s="124"/>
      <c r="NH24" s="124"/>
      <c r="NR24" s="124"/>
    </row>
    <row xmlns:x14ac="http://schemas.microsoft.com/office/spreadsheetml/2009/9/ac" r="25" s="2" customFormat="true" x14ac:dyDescent="0.25">
      <c r="A25" s="395" t="str">
        <f ca="true">IF(ISBLANK('Data Summary'!A27),"",'Data Summary'!A27)</f>
        <v>BGD_2018_ASPR</v>
      </c>
      <c r="B25" s="107"/>
      <c r="C25" s="78"/>
      <c r="D25" s="7"/>
      <c r="E25" s="7"/>
      <c r="F25" s="7"/>
      <c r="G25" s="7"/>
      <c r="H25" s="7"/>
      <c r="I25" s="31"/>
      <c r="J25" s="11"/>
      <c r="K25" s="11"/>
      <c r="L25" s="107"/>
      <c r="M25" s="78"/>
      <c r="N25" s="7"/>
      <c r="O25" s="7"/>
      <c r="P25" s="7"/>
      <c r="Q25" s="7"/>
      <c r="R25" s="7"/>
      <c r="S25" s="31"/>
      <c r="T25" s="11"/>
      <c r="U25" s="11"/>
      <c r="V25" s="107"/>
      <c r="W25" s="78"/>
      <c r="X25" s="7"/>
      <c r="Y25" s="7"/>
      <c r="Z25" s="7"/>
      <c r="AA25" s="7"/>
      <c r="AB25" s="7"/>
      <c r="AC25" s="31"/>
      <c r="AD25" s="11"/>
      <c r="AE25" s="11"/>
      <c r="AF25" s="107"/>
      <c r="AG25" s="78"/>
      <c r="AH25" s="7"/>
      <c r="AI25" s="7"/>
      <c r="AJ25" s="7"/>
      <c r="AK25" s="7"/>
      <c r="AL25" s="7"/>
      <c r="AM25" s="31"/>
      <c r="AN25" s="11"/>
      <c r="AO25" s="11"/>
      <c r="AP25" s="107"/>
      <c r="AQ25" s="78"/>
      <c r="AR25" s="7"/>
      <c r="AS25" s="7"/>
      <c r="AT25" s="7"/>
      <c r="AU25" s="7"/>
      <c r="AV25" s="7"/>
      <c r="AW25" s="31"/>
      <c r="AX25" s="11"/>
      <c r="AY25" s="11"/>
      <c r="AZ25" s="107"/>
      <c r="BA25" s="78"/>
      <c r="BB25" s="7"/>
      <c r="BC25" s="7"/>
      <c r="BD25" s="7"/>
      <c r="BE25" s="7"/>
      <c r="BF25" s="7"/>
      <c r="BG25" s="31"/>
      <c r="BH25" s="11"/>
      <c r="BI25" s="11"/>
      <c r="BJ25" s="107"/>
      <c r="BK25" s="78"/>
      <c r="BL25" s="7"/>
      <c r="BM25" s="7"/>
      <c r="BN25" s="7"/>
      <c r="BO25" s="7"/>
      <c r="BP25" s="7"/>
      <c r="BQ25" s="31"/>
      <c r="BR25" s="11"/>
      <c r="BS25" s="11"/>
      <c r="BT25" s="107"/>
      <c r="BU25" s="78"/>
      <c r="BV25" s="7"/>
      <c r="BW25" s="7"/>
      <c r="BX25" s="7"/>
      <c r="BY25" s="7"/>
      <c r="BZ25" s="7"/>
      <c r="CA25" s="31"/>
      <c r="CB25" s="11"/>
      <c r="CC25" s="11"/>
      <c r="CD25" s="107"/>
      <c r="CE25" s="78"/>
      <c r="CF25" s="7"/>
      <c r="CG25" s="7"/>
      <c r="CH25" s="7"/>
      <c r="CI25" s="7"/>
      <c r="CJ25" s="7"/>
      <c r="CK25" s="31"/>
      <c r="CL25" s="11"/>
      <c r="CM25" s="11"/>
      <c r="CN25" s="107"/>
      <c r="CO25" s="78"/>
      <c r="CP25" s="7"/>
      <c r="CQ25" s="7"/>
      <c r="CR25" s="7"/>
      <c r="CS25" s="7"/>
      <c r="CT25" s="7"/>
      <c r="CU25" s="31"/>
      <c r="CV25" s="11"/>
      <c r="CW25" s="11"/>
      <c r="CX25" s="107"/>
      <c r="CY25" s="78"/>
      <c r="CZ25" s="7"/>
      <c r="DA25" s="7"/>
      <c r="DB25" s="7"/>
      <c r="DC25" s="7"/>
      <c r="DD25" s="7"/>
      <c r="DE25" s="31"/>
      <c r="DF25" s="11"/>
      <c r="DG25" s="11"/>
      <c r="DH25" s="107"/>
      <c r="DI25" s="78"/>
      <c r="DJ25" s="7"/>
      <c r="DK25" s="7"/>
      <c r="DL25" s="7"/>
      <c r="DM25" s="7"/>
      <c r="DN25" s="7"/>
      <c r="DO25" s="31"/>
      <c r="DP25" s="11"/>
      <c r="DQ25" s="11"/>
      <c r="DR25" s="107"/>
      <c r="DS25" s="120"/>
      <c r="DT25" s="116"/>
      <c r="DU25" s="116"/>
      <c r="DV25" s="116"/>
      <c r="DW25" s="116"/>
      <c r="DX25" s="116"/>
      <c r="DY25" s="113"/>
      <c r="DZ25" s="11"/>
      <c r="EA25" s="11"/>
      <c r="EB25" s="107"/>
      <c r="EC25" s="78"/>
      <c r="ED25" s="7"/>
      <c r="EE25" s="7"/>
      <c r="EF25" s="7"/>
      <c r="EG25" s="7"/>
      <c r="EH25" s="7"/>
      <c r="EI25" s="31"/>
      <c r="EJ25" s="11"/>
      <c r="EK25" s="11"/>
      <c r="EL25" s="107"/>
      <c r="EM25" s="120"/>
      <c r="EN25" s="116"/>
      <c r="EO25" s="116"/>
      <c r="EP25" s="116"/>
      <c r="EQ25" s="116"/>
      <c r="ER25" s="116"/>
      <c r="ES25" s="113"/>
      <c r="ET25" s="11"/>
      <c r="EU25" s="11"/>
      <c r="EV25" s="107"/>
      <c r="EW25" s="120"/>
      <c r="EX25" s="116"/>
      <c r="EY25" s="116"/>
      <c r="EZ25" s="116"/>
      <c r="FA25" s="116"/>
      <c r="FB25" s="116"/>
      <c r="FC25" s="113"/>
      <c r="FD25" s="11"/>
      <c r="FE25" s="11"/>
      <c r="FF25" s="107"/>
      <c r="FG25" s="120"/>
      <c r="FH25" s="116"/>
      <c r="FI25" s="116"/>
      <c r="FJ25" s="116"/>
      <c r="FK25" s="116"/>
      <c r="FL25" s="116"/>
      <c r="FM25" s="113"/>
      <c r="FN25" s="11"/>
      <c r="FO25" s="11"/>
      <c r="FP25" s="107"/>
      <c r="FQ25" s="78"/>
      <c r="FR25" s="7"/>
      <c r="FS25" s="7"/>
      <c r="FT25" s="7"/>
      <c r="FU25" s="7"/>
      <c r="FV25" s="7"/>
      <c r="FW25" s="31"/>
      <c r="FX25" s="11"/>
      <c r="FY25" s="11"/>
      <c r="FZ25" s="107"/>
      <c r="GA25" s="78"/>
      <c r="GB25" s="7"/>
      <c r="GC25" s="7"/>
      <c r="GD25" s="7"/>
      <c r="GE25" s="7"/>
      <c r="GF25" s="7"/>
      <c r="GG25" s="31"/>
      <c r="GH25" s="11"/>
      <c r="GI25" s="11"/>
      <c r="GJ25" s="107"/>
      <c r="GK25" s="120"/>
      <c r="GL25" s="116"/>
      <c r="GM25" s="116"/>
      <c r="GN25" s="116"/>
      <c r="GO25" s="116"/>
      <c r="GP25" s="116"/>
      <c r="GQ25" s="113"/>
      <c r="GR25" s="11"/>
      <c r="GS25" s="11"/>
      <c r="GT25" s="107"/>
      <c r="GU25" s="120"/>
      <c r="GV25" s="116"/>
      <c r="GW25" s="116"/>
      <c r="GX25" s="116"/>
      <c r="GY25" s="116"/>
      <c r="GZ25" s="116"/>
      <c r="HA25" s="113"/>
      <c r="HB25" s="11"/>
      <c r="HC25" s="11"/>
      <c r="HD25" s="107"/>
      <c r="HE25" s="120"/>
      <c r="HF25" s="116"/>
      <c r="HG25" s="116"/>
      <c r="HH25" s="116"/>
      <c r="HI25" s="116"/>
      <c r="HJ25" s="116"/>
      <c r="HK25" s="113"/>
      <c r="HL25" s="11"/>
      <c r="HM25" s="11"/>
      <c r="HN25" s="107"/>
      <c r="HO25" s="78"/>
      <c r="HP25" s="7"/>
      <c r="HQ25" s="7"/>
      <c r="HR25" s="7"/>
      <c r="HS25" s="7"/>
      <c r="HT25" s="7"/>
      <c r="HU25" s="31"/>
      <c r="HV25" s="11"/>
      <c r="HW25" s="11"/>
      <c r="HX25" s="107"/>
      <c r="HY25" s="120"/>
      <c r="HZ25" s="116"/>
      <c r="IA25" s="116"/>
      <c r="IB25" s="116"/>
      <c r="IC25" s="116"/>
      <c r="ID25" s="116"/>
      <c r="IE25" s="113"/>
      <c r="IF25" s="11"/>
      <c r="IG25" s="11"/>
      <c r="IH25" s="107"/>
      <c r="II25" s="120"/>
      <c r="IJ25" s="116"/>
      <c r="IK25" s="116"/>
      <c r="IL25" s="116"/>
      <c r="IM25" s="116"/>
      <c r="IN25" s="116"/>
      <c r="IO25" s="113"/>
      <c r="IP25" s="11"/>
      <c r="IQ25" s="11"/>
      <c r="IR25" s="107"/>
      <c r="IS25" s="78"/>
      <c r="IT25" s="7"/>
      <c r="IU25" s="7"/>
      <c r="IV25" s="7"/>
      <c r="IW25" s="7"/>
      <c r="IX25" s="7"/>
      <c r="IY25" s="31"/>
      <c r="IZ25" s="11"/>
      <c r="JA25" s="11"/>
      <c r="JB25" s="107"/>
      <c r="JC25" s="120"/>
      <c r="JD25" s="116"/>
      <c r="JE25" s="116"/>
      <c r="JF25" s="116"/>
      <c r="JG25" s="116"/>
      <c r="JH25" s="116"/>
      <c r="JI25" s="113"/>
      <c r="JJ25" s="11"/>
      <c r="JK25" s="11"/>
      <c r="JL25" s="107"/>
      <c r="JM25" s="120"/>
      <c r="JN25" s="116"/>
      <c r="JO25" s="116"/>
      <c r="JP25" s="116"/>
      <c r="JQ25" s="116"/>
      <c r="JR25" s="116"/>
      <c r="JS25" s="113"/>
      <c r="JT25" s="11"/>
      <c r="JU25" s="11"/>
      <c r="JV25" s="107"/>
      <c r="JW25" s="120"/>
      <c r="JX25" s="116"/>
      <c r="JY25" s="116"/>
      <c r="JZ25" s="116"/>
      <c r="KA25" s="116"/>
      <c r="KB25" s="116"/>
      <c r="KC25" s="113"/>
      <c r="KD25" s="11"/>
      <c r="KE25" s="11"/>
      <c r="KF25" s="107"/>
      <c r="KG25" s="120"/>
      <c r="KH25" s="116"/>
      <c r="KI25" s="116"/>
      <c r="KJ25" s="116"/>
      <c r="KK25" s="116"/>
      <c r="KL25" s="116"/>
      <c r="KM25" s="113"/>
      <c r="KN25" s="11"/>
      <c r="KO25" s="11"/>
      <c r="KP25" s="107"/>
      <c r="KQ25" s="78"/>
      <c r="KR25" s="7"/>
      <c r="KS25" s="7"/>
      <c r="KT25" s="7"/>
      <c r="KU25" s="7"/>
      <c r="KV25" s="7"/>
      <c r="KW25" s="31"/>
      <c r="KX25" s="11"/>
      <c r="KY25" s="11"/>
      <c r="KZ25" s="107"/>
      <c r="LA25" s="78"/>
      <c r="LB25" s="7"/>
      <c r="LC25" s="7"/>
      <c r="LD25" s="7"/>
      <c r="LE25" s="7"/>
      <c r="LF25" s="7"/>
      <c r="LG25" s="31"/>
      <c r="LH25" s="11"/>
      <c r="LI25" s="11"/>
      <c r="LJ25" s="107"/>
      <c r="LK25" s="120"/>
      <c r="LL25" s="116"/>
      <c r="LM25" s="116"/>
      <c r="LN25" s="116"/>
      <c r="LO25" s="116"/>
      <c r="LP25" s="116"/>
      <c r="LQ25" s="113"/>
      <c r="LR25" s="11"/>
      <c r="LS25" s="11"/>
      <c r="LT25" s="107"/>
      <c r="LU25" s="120"/>
      <c r="LV25" s="116"/>
      <c r="LW25" s="116"/>
      <c r="LX25" s="116"/>
      <c r="LY25" s="116"/>
      <c r="LZ25" s="116"/>
      <c r="MA25" s="113"/>
      <c r="MB25" s="11"/>
      <c r="MC25" s="11"/>
      <c r="MD25" s="107"/>
      <c r="ME25" s="120"/>
      <c r="MF25" s="116"/>
      <c r="MG25" s="116"/>
      <c r="MH25" s="116"/>
      <c r="MI25" s="116"/>
      <c r="MJ25" s="116"/>
      <c r="MK25" s="113"/>
      <c r="ML25" s="11"/>
      <c r="MM25" s="11"/>
      <c r="MN25" s="124"/>
      <c r="MX25" s="124"/>
      <c r="NH25" s="124"/>
      <c r="NR25" s="124"/>
    </row>
    <row xmlns:x14ac="http://schemas.microsoft.com/office/spreadsheetml/2009/9/ac" r="26" s="2" customFormat="true" ht="83.25" customHeight="true" x14ac:dyDescent="0.25">
      <c r="A26" s="395" t="str">
        <f ca="true">IF(ISBLANK('Data Summary'!A28),"",'Data Summary'!A28)</f>
        <v>BGD_2019_BEIS</v>
      </c>
      <c r="B26" s="108" t="s">
        <v>12</v>
      </c>
      <c r="C26" s="597" t="s">
        <v>226</v>
      </c>
      <c r="D26" s="598"/>
      <c r="E26" s="598"/>
      <c r="F26" s="598"/>
      <c r="G26" s="598"/>
      <c r="H26" s="598"/>
      <c r="I26" s="599"/>
      <c r="J26" s="11"/>
      <c r="K26" s="11"/>
      <c r="L26" s="108" t="s">
        <v>12</v>
      </c>
      <c r="M26" s="597" t="s">
        <v>212</v>
      </c>
      <c r="N26" s="598"/>
      <c r="O26" s="598"/>
      <c r="P26" s="598"/>
      <c r="Q26" s="598"/>
      <c r="R26" s="598"/>
      <c r="S26" s="599"/>
      <c r="T26" s="11"/>
      <c r="U26" s="11"/>
      <c r="V26" s="108" t="s">
        <v>12</v>
      </c>
      <c r="W26" s="597" t="s">
        <v>224</v>
      </c>
      <c r="X26" s="598"/>
      <c r="Y26" s="598"/>
      <c r="Z26" s="598"/>
      <c r="AA26" s="598"/>
      <c r="AB26" s="598"/>
      <c r="AC26" s="599"/>
      <c r="AD26" s="11"/>
      <c r="AE26" s="11"/>
      <c r="AF26" s="108" t="s">
        <v>12</v>
      </c>
      <c r="AG26" s="597" t="s">
        <v>214</v>
      </c>
      <c r="AH26" s="598"/>
      <c r="AI26" s="598"/>
      <c r="AJ26" s="598"/>
      <c r="AK26" s="598"/>
      <c r="AL26" s="598"/>
      <c r="AM26" s="599"/>
      <c r="AN26" s="11"/>
      <c r="AO26" s="11"/>
      <c r="AP26" s="108" t="s">
        <v>12</v>
      </c>
      <c r="AQ26" s="597" t="s">
        <v>387</v>
      </c>
      <c r="AR26" s="598"/>
      <c r="AS26" s="598"/>
      <c r="AT26" s="598"/>
      <c r="AU26" s="598"/>
      <c r="AV26" s="598"/>
      <c r="AW26" s="599"/>
      <c r="AX26" s="11"/>
      <c r="AY26" s="11"/>
      <c r="AZ26" s="108" t="s">
        <v>12</v>
      </c>
      <c r="BA26" s="597" t="s">
        <v>214</v>
      </c>
      <c r="BB26" s="598"/>
      <c r="BC26" s="598"/>
      <c r="BD26" s="598"/>
      <c r="BE26" s="598"/>
      <c r="BF26" s="598"/>
      <c r="BG26" s="599"/>
      <c r="BH26" s="11"/>
      <c r="BI26" s="11"/>
      <c r="BJ26" s="108" t="s">
        <v>12</v>
      </c>
      <c r="BK26" s="597" t="s">
        <v>389</v>
      </c>
      <c r="BL26" s="598"/>
      <c r="BM26" s="598"/>
      <c r="BN26" s="598"/>
      <c r="BO26" s="598"/>
      <c r="BP26" s="598"/>
      <c r="BQ26" s="599"/>
      <c r="BR26" s="11"/>
      <c r="BS26" s="11"/>
      <c r="BT26" s="108" t="s">
        <v>12</v>
      </c>
      <c r="BU26" s="597" t="s">
        <v>208</v>
      </c>
      <c r="BV26" s="598"/>
      <c r="BW26" s="598"/>
      <c r="BX26" s="598"/>
      <c r="BY26" s="598"/>
      <c r="BZ26" s="598"/>
      <c r="CA26" s="599"/>
      <c r="CB26" s="11"/>
      <c r="CC26" s="11"/>
      <c r="CD26" s="108" t="s">
        <v>12</v>
      </c>
      <c r="CE26" s="597" t="s">
        <v>281</v>
      </c>
      <c r="CF26" s="598"/>
      <c r="CG26" s="598"/>
      <c r="CH26" s="598"/>
      <c r="CI26" s="598"/>
      <c r="CJ26" s="598"/>
      <c r="CK26" s="599"/>
      <c r="CL26" s="11"/>
      <c r="CM26" s="11"/>
      <c r="CN26" s="108" t="s">
        <v>12</v>
      </c>
      <c r="CO26" s="597" t="s">
        <v>219</v>
      </c>
      <c r="CP26" s="598"/>
      <c r="CQ26" s="598"/>
      <c r="CR26" s="598"/>
      <c r="CS26" s="598"/>
      <c r="CT26" s="598"/>
      <c r="CU26" s="599"/>
      <c r="CV26" s="11"/>
      <c r="CW26" s="11"/>
      <c r="CX26" s="108" t="s">
        <v>12</v>
      </c>
      <c r="CY26" s="597" t="s">
        <v>186</v>
      </c>
      <c r="CZ26" s="598"/>
      <c r="DA26" s="598"/>
      <c r="DB26" s="598"/>
      <c r="DC26" s="598"/>
      <c r="DD26" s="598"/>
      <c r="DE26" s="599"/>
      <c r="DF26" s="11"/>
      <c r="DG26" s="11"/>
      <c r="DH26" s="108" t="s">
        <v>12</v>
      </c>
      <c r="DI26" s="597" t="s">
        <v>389</v>
      </c>
      <c r="DJ26" s="598"/>
      <c r="DK26" s="598"/>
      <c r="DL26" s="598"/>
      <c r="DM26" s="598"/>
      <c r="DN26" s="598"/>
      <c r="DO26" s="599"/>
      <c r="DP26" s="11"/>
      <c r="DQ26" s="11"/>
      <c r="DR26" s="108" t="s">
        <v>12</v>
      </c>
      <c r="DS26" s="597" t="s">
        <v>389</v>
      </c>
      <c r="DT26" s="598"/>
      <c r="DU26" s="598"/>
      <c r="DV26" s="598"/>
      <c r="DW26" s="598"/>
      <c r="DX26" s="598"/>
      <c r="DY26" s="599"/>
      <c r="DZ26" s="11"/>
      <c r="EA26" s="11"/>
      <c r="EB26" s="108" t="s">
        <v>12</v>
      </c>
      <c r="EC26" s="597" t="s">
        <v>181</v>
      </c>
      <c r="ED26" s="598"/>
      <c r="EE26" s="598"/>
      <c r="EF26" s="598"/>
      <c r="EG26" s="598"/>
      <c r="EH26" s="598"/>
      <c r="EI26" s="599"/>
      <c r="EJ26" s="11"/>
      <c r="EK26" s="11"/>
      <c r="EL26" s="108" t="s">
        <v>12</v>
      </c>
      <c r="EM26" s="597" t="s">
        <v>230</v>
      </c>
      <c r="EN26" s="598"/>
      <c r="EO26" s="598"/>
      <c r="EP26" s="598"/>
      <c r="EQ26" s="598"/>
      <c r="ER26" s="598"/>
      <c r="ES26" s="599"/>
      <c r="ET26" s="11"/>
      <c r="EU26" s="11"/>
      <c r="EV26" s="108" t="s">
        <v>12</v>
      </c>
      <c r="EW26" s="597" t="s">
        <v>391</v>
      </c>
      <c r="EX26" s="598"/>
      <c r="EY26" s="598"/>
      <c r="EZ26" s="598"/>
      <c r="FA26" s="598"/>
      <c r="FB26" s="598"/>
      <c r="FC26" s="599"/>
      <c r="FD26" s="11"/>
      <c r="FE26" s="11"/>
      <c r="FF26" s="108" t="s">
        <v>12</v>
      </c>
      <c r="FG26" s="597" t="s">
        <v>405</v>
      </c>
      <c r="FH26" s="598"/>
      <c r="FI26" s="598"/>
      <c r="FJ26" s="598"/>
      <c r="FK26" s="598"/>
      <c r="FL26" s="598"/>
      <c r="FM26" s="599"/>
      <c r="FN26" s="11"/>
      <c r="FO26" s="11"/>
      <c r="FP26" s="108" t="s">
        <v>12</v>
      </c>
      <c r="FQ26" s="597" t="s">
        <v>404</v>
      </c>
      <c r="FR26" s="598"/>
      <c r="FS26" s="598"/>
      <c r="FT26" s="598"/>
      <c r="FU26" s="598"/>
      <c r="FV26" s="598"/>
      <c r="FW26" s="599"/>
      <c r="FX26" s="11"/>
      <c r="FY26" s="11"/>
      <c r="FZ26" s="108" t="s">
        <v>12</v>
      </c>
      <c r="GA26" s="597" t="s">
        <v>404</v>
      </c>
      <c r="GB26" s="598"/>
      <c r="GC26" s="598"/>
      <c r="GD26" s="598"/>
      <c r="GE26" s="598"/>
      <c r="GF26" s="598"/>
      <c r="GG26" s="599"/>
      <c r="GH26" s="11"/>
      <c r="GI26" s="11"/>
      <c r="GJ26" s="108" t="s">
        <v>12</v>
      </c>
      <c r="GK26" s="597" t="s">
        <v>405</v>
      </c>
      <c r="GL26" s="598"/>
      <c r="GM26" s="598"/>
      <c r="GN26" s="598"/>
      <c r="GO26" s="598"/>
      <c r="GP26" s="598"/>
      <c r="GQ26" s="599"/>
      <c r="GR26" s="11"/>
      <c r="GS26" s="11"/>
      <c r="GT26" s="108" t="s">
        <v>12</v>
      </c>
      <c r="GU26" s="597" t="s">
        <v>284</v>
      </c>
      <c r="GV26" s="598"/>
      <c r="GW26" s="598"/>
      <c r="GX26" s="598"/>
      <c r="GY26" s="598"/>
      <c r="GZ26" s="598"/>
      <c r="HA26" s="599"/>
      <c r="HB26" s="11"/>
      <c r="HC26" s="11"/>
      <c r="HD26" s="108" t="s">
        <v>12</v>
      </c>
      <c r="HE26" s="597" t="s">
        <v>391</v>
      </c>
      <c r="HF26" s="598"/>
      <c r="HG26" s="598"/>
      <c r="HH26" s="598"/>
      <c r="HI26" s="598"/>
      <c r="HJ26" s="598"/>
      <c r="HK26" s="599"/>
      <c r="HL26" s="11"/>
      <c r="HM26" s="11"/>
      <c r="HN26" s="108" t="s">
        <v>12</v>
      </c>
      <c r="HO26" s="597" t="s">
        <v>404</v>
      </c>
      <c r="HP26" s="598"/>
      <c r="HQ26" s="598"/>
      <c r="HR26" s="598"/>
      <c r="HS26" s="598"/>
      <c r="HT26" s="598"/>
      <c r="HU26" s="599"/>
      <c r="HV26" s="11"/>
      <c r="HW26" s="11"/>
      <c r="HX26" s="108" t="s">
        <v>12</v>
      </c>
      <c r="HY26" s="597" t="s">
        <v>405</v>
      </c>
      <c r="HZ26" s="598"/>
      <c r="IA26" s="598"/>
      <c r="IB26" s="598"/>
      <c r="IC26" s="598"/>
      <c r="ID26" s="598"/>
      <c r="IE26" s="599"/>
      <c r="IF26" s="11"/>
      <c r="IG26" s="11"/>
      <c r="IH26" s="108" t="s">
        <v>12</v>
      </c>
      <c r="II26" s="597" t="s">
        <v>391</v>
      </c>
      <c r="IJ26" s="598"/>
      <c r="IK26" s="598"/>
      <c r="IL26" s="598"/>
      <c r="IM26" s="598"/>
      <c r="IN26" s="598"/>
      <c r="IO26" s="599"/>
      <c r="IP26" s="11"/>
      <c r="IQ26" s="11"/>
      <c r="IR26" s="108" t="s">
        <v>12</v>
      </c>
      <c r="IS26" s="597" t="s">
        <v>404</v>
      </c>
      <c r="IT26" s="598"/>
      <c r="IU26" s="598"/>
      <c r="IV26" s="598"/>
      <c r="IW26" s="598"/>
      <c r="IX26" s="598"/>
      <c r="IY26" s="599"/>
      <c r="IZ26" s="11"/>
      <c r="JA26" s="11"/>
      <c r="JB26" s="108" t="s">
        <v>12</v>
      </c>
      <c r="JC26" s="597" t="s">
        <v>400</v>
      </c>
      <c r="JD26" s="598"/>
      <c r="JE26" s="598"/>
      <c r="JF26" s="598"/>
      <c r="JG26" s="598"/>
      <c r="JH26" s="598"/>
      <c r="JI26" s="599"/>
      <c r="JJ26" s="11"/>
      <c r="JK26" s="11"/>
      <c r="JL26" s="108" t="s">
        <v>12</v>
      </c>
      <c r="JM26" s="597" t="s">
        <v>410</v>
      </c>
      <c r="JN26" s="598"/>
      <c r="JO26" s="598"/>
      <c r="JP26" s="598"/>
      <c r="JQ26" s="598"/>
      <c r="JR26" s="598"/>
      <c r="JS26" s="599"/>
      <c r="JT26" s="11"/>
      <c r="JU26" s="11"/>
      <c r="JV26" s="108" t="s">
        <v>12</v>
      </c>
      <c r="JW26" s="597" t="s">
        <v>410</v>
      </c>
      <c r="JX26" s="598"/>
      <c r="JY26" s="598"/>
      <c r="JZ26" s="598"/>
      <c r="KA26" s="598"/>
      <c r="KB26" s="598"/>
      <c r="KC26" s="599"/>
      <c r="KD26" s="11"/>
      <c r="KE26" s="11"/>
      <c r="KF26" s="108" t="s">
        <v>12</v>
      </c>
      <c r="KG26" s="572"/>
      <c r="KH26" s="573"/>
      <c r="KI26" s="573"/>
      <c r="KJ26" s="573"/>
      <c r="KK26" s="573"/>
      <c r="KL26" s="573"/>
      <c r="KM26" s="574"/>
      <c r="KN26" s="11"/>
      <c r="KO26" s="11"/>
      <c r="KP26" s="108" t="s">
        <v>12</v>
      </c>
      <c r="KQ26" s="597" t="s">
        <v>404</v>
      </c>
      <c r="KR26" s="598"/>
      <c r="KS26" s="598"/>
      <c r="KT26" s="598"/>
      <c r="KU26" s="598"/>
      <c r="KV26" s="598"/>
      <c r="KW26" s="599"/>
      <c r="KX26" s="11"/>
      <c r="KY26" s="11"/>
      <c r="KZ26" s="108" t="s">
        <v>12</v>
      </c>
      <c r="LA26" s="597" t="s">
        <v>404</v>
      </c>
      <c r="LB26" s="598"/>
      <c r="LC26" s="598"/>
      <c r="LD26" s="598"/>
      <c r="LE26" s="598"/>
      <c r="LF26" s="598"/>
      <c r="LG26" s="599"/>
      <c r="LH26" s="11"/>
      <c r="LI26" s="11"/>
      <c r="LJ26" s="108" t="s">
        <v>12</v>
      </c>
      <c r="LK26" s="572"/>
      <c r="LL26" s="573"/>
      <c r="LM26" s="573"/>
      <c r="LN26" s="573"/>
      <c r="LO26" s="573"/>
      <c r="LP26" s="573"/>
      <c r="LQ26" s="574"/>
      <c r="LR26" s="11"/>
      <c r="LS26" s="11"/>
      <c r="LT26" s="108" t="s">
        <v>12</v>
      </c>
      <c r="LU26" s="597" t="s">
        <v>410</v>
      </c>
      <c r="LV26" s="598"/>
      <c r="LW26" s="598"/>
      <c r="LX26" s="598"/>
      <c r="LY26" s="598"/>
      <c r="LZ26" s="598"/>
      <c r="MA26" s="599"/>
      <c r="MB26" s="11"/>
      <c r="MC26" s="11"/>
      <c r="MD26" s="108"/>
      <c r="ME26" s="597"/>
      <c r="MF26" s="598"/>
      <c r="MG26" s="598"/>
      <c r="MH26" s="598"/>
      <c r="MI26" s="598"/>
      <c r="MJ26" s="598"/>
      <c r="MK26" s="599"/>
      <c r="ML26" s="11"/>
      <c r="MM26" s="11"/>
      <c r="MN26" s="124"/>
      <c r="MX26" s="124"/>
      <c r="NH26" s="124"/>
      <c r="NR26" s="124"/>
    </row>
    <row xmlns:x14ac="http://schemas.microsoft.com/office/spreadsheetml/2009/9/ac" r="27" s="2" customFormat="true" ht="15.75" customHeight="true" x14ac:dyDescent="0.25">
      <c r="A27" s="395" t="str">
        <f ca="true">IF(ISBLANK('Data Summary'!A29),"",'Data Summary'!A29)</f>
        <v>BGD_2019_UIS</v>
      </c>
      <c r="B27" s="108"/>
      <c r="C27" s="57" t="s">
        <v>107</v>
      </c>
      <c r="D27" s="50" t="s">
        <v>149</v>
      </c>
      <c r="E27" s="50"/>
      <c r="F27" s="50"/>
      <c r="G27" s="50"/>
      <c r="H27" s="50" t="s">
        <v>149</v>
      </c>
      <c r="I27" s="94"/>
      <c r="J27" s="11"/>
      <c r="K27" s="11"/>
      <c r="L27" s="108"/>
      <c r="M27" s="57" t="s">
        <v>107</v>
      </c>
      <c r="N27" s="50"/>
      <c r="O27" s="50"/>
      <c r="P27" s="50"/>
      <c r="Q27" s="50"/>
      <c r="R27" s="50"/>
      <c r="S27" s="94"/>
      <c r="T27" s="11"/>
      <c r="U27" s="11"/>
      <c r="V27" s="108"/>
      <c r="W27" s="57" t="s">
        <v>107</v>
      </c>
      <c r="X27" s="50" t="s">
        <v>149</v>
      </c>
      <c r="Y27" s="50"/>
      <c r="Z27" s="50"/>
      <c r="AA27" s="50"/>
      <c r="AB27" s="50" t="s">
        <v>149</v>
      </c>
      <c r="AC27" s="94"/>
      <c r="AD27" s="11"/>
      <c r="AE27" s="11"/>
      <c r="AF27" s="108"/>
      <c r="AG27" s="57" t="s">
        <v>107</v>
      </c>
      <c r="AH27" s="50"/>
      <c r="AI27" s="50"/>
      <c r="AJ27" s="50"/>
      <c r="AK27" s="50"/>
      <c r="AL27" s="50"/>
      <c r="AM27" s="94"/>
      <c r="AN27" s="11"/>
      <c r="AO27" s="11"/>
      <c r="AP27" s="108"/>
      <c r="AQ27" s="57" t="s">
        <v>107</v>
      </c>
      <c r="AR27" s="50" t="s">
        <v>149</v>
      </c>
      <c r="AS27" s="50"/>
      <c r="AT27" s="50"/>
      <c r="AU27" s="50"/>
      <c r="AV27" s="50" t="s">
        <v>149</v>
      </c>
      <c r="AW27" s="94"/>
      <c r="AX27" s="11"/>
      <c r="AY27" s="11"/>
      <c r="AZ27" s="108"/>
      <c r="BA27" s="57" t="s">
        <v>107</v>
      </c>
      <c r="BB27" s="50"/>
      <c r="BC27" s="50"/>
      <c r="BD27" s="50"/>
      <c r="BE27" s="50"/>
      <c r="BF27" s="50"/>
      <c r="BG27" s="94"/>
      <c r="BH27" s="11"/>
      <c r="BI27" s="11"/>
      <c r="BJ27" s="108"/>
      <c r="BK27" s="57" t="s">
        <v>107</v>
      </c>
      <c r="BL27" s="50" t="s">
        <v>149</v>
      </c>
      <c r="BM27" s="50"/>
      <c r="BN27" s="50"/>
      <c r="BO27" s="50"/>
      <c r="BP27" s="50" t="s">
        <v>149</v>
      </c>
      <c r="BQ27" s="94"/>
      <c r="BR27" s="11"/>
      <c r="BS27" s="11"/>
      <c r="BT27" s="108"/>
      <c r="BU27" s="57" t="s">
        <v>107</v>
      </c>
      <c r="BV27" s="50"/>
      <c r="BW27" s="50"/>
      <c r="BX27" s="50"/>
      <c r="BY27" s="50"/>
      <c r="BZ27" s="50"/>
      <c r="CA27" s="94"/>
      <c r="CB27" s="11"/>
      <c r="CC27" s="11"/>
      <c r="CD27" s="108"/>
      <c r="CE27" s="57" t="s">
        <v>107</v>
      </c>
      <c r="CF27" s="50" t="s">
        <v>149</v>
      </c>
      <c r="CG27" s="50"/>
      <c r="CH27" s="50"/>
      <c r="CI27" s="50"/>
      <c r="CJ27" s="50"/>
      <c r="CK27" s="94"/>
      <c r="CL27" s="11"/>
      <c r="CM27" s="11"/>
      <c r="CN27" s="108"/>
      <c r="CO27" s="57" t="s">
        <v>107</v>
      </c>
      <c r="CP27" s="50"/>
      <c r="CQ27" s="50"/>
      <c r="CR27" s="50"/>
      <c r="CS27" s="50"/>
      <c r="CT27" s="50"/>
      <c r="CU27" s="94"/>
      <c r="CV27" s="11"/>
      <c r="CW27" s="11"/>
      <c r="CX27" s="108"/>
      <c r="CY27" s="57" t="s">
        <v>107</v>
      </c>
      <c r="CZ27" s="50"/>
      <c r="DA27" s="50"/>
      <c r="DB27" s="50"/>
      <c r="DC27" s="50"/>
      <c r="DD27" s="50"/>
      <c r="DE27" s="94"/>
      <c r="DF27" s="11"/>
      <c r="DG27" s="11"/>
      <c r="DH27" s="108"/>
      <c r="DI27" s="57" t="s">
        <v>107</v>
      </c>
      <c r="DJ27" s="50" t="s">
        <v>149</v>
      </c>
      <c r="DK27" s="50"/>
      <c r="DL27" s="50"/>
      <c r="DM27" s="50"/>
      <c r="DN27" s="50" t="s">
        <v>149</v>
      </c>
      <c r="DO27" s="94"/>
      <c r="DP27" s="11"/>
      <c r="DQ27" s="11"/>
      <c r="DR27" s="108"/>
      <c r="DS27" s="57" t="s">
        <v>107</v>
      </c>
      <c r="DT27" s="50" t="s">
        <v>149</v>
      </c>
      <c r="DU27" s="50"/>
      <c r="DV27" s="50"/>
      <c r="DW27" s="50"/>
      <c r="DX27" s="50" t="s">
        <v>149</v>
      </c>
      <c r="DY27" s="94"/>
      <c r="DZ27" s="11"/>
      <c r="EA27" s="11"/>
      <c r="EB27" s="108"/>
      <c r="EC27" s="57" t="s">
        <v>107</v>
      </c>
      <c r="ED27" s="50"/>
      <c r="EE27" s="50"/>
      <c r="EF27" s="50"/>
      <c r="EG27" s="50"/>
      <c r="EH27" s="50"/>
      <c r="EI27" s="94"/>
      <c r="EJ27" s="11"/>
      <c r="EK27" s="11"/>
      <c r="EL27" s="108"/>
      <c r="EM27" s="57" t="s">
        <v>107</v>
      </c>
      <c r="EN27" s="50"/>
      <c r="EO27" s="50"/>
      <c r="EP27" s="50"/>
      <c r="EQ27" s="50"/>
      <c r="ER27" s="50"/>
      <c r="ES27" s="94"/>
      <c r="ET27" s="11"/>
      <c r="EU27" s="11"/>
      <c r="EV27" s="108"/>
      <c r="EW27" s="57" t="s">
        <v>107</v>
      </c>
      <c r="EX27" s="50" t="s">
        <v>149</v>
      </c>
      <c r="EY27" s="50"/>
      <c r="EZ27" s="50"/>
      <c r="FA27" s="50"/>
      <c r="FB27" s="50" t="s">
        <v>149</v>
      </c>
      <c r="FC27" s="94"/>
      <c r="FD27" s="11"/>
      <c r="FE27" s="11"/>
      <c r="FF27" s="108"/>
      <c r="FG27" s="57" t="s">
        <v>107</v>
      </c>
      <c r="FH27" s="50"/>
      <c r="FI27" s="50"/>
      <c r="FJ27" s="50"/>
      <c r="FK27" s="50"/>
      <c r="FL27" s="50"/>
      <c r="FM27" s="94"/>
      <c r="FN27" s="11"/>
      <c r="FO27" s="11"/>
      <c r="FP27" s="108"/>
      <c r="FQ27" s="57" t="s">
        <v>107</v>
      </c>
      <c r="FR27" s="50"/>
      <c r="FS27" s="50"/>
      <c r="FT27" s="50"/>
      <c r="FU27" s="50"/>
      <c r="FV27" s="50"/>
      <c r="FW27" s="94"/>
      <c r="FX27" s="11"/>
      <c r="FY27" s="11"/>
      <c r="FZ27" s="108"/>
      <c r="GA27" s="57" t="s">
        <v>107</v>
      </c>
      <c r="GB27" s="50"/>
      <c r="GC27" s="50"/>
      <c r="GD27" s="50"/>
      <c r="GE27" s="50"/>
      <c r="GF27" s="50"/>
      <c r="GG27" s="94"/>
      <c r="GH27" s="11"/>
      <c r="GI27" s="11"/>
      <c r="GJ27" s="108"/>
      <c r="GK27" s="57" t="s">
        <v>107</v>
      </c>
      <c r="GL27" s="50"/>
      <c r="GM27" s="50"/>
      <c r="GN27" s="50"/>
      <c r="GO27" s="50"/>
      <c r="GP27" s="50"/>
      <c r="GQ27" s="94"/>
      <c r="GR27" s="11"/>
      <c r="GS27" s="11"/>
      <c r="GT27" s="108"/>
      <c r="GU27" s="57" t="s">
        <v>107</v>
      </c>
      <c r="GV27" s="49" t="s">
        <v>149</v>
      </c>
      <c r="GW27" s="49" t="s">
        <v>149</v>
      </c>
      <c r="GX27" s="49" t="s">
        <v>149</v>
      </c>
      <c r="GY27" s="49"/>
      <c r="GZ27" s="49" t="s">
        <v>149</v>
      </c>
      <c r="HA27" s="89" t="s">
        <v>149</v>
      </c>
      <c r="HB27" s="11"/>
      <c r="HC27" s="11"/>
      <c r="HD27" s="108"/>
      <c r="HE27" s="57" t="s">
        <v>107</v>
      </c>
      <c r="HF27" s="49" t="s">
        <v>149</v>
      </c>
      <c r="HG27" s="49"/>
      <c r="HH27" s="49"/>
      <c r="HI27" s="49"/>
      <c r="HJ27" s="49" t="s">
        <v>149</v>
      </c>
      <c r="HK27" s="89"/>
      <c r="HL27" s="11"/>
      <c r="HM27" s="11"/>
      <c r="HN27" s="108"/>
      <c r="HO27" s="57" t="s">
        <v>107</v>
      </c>
      <c r="HP27" s="50"/>
      <c r="HQ27" s="50"/>
      <c r="HR27" s="50"/>
      <c r="HS27" s="50"/>
      <c r="HT27" s="50"/>
      <c r="HU27" s="94"/>
      <c r="HV27" s="11"/>
      <c r="HW27" s="11"/>
      <c r="HX27" s="108"/>
      <c r="HY27" s="57" t="s">
        <v>107</v>
      </c>
      <c r="HZ27" s="50"/>
      <c r="IA27" s="50"/>
      <c r="IB27" s="50"/>
      <c r="IC27" s="50"/>
      <c r="ID27" s="50"/>
      <c r="IE27" s="94"/>
      <c r="IF27" s="11"/>
      <c r="IG27" s="11"/>
      <c r="IH27" s="108"/>
      <c r="II27" s="57" t="s">
        <v>107</v>
      </c>
      <c r="IJ27" s="49" t="s">
        <v>149</v>
      </c>
      <c r="IK27" s="49"/>
      <c r="IL27" s="49"/>
      <c r="IM27" s="49"/>
      <c r="IN27" s="49" t="s">
        <v>149</v>
      </c>
      <c r="IO27" s="89"/>
      <c r="IP27" s="11"/>
      <c r="IQ27" s="11"/>
      <c r="IR27" s="108"/>
      <c r="IS27" s="57" t="s">
        <v>107</v>
      </c>
      <c r="IT27" s="50"/>
      <c r="IU27" s="50"/>
      <c r="IV27" s="50"/>
      <c r="IW27" s="50"/>
      <c r="IX27" s="50"/>
      <c r="IY27" s="94"/>
      <c r="IZ27" s="11"/>
      <c r="JA27" s="11"/>
      <c r="JB27" s="108"/>
      <c r="JC27" s="57" t="s">
        <v>107</v>
      </c>
      <c r="JD27" s="50" t="s">
        <v>149</v>
      </c>
      <c r="JE27" s="50"/>
      <c r="JF27" s="50"/>
      <c r="JG27" s="50"/>
      <c r="JH27" s="50" t="s">
        <v>149</v>
      </c>
      <c r="JI27" s="94"/>
      <c r="JJ27" s="11"/>
      <c r="JK27" s="11"/>
      <c r="JL27" s="108"/>
      <c r="JM27" s="57" t="s">
        <v>107</v>
      </c>
      <c r="JN27" s="50"/>
      <c r="JO27" s="50"/>
      <c r="JP27" s="50"/>
      <c r="JQ27" s="50"/>
      <c r="JR27" s="50"/>
      <c r="JS27" s="94"/>
      <c r="JT27" s="11"/>
      <c r="JU27" s="11"/>
      <c r="JV27" s="108"/>
      <c r="JW27" s="57" t="s">
        <v>107</v>
      </c>
      <c r="JX27" s="50"/>
      <c r="JY27" s="50"/>
      <c r="JZ27" s="50"/>
      <c r="KA27" s="50"/>
      <c r="KB27" s="50"/>
      <c r="KC27" s="94"/>
      <c r="KD27" s="11"/>
      <c r="KE27" s="11"/>
      <c r="KF27" s="108"/>
      <c r="KG27" s="57" t="s">
        <v>107</v>
      </c>
      <c r="KH27" s="50"/>
      <c r="KI27" s="50"/>
      <c r="KJ27" s="50"/>
      <c r="KK27" s="50"/>
      <c r="KL27" s="50"/>
      <c r="KM27" s="94"/>
      <c r="KN27" s="11"/>
      <c r="KO27" s="11"/>
      <c r="KP27" s="108"/>
      <c r="KQ27" s="57" t="s">
        <v>107</v>
      </c>
      <c r="KR27" s="50"/>
      <c r="KS27" s="50"/>
      <c r="KT27" s="50"/>
      <c r="KU27" s="50"/>
      <c r="KV27" s="50"/>
      <c r="KW27" s="94"/>
      <c r="KX27" s="11"/>
      <c r="KY27" s="11"/>
      <c r="KZ27" s="108"/>
      <c r="LA27" s="57" t="s">
        <v>107</v>
      </c>
      <c r="LB27" s="50"/>
      <c r="LC27" s="50"/>
      <c r="LD27" s="50"/>
      <c r="LE27" s="50"/>
      <c r="LF27" s="50"/>
      <c r="LG27" s="94"/>
      <c r="LH27" s="11"/>
      <c r="LI27" s="11"/>
      <c r="LJ27" s="108"/>
      <c r="LK27" s="57" t="s">
        <v>107</v>
      </c>
      <c r="LL27" s="50"/>
      <c r="LM27" s="50"/>
      <c r="LN27" s="50"/>
      <c r="LO27" s="50"/>
      <c r="LP27" s="50"/>
      <c r="LQ27" s="94"/>
      <c r="LR27" s="11"/>
      <c r="LS27" s="11"/>
      <c r="LT27" s="108"/>
      <c r="LU27" s="57" t="s">
        <v>107</v>
      </c>
      <c r="LV27" s="50"/>
      <c r="LW27" s="50"/>
      <c r="LX27" s="50"/>
      <c r="LY27" s="50"/>
      <c r="LZ27" s="50"/>
      <c r="MA27" s="94"/>
      <c r="MB27" s="11"/>
      <c r="MC27" s="11"/>
      <c r="MD27" s="108"/>
      <c r="ME27" s="57"/>
      <c r="MF27" s="50"/>
      <c r="MG27" s="50"/>
      <c r="MH27" s="50"/>
      <c r="MI27" s="50"/>
      <c r="MJ27" s="50"/>
      <c r="MK27" s="94"/>
      <c r="ML27" s="11"/>
      <c r="MM27" s="11"/>
      <c r="MN27" s="124"/>
      <c r="MX27" s="124"/>
      <c r="NH27" s="124"/>
      <c r="NR27" s="124"/>
    </row>
    <row xmlns:x14ac="http://schemas.microsoft.com/office/spreadsheetml/2009/9/ac" r="28" s="2" customFormat="true" ht="15.75" customHeight="true" x14ac:dyDescent="0.25">
      <c r="A28" s="395" t="str">
        <f ca="true">IF(ISBLANK('Data Summary'!A30),"",'Data Summary'!A30)</f>
        <v>BGD_2019_ASPR</v>
      </c>
      <c r="B28" s="108"/>
      <c r="C28" s="57" t="s">
        <v>89</v>
      </c>
      <c r="D28" s="50" t="s">
        <v>149</v>
      </c>
      <c r="E28" s="50"/>
      <c r="F28" s="50"/>
      <c r="G28" s="50"/>
      <c r="H28" s="50" t="s">
        <v>149</v>
      </c>
      <c r="I28" s="89"/>
      <c r="J28" s="11"/>
      <c r="K28" s="11"/>
      <c r="L28" s="108"/>
      <c r="M28" s="57" t="s">
        <v>89</v>
      </c>
      <c r="N28" s="63"/>
      <c r="O28" s="49"/>
      <c r="P28" s="49"/>
      <c r="Q28" s="49"/>
      <c r="R28" s="49"/>
      <c r="S28" s="89" t="s">
        <v>149</v>
      </c>
      <c r="T28" s="11"/>
      <c r="U28" s="11"/>
      <c r="V28" s="108"/>
      <c r="W28" s="57" t="s">
        <v>89</v>
      </c>
      <c r="X28" s="63" t="s">
        <v>149</v>
      </c>
      <c r="Y28" s="49"/>
      <c r="Z28" s="49"/>
      <c r="AA28" s="49"/>
      <c r="AB28" s="49" t="s">
        <v>149</v>
      </c>
      <c r="AC28" s="89"/>
      <c r="AD28" s="11"/>
      <c r="AE28" s="11"/>
      <c r="AF28" s="108"/>
      <c r="AG28" s="57" t="s">
        <v>89</v>
      </c>
      <c r="AH28" s="63"/>
      <c r="AI28" s="49"/>
      <c r="AJ28" s="49"/>
      <c r="AK28" s="49"/>
      <c r="AL28" s="49"/>
      <c r="AM28" s="89" t="s">
        <v>149</v>
      </c>
      <c r="AN28" s="11"/>
      <c r="AO28" s="11"/>
      <c r="AP28" s="108"/>
      <c r="AQ28" s="57" t="s">
        <v>89</v>
      </c>
      <c r="AR28" s="63" t="s">
        <v>149</v>
      </c>
      <c r="AS28" s="49"/>
      <c r="AT28" s="49"/>
      <c r="AU28" s="49"/>
      <c r="AV28" s="63" t="s">
        <v>149</v>
      </c>
      <c r="AW28" s="89"/>
      <c r="AX28" s="11"/>
      <c r="AY28" s="11"/>
      <c r="AZ28" s="108"/>
      <c r="BA28" s="57" t="s">
        <v>89</v>
      </c>
      <c r="BB28" s="63"/>
      <c r="BC28" s="49"/>
      <c r="BD28" s="49"/>
      <c r="BE28" s="49"/>
      <c r="BF28" s="49"/>
      <c r="BG28" s="89" t="s">
        <v>149</v>
      </c>
      <c r="BH28" s="11"/>
      <c r="BI28" s="11"/>
      <c r="BJ28" s="108"/>
      <c r="BK28" s="57" t="s">
        <v>89</v>
      </c>
      <c r="BL28" s="63" t="s">
        <v>149</v>
      </c>
      <c r="BM28" s="49"/>
      <c r="BN28" s="49"/>
      <c r="BO28" s="49"/>
      <c r="BP28" s="49" t="s">
        <v>149</v>
      </c>
      <c r="BQ28" s="89"/>
      <c r="BR28" s="11"/>
      <c r="BS28" s="11"/>
      <c r="BT28" s="108"/>
      <c r="BU28" s="57" t="s">
        <v>89</v>
      </c>
      <c r="BV28" s="63"/>
      <c r="BW28" s="49"/>
      <c r="BX28" s="49"/>
      <c r="BY28" s="49"/>
      <c r="BZ28" s="49"/>
      <c r="CA28" s="89"/>
      <c r="CB28" s="11"/>
      <c r="CC28" s="11"/>
      <c r="CD28" s="108"/>
      <c r="CE28" s="57" t="s">
        <v>89</v>
      </c>
      <c r="CF28" s="63" t="s">
        <v>149</v>
      </c>
      <c r="CG28" s="49"/>
      <c r="CH28" s="49"/>
      <c r="CI28" s="49"/>
      <c r="CJ28" s="49"/>
      <c r="CK28" s="89"/>
      <c r="CL28" s="11"/>
      <c r="CM28" s="11"/>
      <c r="CN28" s="108"/>
      <c r="CO28" s="57" t="s">
        <v>89</v>
      </c>
      <c r="CP28" s="63"/>
      <c r="CQ28" s="49"/>
      <c r="CR28" s="49"/>
      <c r="CS28" s="49"/>
      <c r="CT28" s="49"/>
      <c r="CU28" s="89" t="s">
        <v>149</v>
      </c>
      <c r="CV28" s="11"/>
      <c r="CW28" s="11"/>
      <c r="CX28" s="108"/>
      <c r="CY28" s="57" t="s">
        <v>89</v>
      </c>
      <c r="CZ28" s="63"/>
      <c r="DA28" s="49"/>
      <c r="DB28" s="49"/>
      <c r="DC28" s="49"/>
      <c r="DD28" s="49"/>
      <c r="DE28" s="89" t="s">
        <v>149</v>
      </c>
      <c r="DF28" s="11"/>
      <c r="DG28" s="11"/>
      <c r="DH28" s="108"/>
      <c r="DI28" s="57" t="s">
        <v>89</v>
      </c>
      <c r="DJ28" s="63" t="s">
        <v>149</v>
      </c>
      <c r="DK28" s="49"/>
      <c r="DL28" s="49"/>
      <c r="DM28" s="49"/>
      <c r="DN28" s="49" t="s">
        <v>149</v>
      </c>
      <c r="DO28" s="89"/>
      <c r="DP28" s="11"/>
      <c r="DQ28" s="11"/>
      <c r="DR28" s="108"/>
      <c r="DS28" s="57" t="s">
        <v>89</v>
      </c>
      <c r="DT28" s="63" t="s">
        <v>149</v>
      </c>
      <c r="DU28" s="49"/>
      <c r="DV28" s="49"/>
      <c r="DW28" s="49"/>
      <c r="DX28" s="49" t="s">
        <v>149</v>
      </c>
      <c r="DY28" s="89"/>
      <c r="DZ28" s="11"/>
      <c r="EA28" s="11"/>
      <c r="EB28" s="108"/>
      <c r="EC28" s="57" t="s">
        <v>89</v>
      </c>
      <c r="ED28" s="63"/>
      <c r="EE28" s="49"/>
      <c r="EF28" s="49"/>
      <c r="EG28" s="49"/>
      <c r="EH28" s="49"/>
      <c r="EI28" s="89" t="s">
        <v>149</v>
      </c>
      <c r="EJ28" s="11"/>
      <c r="EK28" s="11"/>
      <c r="EL28" s="108"/>
      <c r="EM28" s="57" t="s">
        <v>89</v>
      </c>
      <c r="EN28" s="63"/>
      <c r="EO28" s="49"/>
      <c r="EP28" s="49"/>
      <c r="EQ28" s="49"/>
      <c r="ER28" s="49"/>
      <c r="ES28" s="89"/>
      <c r="ET28" s="11"/>
      <c r="EU28" s="11"/>
      <c r="EV28" s="108"/>
      <c r="EW28" s="57" t="s">
        <v>89</v>
      </c>
      <c r="EX28" s="63" t="s">
        <v>149</v>
      </c>
      <c r="EY28" s="49"/>
      <c r="EZ28" s="49"/>
      <c r="FA28" s="49"/>
      <c r="FB28" s="49" t="s">
        <v>149</v>
      </c>
      <c r="FC28" s="89"/>
      <c r="FD28" s="11"/>
      <c r="FE28" s="11"/>
      <c r="FF28" s="108"/>
      <c r="FG28" s="57" t="s">
        <v>89</v>
      </c>
      <c r="FH28" s="63"/>
      <c r="FI28" s="49"/>
      <c r="FJ28" s="49"/>
      <c r="FK28" s="49"/>
      <c r="FL28" s="49"/>
      <c r="FM28" s="89"/>
      <c r="FN28" s="11"/>
      <c r="FO28" s="11"/>
      <c r="FP28" s="108"/>
      <c r="FQ28" s="57" t="s">
        <v>89</v>
      </c>
      <c r="FR28" s="63"/>
      <c r="FS28" s="49"/>
      <c r="FT28" s="49"/>
      <c r="FU28" s="49"/>
      <c r="FV28" s="49"/>
      <c r="FW28" s="89"/>
      <c r="FX28" s="11"/>
      <c r="FY28" s="11"/>
      <c r="FZ28" s="108"/>
      <c r="GA28" s="57" t="s">
        <v>89</v>
      </c>
      <c r="GB28" s="63"/>
      <c r="GC28" s="49"/>
      <c r="GD28" s="49"/>
      <c r="GE28" s="49"/>
      <c r="GF28" s="49"/>
      <c r="GG28" s="89"/>
      <c r="GH28" s="11"/>
      <c r="GI28" s="11"/>
      <c r="GJ28" s="108"/>
      <c r="GK28" s="57" t="s">
        <v>89</v>
      </c>
      <c r="GL28" s="63"/>
      <c r="GM28" s="49"/>
      <c r="GN28" s="49"/>
      <c r="GO28" s="49"/>
      <c r="GP28" s="49"/>
      <c r="GQ28" s="89"/>
      <c r="GR28" s="11"/>
      <c r="GS28" s="11"/>
      <c r="GT28" s="108"/>
      <c r="GU28" s="57" t="s">
        <v>89</v>
      </c>
      <c r="GV28" s="49" t="s">
        <v>149</v>
      </c>
      <c r="GW28" s="49" t="s">
        <v>149</v>
      </c>
      <c r="GX28" s="49" t="s">
        <v>149</v>
      </c>
      <c r="GY28" s="49"/>
      <c r="GZ28" s="49" t="s">
        <v>149</v>
      </c>
      <c r="HA28" s="89" t="s">
        <v>149</v>
      </c>
      <c r="HB28" s="11"/>
      <c r="HC28" s="11"/>
      <c r="HD28" s="108"/>
      <c r="HE28" s="57" t="s">
        <v>89</v>
      </c>
      <c r="HF28" s="49" t="s">
        <v>149</v>
      </c>
      <c r="HG28" s="49"/>
      <c r="HH28" s="49"/>
      <c r="HI28" s="49"/>
      <c r="HJ28" s="49" t="s">
        <v>149</v>
      </c>
      <c r="HK28" s="89"/>
      <c r="HL28" s="11"/>
      <c r="HM28" s="11"/>
      <c r="HN28" s="108"/>
      <c r="HO28" s="57" t="s">
        <v>89</v>
      </c>
      <c r="HP28" s="63"/>
      <c r="HQ28" s="49"/>
      <c r="HR28" s="49"/>
      <c r="HS28" s="49"/>
      <c r="HT28" s="49"/>
      <c r="HU28" s="89"/>
      <c r="HV28" s="11"/>
      <c r="HW28" s="11"/>
      <c r="HX28" s="108"/>
      <c r="HY28" s="57" t="s">
        <v>89</v>
      </c>
      <c r="HZ28" s="63"/>
      <c r="IA28" s="49"/>
      <c r="IB28" s="49"/>
      <c r="IC28" s="49"/>
      <c r="ID28" s="49"/>
      <c r="IE28" s="89"/>
      <c r="IF28" s="11"/>
      <c r="IG28" s="11"/>
      <c r="IH28" s="108"/>
      <c r="II28" s="57" t="s">
        <v>89</v>
      </c>
      <c r="IJ28" s="49" t="s">
        <v>149</v>
      </c>
      <c r="IK28" s="49"/>
      <c r="IL28" s="49"/>
      <c r="IM28" s="49"/>
      <c r="IN28" s="49" t="s">
        <v>149</v>
      </c>
      <c r="IO28" s="89"/>
      <c r="IP28" s="11"/>
      <c r="IQ28" s="11"/>
      <c r="IR28" s="108"/>
      <c r="IS28" s="57" t="s">
        <v>89</v>
      </c>
      <c r="IT28" s="63"/>
      <c r="IU28" s="49"/>
      <c r="IV28" s="49"/>
      <c r="IW28" s="49"/>
      <c r="IX28" s="49"/>
      <c r="IY28" s="89"/>
      <c r="IZ28" s="11"/>
      <c r="JA28" s="11"/>
      <c r="JB28" s="108"/>
      <c r="JC28" s="57" t="s">
        <v>89</v>
      </c>
      <c r="JD28" s="63" t="s">
        <v>149</v>
      </c>
      <c r="JE28" s="49"/>
      <c r="JF28" s="49"/>
      <c r="JG28" s="49"/>
      <c r="JH28" s="49" t="s">
        <v>149</v>
      </c>
      <c r="JI28" s="89"/>
      <c r="JJ28" s="11"/>
      <c r="JK28" s="11"/>
      <c r="JL28" s="108"/>
      <c r="JM28" s="57" t="s">
        <v>89</v>
      </c>
      <c r="JN28" s="63"/>
      <c r="JO28" s="49"/>
      <c r="JP28" s="49"/>
      <c r="JQ28" s="49"/>
      <c r="JR28" s="49"/>
      <c r="JS28" s="89"/>
      <c r="JT28" s="11"/>
      <c r="JU28" s="11"/>
      <c r="JV28" s="108"/>
      <c r="JW28" s="57" t="s">
        <v>89</v>
      </c>
      <c r="JX28" s="63"/>
      <c r="JY28" s="49"/>
      <c r="JZ28" s="49"/>
      <c r="KA28" s="49"/>
      <c r="KB28" s="49"/>
      <c r="KC28" s="89"/>
      <c r="KD28" s="11"/>
      <c r="KE28" s="11"/>
      <c r="KF28" s="108"/>
      <c r="KG28" s="57" t="s">
        <v>89</v>
      </c>
      <c r="KH28" s="63"/>
      <c r="KI28" s="49"/>
      <c r="KJ28" s="49"/>
      <c r="KK28" s="49"/>
      <c r="KL28" s="49"/>
      <c r="KM28" s="89"/>
      <c r="KN28" s="11"/>
      <c r="KO28" s="11"/>
      <c r="KP28" s="108"/>
      <c r="KQ28" s="57" t="s">
        <v>89</v>
      </c>
      <c r="KR28" s="63"/>
      <c r="KS28" s="49"/>
      <c r="KT28" s="49"/>
      <c r="KU28" s="49"/>
      <c r="KV28" s="49"/>
      <c r="KW28" s="89"/>
      <c r="KX28" s="11"/>
      <c r="KY28" s="11"/>
      <c r="KZ28" s="108"/>
      <c r="LA28" s="57" t="s">
        <v>89</v>
      </c>
      <c r="LB28" s="63"/>
      <c r="LC28" s="49"/>
      <c r="LD28" s="49"/>
      <c r="LE28" s="49"/>
      <c r="LF28" s="49"/>
      <c r="LG28" s="89"/>
      <c r="LH28" s="11"/>
      <c r="LI28" s="11"/>
      <c r="LJ28" s="108"/>
      <c r="LK28" s="57" t="s">
        <v>89</v>
      </c>
      <c r="LL28" s="63"/>
      <c r="LM28" s="49"/>
      <c r="LN28" s="49"/>
      <c r="LO28" s="49"/>
      <c r="LP28" s="49"/>
      <c r="LQ28" s="89"/>
      <c r="LR28" s="11"/>
      <c r="LS28" s="11"/>
      <c r="LT28" s="108"/>
      <c r="LU28" s="57" t="s">
        <v>89</v>
      </c>
      <c r="LV28" s="63"/>
      <c r="LW28" s="49"/>
      <c r="LX28" s="49"/>
      <c r="LY28" s="49"/>
      <c r="LZ28" s="49"/>
      <c r="MA28" s="89"/>
      <c r="MB28" s="11"/>
      <c r="MC28" s="11"/>
      <c r="MD28" s="108"/>
      <c r="ME28" s="57"/>
      <c r="MF28" s="63"/>
      <c r="MG28" s="49"/>
      <c r="MH28" s="49"/>
      <c r="MI28" s="49"/>
      <c r="MJ28" s="49"/>
      <c r="MK28" s="89"/>
      <c r="ML28" s="11"/>
      <c r="MM28" s="11"/>
      <c r="MN28" s="124"/>
      <c r="MX28" s="124"/>
      <c r="NH28" s="124"/>
      <c r="NR28" s="124"/>
    </row>
    <row xmlns:x14ac="http://schemas.microsoft.com/office/spreadsheetml/2009/9/ac" r="29" ht="15.75" customHeight="true" x14ac:dyDescent="0.25">
      <c r="A29" s="395" t="str">
        <f ca="true">IF(ISBLANK('Data Summary'!A31),"",'Data Summary'!A31)</f>
        <v>BGD_2020_BEIS</v>
      </c>
      <c r="B29" s="108"/>
      <c r="C29" s="57" t="s">
        <v>90</v>
      </c>
      <c r="D29" s="50" t="s">
        <v>149</v>
      </c>
      <c r="E29" s="50"/>
      <c r="F29" s="50"/>
      <c r="G29" s="50"/>
      <c r="H29" s="50" t="s">
        <v>149</v>
      </c>
      <c r="I29" s="89"/>
      <c r="J29" s="11"/>
      <c r="K29" s="11"/>
      <c r="L29" s="108"/>
      <c r="M29" s="57" t="s">
        <v>90</v>
      </c>
      <c r="N29" s="49"/>
      <c r="O29" s="49"/>
      <c r="P29" s="49"/>
      <c r="Q29" s="49"/>
      <c r="R29" s="49"/>
      <c r="S29" s="89"/>
      <c r="T29" s="11"/>
      <c r="U29" s="11"/>
      <c r="V29" s="108"/>
      <c r="W29" s="57" t="s">
        <v>90</v>
      </c>
      <c r="X29" s="49" t="s">
        <v>149</v>
      </c>
      <c r="Y29" s="49"/>
      <c r="Z29" s="49"/>
      <c r="AA29" s="49"/>
      <c r="AB29" s="49" t="s">
        <v>149</v>
      </c>
      <c r="AC29" s="89"/>
      <c r="AD29" s="11"/>
      <c r="AE29" s="11"/>
      <c r="AF29" s="108"/>
      <c r="AG29" s="57" t="s">
        <v>90</v>
      </c>
      <c r="AH29" s="49"/>
      <c r="AI29" s="49"/>
      <c r="AJ29" s="49"/>
      <c r="AK29" s="49"/>
      <c r="AL29" s="49"/>
      <c r="AM29" s="89"/>
      <c r="AN29" s="11"/>
      <c r="AO29" s="11"/>
      <c r="AP29" s="108"/>
      <c r="AQ29" s="57" t="s">
        <v>90</v>
      </c>
      <c r="AR29" s="49" t="s">
        <v>149</v>
      </c>
      <c r="AS29" s="49"/>
      <c r="AT29" s="49"/>
      <c r="AU29" s="49"/>
      <c r="AV29" s="49" t="s">
        <v>149</v>
      </c>
      <c r="AW29" s="89"/>
      <c r="AX29" s="11"/>
      <c r="AY29" s="11"/>
      <c r="AZ29" s="108"/>
      <c r="BA29" s="57" t="s">
        <v>90</v>
      </c>
      <c r="BB29" s="49"/>
      <c r="BC29" s="49"/>
      <c r="BD29" s="49"/>
      <c r="BE29" s="49"/>
      <c r="BF29" s="49"/>
      <c r="BG29" s="89"/>
      <c r="BH29" s="11"/>
      <c r="BI29" s="11"/>
      <c r="BJ29" s="108"/>
      <c r="BK29" s="57" t="s">
        <v>331</v>
      </c>
      <c r="BL29" s="49" t="s">
        <v>149</v>
      </c>
      <c r="BM29" s="49"/>
      <c r="BN29" s="49"/>
      <c r="BO29" s="49"/>
      <c r="BP29" s="49" t="s">
        <v>149</v>
      </c>
      <c r="BQ29" s="89"/>
      <c r="BR29" s="11"/>
      <c r="BS29" s="11"/>
      <c r="BT29" s="108"/>
      <c r="BU29" s="57" t="s">
        <v>90</v>
      </c>
      <c r="BV29" s="49"/>
      <c r="BW29" s="49"/>
      <c r="BX29" s="49"/>
      <c r="BY29" s="49"/>
      <c r="BZ29" s="49"/>
      <c r="CA29" s="89"/>
      <c r="CB29" s="11"/>
      <c r="CC29" s="11"/>
      <c r="CD29" s="108"/>
      <c r="CE29" s="57" t="s">
        <v>90</v>
      </c>
      <c r="CF29" s="49" t="s">
        <v>149</v>
      </c>
      <c r="CG29" s="49"/>
      <c r="CH29" s="49"/>
      <c r="CI29" s="49"/>
      <c r="CJ29" s="49" t="s">
        <v>149</v>
      </c>
      <c r="CK29" s="89" t="s">
        <v>149</v>
      </c>
      <c r="CL29" s="11"/>
      <c r="CM29" s="11"/>
      <c r="CN29" s="108"/>
      <c r="CO29" s="57" t="s">
        <v>90</v>
      </c>
      <c r="CP29" s="49"/>
      <c r="CQ29" s="49"/>
      <c r="CR29" s="49"/>
      <c r="CS29" s="49"/>
      <c r="CT29" s="49"/>
      <c r="CU29" s="89" t="s">
        <v>149</v>
      </c>
      <c r="CV29" s="11"/>
      <c r="CW29" s="11"/>
      <c r="CX29" s="108"/>
      <c r="CY29" s="57" t="s">
        <v>90</v>
      </c>
      <c r="CZ29" s="49"/>
      <c r="DA29" s="49"/>
      <c r="DB29" s="49"/>
      <c r="DC29" s="49"/>
      <c r="DD29" s="49"/>
      <c r="DE29" s="89"/>
      <c r="DF29" s="11"/>
      <c r="DG29" s="11"/>
      <c r="DH29" s="108"/>
      <c r="DI29" s="57" t="s">
        <v>331</v>
      </c>
      <c r="DJ29" s="49" t="s">
        <v>149</v>
      </c>
      <c r="DK29" s="49"/>
      <c r="DL29" s="49"/>
      <c r="DM29" s="49"/>
      <c r="DN29" s="49" t="s">
        <v>149</v>
      </c>
      <c r="DO29" s="89"/>
      <c r="DP29" s="11"/>
      <c r="DQ29" s="11"/>
      <c r="DR29" s="108"/>
      <c r="DS29" s="57" t="s">
        <v>90</v>
      </c>
      <c r="DT29" s="49" t="s">
        <v>149</v>
      </c>
      <c r="DU29" s="49"/>
      <c r="DV29" s="49"/>
      <c r="DW29" s="49"/>
      <c r="DX29" s="49" t="s">
        <v>149</v>
      </c>
      <c r="DY29" s="89"/>
      <c r="DZ29" s="11"/>
      <c r="EA29" s="11"/>
      <c r="EB29" s="108"/>
      <c r="EC29" s="57" t="s">
        <v>90</v>
      </c>
      <c r="ED29" s="49"/>
      <c r="EE29" s="49"/>
      <c r="EF29" s="49"/>
      <c r="EG29" s="49"/>
      <c r="EH29" s="49"/>
      <c r="EI29" s="89"/>
      <c r="EJ29" s="11"/>
      <c r="EK29" s="11"/>
      <c r="EL29" s="108"/>
      <c r="EM29" s="57" t="s">
        <v>90</v>
      </c>
      <c r="EN29" s="49" t="s">
        <v>205</v>
      </c>
      <c r="EO29" s="49"/>
      <c r="EP29" s="49"/>
      <c r="EQ29" s="49"/>
      <c r="ER29" s="49" t="s">
        <v>205</v>
      </c>
      <c r="ES29" s="89" t="s">
        <v>205</v>
      </c>
      <c r="ET29" s="11"/>
      <c r="EU29" s="11"/>
      <c r="EV29" s="108"/>
      <c r="EW29" s="57" t="s">
        <v>90</v>
      </c>
      <c r="EX29" s="49" t="s">
        <v>149</v>
      </c>
      <c r="EY29" s="49"/>
      <c r="EZ29" s="49"/>
      <c r="FA29" s="49"/>
      <c r="FB29" s="49" t="s">
        <v>149</v>
      </c>
      <c r="FC29" s="89"/>
      <c r="FD29" s="11"/>
      <c r="FE29" s="11"/>
      <c r="FF29" s="108"/>
      <c r="FG29" s="57" t="s">
        <v>90</v>
      </c>
      <c r="FH29" s="49"/>
      <c r="FI29" s="49"/>
      <c r="FJ29" s="49"/>
      <c r="FK29" s="49"/>
      <c r="FL29" s="49"/>
      <c r="FM29" s="89" t="s">
        <v>205</v>
      </c>
      <c r="FN29" s="11"/>
      <c r="FO29" s="11"/>
      <c r="FP29" s="108"/>
      <c r="FQ29" s="57" t="s">
        <v>90</v>
      </c>
      <c r="FR29" s="49"/>
      <c r="FS29" s="49"/>
      <c r="FT29" s="49"/>
      <c r="FU29" s="49"/>
      <c r="FV29" s="49"/>
      <c r="FW29" s="89" t="s">
        <v>149</v>
      </c>
      <c r="FX29" s="11"/>
      <c r="FY29" s="11"/>
      <c r="FZ29" s="108"/>
      <c r="GA29" s="57" t="s">
        <v>90</v>
      </c>
      <c r="GB29" s="49"/>
      <c r="GC29" s="49"/>
      <c r="GD29" s="49"/>
      <c r="GE29" s="49"/>
      <c r="GF29" s="49"/>
      <c r="GG29" s="89" t="s">
        <v>149</v>
      </c>
      <c r="GH29" s="11"/>
      <c r="GI29" s="11"/>
      <c r="GJ29" s="108"/>
      <c r="GK29" s="57" t="s">
        <v>90</v>
      </c>
      <c r="GL29" s="49" t="s">
        <v>205</v>
      </c>
      <c r="GM29" s="49"/>
      <c r="GN29" s="49"/>
      <c r="GO29" s="49"/>
      <c r="GP29" s="49" t="s">
        <v>205</v>
      </c>
      <c r="GQ29" s="89" t="s">
        <v>205</v>
      </c>
      <c r="GR29" s="11"/>
      <c r="GS29" s="11"/>
      <c r="GT29" s="108"/>
      <c r="GU29" s="57" t="s">
        <v>90</v>
      </c>
      <c r="GV29" s="49" t="s">
        <v>149</v>
      </c>
      <c r="GW29" s="49" t="s">
        <v>149</v>
      </c>
      <c r="GX29" s="49" t="s">
        <v>149</v>
      </c>
      <c r="GY29" s="49"/>
      <c r="GZ29" s="49" t="s">
        <v>149</v>
      </c>
      <c r="HA29" s="89" t="s">
        <v>149</v>
      </c>
      <c r="HB29" s="11"/>
      <c r="HC29" s="11"/>
      <c r="HD29" s="108"/>
      <c r="HE29" s="57" t="s">
        <v>331</v>
      </c>
      <c r="HF29" s="49" t="s">
        <v>149</v>
      </c>
      <c r="HG29" s="49"/>
      <c r="HH29" s="49"/>
      <c r="HI29" s="49"/>
      <c r="HJ29" s="49" t="s">
        <v>149</v>
      </c>
      <c r="HK29" s="89"/>
      <c r="HL29" s="11"/>
      <c r="HM29" s="11"/>
      <c r="HN29" s="108"/>
      <c r="HO29" s="57" t="s">
        <v>90</v>
      </c>
      <c r="HP29" s="49"/>
      <c r="HQ29" s="49"/>
      <c r="HR29" s="49"/>
      <c r="HS29" s="49"/>
      <c r="HT29" s="49"/>
      <c r="HU29" s="89" t="s">
        <v>149</v>
      </c>
      <c r="HV29" s="11"/>
      <c r="HW29" s="11"/>
      <c r="HX29" s="108"/>
      <c r="HY29" s="57" t="s">
        <v>90</v>
      </c>
      <c r="HZ29" s="49"/>
      <c r="IA29" s="49"/>
      <c r="IB29" s="49"/>
      <c r="IC29" s="49"/>
      <c r="ID29" s="49"/>
      <c r="IE29" s="89" t="s">
        <v>205</v>
      </c>
      <c r="IF29" s="11"/>
      <c r="IG29" s="11"/>
      <c r="IH29" s="108"/>
      <c r="II29" s="57" t="s">
        <v>331</v>
      </c>
      <c r="IJ29" s="49" t="s">
        <v>149</v>
      </c>
      <c r="IK29" s="49"/>
      <c r="IL29" s="49"/>
      <c r="IM29" s="49"/>
      <c r="IN29" s="49" t="s">
        <v>149</v>
      </c>
      <c r="IO29" s="89"/>
      <c r="IP29" s="11"/>
      <c r="IQ29" s="11"/>
      <c r="IR29" s="108"/>
      <c r="IS29" s="57" t="s">
        <v>90</v>
      </c>
      <c r="IT29" s="49"/>
      <c r="IU29" s="49"/>
      <c r="IV29" s="49"/>
      <c r="IW29" s="49"/>
      <c r="IX29" s="49"/>
      <c r="IY29" s="89" t="s">
        <v>149</v>
      </c>
      <c r="IZ29" s="11"/>
      <c r="JA29" s="11"/>
      <c r="JB29" s="108"/>
      <c r="JC29" s="57" t="s">
        <v>331</v>
      </c>
      <c r="JD29" s="49" t="s">
        <v>149</v>
      </c>
      <c r="JE29" s="49"/>
      <c r="JF29" s="49"/>
      <c r="JG29" s="49"/>
      <c r="JH29" s="49" t="s">
        <v>149</v>
      </c>
      <c r="JI29" s="89"/>
      <c r="JJ29" s="11"/>
      <c r="JK29" s="11"/>
      <c r="JL29" s="108"/>
      <c r="JM29" s="57" t="s">
        <v>90</v>
      </c>
      <c r="JN29" s="49" t="s">
        <v>205</v>
      </c>
      <c r="JO29" s="49"/>
      <c r="JP29" s="49"/>
      <c r="JQ29" s="49"/>
      <c r="JR29" s="49" t="s">
        <v>205</v>
      </c>
      <c r="JS29" s="89" t="s">
        <v>205</v>
      </c>
      <c r="JT29" s="11"/>
      <c r="JU29" s="11"/>
      <c r="JV29" s="108"/>
      <c r="JW29" s="57" t="s">
        <v>90</v>
      </c>
      <c r="JX29" s="49" t="s">
        <v>205</v>
      </c>
      <c r="JY29" s="49"/>
      <c r="JZ29" s="49"/>
      <c r="KA29" s="49"/>
      <c r="KB29" s="49" t="s">
        <v>205</v>
      </c>
      <c r="KC29" s="89" t="s">
        <v>205</v>
      </c>
      <c r="KD29" s="11"/>
      <c r="KE29" s="11"/>
      <c r="KF29" s="108"/>
      <c r="KG29" s="57" t="s">
        <v>331</v>
      </c>
      <c r="KH29" s="49" t="s">
        <v>149</v>
      </c>
      <c r="KI29" s="49"/>
      <c r="KJ29" s="49"/>
      <c r="KK29" s="49"/>
      <c r="KL29" s="49" t="s">
        <v>149</v>
      </c>
      <c r="KM29" s="89"/>
      <c r="KN29" s="11"/>
      <c r="KO29" s="11"/>
      <c r="KP29" s="108"/>
      <c r="KQ29" s="57" t="s">
        <v>90</v>
      </c>
      <c r="KR29" s="49"/>
      <c r="KS29" s="49"/>
      <c r="KT29" s="49"/>
      <c r="KU29" s="49"/>
      <c r="KV29" s="49"/>
      <c r="KW29" s="89" t="s">
        <v>149</v>
      </c>
      <c r="KX29" s="11"/>
      <c r="KY29" s="11"/>
      <c r="KZ29" s="108"/>
      <c r="LA29" s="57" t="s">
        <v>90</v>
      </c>
      <c r="LB29" s="49"/>
      <c r="LC29" s="49"/>
      <c r="LD29" s="49"/>
      <c r="LE29" s="49"/>
      <c r="LF29" s="49"/>
      <c r="LG29" s="89" t="s">
        <v>149</v>
      </c>
      <c r="LH29" s="11"/>
      <c r="LI29" s="11"/>
      <c r="LJ29" s="108"/>
      <c r="LK29" s="57" t="s">
        <v>331</v>
      </c>
      <c r="LL29" s="49" t="s">
        <v>149</v>
      </c>
      <c r="LM29" s="49"/>
      <c r="LN29" s="49"/>
      <c r="LO29" s="49"/>
      <c r="LP29" s="49" t="s">
        <v>149</v>
      </c>
      <c r="LQ29" s="89"/>
      <c r="LR29" s="11"/>
      <c r="LS29" s="11"/>
      <c r="LT29" s="108"/>
      <c r="LU29" s="57" t="s">
        <v>90</v>
      </c>
      <c r="LV29" s="49" t="s">
        <v>205</v>
      </c>
      <c r="LW29" s="49"/>
      <c r="LX29" s="49"/>
      <c r="LY29" s="49"/>
      <c r="LZ29" s="49" t="s">
        <v>205</v>
      </c>
      <c r="MA29" s="89" t="s">
        <v>205</v>
      </c>
      <c r="MB29" s="11"/>
      <c r="MC29" s="11"/>
      <c r="MD29" s="108"/>
      <c r="ME29" s="57"/>
      <c r="MF29" s="49"/>
      <c r="MG29" s="49"/>
      <c r="MH29" s="49"/>
      <c r="MI29" s="49"/>
      <c r="MJ29" s="49"/>
      <c r="MK29" s="89"/>
      <c r="ML29" s="11"/>
      <c r="MM29" s="11"/>
    </row>
    <row xmlns:x14ac="http://schemas.microsoft.com/office/spreadsheetml/2009/9/ac" r="30" ht="15.75" customHeight="true" x14ac:dyDescent="0.25">
      <c r="A30" s="395" t="str">
        <f ca="true">IF(ISBLANK('Data Summary'!A32),"",'Data Summary'!A32)</f>
        <v>BGD_2020_ASPR</v>
      </c>
      <c r="B30" s="109"/>
      <c r="C30" s="12" t="s">
        <v>23</v>
      </c>
      <c r="D30" s="64"/>
      <c r="E30" s="64"/>
      <c r="F30" s="64"/>
      <c r="G30" s="65"/>
      <c r="H30" s="64">
        <v>89712</v>
      </c>
      <c r="I30" s="67"/>
      <c r="J30" s="11"/>
      <c r="K30" s="11"/>
      <c r="L30" s="109"/>
      <c r="M30" s="12" t="s">
        <v>23</v>
      </c>
      <c r="N30" s="64"/>
      <c r="O30" s="64"/>
      <c r="P30" s="64"/>
      <c r="Q30" s="65"/>
      <c r="R30" s="64"/>
      <c r="S30" s="67"/>
      <c r="T30" s="11"/>
      <c r="U30" s="11"/>
      <c r="V30" s="109"/>
      <c r="W30" s="12" t="s">
        <v>23</v>
      </c>
      <c r="X30" s="64">
        <v>104017</v>
      </c>
      <c r="Y30" s="64" t="s">
        <v>332</v>
      </c>
      <c r="Z30" s="64" t="s">
        <v>332</v>
      </c>
      <c r="AA30" s="65" t="s">
        <v>332</v>
      </c>
      <c r="AB30" s="64">
        <v>104017</v>
      </c>
      <c r="AC30" s="67" t="s">
        <v>332</v>
      </c>
      <c r="AD30" s="11"/>
      <c r="AE30" s="11"/>
      <c r="AF30" s="109"/>
      <c r="AG30" s="12" t="s">
        <v>23</v>
      </c>
      <c r="AH30" s="64"/>
      <c r="AI30" s="64"/>
      <c r="AJ30" s="64"/>
      <c r="AK30" s="65"/>
      <c r="AL30" s="64"/>
      <c r="AM30" s="67"/>
      <c r="AN30" s="11"/>
      <c r="AO30" s="11"/>
      <c r="AP30" s="109"/>
      <c r="AQ30" s="12" t="s">
        <v>23</v>
      </c>
      <c r="AR30" s="64"/>
      <c r="AS30" s="64"/>
      <c r="AT30" s="64"/>
      <c r="AU30" s="65"/>
      <c r="AV30" s="64"/>
      <c r="AW30" s="67"/>
      <c r="AX30" s="11"/>
      <c r="AY30" s="11"/>
      <c r="AZ30" s="109"/>
      <c r="BA30" s="12" t="s">
        <v>23</v>
      </c>
      <c r="BB30" s="64"/>
      <c r="BC30" s="64"/>
      <c r="BD30" s="64"/>
      <c r="BE30" s="65"/>
      <c r="BF30" s="64"/>
      <c r="BG30" s="67"/>
      <c r="BH30" s="11"/>
      <c r="BI30" s="11"/>
      <c r="BJ30" s="109"/>
      <c r="BK30" s="12" t="s">
        <v>23</v>
      </c>
      <c r="BL30" s="64" t="s">
        <v>332</v>
      </c>
      <c r="BM30" s="64" t="s">
        <v>332</v>
      </c>
      <c r="BN30" s="64" t="s">
        <v>332</v>
      </c>
      <c r="BO30" s="65" t="s">
        <v>332</v>
      </c>
      <c r="BP30" s="64" t="s">
        <v>332</v>
      </c>
      <c r="BQ30" s="67" t="s">
        <v>332</v>
      </c>
      <c r="BR30" s="11"/>
      <c r="BS30" s="11"/>
      <c r="BT30" s="109"/>
      <c r="BU30" s="12" t="s">
        <v>23</v>
      </c>
      <c r="BV30" s="64"/>
      <c r="BW30" s="64"/>
      <c r="BX30" s="64"/>
      <c r="BY30" s="65"/>
      <c r="BZ30" s="64"/>
      <c r="CA30" s="67"/>
      <c r="CB30" s="11"/>
      <c r="CC30" s="11"/>
      <c r="CD30" s="109"/>
      <c r="CE30" s="12" t="s">
        <v>23</v>
      </c>
      <c r="CF30" s="64"/>
      <c r="CG30" s="64"/>
      <c r="CH30" s="64"/>
      <c r="CI30" s="65"/>
      <c r="CJ30" s="64"/>
      <c r="CK30" s="67"/>
      <c r="CL30" s="11"/>
      <c r="CM30" s="11"/>
      <c r="CN30" s="109"/>
      <c r="CO30" s="12" t="s">
        <v>23</v>
      </c>
      <c r="CP30" s="64"/>
      <c r="CQ30" s="64"/>
      <c r="CR30" s="64"/>
      <c r="CS30" s="65"/>
      <c r="CT30" s="64"/>
      <c r="CU30" s="67"/>
      <c r="CV30" s="11"/>
      <c r="CW30" s="11"/>
      <c r="CX30" s="109"/>
      <c r="CY30" s="12" t="s">
        <v>23</v>
      </c>
      <c r="CZ30" s="64"/>
      <c r="DA30" s="64"/>
      <c r="DB30" s="64"/>
      <c r="DC30" s="65"/>
      <c r="DD30" s="64"/>
      <c r="DE30" s="67"/>
      <c r="DF30" s="11"/>
      <c r="DG30" s="11"/>
      <c r="DH30" s="109"/>
      <c r="DI30" s="12" t="s">
        <v>23</v>
      </c>
      <c r="DJ30" s="64" t="s">
        <v>332</v>
      </c>
      <c r="DK30" s="64" t="s">
        <v>332</v>
      </c>
      <c r="DL30" s="64" t="s">
        <v>332</v>
      </c>
      <c r="DM30" s="65" t="s">
        <v>332</v>
      </c>
      <c r="DN30" s="64" t="s">
        <v>332</v>
      </c>
      <c r="DO30" s="67" t="s">
        <v>332</v>
      </c>
      <c r="DP30" s="11"/>
      <c r="DQ30" s="11"/>
      <c r="DR30" s="109"/>
      <c r="DS30" s="12" t="s">
        <v>23</v>
      </c>
      <c r="DT30" s="64"/>
      <c r="DU30" s="64"/>
      <c r="DV30" s="64"/>
      <c r="DW30" s="65"/>
      <c r="DX30" s="64"/>
      <c r="DY30" s="67"/>
      <c r="DZ30" s="11"/>
      <c r="EA30" s="11"/>
      <c r="EB30" s="109"/>
      <c r="EC30" s="12" t="s">
        <v>23</v>
      </c>
      <c r="ED30" s="64"/>
      <c r="EE30" s="64"/>
      <c r="EF30" s="64"/>
      <c r="EG30" s="65"/>
      <c r="EH30" s="64"/>
      <c r="EI30" s="67"/>
      <c r="EJ30" s="11"/>
      <c r="EK30" s="11"/>
      <c r="EL30" s="109"/>
      <c r="EM30" s="12" t="s">
        <v>23</v>
      </c>
      <c r="EN30" s="64"/>
      <c r="EO30" s="64"/>
      <c r="EP30" s="64"/>
      <c r="EQ30" s="65"/>
      <c r="ER30" s="64"/>
      <c r="ES30" s="67"/>
      <c r="ET30" s="11"/>
      <c r="EU30" s="11"/>
      <c r="EV30" s="109"/>
      <c r="EW30" s="12" t="s">
        <v>23</v>
      </c>
      <c r="EX30" s="64"/>
      <c r="EY30" s="64"/>
      <c r="EZ30" s="64"/>
      <c r="FA30" s="65"/>
      <c r="FB30" s="64"/>
      <c r="FC30" s="67"/>
      <c r="FD30" s="11"/>
      <c r="FE30" s="11"/>
      <c r="FF30" s="109"/>
      <c r="FG30" s="12" t="s">
        <v>23</v>
      </c>
      <c r="FH30" s="64"/>
      <c r="FI30" s="64"/>
      <c r="FJ30" s="64"/>
      <c r="FK30" s="65"/>
      <c r="FL30" s="64"/>
      <c r="FM30" s="67"/>
      <c r="FN30" s="11"/>
      <c r="FO30" s="11"/>
      <c r="FP30" s="109"/>
      <c r="FQ30" s="12" t="s">
        <v>23</v>
      </c>
      <c r="FR30" s="64"/>
      <c r="FS30" s="64"/>
      <c r="FT30" s="64"/>
      <c r="FU30" s="65"/>
      <c r="FV30" s="64"/>
      <c r="FW30" s="67">
        <v>20467</v>
      </c>
      <c r="FX30" s="11"/>
      <c r="FY30" s="11"/>
      <c r="FZ30" s="109"/>
      <c r="GA30" s="12" t="s">
        <v>23</v>
      </c>
      <c r="GB30" s="64"/>
      <c r="GC30" s="64"/>
      <c r="GD30" s="64"/>
      <c r="GE30" s="65"/>
      <c r="GF30" s="64"/>
      <c r="GG30" s="67">
        <v>20465</v>
      </c>
      <c r="GH30" s="11"/>
      <c r="GI30" s="11"/>
      <c r="GJ30" s="109"/>
      <c r="GK30" s="12" t="s">
        <v>23</v>
      </c>
      <c r="GL30" s="64"/>
      <c r="GM30" s="64"/>
      <c r="GN30" s="64"/>
      <c r="GO30" s="65"/>
      <c r="GP30" s="64"/>
      <c r="GQ30" s="67"/>
      <c r="GR30" s="11"/>
      <c r="GS30" s="11"/>
      <c r="GT30" s="109"/>
      <c r="GU30" s="12" t="s">
        <v>23</v>
      </c>
      <c r="GV30" s="64"/>
      <c r="GW30" s="64"/>
      <c r="GX30" s="64"/>
      <c r="GY30" s="65"/>
      <c r="GZ30" s="64"/>
      <c r="HA30" s="67"/>
      <c r="HB30" s="11"/>
      <c r="HC30" s="11"/>
      <c r="HD30" s="109"/>
      <c r="HE30" s="12" t="s">
        <v>23</v>
      </c>
      <c r="HF30" s="64" t="s">
        <v>332</v>
      </c>
      <c r="HG30" s="64" t="s">
        <v>332</v>
      </c>
      <c r="HH30" s="64" t="s">
        <v>332</v>
      </c>
      <c r="HI30" s="65" t="s">
        <v>332</v>
      </c>
      <c r="HJ30" s="64"/>
      <c r="HK30" s="67" t="s">
        <v>332</v>
      </c>
      <c r="HL30" s="11"/>
      <c r="HM30" s="11"/>
      <c r="HN30" s="109"/>
      <c r="HO30" s="12" t="s">
        <v>23</v>
      </c>
      <c r="HP30" s="64"/>
      <c r="HQ30" s="64"/>
      <c r="HR30" s="64"/>
      <c r="HS30" s="65"/>
      <c r="HT30" s="64"/>
      <c r="HU30" s="67">
        <v>20660</v>
      </c>
      <c r="HV30" s="11"/>
      <c r="HW30" s="11"/>
      <c r="HX30" s="109"/>
      <c r="HY30" s="12" t="s">
        <v>23</v>
      </c>
      <c r="HZ30" s="64"/>
      <c r="IA30" s="64"/>
      <c r="IB30" s="64"/>
      <c r="IC30" s="65"/>
      <c r="ID30" s="64"/>
      <c r="IE30" s="67"/>
      <c r="IF30" s="11"/>
      <c r="IG30" s="11"/>
      <c r="IH30" s="109"/>
      <c r="II30" s="12" t="s">
        <v>23</v>
      </c>
      <c r="IJ30" s="64" t="s">
        <v>332</v>
      </c>
      <c r="IK30" s="64" t="s">
        <v>332</v>
      </c>
      <c r="IL30" s="64" t="s">
        <v>332</v>
      </c>
      <c r="IM30" s="65" t="s">
        <v>332</v>
      </c>
      <c r="IN30" s="64"/>
      <c r="IO30" s="67" t="s">
        <v>332</v>
      </c>
      <c r="IP30" s="11"/>
      <c r="IQ30" s="11"/>
      <c r="IR30" s="109"/>
      <c r="IS30" s="12" t="s">
        <v>23</v>
      </c>
      <c r="IT30" s="64"/>
      <c r="IU30" s="64"/>
      <c r="IV30" s="64"/>
      <c r="IW30" s="65"/>
      <c r="IX30" s="64"/>
      <c r="IY30" s="67">
        <v>20849</v>
      </c>
      <c r="IZ30" s="11"/>
      <c r="JA30" s="11"/>
      <c r="JB30" s="109"/>
      <c r="JC30" s="12" t="s">
        <v>23</v>
      </c>
      <c r="JD30" s="64">
        <v>133002</v>
      </c>
      <c r="JE30" s="64" t="s">
        <v>332</v>
      </c>
      <c r="JF30" s="64" t="s">
        <v>332</v>
      </c>
      <c r="JG30" s="65" t="s">
        <v>332</v>
      </c>
      <c r="JH30" s="64">
        <v>133002</v>
      </c>
      <c r="JI30" s="67" t="s">
        <v>332</v>
      </c>
      <c r="JJ30" s="11"/>
      <c r="JK30" s="11"/>
      <c r="JL30" s="109"/>
      <c r="JM30" s="12" t="s">
        <v>23</v>
      </c>
      <c r="JN30" s="64"/>
      <c r="JO30" s="64"/>
      <c r="JP30" s="64"/>
      <c r="JQ30" s="65"/>
      <c r="JR30" s="64"/>
      <c r="JS30" s="67"/>
      <c r="JT30" s="11"/>
      <c r="JU30" s="11"/>
      <c r="JV30" s="109"/>
      <c r="JW30" s="12" t="s">
        <v>23</v>
      </c>
      <c r="JX30" s="64"/>
      <c r="JY30" s="64"/>
      <c r="JZ30" s="64"/>
      <c r="KA30" s="65"/>
      <c r="KB30" s="64"/>
      <c r="KC30" s="67"/>
      <c r="KD30" s="11"/>
      <c r="KE30" s="11"/>
      <c r="KF30" s="109"/>
      <c r="KG30" s="12" t="s">
        <v>23</v>
      </c>
      <c r="KH30" s="64" t="s">
        <v>332</v>
      </c>
      <c r="KI30" s="64" t="s">
        <v>332</v>
      </c>
      <c r="KJ30" s="64" t="s">
        <v>332</v>
      </c>
      <c r="KK30" s="65" t="s">
        <v>332</v>
      </c>
      <c r="KL30" s="64">
        <v>118891</v>
      </c>
      <c r="KM30" s="67" t="s">
        <v>332</v>
      </c>
      <c r="KN30" s="11"/>
      <c r="KO30" s="11"/>
      <c r="KP30" s="109"/>
      <c r="KQ30" s="12" t="s">
        <v>23</v>
      </c>
      <c r="KR30" s="64"/>
      <c r="KS30" s="64"/>
      <c r="KT30" s="64"/>
      <c r="KU30" s="65"/>
      <c r="KV30" s="64"/>
      <c r="KW30" s="67">
        <v>20960</v>
      </c>
      <c r="KX30" s="11"/>
      <c r="KY30" s="11"/>
      <c r="KZ30" s="109"/>
      <c r="LA30" s="12" t="s">
        <v>23</v>
      </c>
      <c r="LB30" s="64"/>
      <c r="LC30" s="64"/>
      <c r="LD30" s="64"/>
      <c r="LE30" s="65"/>
      <c r="LF30" s="64"/>
      <c r="LG30" s="67">
        <v>21003</v>
      </c>
      <c r="LH30" s="11"/>
      <c r="LI30" s="11"/>
      <c r="LJ30" s="109"/>
      <c r="LK30" s="12" t="s">
        <v>23</v>
      </c>
      <c r="LL30" s="64" t="s">
        <v>332</v>
      </c>
      <c r="LM30" s="64" t="s">
        <v>332</v>
      </c>
      <c r="LN30" s="64" t="s">
        <v>332</v>
      </c>
      <c r="LO30" s="65" t="s">
        <v>332</v>
      </c>
      <c r="LP30" s="64">
        <v>114539</v>
      </c>
      <c r="LQ30" s="67" t="s">
        <v>332</v>
      </c>
      <c r="LR30" s="11"/>
      <c r="LS30" s="11"/>
      <c r="LT30" s="109"/>
      <c r="LU30" s="12" t="s">
        <v>23</v>
      </c>
      <c r="LV30" s="64"/>
      <c r="LW30" s="64"/>
      <c r="LX30" s="64"/>
      <c r="LY30" s="65"/>
      <c r="LZ30" s="64"/>
      <c r="MA30" s="67"/>
      <c r="MB30" s="11"/>
      <c r="MC30" s="11"/>
      <c r="MD30" s="109"/>
      <c r="ME30" s="12"/>
      <c r="MF30" s="64"/>
      <c r="MG30" s="64"/>
      <c r="MH30" s="64"/>
      <c r="MI30" s="65"/>
      <c r="MJ30" s="64"/>
      <c r="MK30" s="67"/>
      <c r="ML30" s="11"/>
      <c r="MM30" s="11"/>
    </row>
    <row xmlns:x14ac="http://schemas.microsoft.com/office/spreadsheetml/2009/9/ac" r="31" s="3" customFormat="true" ht="16.5" thickBot="true" x14ac:dyDescent="0.3">
      <c r="A31" s="395" t="str">
        <f ca="true">IF(ISBLANK('Data Summary'!A33),"",'Data Summary'!A33)</f>
        <v>BGD_2020_UIS</v>
      </c>
      <c r="B31" s="110"/>
      <c r="C31" s="68" t="s">
        <v>20</v>
      </c>
      <c r="D31" s="69">
        <v>57840</v>
      </c>
      <c r="E31" s="69"/>
      <c r="F31" s="69"/>
      <c r="G31" s="69"/>
      <c r="H31" s="69">
        <f>37672+20168</f>
        <v>57840</v>
      </c>
      <c r="I31" s="70"/>
      <c r="J31" s="11"/>
      <c r="K31" s="11"/>
      <c r="L31" s="110"/>
      <c r="M31" s="68" t="s">
        <v>20</v>
      </c>
      <c r="N31" s="69"/>
      <c r="O31" s="69"/>
      <c r="P31" s="69"/>
      <c r="Q31" s="69"/>
      <c r="R31" s="69"/>
      <c r="S31" s="70"/>
      <c r="T31" s="11"/>
      <c r="U31" s="11"/>
      <c r="V31" s="110"/>
      <c r="W31" s="68" t="s">
        <v>20</v>
      </c>
      <c r="X31" s="69">
        <v>59773</v>
      </c>
      <c r="Y31" s="69" t="s">
        <v>332</v>
      </c>
      <c r="Z31" s="69" t="s">
        <v>332</v>
      </c>
      <c r="AA31" s="69" t="s">
        <v>332</v>
      </c>
      <c r="AB31" s="69">
        <v>59773</v>
      </c>
      <c r="AC31" s="70" t="s">
        <v>332</v>
      </c>
      <c r="AD31" s="11"/>
      <c r="AE31" s="11"/>
      <c r="AF31" s="110"/>
      <c r="AG31" s="68" t="s">
        <v>20</v>
      </c>
      <c r="AH31" s="69"/>
      <c r="AI31" s="69"/>
      <c r="AJ31" s="69"/>
      <c r="AK31" s="69"/>
      <c r="AL31" s="69"/>
      <c r="AM31" s="70"/>
      <c r="AN31" s="11"/>
      <c r="AO31" s="11"/>
      <c r="AP31" s="110"/>
      <c r="AQ31" s="68" t="s">
        <v>20</v>
      </c>
      <c r="AR31" s="69">
        <f>AV31</f>
        <v>59773</v>
      </c>
      <c r="AS31" s="69"/>
      <c r="AT31" s="69"/>
      <c r="AU31" s="69"/>
      <c r="AV31" s="69">
        <f>37672+22101</f>
        <v>59773</v>
      </c>
      <c r="AW31" s="70"/>
      <c r="AX31" s="11"/>
      <c r="AY31" s="11"/>
      <c r="AZ31" s="110"/>
      <c r="BA31" s="68" t="s">
        <v>20</v>
      </c>
      <c r="BB31" s="69"/>
      <c r="BC31" s="69"/>
      <c r="BD31" s="69"/>
      <c r="BE31" s="69"/>
      <c r="BF31" s="69"/>
      <c r="BG31" s="70"/>
      <c r="BH31" s="11"/>
      <c r="BI31" s="11"/>
      <c r="BJ31" s="110"/>
      <c r="BK31" s="68" t="s">
        <v>20</v>
      </c>
      <c r="BL31" s="69">
        <v>106859</v>
      </c>
      <c r="BM31" s="69" t="s">
        <v>332</v>
      </c>
      <c r="BN31" s="69" t="s">
        <v>332</v>
      </c>
      <c r="BO31" s="69" t="s">
        <v>332</v>
      </c>
      <c r="BP31" s="69">
        <v>106859</v>
      </c>
      <c r="BQ31" s="70" t="s">
        <v>332</v>
      </c>
      <c r="BR31" s="11"/>
      <c r="BS31" s="11"/>
      <c r="BT31" s="110"/>
      <c r="BU31" s="68" t="s">
        <v>20</v>
      </c>
      <c r="BV31" s="69"/>
      <c r="BW31" s="69"/>
      <c r="BX31" s="69"/>
      <c r="BY31" s="69"/>
      <c r="BZ31" s="69"/>
      <c r="CA31" s="70"/>
      <c r="CB31" s="11"/>
      <c r="CC31" s="11"/>
      <c r="CD31" s="110"/>
      <c r="CE31" s="68" t="s">
        <v>20</v>
      </c>
      <c r="CF31" s="69">
        <v>700</v>
      </c>
      <c r="CG31" s="69"/>
      <c r="CH31" s="69"/>
      <c r="CI31" s="69"/>
      <c r="CJ31" s="69">
        <v>511</v>
      </c>
      <c r="CK31" s="70">
        <v>189</v>
      </c>
      <c r="CL31" s="11"/>
      <c r="CM31" s="11"/>
      <c r="CN31" s="110"/>
      <c r="CO31" s="68" t="s">
        <v>20</v>
      </c>
      <c r="CP31" s="69"/>
      <c r="CQ31" s="69"/>
      <c r="CR31" s="69"/>
      <c r="CS31" s="69"/>
      <c r="CT31" s="69"/>
      <c r="CU31" s="70">
        <v>18425</v>
      </c>
      <c r="CV31" s="11"/>
      <c r="CW31" s="11"/>
      <c r="CX31" s="110"/>
      <c r="CY31" s="68" t="s">
        <v>20</v>
      </c>
      <c r="CZ31" s="69"/>
      <c r="DA31" s="69"/>
      <c r="DB31" s="69"/>
      <c r="DC31" s="69"/>
      <c r="DD31" s="69"/>
      <c r="DE31" s="70">
        <f>20297+9319</f>
        <v>29616</v>
      </c>
      <c r="DF31" s="11"/>
      <c r="DG31" s="11"/>
      <c r="DH31" s="110"/>
      <c r="DI31" s="68" t="s">
        <v>20</v>
      </c>
      <c r="DJ31" s="69">
        <v>108537</v>
      </c>
      <c r="DK31" s="69" t="s">
        <v>332</v>
      </c>
      <c r="DL31" s="69" t="s">
        <v>332</v>
      </c>
      <c r="DM31" s="69" t="s">
        <v>332</v>
      </c>
      <c r="DN31" s="69">
        <v>108537</v>
      </c>
      <c r="DO31" s="70" t="s">
        <v>332</v>
      </c>
      <c r="DP31" s="11"/>
      <c r="DQ31" s="11"/>
      <c r="DR31" s="110"/>
      <c r="DS31" s="68" t="s">
        <v>20</v>
      </c>
      <c r="DT31" s="69">
        <v>122176</v>
      </c>
      <c r="DU31" s="69" t="s">
        <v>332</v>
      </c>
      <c r="DV31" s="69" t="s">
        <v>332</v>
      </c>
      <c r="DW31" s="69" t="s">
        <v>332</v>
      </c>
      <c r="DX31" s="69">
        <v>122176</v>
      </c>
      <c r="DY31" s="70" t="s">
        <v>332</v>
      </c>
      <c r="DZ31" s="11"/>
      <c r="EA31" s="11"/>
      <c r="EB31" s="110"/>
      <c r="EC31" s="68" t="s">
        <v>20</v>
      </c>
      <c r="ED31" s="69"/>
      <c r="EE31" s="69"/>
      <c r="EF31" s="69"/>
      <c r="EG31" s="69"/>
      <c r="EH31" s="69"/>
      <c r="EI31" s="70">
        <v>9314</v>
      </c>
      <c r="EJ31" s="11"/>
      <c r="EK31" s="11"/>
      <c r="EL31" s="110"/>
      <c r="EM31" s="68" t="s">
        <v>20</v>
      </c>
      <c r="EN31" s="69"/>
      <c r="EO31" s="69"/>
      <c r="EP31" s="69"/>
      <c r="EQ31" s="69"/>
      <c r="ER31" s="69"/>
      <c r="ES31" s="70"/>
      <c r="ET31" s="11"/>
      <c r="EU31" s="11"/>
      <c r="EV31" s="110"/>
      <c r="EW31" s="68" t="s">
        <v>20</v>
      </c>
      <c r="EX31" s="69">
        <v>126615</v>
      </c>
      <c r="EY31" s="69" t="s">
        <v>332</v>
      </c>
      <c r="EZ31" s="69" t="s">
        <v>332</v>
      </c>
      <c r="FA31" s="69" t="s">
        <v>332</v>
      </c>
      <c r="FB31" s="69">
        <v>126615</v>
      </c>
      <c r="FC31" s="70" t="s">
        <v>332</v>
      </c>
      <c r="FD31" s="11"/>
      <c r="FE31" s="11"/>
      <c r="FF31" s="110"/>
      <c r="FG31" s="68" t="s">
        <v>20</v>
      </c>
      <c r="FH31" s="69"/>
      <c r="FI31" s="69"/>
      <c r="FJ31" s="69"/>
      <c r="FK31" s="69"/>
      <c r="FL31" s="69"/>
      <c r="FM31" s="70"/>
      <c r="FN31" s="11"/>
      <c r="FO31" s="11"/>
      <c r="FP31" s="110"/>
      <c r="FQ31" s="68" t="s">
        <v>20</v>
      </c>
      <c r="FR31" s="69"/>
      <c r="FS31" s="69"/>
      <c r="FT31" s="69"/>
      <c r="FU31" s="69"/>
      <c r="FV31" s="69"/>
      <c r="FW31" s="70"/>
      <c r="FX31" s="11"/>
      <c r="FY31" s="11"/>
      <c r="FZ31" s="110"/>
      <c r="GA31" s="68" t="s">
        <v>20</v>
      </c>
      <c r="GB31" s="69"/>
      <c r="GC31" s="69"/>
      <c r="GD31" s="69"/>
      <c r="GE31" s="69"/>
      <c r="GF31" s="69"/>
      <c r="GG31" s="70"/>
      <c r="GH31" s="11"/>
      <c r="GI31" s="11"/>
      <c r="GJ31" s="110"/>
      <c r="GK31" s="68" t="s">
        <v>20</v>
      </c>
      <c r="GL31" s="69"/>
      <c r="GM31" s="69"/>
      <c r="GN31" s="69"/>
      <c r="GO31" s="69"/>
      <c r="GP31" s="69"/>
      <c r="GQ31" s="70"/>
      <c r="GR31" s="11"/>
      <c r="GS31" s="11"/>
      <c r="GT31" s="110"/>
      <c r="GU31" s="68" t="s">
        <v>20</v>
      </c>
      <c r="GV31" s="69">
        <v>704</v>
      </c>
      <c r="GW31" s="69">
        <v>288</v>
      </c>
      <c r="GX31" s="69">
        <v>416</v>
      </c>
      <c r="GY31" s="69"/>
      <c r="GZ31" s="69">
        <v>281</v>
      </c>
      <c r="HA31" s="70">
        <v>423</v>
      </c>
      <c r="HB31" s="11"/>
      <c r="HC31" s="11"/>
      <c r="HD31" s="110"/>
      <c r="HE31" s="68" t="s">
        <v>20</v>
      </c>
      <c r="HF31" s="69">
        <v>134147</v>
      </c>
      <c r="HG31" s="69" t="s">
        <v>332</v>
      </c>
      <c r="HH31" s="69" t="s">
        <v>332</v>
      </c>
      <c r="HI31" s="69" t="s">
        <v>332</v>
      </c>
      <c r="HJ31" s="69">
        <v>134147</v>
      </c>
      <c r="HK31" s="70" t="s">
        <v>332</v>
      </c>
      <c r="HL31" s="11"/>
      <c r="HM31" s="11"/>
      <c r="HN31" s="110"/>
      <c r="HO31" s="68" t="s">
        <v>20</v>
      </c>
      <c r="HP31" s="69"/>
      <c r="HQ31" s="69"/>
      <c r="HR31" s="69"/>
      <c r="HS31" s="69"/>
      <c r="HT31" s="69"/>
      <c r="HU31" s="70"/>
      <c r="HV31" s="11"/>
      <c r="HW31" s="11"/>
      <c r="HX31" s="110"/>
      <c r="HY31" s="68" t="s">
        <v>20</v>
      </c>
      <c r="HZ31" s="69"/>
      <c r="IA31" s="69"/>
      <c r="IB31" s="69"/>
      <c r="IC31" s="69"/>
      <c r="ID31" s="69"/>
      <c r="IE31" s="70"/>
      <c r="IF31" s="11"/>
      <c r="IG31" s="11"/>
      <c r="IH31" s="110"/>
      <c r="II31" s="68" t="s">
        <v>20</v>
      </c>
      <c r="IJ31" s="69">
        <v>129258</v>
      </c>
      <c r="IK31" s="69" t="s">
        <v>332</v>
      </c>
      <c r="IL31" s="69" t="s">
        <v>332</v>
      </c>
      <c r="IM31" s="69" t="s">
        <v>332</v>
      </c>
      <c r="IN31" s="69">
        <v>129258</v>
      </c>
      <c r="IO31" s="70" t="s">
        <v>332</v>
      </c>
      <c r="IP31" s="11"/>
      <c r="IQ31" s="11"/>
      <c r="IR31" s="110"/>
      <c r="IS31" s="68" t="s">
        <v>20</v>
      </c>
      <c r="IT31" s="69"/>
      <c r="IU31" s="69"/>
      <c r="IV31" s="69"/>
      <c r="IW31" s="69"/>
      <c r="IX31" s="69"/>
      <c r="IY31" s="70"/>
      <c r="IZ31" s="11"/>
      <c r="JA31" s="11"/>
      <c r="JB31" s="110"/>
      <c r="JC31" s="68" t="s">
        <v>20</v>
      </c>
      <c r="JD31" s="69">
        <v>133002</v>
      </c>
      <c r="JE31" s="69" t="s">
        <v>332</v>
      </c>
      <c r="JF31" s="69" t="s">
        <v>332</v>
      </c>
      <c r="JG31" s="69" t="s">
        <v>332</v>
      </c>
      <c r="JH31" s="69">
        <v>133002</v>
      </c>
      <c r="JI31" s="70" t="s">
        <v>332</v>
      </c>
      <c r="JJ31" s="11"/>
      <c r="JK31" s="11"/>
      <c r="JL31" s="110"/>
      <c r="JM31" s="68" t="s">
        <v>20</v>
      </c>
      <c r="JN31" s="69"/>
      <c r="JO31" s="69"/>
      <c r="JP31" s="69"/>
      <c r="JQ31" s="69"/>
      <c r="JR31" s="69"/>
      <c r="JS31" s="70"/>
      <c r="JT31" s="11"/>
      <c r="JU31" s="11"/>
      <c r="JV31" s="110"/>
      <c r="JW31" s="68" t="s">
        <v>20</v>
      </c>
      <c r="JX31" s="69"/>
      <c r="JY31" s="69"/>
      <c r="JZ31" s="69"/>
      <c r="KA31" s="69"/>
      <c r="KB31" s="69"/>
      <c r="KC31" s="70"/>
      <c r="KD31" s="11"/>
      <c r="KE31" s="11"/>
      <c r="KF31" s="110"/>
      <c r="KG31" s="68" t="s">
        <v>20</v>
      </c>
      <c r="KH31" s="69" t="s">
        <v>332</v>
      </c>
      <c r="KI31" s="69" t="s">
        <v>332</v>
      </c>
      <c r="KJ31" s="69" t="s">
        <v>332</v>
      </c>
      <c r="KK31" s="69" t="s">
        <v>332</v>
      </c>
      <c r="KL31" s="69">
        <v>118891</v>
      </c>
      <c r="KM31" s="70" t="s">
        <v>332</v>
      </c>
      <c r="KN31" s="11"/>
      <c r="KO31" s="11"/>
      <c r="KP31" s="110"/>
      <c r="KQ31" s="68" t="s">
        <v>20</v>
      </c>
      <c r="KR31" s="69"/>
      <c r="KS31" s="69"/>
      <c r="KT31" s="69"/>
      <c r="KU31" s="69"/>
      <c r="KV31" s="69"/>
      <c r="KW31" s="70"/>
      <c r="KX31" s="11"/>
      <c r="KY31" s="11"/>
      <c r="KZ31" s="110"/>
      <c r="LA31" s="68" t="s">
        <v>20</v>
      </c>
      <c r="LB31" s="69"/>
      <c r="LC31" s="69"/>
      <c r="LD31" s="69"/>
      <c r="LE31" s="69"/>
      <c r="LF31" s="69"/>
      <c r="LG31" s="70"/>
      <c r="LH31" s="11"/>
      <c r="LI31" s="11"/>
      <c r="LJ31" s="110"/>
      <c r="LK31" s="68" t="s">
        <v>20</v>
      </c>
      <c r="LL31" s="69" t="s">
        <v>332</v>
      </c>
      <c r="LM31" s="69" t="s">
        <v>332</v>
      </c>
      <c r="LN31" s="69" t="s">
        <v>332</v>
      </c>
      <c r="LO31" s="69" t="s">
        <v>332</v>
      </c>
      <c r="LP31" s="69">
        <v>114539</v>
      </c>
      <c r="LQ31" s="70" t="s">
        <v>332</v>
      </c>
      <c r="LR31" s="11"/>
      <c r="LS31" s="11"/>
      <c r="LT31" s="110"/>
      <c r="LU31" s="68" t="s">
        <v>20</v>
      </c>
      <c r="LV31" s="69"/>
      <c r="LW31" s="69"/>
      <c r="LX31" s="69"/>
      <c r="LY31" s="69"/>
      <c r="LZ31" s="69"/>
      <c r="MA31" s="70"/>
      <c r="MB31" s="11"/>
      <c r="MC31" s="11"/>
      <c r="MD31" s="110"/>
      <c r="ME31" s="68"/>
      <c r="MF31" s="69"/>
      <c r="MG31" s="69"/>
      <c r="MH31" s="69"/>
      <c r="MI31" s="69"/>
      <c r="MJ31" s="69"/>
      <c r="MK31" s="70"/>
      <c r="ML31" s="11"/>
      <c r="MM31" s="11"/>
      <c r="MN31" s="111"/>
      <c r="MX31" s="111"/>
      <c r="NH31" s="111"/>
      <c r="NR31" s="111"/>
    </row>
    <row xmlns:x14ac="http://schemas.microsoft.com/office/spreadsheetml/2009/9/ac" r="32" s="3" customFormat="true" x14ac:dyDescent="0.25">
      <c r="A32" s="395" t="str">
        <f ca="true">IF(ISBLANK('Data Summary'!A34),"",'Data Summary'!A34)</f>
        <v>BGD_2021_UIS</v>
      </c>
      <c r="B32" s="111"/>
      <c r="L32" s="111"/>
      <c r="V32" s="111"/>
      <c r="AF32" s="111"/>
      <c r="AP32" s="111"/>
      <c r="AZ32" s="111"/>
      <c r="BJ32" s="111"/>
      <c r="BT32" s="111"/>
      <c r="BU32" s="111"/>
      <c r="BV32" s="111"/>
      <c r="BW32" s="111"/>
      <c r="BX32" s="111"/>
      <c r="BY32" s="111"/>
      <c r="BZ32" s="111"/>
      <c r="CA32" s="111"/>
      <c r="CD32" s="111"/>
      <c r="CN32" s="111"/>
      <c r="CX32" s="111"/>
      <c r="DH32" s="111"/>
      <c r="DR32" s="111"/>
      <c r="EB32" s="111"/>
      <c r="EL32" s="111"/>
      <c r="EV32" s="111"/>
      <c r="FF32" s="111"/>
      <c r="FP32" s="111"/>
      <c r="FZ32" s="111"/>
      <c r="GJ32" s="111"/>
      <c r="GT32" s="111"/>
      <c r="HD32" s="111"/>
      <c r="HN32" s="111"/>
      <c r="HX32" s="111"/>
      <c r="IH32" s="111"/>
      <c r="IR32" s="111"/>
      <c r="JB32" s="111"/>
      <c r="JL32" s="111"/>
      <c r="JV32" s="111"/>
      <c r="KF32" s="111"/>
      <c r="KP32" s="111"/>
      <c r="KZ32" s="111"/>
      <c r="LJ32" s="111"/>
      <c r="LT32" s="111"/>
      <c r="MD32" s="111"/>
      <c r="MN32" s="111"/>
      <c r="MX32" s="111"/>
      <c r="NH32" s="111"/>
      <c r="NR32" s="111"/>
    </row>
    <row xmlns:x14ac="http://schemas.microsoft.com/office/spreadsheetml/2009/9/ac" r="33" s="3" customFormat="true" x14ac:dyDescent="0.25">
      <c r="A33" s="395" t="str">
        <f ca="true">IF(ISBLANK('Data Summary'!A35),"",'Data Summary'!A35)</f>
        <v>BGD_2021_APSC</v>
      </c>
      <c r="B33" s="111"/>
      <c r="L33" s="111"/>
      <c r="V33" s="111"/>
      <c r="AF33" s="111"/>
      <c r="AP33" s="111"/>
      <c r="AZ33" s="111"/>
      <c r="BJ33" s="111"/>
      <c r="BT33" s="111"/>
      <c r="BU33" s="111"/>
      <c r="BV33" s="111"/>
      <c r="BW33" s="111"/>
      <c r="BX33" s="111"/>
      <c r="BY33" s="111"/>
      <c r="BZ33" s="111"/>
      <c r="CA33" s="111"/>
      <c r="CD33" s="111"/>
      <c r="CN33" s="111"/>
      <c r="CX33" s="111"/>
      <c r="DH33" s="111"/>
      <c r="DR33" s="111"/>
      <c r="EB33" s="111"/>
      <c r="EL33" s="111"/>
      <c r="EV33" s="111"/>
      <c r="FF33" s="111"/>
      <c r="FP33" s="111"/>
      <c r="FZ33" s="111"/>
      <c r="GJ33" s="111"/>
      <c r="GT33" s="111"/>
      <c r="HD33" s="111"/>
      <c r="HN33" s="111"/>
      <c r="HX33" s="111"/>
      <c r="IH33" s="111"/>
      <c r="IR33" s="111"/>
      <c r="JB33" s="111"/>
      <c r="JL33" s="111"/>
      <c r="JV33" s="111"/>
      <c r="KF33" s="111"/>
      <c r="KP33" s="111"/>
      <c r="KZ33" s="111"/>
      <c r="LJ33" s="111"/>
      <c r="LT33" s="111"/>
      <c r="MD33" s="111"/>
      <c r="MN33" s="111"/>
      <c r="MX33" s="111"/>
      <c r="NH33" s="111"/>
      <c r="NR33" s="111"/>
    </row>
    <row xmlns:x14ac="http://schemas.microsoft.com/office/spreadsheetml/2009/9/ac" r="34" s="3" customFormat="true" x14ac:dyDescent="0.25">
      <c r="A34" s="395" t="str">
        <f ca="true">IF(ISBLANK('Data Summary'!A36),"",'Data Summary'!A36)</f>
        <v>BGD_2021_BEIS</v>
      </c>
      <c r="B34" s="111"/>
      <c r="L34" s="111"/>
      <c r="V34" s="111"/>
      <c r="AF34" s="111"/>
      <c r="AP34" s="111"/>
      <c r="AZ34" s="111"/>
      <c r="BJ34" s="111"/>
      <c r="BT34" s="111"/>
      <c r="BU34" s="111"/>
      <c r="BV34" s="111"/>
      <c r="BW34" s="111"/>
      <c r="BX34" s="111"/>
      <c r="BY34" s="111"/>
      <c r="BZ34" s="111"/>
      <c r="CA34" s="111"/>
      <c r="CD34" s="111"/>
      <c r="CN34" s="111"/>
      <c r="CX34" s="111"/>
      <c r="DH34" s="111"/>
      <c r="DR34" s="111"/>
      <c r="EB34" s="111"/>
      <c r="EL34" s="111"/>
      <c r="EV34" s="111"/>
      <c r="FF34" s="111"/>
      <c r="FP34" s="111"/>
      <c r="FZ34" s="111"/>
      <c r="GJ34" s="111"/>
      <c r="GT34" s="111"/>
      <c r="HD34" s="111"/>
      <c r="HN34" s="111"/>
      <c r="HX34" s="111"/>
      <c r="IH34" s="111"/>
      <c r="IR34" s="111"/>
      <c r="JB34" s="111"/>
      <c r="JL34" s="111"/>
      <c r="JV34" s="111"/>
      <c r="KF34" s="111"/>
      <c r="KP34" s="111"/>
      <c r="KZ34" s="111"/>
      <c r="LJ34" s="111"/>
      <c r="LT34" s="111"/>
      <c r="MD34" s="111"/>
      <c r="MN34" s="111"/>
      <c r="MX34" s="111"/>
      <c r="NH34" s="111"/>
      <c r="NR34" s="111"/>
    </row>
    <row xmlns:x14ac="http://schemas.microsoft.com/office/spreadsheetml/2009/9/ac" r="35" s="3" customFormat="true" x14ac:dyDescent="0.25">
      <c r="A35" s="395" t="str">
        <f ca="true">IF(ISBLANK('Data Summary'!A37),"",'Data Summary'!A37)</f>
        <v>BGD_2022_BEIS</v>
      </c>
      <c r="B35" s="111"/>
      <c r="L35" s="111"/>
      <c r="V35" s="111"/>
      <c r="AF35" s="111"/>
      <c r="AP35" s="111"/>
      <c r="AZ35" s="111"/>
      <c r="BJ35" s="111"/>
      <c r="BT35" s="111"/>
      <c r="BU35" s="111"/>
      <c r="BV35" s="111"/>
      <c r="BW35" s="111"/>
      <c r="BX35" s="111"/>
      <c r="BY35" s="111"/>
      <c r="BZ35" s="111"/>
      <c r="CA35" s="111"/>
      <c r="CD35" s="111"/>
      <c r="CN35" s="111"/>
      <c r="CX35" s="111"/>
      <c r="DH35" s="111"/>
      <c r="DR35" s="111"/>
      <c r="EB35" s="111"/>
      <c r="EL35" s="111"/>
      <c r="EV35" s="111"/>
      <c r="FF35" s="111"/>
      <c r="FP35" s="111"/>
      <c r="FZ35" s="111"/>
      <c r="GJ35" s="111"/>
      <c r="GT35" s="111"/>
      <c r="HD35" s="111"/>
      <c r="HN35" s="111"/>
      <c r="HX35" s="111"/>
      <c r="IH35" s="111"/>
      <c r="IR35" s="111"/>
      <c r="JB35" s="111"/>
      <c r="JL35" s="111"/>
      <c r="JV35" s="111"/>
      <c r="KF35" s="111"/>
      <c r="KP35" s="111"/>
      <c r="KZ35" s="111"/>
      <c r="LJ35" s="111"/>
      <c r="LT35" s="111"/>
      <c r="MD35" s="111"/>
      <c r="MN35" s="111"/>
      <c r="MX35" s="111"/>
      <c r="NH35" s="111"/>
      <c r="NR35" s="111"/>
    </row>
    <row xmlns:x14ac="http://schemas.microsoft.com/office/spreadsheetml/2009/9/ac" r="36" s="3" customFormat="true" x14ac:dyDescent="0.25">
      <c r="A36" s="395" t="str">
        <f ca="true">IF(ISBLANK('Data Summary'!A38),"",'Data Summary'!A38)</f>
        <v>BGD_2022_APSC</v>
      </c>
      <c r="B36" s="111"/>
      <c r="L36" s="111"/>
      <c r="V36" s="111"/>
      <c r="AF36" s="111"/>
      <c r="AP36" s="111"/>
      <c r="AZ36" s="111"/>
      <c r="BJ36" s="111"/>
      <c r="BT36" s="111"/>
      <c r="BU36" s="111"/>
      <c r="BV36" s="111"/>
      <c r="BW36" s="111"/>
      <c r="BX36" s="111"/>
      <c r="BY36" s="111"/>
      <c r="BZ36" s="111"/>
      <c r="CA36" s="111"/>
      <c r="CD36" s="111"/>
      <c r="CN36" s="111"/>
      <c r="CX36" s="111"/>
      <c r="DH36" s="111"/>
      <c r="DR36" s="111"/>
      <c r="EB36" s="111"/>
      <c r="EL36" s="111"/>
      <c r="EV36" s="111"/>
      <c r="FF36" s="111"/>
      <c r="FP36" s="111"/>
      <c r="FZ36" s="111"/>
      <c r="GJ36" s="111"/>
      <c r="GT36" s="111"/>
      <c r="HD36" s="111"/>
      <c r="HN36" s="111"/>
      <c r="HX36" s="111"/>
      <c r="IH36" s="111"/>
      <c r="IR36" s="111"/>
      <c r="JB36" s="111"/>
      <c r="JL36" s="111"/>
      <c r="JV36" s="111"/>
      <c r="KF36" s="111"/>
      <c r="KP36" s="111"/>
      <c r="KZ36" s="111"/>
      <c r="LJ36" s="111"/>
      <c r="LT36" s="111"/>
      <c r="MD36" s="111"/>
      <c r="MN36" s="111"/>
      <c r="MX36" s="111"/>
      <c r="NH36" s="111"/>
      <c r="NR36" s="111"/>
    </row>
    <row xmlns:x14ac="http://schemas.microsoft.com/office/spreadsheetml/2009/9/ac" r="37" s="3" customFormat="true" x14ac:dyDescent="0.25">
      <c r="A37" s="395" t="str">
        <f ca="true">IF(ISBLANK('Data Summary'!A39),"",'Data Summary'!A39)</f>
        <v>BGD_2022_UIS</v>
      </c>
      <c r="B37" s="111"/>
      <c r="L37" s="111"/>
      <c r="V37" s="111"/>
      <c r="AF37" s="111"/>
      <c r="AP37" s="111"/>
      <c r="AZ37" s="111"/>
      <c r="BJ37" s="111"/>
      <c r="BT37" s="111"/>
      <c r="BU37" s="111"/>
      <c r="BV37" s="111"/>
      <c r="BW37" s="111"/>
      <c r="BX37" s="111"/>
      <c r="BY37" s="111"/>
      <c r="BZ37" s="111"/>
      <c r="CA37" s="111"/>
      <c r="CD37" s="111"/>
      <c r="CN37" s="111"/>
      <c r="CX37" s="111"/>
      <c r="DH37" s="111"/>
      <c r="DR37" s="111"/>
      <c r="EB37" s="111"/>
      <c r="EL37" s="111"/>
      <c r="EV37" s="111"/>
      <c r="FF37" s="111"/>
      <c r="FP37" s="111"/>
      <c r="FZ37" s="111"/>
      <c r="GJ37" s="111"/>
      <c r="GT37" s="111"/>
      <c r="HD37" s="111"/>
      <c r="HN37" s="111"/>
      <c r="HX37" s="111"/>
      <c r="IH37" s="111"/>
      <c r="IR37" s="111"/>
      <c r="JB37" s="111"/>
      <c r="JL37" s="111"/>
      <c r="JV37" s="111"/>
      <c r="KF37" s="111"/>
      <c r="KP37" s="111"/>
      <c r="KZ37" s="111"/>
      <c r="LJ37" s="111"/>
      <c r="LT37" s="111"/>
      <c r="MD37" s="111"/>
      <c r="MN37" s="111"/>
      <c r="MX37" s="111"/>
      <c r="NH37" s="111"/>
      <c r="NR37" s="111"/>
    </row>
    <row xmlns:x14ac="http://schemas.microsoft.com/office/spreadsheetml/2009/9/ac" r="38" s="3" customFormat="true" x14ac:dyDescent="0.25">
      <c r="A38" s="396" t="str">
        <f ca="true">IF(ISBLANK('Data Summary'!A40),"",'Data Summary'!A40)</f>
        <v/>
      </c>
      <c r="B38" s="111"/>
      <c r="L38" s="111"/>
      <c r="V38" s="111"/>
      <c r="AF38" s="111"/>
      <c r="AP38" s="111"/>
      <c r="AZ38" s="111"/>
      <c r="BJ38" s="111"/>
      <c r="BT38" s="111"/>
      <c r="BU38" s="111"/>
      <c r="BV38" s="111"/>
      <c r="BW38" s="111"/>
      <c r="BX38" s="111"/>
      <c r="BY38" s="111"/>
      <c r="BZ38" s="111"/>
      <c r="CA38" s="111"/>
      <c r="CD38" s="111"/>
      <c r="CN38" s="111"/>
      <c r="CX38" s="111"/>
      <c r="DH38" s="111"/>
      <c r="DR38" s="111"/>
      <c r="EB38" s="111"/>
      <c r="EL38" s="111"/>
      <c r="EV38" s="111"/>
      <c r="FF38" s="111"/>
      <c r="FP38" s="111"/>
      <c r="FZ38" s="111"/>
      <c r="GJ38" s="111"/>
      <c r="GT38" s="111"/>
      <c r="HD38" s="111"/>
      <c r="HN38" s="111"/>
      <c r="HX38" s="111"/>
      <c r="IH38" s="111"/>
      <c r="IR38" s="111"/>
      <c r="JB38" s="111"/>
      <c r="JL38" s="111"/>
      <c r="JV38" s="111"/>
      <c r="KF38" s="111"/>
      <c r="KP38" s="111"/>
      <c r="KZ38" s="111"/>
      <c r="LJ38" s="111"/>
      <c r="LT38" s="111"/>
      <c r="MD38" s="111"/>
      <c r="MN38" s="111"/>
      <c r="MX38" s="111"/>
      <c r="NH38" s="111"/>
      <c r="NR38" s="111"/>
    </row>
    <row xmlns:x14ac="http://schemas.microsoft.com/office/spreadsheetml/2009/9/ac" r="39" s="3" customFormat="true" x14ac:dyDescent="0.25">
      <c r="A39" s="396" t="str">
        <f ca="true">IF(ISBLANK('Data Summary'!A41),"",'Data Summary'!A41)</f>
        <v/>
      </c>
      <c r="B39" s="111"/>
      <c r="L39" s="111"/>
      <c r="V39" s="111"/>
      <c r="AF39" s="111"/>
      <c r="AP39" s="111"/>
      <c r="AZ39" s="111"/>
      <c r="BJ39" s="111"/>
      <c r="BT39" s="111"/>
      <c r="BU39" s="111"/>
      <c r="BV39" s="111"/>
      <c r="BW39" s="111"/>
      <c r="BX39" s="111"/>
      <c r="BY39" s="111"/>
      <c r="BZ39" s="111"/>
      <c r="CA39" s="111"/>
      <c r="CD39" s="111"/>
      <c r="CN39" s="111"/>
      <c r="CX39" s="111"/>
      <c r="DH39" s="111"/>
      <c r="DR39" s="111"/>
      <c r="EB39" s="111"/>
      <c r="EL39" s="111"/>
      <c r="EV39" s="111"/>
      <c r="FF39" s="111"/>
      <c r="FP39" s="111"/>
      <c r="FZ39" s="111"/>
      <c r="GJ39" s="111"/>
      <c r="GT39" s="111"/>
      <c r="HD39" s="111"/>
      <c r="HN39" s="111"/>
      <c r="HX39" s="111"/>
      <c r="IH39" s="111"/>
      <c r="IR39" s="111"/>
      <c r="JB39" s="111"/>
      <c r="JL39" s="111"/>
      <c r="JV39" s="111"/>
      <c r="KF39" s="111"/>
      <c r="KP39" s="111"/>
      <c r="KZ39" s="111"/>
      <c r="LJ39" s="111"/>
      <c r="LT39" s="111"/>
      <c r="MD39" s="111"/>
      <c r="MN39" s="111"/>
      <c r="MX39" s="111"/>
      <c r="NH39" s="111"/>
      <c r="NR39" s="111"/>
    </row>
    <row xmlns:x14ac="http://schemas.microsoft.com/office/spreadsheetml/2009/9/ac" r="40" s="3" customFormat="true" x14ac:dyDescent="0.25">
      <c r="A40" s="396" t="str">
        <f ca="true">IF(ISBLANK('Data Summary'!A42),"",'Data Summary'!A42)</f>
        <v/>
      </c>
      <c r="B40" s="111"/>
      <c r="L40" s="111"/>
      <c r="V40" s="111"/>
      <c r="AF40" s="111"/>
      <c r="AP40" s="111"/>
      <c r="AZ40" s="111"/>
      <c r="BJ40" s="111"/>
      <c r="BT40" s="111"/>
      <c r="BU40" s="111"/>
      <c r="BV40" s="111"/>
      <c r="BW40" s="111"/>
      <c r="BX40" s="111"/>
      <c r="BY40" s="111"/>
      <c r="BZ40" s="111"/>
      <c r="CA40" s="111"/>
      <c r="CD40" s="111"/>
      <c r="CN40" s="111"/>
      <c r="CX40" s="111"/>
      <c r="DH40" s="111"/>
      <c r="DR40" s="111"/>
      <c r="EB40" s="111"/>
      <c r="EL40" s="111"/>
      <c r="EV40" s="111"/>
      <c r="FF40" s="111"/>
      <c r="FP40" s="111"/>
      <c r="FZ40" s="111"/>
      <c r="GJ40" s="111"/>
      <c r="GT40" s="111"/>
      <c r="HD40" s="111"/>
      <c r="HN40" s="111"/>
      <c r="HX40" s="111"/>
      <c r="IH40" s="111"/>
      <c r="IR40" s="111"/>
      <c r="JB40" s="111"/>
      <c r="JL40" s="111"/>
      <c r="JV40" s="111"/>
      <c r="KF40" s="111"/>
      <c r="KP40" s="111"/>
      <c r="KZ40" s="111"/>
      <c r="LJ40" s="111"/>
      <c r="LT40" s="111"/>
      <c r="MD40" s="111"/>
      <c r="MN40" s="111"/>
      <c r="MX40" s="111"/>
      <c r="NH40" s="111"/>
      <c r="NR40" s="111"/>
    </row>
    <row xmlns:x14ac="http://schemas.microsoft.com/office/spreadsheetml/2009/9/ac" r="41" s="3" customFormat="true" x14ac:dyDescent="0.25">
      <c r="A41" s="396" t="str">
        <f ca="true">IF(ISBLANK('Data Summary'!A43),"",'Data Summary'!A43)</f>
        <v/>
      </c>
      <c r="B41" s="111"/>
      <c r="L41" s="111"/>
      <c r="V41" s="111"/>
      <c r="AF41" s="111"/>
      <c r="AP41" s="111"/>
      <c r="AZ41" s="111"/>
      <c r="BJ41" s="111"/>
      <c r="BT41" s="111"/>
      <c r="BU41" s="111"/>
      <c r="BV41" s="111"/>
      <c r="BW41" s="111"/>
      <c r="BX41" s="111"/>
      <c r="BY41" s="111"/>
      <c r="BZ41" s="111"/>
      <c r="CA41" s="111"/>
      <c r="CD41" s="111"/>
      <c r="CN41" s="111"/>
      <c r="CX41" s="111"/>
      <c r="DH41" s="111"/>
      <c r="DR41" s="111"/>
      <c r="EB41" s="111"/>
      <c r="EL41" s="111"/>
      <c r="EV41" s="111"/>
      <c r="FF41" s="111"/>
      <c r="FP41" s="111"/>
      <c r="FZ41" s="111"/>
      <c r="GJ41" s="111"/>
      <c r="GT41" s="111"/>
      <c r="HD41" s="111"/>
      <c r="HN41" s="111"/>
      <c r="HX41" s="111"/>
      <c r="IH41" s="111"/>
      <c r="IR41" s="111"/>
      <c r="JB41" s="111"/>
      <c r="JL41" s="111"/>
      <c r="JV41" s="111"/>
      <c r="KF41" s="111"/>
      <c r="KP41" s="111"/>
      <c r="KZ41" s="111"/>
      <c r="LJ41" s="111"/>
      <c r="LT41" s="111"/>
      <c r="MD41" s="111"/>
      <c r="MN41" s="111"/>
      <c r="MX41" s="111"/>
      <c r="NH41" s="111"/>
      <c r="NR41" s="111"/>
    </row>
    <row xmlns:x14ac="http://schemas.microsoft.com/office/spreadsheetml/2009/9/ac" r="42" s="3" customFormat="true" x14ac:dyDescent="0.25">
      <c r="A42" s="396" t="str">
        <f ca="true">IF(ISBLANK('Data Summary'!A44),"",'Data Summary'!A44)</f>
        <v/>
      </c>
      <c r="B42" s="111"/>
      <c r="L42" s="111"/>
      <c r="V42" s="111"/>
      <c r="AF42" s="111"/>
      <c r="AP42" s="111"/>
      <c r="AZ42" s="111"/>
      <c r="BJ42" s="111"/>
      <c r="BT42" s="111"/>
      <c r="BU42" s="111"/>
      <c r="BV42" s="111"/>
      <c r="BW42" s="111"/>
      <c r="BX42" s="111"/>
      <c r="BY42" s="111"/>
      <c r="BZ42" s="111"/>
      <c r="CA42" s="111"/>
      <c r="CD42" s="111"/>
      <c r="CN42" s="111"/>
      <c r="CX42" s="111"/>
      <c r="DH42" s="111"/>
      <c r="DR42" s="111"/>
      <c r="EB42" s="111"/>
      <c r="EL42" s="111"/>
      <c r="EV42" s="111"/>
      <c r="FF42" s="111"/>
      <c r="FP42" s="111"/>
      <c r="FZ42" s="111"/>
      <c r="GJ42" s="111"/>
      <c r="GT42" s="111"/>
      <c r="HD42" s="111"/>
      <c r="HN42" s="111"/>
      <c r="HX42" s="111"/>
      <c r="IH42" s="111"/>
      <c r="IR42" s="111"/>
      <c r="JB42" s="111"/>
      <c r="JL42" s="111"/>
      <c r="JV42" s="111"/>
      <c r="KF42" s="111"/>
      <c r="KP42" s="111"/>
      <c r="KZ42" s="111"/>
      <c r="LJ42" s="111"/>
      <c r="LT42" s="111"/>
      <c r="MD42" s="111"/>
      <c r="MN42" s="111"/>
      <c r="MX42" s="111"/>
      <c r="NH42" s="111"/>
      <c r="NR42" s="111"/>
    </row>
    <row xmlns:x14ac="http://schemas.microsoft.com/office/spreadsheetml/2009/9/ac" r="43" s="3" customFormat="true" x14ac:dyDescent="0.25">
      <c r="A43" s="396" t="str">
        <f ca="true">IF(ISBLANK('Data Summary'!A45),"",'Data Summary'!A45)</f>
        <v/>
      </c>
      <c r="B43" s="111"/>
      <c r="L43" s="111"/>
      <c r="V43" s="111"/>
      <c r="AF43" s="111"/>
      <c r="AP43" s="111"/>
      <c r="AZ43" s="111"/>
      <c r="BJ43" s="111"/>
      <c r="BT43" s="111"/>
      <c r="BU43" s="111"/>
      <c r="BV43" s="111"/>
      <c r="BW43" s="111"/>
      <c r="BX43" s="111"/>
      <c r="BY43" s="111"/>
      <c r="BZ43" s="111"/>
      <c r="CA43" s="111"/>
      <c r="CD43" s="111"/>
      <c r="CN43" s="111"/>
      <c r="CX43" s="111"/>
      <c r="DH43" s="111"/>
      <c r="DR43" s="111"/>
      <c r="EB43" s="111"/>
      <c r="EL43" s="111"/>
      <c r="EV43" s="111"/>
      <c r="FF43" s="111"/>
      <c r="FP43" s="111"/>
      <c r="FZ43" s="111"/>
      <c r="GJ43" s="111"/>
      <c r="GT43" s="111"/>
      <c r="HD43" s="111"/>
      <c r="HN43" s="111"/>
      <c r="HX43" s="111"/>
      <c r="IH43" s="111"/>
      <c r="IR43" s="111"/>
      <c r="JB43" s="111"/>
      <c r="JL43" s="111"/>
      <c r="JV43" s="111"/>
      <c r="KF43" s="111"/>
      <c r="KP43" s="111"/>
      <c r="KZ43" s="111"/>
      <c r="LJ43" s="111"/>
      <c r="LT43" s="111"/>
      <c r="MD43" s="111"/>
      <c r="MN43" s="111"/>
      <c r="MX43" s="111"/>
      <c r="NH43" s="111"/>
      <c r="NR43" s="111"/>
    </row>
    <row xmlns:x14ac="http://schemas.microsoft.com/office/spreadsheetml/2009/9/ac" r="44" s="3" customFormat="true" x14ac:dyDescent="0.25">
      <c r="A44" s="396" t="str">
        <f ca="true">IF(ISBLANK('Data Summary'!A46),"",'Data Summary'!A46)</f>
        <v/>
      </c>
      <c r="B44" s="111"/>
      <c r="L44" s="111"/>
      <c r="V44" s="111"/>
      <c r="AF44" s="111"/>
      <c r="AP44" s="111"/>
      <c r="AZ44" s="111"/>
      <c r="BJ44" s="111"/>
      <c r="BT44" s="111"/>
      <c r="BU44" s="111"/>
      <c r="BV44" s="111"/>
      <c r="BW44" s="111"/>
      <c r="BX44" s="111"/>
      <c r="BY44" s="111"/>
      <c r="BZ44" s="111"/>
      <c r="CA44" s="111"/>
      <c r="CD44" s="111"/>
      <c r="CN44" s="111"/>
      <c r="CX44" s="111"/>
      <c r="DH44" s="111"/>
      <c r="DR44" s="111"/>
      <c r="EB44" s="111"/>
      <c r="EL44" s="111"/>
      <c r="EV44" s="111"/>
      <c r="FF44" s="111"/>
      <c r="FP44" s="111"/>
      <c r="FZ44" s="111"/>
      <c r="GJ44" s="111"/>
      <c r="GT44" s="111"/>
      <c r="HD44" s="111"/>
      <c r="HN44" s="111"/>
      <c r="HX44" s="111"/>
      <c r="IH44" s="111"/>
      <c r="IR44" s="111"/>
      <c r="JB44" s="111"/>
      <c r="JL44" s="111"/>
      <c r="JV44" s="111"/>
      <c r="KF44" s="111"/>
      <c r="KP44" s="111"/>
      <c r="KZ44" s="111"/>
      <c r="LJ44" s="111"/>
      <c r="LT44" s="111"/>
      <c r="MD44" s="111"/>
      <c r="MN44" s="111"/>
      <c r="MX44" s="111"/>
      <c r="NH44" s="111"/>
      <c r="NR44" s="111"/>
    </row>
    <row xmlns:x14ac="http://schemas.microsoft.com/office/spreadsheetml/2009/9/ac" r="45" s="3" customFormat="true" x14ac:dyDescent="0.25">
      <c r="A45" s="396" t="str">
        <f ca="true">IF(ISBLANK('Data Summary'!A47),"",'Data Summary'!A47)</f>
        <v/>
      </c>
      <c r="B45" s="111"/>
      <c r="L45" s="111"/>
      <c r="V45" s="111"/>
      <c r="AF45" s="111"/>
      <c r="AP45" s="111"/>
      <c r="AZ45" s="111"/>
      <c r="BJ45" s="111"/>
      <c r="BT45" s="111"/>
      <c r="BU45" s="111"/>
      <c r="BV45" s="111"/>
      <c r="BW45" s="111"/>
      <c r="BX45" s="111"/>
      <c r="BY45" s="111"/>
      <c r="BZ45" s="111"/>
      <c r="CA45" s="111"/>
      <c r="CD45" s="111"/>
      <c r="CN45" s="111"/>
      <c r="CX45" s="111"/>
      <c r="DH45" s="111"/>
      <c r="DR45" s="111"/>
      <c r="EB45" s="111"/>
      <c r="EL45" s="111"/>
      <c r="EV45" s="111"/>
      <c r="FF45" s="111"/>
      <c r="FP45" s="111"/>
      <c r="FZ45" s="111"/>
      <c r="GJ45" s="111"/>
      <c r="GT45" s="111"/>
      <c r="HD45" s="111"/>
      <c r="HN45" s="111"/>
      <c r="HX45" s="111"/>
      <c r="IH45" s="111"/>
      <c r="IR45" s="111"/>
      <c r="JB45" s="111"/>
      <c r="JL45" s="111"/>
      <c r="JV45" s="111"/>
      <c r="KF45" s="111"/>
      <c r="KP45" s="111"/>
      <c r="KZ45" s="111"/>
      <c r="LJ45" s="111"/>
      <c r="LT45" s="111"/>
      <c r="MD45" s="111"/>
      <c r="MN45" s="111"/>
      <c r="MX45" s="111"/>
      <c r="NH45" s="111"/>
      <c r="NR45" s="111"/>
    </row>
    <row xmlns:x14ac="http://schemas.microsoft.com/office/spreadsheetml/2009/9/ac" r="46" s="3" customFormat="true" x14ac:dyDescent="0.25">
      <c r="A46" s="396" t="str">
        <f ca="true">IF(ISBLANK('Data Summary'!A48),"",'Data Summary'!A48)</f>
        <v/>
      </c>
      <c r="B46" s="111"/>
      <c r="L46" s="111"/>
      <c r="V46" s="111"/>
      <c r="AF46" s="111"/>
      <c r="AP46" s="111"/>
      <c r="AZ46" s="111"/>
      <c r="BJ46" s="111"/>
      <c r="BT46" s="111"/>
      <c r="BU46" s="111"/>
      <c r="BV46" s="111"/>
      <c r="BW46" s="111"/>
      <c r="BX46" s="111"/>
      <c r="BY46" s="111"/>
      <c r="BZ46" s="111"/>
      <c r="CA46" s="111"/>
      <c r="CD46" s="111"/>
      <c r="CN46" s="111"/>
      <c r="CX46" s="111"/>
      <c r="DH46" s="111"/>
      <c r="DR46" s="111"/>
      <c r="EB46" s="111"/>
      <c r="EL46" s="111"/>
      <c r="EV46" s="111"/>
      <c r="FF46" s="111"/>
      <c r="FP46" s="111"/>
      <c r="FZ46" s="111"/>
      <c r="GJ46" s="111"/>
      <c r="GT46" s="111"/>
      <c r="HD46" s="111"/>
      <c r="HN46" s="111"/>
      <c r="HX46" s="111"/>
      <c r="IH46" s="111"/>
      <c r="IR46" s="111"/>
      <c r="JB46" s="111"/>
      <c r="JL46" s="111"/>
      <c r="JV46" s="111"/>
      <c r="KF46" s="111"/>
      <c r="KP46" s="111"/>
      <c r="KZ46" s="111"/>
      <c r="LJ46" s="111"/>
      <c r="LT46" s="111"/>
      <c r="MD46" s="111"/>
      <c r="MN46" s="111"/>
      <c r="MX46" s="111"/>
      <c r="NH46" s="111"/>
      <c r="NR46" s="111"/>
    </row>
    <row xmlns:x14ac="http://schemas.microsoft.com/office/spreadsheetml/2009/9/ac" r="47" s="3" customFormat="true" x14ac:dyDescent="0.25">
      <c r="A47" s="396" t="str">
        <f ca="true">IF(ISBLANK('Data Summary'!A49),"",'Data Summary'!A49)</f>
        <v/>
      </c>
      <c r="B47" s="111"/>
      <c r="L47" s="111"/>
      <c r="V47" s="111"/>
      <c r="AF47" s="111"/>
      <c r="AP47" s="111"/>
      <c r="AZ47" s="111"/>
      <c r="BJ47" s="111"/>
      <c r="BT47" s="111"/>
      <c r="BU47" s="111"/>
      <c r="BV47" s="111"/>
      <c r="BW47" s="111"/>
      <c r="BX47" s="111"/>
      <c r="BY47" s="111"/>
      <c r="BZ47" s="111"/>
      <c r="CA47" s="111"/>
      <c r="CD47" s="111"/>
      <c r="CN47" s="111"/>
      <c r="CX47" s="111"/>
      <c r="DH47" s="111"/>
      <c r="DR47" s="111"/>
      <c r="EB47" s="111"/>
      <c r="EL47" s="111"/>
      <c r="EV47" s="111"/>
      <c r="FF47" s="111"/>
      <c r="FP47" s="111"/>
      <c r="FZ47" s="111"/>
      <c r="GJ47" s="111"/>
      <c r="GT47" s="111"/>
      <c r="HD47" s="111"/>
      <c r="HN47" s="111"/>
      <c r="HX47" s="111"/>
      <c r="IH47" s="111"/>
      <c r="IR47" s="111"/>
      <c r="JB47" s="111"/>
      <c r="JL47" s="111"/>
      <c r="JV47" s="111"/>
      <c r="KF47" s="111"/>
      <c r="KP47" s="111"/>
      <c r="KZ47" s="111"/>
      <c r="LJ47" s="111"/>
      <c r="LT47" s="111"/>
      <c r="MD47" s="111"/>
      <c r="MN47" s="111"/>
      <c r="MX47" s="111"/>
      <c r="NH47" s="111"/>
      <c r="NR47" s="111"/>
    </row>
    <row xmlns:x14ac="http://schemas.microsoft.com/office/spreadsheetml/2009/9/ac" r="48" s="3" customFormat="true" x14ac:dyDescent="0.25">
      <c r="A48" s="396" t="str">
        <f ca="true">IF(ISBLANK('Data Summary'!A50),"",'Data Summary'!A50)</f>
        <v/>
      </c>
      <c r="B48" s="111"/>
      <c r="L48" s="111"/>
      <c r="V48" s="111"/>
      <c r="AF48" s="111"/>
      <c r="AP48" s="111"/>
      <c r="AZ48" s="111"/>
      <c r="BJ48" s="111"/>
      <c r="BT48" s="111"/>
      <c r="BU48" s="111"/>
      <c r="BV48" s="111"/>
      <c r="BW48" s="111"/>
      <c r="BX48" s="111"/>
      <c r="BY48" s="111"/>
      <c r="BZ48" s="111"/>
      <c r="CA48" s="111"/>
      <c r="CD48" s="111"/>
      <c r="CN48" s="111"/>
      <c r="CX48" s="111"/>
      <c r="DH48" s="111"/>
      <c r="DR48" s="111"/>
      <c r="EB48" s="111"/>
      <c r="EL48" s="111"/>
      <c r="EV48" s="111"/>
      <c r="FF48" s="111"/>
      <c r="FP48" s="111"/>
      <c r="FZ48" s="111"/>
      <c r="GJ48" s="111"/>
      <c r="GT48" s="111"/>
      <c r="HD48" s="111"/>
      <c r="HN48" s="111"/>
      <c r="HX48" s="111"/>
      <c r="IH48" s="111"/>
      <c r="IR48" s="111"/>
      <c r="JB48" s="111"/>
      <c r="JL48" s="111"/>
      <c r="JV48" s="111"/>
      <c r="KF48" s="111"/>
      <c r="KP48" s="111"/>
      <c r="KZ48" s="111"/>
      <c r="LJ48" s="111"/>
      <c r="LT48" s="111"/>
      <c r="MD48" s="111"/>
      <c r="MN48" s="111"/>
      <c r="MX48" s="111"/>
      <c r="NH48" s="111"/>
      <c r="NR48" s="111"/>
    </row>
    <row xmlns:x14ac="http://schemas.microsoft.com/office/spreadsheetml/2009/9/ac" r="49" s="3" customFormat="true" x14ac:dyDescent="0.25">
      <c r="A49" s="396" t="str">
        <f ca="true">IF(ISBLANK('Data Summary'!A51),"",'Data Summary'!A51)</f>
        <v/>
      </c>
      <c r="B49" s="111"/>
      <c r="L49" s="111"/>
      <c r="V49" s="111"/>
      <c r="AF49" s="111"/>
      <c r="AP49" s="111"/>
      <c r="AZ49" s="111"/>
      <c r="BJ49" s="111"/>
      <c r="BT49" s="111"/>
      <c r="BU49" s="111"/>
      <c r="BV49" s="111"/>
      <c r="BW49" s="111"/>
      <c r="BX49" s="111"/>
      <c r="BY49" s="111"/>
      <c r="BZ49" s="111"/>
      <c r="CA49" s="111"/>
      <c r="CD49" s="111"/>
      <c r="CN49" s="111"/>
      <c r="CX49" s="111"/>
      <c r="DH49" s="111"/>
      <c r="DR49" s="111"/>
      <c r="EB49" s="111"/>
      <c r="EL49" s="111"/>
      <c r="EV49" s="111"/>
      <c r="FF49" s="111"/>
      <c r="FP49" s="111"/>
      <c r="FZ49" s="111"/>
      <c r="GJ49" s="111"/>
      <c r="GT49" s="111"/>
      <c r="HD49" s="111"/>
      <c r="HN49" s="111"/>
      <c r="HX49" s="111"/>
      <c r="IH49" s="111"/>
      <c r="IR49" s="111"/>
      <c r="JB49" s="111"/>
      <c r="JL49" s="111"/>
      <c r="JV49" s="111"/>
      <c r="KF49" s="111"/>
      <c r="KP49" s="111"/>
      <c r="KZ49" s="111"/>
      <c r="LJ49" s="111"/>
      <c r="LT49" s="111"/>
      <c r="MD49" s="111"/>
      <c r="MN49" s="111"/>
      <c r="MX49" s="111"/>
      <c r="NH49" s="111"/>
      <c r="NR49" s="111"/>
    </row>
    <row xmlns:x14ac="http://schemas.microsoft.com/office/spreadsheetml/2009/9/ac" r="50" s="3" customFormat="true" x14ac:dyDescent="0.25">
      <c r="A50" s="396" t="str">
        <f ca="true">IF(ISBLANK('Data Summary'!A52),"",'Data Summary'!A52)</f>
        <v/>
      </c>
      <c r="B50" s="111"/>
      <c r="L50" s="111"/>
      <c r="V50" s="111"/>
      <c r="AF50" s="111"/>
      <c r="AP50" s="111"/>
      <c r="AZ50" s="111"/>
      <c r="BJ50" s="111"/>
      <c r="BT50" s="111"/>
      <c r="BU50" s="111"/>
      <c r="BV50" s="111"/>
      <c r="BW50" s="111"/>
      <c r="BX50" s="111"/>
      <c r="BY50" s="111"/>
      <c r="BZ50" s="111"/>
      <c r="CA50" s="111"/>
      <c r="CD50" s="111"/>
      <c r="CN50" s="111"/>
      <c r="CX50" s="111"/>
      <c r="DH50" s="111"/>
      <c r="DR50" s="111"/>
      <c r="EB50" s="111"/>
      <c r="EL50" s="111"/>
      <c r="EV50" s="111"/>
      <c r="FF50" s="111"/>
      <c r="FP50" s="111"/>
      <c r="FZ50" s="111"/>
      <c r="GJ50" s="111"/>
      <c r="GT50" s="111"/>
      <c r="HD50" s="111"/>
      <c r="HN50" s="111"/>
      <c r="HX50" s="111"/>
      <c r="IH50" s="111"/>
      <c r="IR50" s="111"/>
      <c r="JB50" s="111"/>
      <c r="JL50" s="111"/>
      <c r="JV50" s="111"/>
      <c r="KF50" s="111"/>
      <c r="KP50" s="111"/>
      <c r="KZ50" s="111"/>
      <c r="LJ50" s="111"/>
      <c r="LT50" s="111"/>
      <c r="MD50" s="111"/>
      <c r="MN50" s="111"/>
      <c r="MX50" s="111"/>
      <c r="NH50" s="111"/>
      <c r="NR50" s="111"/>
    </row>
    <row xmlns:x14ac="http://schemas.microsoft.com/office/spreadsheetml/2009/9/ac" r="51" s="3" customFormat="true" x14ac:dyDescent="0.25">
      <c r="A51" s="396" t="str">
        <f ca="true">IF(ISBLANK('Data Summary'!A53),"",'Data Summary'!A53)</f>
        <v/>
      </c>
      <c r="B51" s="111"/>
      <c r="L51" s="111"/>
      <c r="V51" s="111"/>
      <c r="AF51" s="111"/>
      <c r="AP51" s="111"/>
      <c r="AZ51" s="111"/>
      <c r="BJ51" s="111"/>
      <c r="BT51" s="111"/>
      <c r="BU51" s="111"/>
      <c r="BV51" s="111"/>
      <c r="BW51" s="111"/>
      <c r="BX51" s="111"/>
      <c r="BY51" s="111"/>
      <c r="BZ51" s="111"/>
      <c r="CA51" s="111"/>
      <c r="CD51" s="111"/>
      <c r="CN51" s="111"/>
      <c r="CX51" s="111"/>
      <c r="DH51" s="111"/>
      <c r="DR51" s="111"/>
      <c r="EB51" s="111"/>
      <c r="EL51" s="111"/>
      <c r="EV51" s="111"/>
      <c r="FF51" s="111"/>
      <c r="FP51" s="111"/>
      <c r="FZ51" s="111"/>
      <c r="GJ51" s="111"/>
      <c r="GT51" s="111"/>
      <c r="HD51" s="111"/>
      <c r="HN51" s="111"/>
      <c r="HX51" s="111"/>
      <c r="IH51" s="111"/>
      <c r="IR51" s="111"/>
      <c r="JB51" s="111"/>
      <c r="JL51" s="111"/>
      <c r="JV51" s="111"/>
      <c r="KF51" s="111"/>
      <c r="KP51" s="111"/>
      <c r="KZ51" s="111"/>
      <c r="LJ51" s="111"/>
      <c r="LT51" s="111"/>
      <c r="MD51" s="111"/>
      <c r="MN51" s="111"/>
      <c r="MX51" s="111"/>
      <c r="NH51" s="111"/>
      <c r="NR51" s="111"/>
    </row>
    <row xmlns:x14ac="http://schemas.microsoft.com/office/spreadsheetml/2009/9/ac" r="52" s="3" customFormat="true" x14ac:dyDescent="0.25">
      <c r="A52" s="396" t="str">
        <f ca="true">IF(ISBLANK('Data Summary'!A54),"",'Data Summary'!A54)</f>
        <v/>
      </c>
      <c r="B52" s="111"/>
      <c r="L52" s="111"/>
      <c r="V52" s="111"/>
      <c r="AF52" s="111"/>
      <c r="AP52" s="111"/>
      <c r="AZ52" s="111"/>
      <c r="BJ52" s="111"/>
      <c r="BT52" s="111"/>
      <c r="BU52" s="111"/>
      <c r="BV52" s="111"/>
      <c r="BW52" s="111"/>
      <c r="BX52" s="111"/>
      <c r="BY52" s="111"/>
      <c r="BZ52" s="111"/>
      <c r="CA52" s="111"/>
      <c r="CD52" s="111"/>
      <c r="CN52" s="111"/>
      <c r="CX52" s="111"/>
      <c r="DH52" s="111"/>
      <c r="DR52" s="111"/>
      <c r="EB52" s="111"/>
      <c r="EL52" s="111"/>
      <c r="EV52" s="111"/>
      <c r="FF52" s="111"/>
      <c r="FP52" s="111"/>
      <c r="FZ52" s="111"/>
      <c r="GJ52" s="111"/>
      <c r="GT52" s="111"/>
      <c r="HD52" s="111"/>
      <c r="HN52" s="111"/>
      <c r="HX52" s="111"/>
      <c r="IH52" s="111"/>
      <c r="IR52" s="111"/>
      <c r="JB52" s="111"/>
      <c r="JL52" s="111"/>
      <c r="JV52" s="111"/>
      <c r="KF52" s="111"/>
      <c r="KP52" s="111"/>
      <c r="KZ52" s="111"/>
      <c r="LJ52" s="111"/>
      <c r="LT52" s="111"/>
      <c r="MD52" s="111"/>
      <c r="MN52" s="111"/>
      <c r="MX52" s="111"/>
      <c r="NH52" s="111"/>
      <c r="NR52" s="111"/>
    </row>
    <row xmlns:x14ac="http://schemas.microsoft.com/office/spreadsheetml/2009/9/ac" r="53" s="3" customFormat="true" x14ac:dyDescent="0.25">
      <c r="A53" s="396" t="str">
        <f ca="true">IF(ISBLANK('Data Summary'!A55),"",'Data Summary'!A55)</f>
        <v/>
      </c>
      <c r="B53" s="111"/>
      <c r="L53" s="111"/>
      <c r="V53" s="111"/>
      <c r="AF53" s="111"/>
      <c r="AP53" s="111"/>
      <c r="AZ53" s="111"/>
      <c r="BJ53" s="111"/>
      <c r="BT53" s="111"/>
      <c r="BU53" s="111"/>
      <c r="BV53" s="111"/>
      <c r="BW53" s="111"/>
      <c r="BX53" s="111"/>
      <c r="BY53" s="111"/>
      <c r="BZ53" s="111"/>
      <c r="CA53" s="111"/>
      <c r="CD53" s="111"/>
      <c r="CN53" s="111"/>
      <c r="CX53" s="111"/>
      <c r="DH53" s="111"/>
      <c r="DR53" s="111"/>
      <c r="EB53" s="111"/>
      <c r="EL53" s="111"/>
      <c r="EV53" s="111"/>
      <c r="FF53" s="111"/>
      <c r="FP53" s="111"/>
      <c r="FZ53" s="111"/>
      <c r="GJ53" s="111"/>
      <c r="GT53" s="111"/>
      <c r="HD53" s="111"/>
      <c r="HN53" s="111"/>
      <c r="HX53" s="111"/>
      <c r="IH53" s="111"/>
      <c r="IR53" s="111"/>
      <c r="JB53" s="111"/>
      <c r="JL53" s="111"/>
      <c r="JV53" s="111"/>
      <c r="KF53" s="111"/>
      <c r="KP53" s="111"/>
      <c r="KZ53" s="111"/>
      <c r="LJ53" s="111"/>
      <c r="LT53" s="111"/>
      <c r="MD53" s="111"/>
      <c r="MN53" s="111"/>
      <c r="MX53" s="111"/>
      <c r="NH53" s="111"/>
      <c r="NR53" s="111"/>
    </row>
    <row xmlns:x14ac="http://schemas.microsoft.com/office/spreadsheetml/2009/9/ac" r="54" s="3" customFormat="true" x14ac:dyDescent="0.25">
      <c r="A54" s="396" t="str">
        <f ca="true">IF(ISBLANK('Data Summary'!A56),"",'Data Summary'!A56)</f>
        <v/>
      </c>
      <c r="B54" s="111"/>
      <c r="L54" s="111"/>
      <c r="V54" s="111"/>
      <c r="AF54" s="111"/>
      <c r="AP54" s="111"/>
      <c r="AZ54" s="111"/>
      <c r="BJ54" s="111"/>
      <c r="BT54" s="111"/>
      <c r="BU54" s="111"/>
      <c r="BV54" s="111"/>
      <c r="BW54" s="111"/>
      <c r="BX54" s="111"/>
      <c r="BY54" s="111"/>
      <c r="BZ54" s="111"/>
      <c r="CA54" s="111"/>
      <c r="CD54" s="111"/>
      <c r="CN54" s="111"/>
      <c r="CX54" s="111"/>
      <c r="DH54" s="111"/>
      <c r="DR54" s="111"/>
      <c r="EB54" s="111"/>
      <c r="EL54" s="111"/>
      <c r="EV54" s="111"/>
      <c r="FF54" s="111"/>
      <c r="FP54" s="111"/>
      <c r="FZ54" s="111"/>
      <c r="GJ54" s="111"/>
      <c r="GT54" s="111"/>
      <c r="HD54" s="111"/>
      <c r="HN54" s="111"/>
      <c r="HX54" s="111"/>
      <c r="IH54" s="111"/>
      <c r="IR54" s="111"/>
      <c r="JB54" s="111"/>
      <c r="JL54" s="111"/>
      <c r="JV54" s="111"/>
      <c r="KF54" s="111"/>
      <c r="KP54" s="111"/>
      <c r="KZ54" s="111"/>
      <c r="LJ54" s="111"/>
      <c r="LT54" s="111"/>
      <c r="MD54" s="111"/>
      <c r="MN54" s="111"/>
      <c r="MX54" s="111"/>
      <c r="NH54" s="111"/>
      <c r="NR54" s="111"/>
    </row>
    <row xmlns:x14ac="http://schemas.microsoft.com/office/spreadsheetml/2009/9/ac" r="55" s="3" customFormat="true" x14ac:dyDescent="0.25">
      <c r="A55" s="396" t="str">
        <f ca="true">IF(ISBLANK('Data Summary'!A57),"",'Data Summary'!A57)</f>
        <v/>
      </c>
      <c r="B55" s="111"/>
      <c r="L55" s="111"/>
      <c r="V55" s="111"/>
      <c r="AF55" s="111"/>
      <c r="AP55" s="111"/>
      <c r="AZ55" s="111"/>
      <c r="BJ55" s="111"/>
      <c r="BT55" s="111"/>
      <c r="BU55" s="111"/>
      <c r="BV55" s="111"/>
      <c r="BW55" s="111"/>
      <c r="BX55" s="111"/>
      <c r="BY55" s="111"/>
      <c r="BZ55" s="111"/>
      <c r="CA55" s="111"/>
      <c r="CD55" s="111"/>
      <c r="CN55" s="111"/>
      <c r="CX55" s="111"/>
      <c r="DH55" s="111"/>
      <c r="DR55" s="111"/>
      <c r="EB55" s="111"/>
      <c r="EL55" s="111"/>
      <c r="EV55" s="111"/>
      <c r="FF55" s="111"/>
      <c r="FP55" s="111"/>
      <c r="FZ55" s="111"/>
      <c r="GJ55" s="111"/>
      <c r="GT55" s="111"/>
      <c r="HD55" s="111"/>
      <c r="HN55" s="111"/>
      <c r="HX55" s="111"/>
      <c r="IH55" s="111"/>
      <c r="IR55" s="111"/>
      <c r="JB55" s="111"/>
      <c r="JL55" s="111"/>
      <c r="JV55" s="111"/>
      <c r="KF55" s="111"/>
      <c r="KP55" s="111"/>
      <c r="KZ55" s="111"/>
      <c r="LJ55" s="111"/>
      <c r="LT55" s="111"/>
      <c r="MD55" s="111"/>
      <c r="MN55" s="111"/>
      <c r="MX55" s="111"/>
      <c r="NH55" s="111"/>
      <c r="NR55" s="111"/>
    </row>
    <row xmlns:x14ac="http://schemas.microsoft.com/office/spreadsheetml/2009/9/ac" r="56" s="3" customFormat="true" x14ac:dyDescent="0.25">
      <c r="A56" s="396" t="str">
        <f ca="true">IF(ISBLANK('Data Summary'!A58),"",'Data Summary'!A58)</f>
        <v/>
      </c>
      <c r="B56" s="111"/>
      <c r="L56" s="111"/>
      <c r="V56" s="111"/>
      <c r="AF56" s="111"/>
      <c r="AP56" s="111"/>
      <c r="AZ56" s="111"/>
      <c r="BJ56" s="111"/>
      <c r="BT56" s="111"/>
      <c r="BU56" s="111"/>
      <c r="BV56" s="111"/>
      <c r="BW56" s="111"/>
      <c r="BX56" s="111"/>
      <c r="BY56" s="111"/>
      <c r="BZ56" s="111"/>
      <c r="CA56" s="111"/>
      <c r="CD56" s="111"/>
      <c r="CN56" s="111"/>
      <c r="CX56" s="111"/>
      <c r="DH56" s="111"/>
      <c r="DR56" s="111"/>
      <c r="EB56" s="111"/>
      <c r="EL56" s="111"/>
      <c r="EV56" s="111"/>
      <c r="FF56" s="111"/>
      <c r="FP56" s="111"/>
      <c r="FZ56" s="111"/>
      <c r="GJ56" s="111"/>
      <c r="GT56" s="111"/>
      <c r="HD56" s="111"/>
      <c r="HN56" s="111"/>
      <c r="HX56" s="111"/>
      <c r="IH56" s="111"/>
      <c r="IR56" s="111"/>
      <c r="JB56" s="111"/>
      <c r="JL56" s="111"/>
      <c r="JV56" s="111"/>
      <c r="KF56" s="111"/>
      <c r="KP56" s="111"/>
      <c r="KZ56" s="111"/>
      <c r="LJ56" s="111"/>
      <c r="LT56" s="111"/>
      <c r="MD56" s="111"/>
      <c r="MN56" s="111"/>
      <c r="MX56" s="111"/>
      <c r="NH56" s="111"/>
      <c r="NR56" s="111"/>
    </row>
    <row xmlns:x14ac="http://schemas.microsoft.com/office/spreadsheetml/2009/9/ac" r="57" s="3" customFormat="true" x14ac:dyDescent="0.25">
      <c r="A57" s="396" t="str">
        <f ca="true">IF(ISBLANK('Data Summary'!A59),"",'Data Summary'!A59)</f>
        <v/>
      </c>
      <c r="B57" s="111"/>
      <c r="L57" s="111"/>
      <c r="V57" s="111"/>
      <c r="AF57" s="111"/>
      <c r="AP57" s="111"/>
      <c r="AZ57" s="111"/>
      <c r="BJ57" s="111"/>
      <c r="BT57" s="111"/>
      <c r="BU57" s="111"/>
      <c r="BV57" s="111"/>
      <c r="BW57" s="111"/>
      <c r="BX57" s="111"/>
      <c r="BY57" s="111"/>
      <c r="BZ57" s="111"/>
      <c r="CA57" s="111"/>
      <c r="CD57" s="111"/>
      <c r="CN57" s="111"/>
      <c r="CX57" s="111"/>
      <c r="DH57" s="111"/>
      <c r="DR57" s="111"/>
      <c r="EB57" s="111"/>
      <c r="EL57" s="111"/>
      <c r="EV57" s="111"/>
      <c r="FF57" s="111"/>
      <c r="FP57" s="111"/>
      <c r="FZ57" s="111"/>
      <c r="GJ57" s="111"/>
      <c r="GT57" s="111"/>
      <c r="HD57" s="111"/>
      <c r="HN57" s="111"/>
      <c r="HX57" s="111"/>
      <c r="IH57" s="111"/>
      <c r="IR57" s="111"/>
      <c r="JB57" s="111"/>
      <c r="JL57" s="111"/>
      <c r="JV57" s="111"/>
      <c r="KF57" s="111"/>
      <c r="KP57" s="111"/>
      <c r="KZ57" s="111"/>
      <c r="LJ57" s="111"/>
      <c r="LT57" s="111"/>
      <c r="MD57" s="111"/>
      <c r="MN57" s="111"/>
      <c r="MX57" s="111"/>
      <c r="NH57" s="111"/>
      <c r="NR57" s="111"/>
    </row>
    <row xmlns:x14ac="http://schemas.microsoft.com/office/spreadsheetml/2009/9/ac" r="58" s="3" customFormat="true" x14ac:dyDescent="0.25">
      <c r="A58" s="396" t="str">
        <f ca="true">IF(ISBLANK('Data Summary'!A60),"",'Data Summary'!A60)</f>
        <v/>
      </c>
      <c r="B58" s="111"/>
      <c r="L58" s="111"/>
      <c r="V58" s="111"/>
      <c r="AF58" s="111"/>
      <c r="AP58" s="111"/>
      <c r="AZ58" s="111"/>
      <c r="BJ58" s="111"/>
      <c r="BT58" s="111"/>
      <c r="BU58" s="111"/>
      <c r="BV58" s="111"/>
      <c r="BW58" s="111"/>
      <c r="BX58" s="111"/>
      <c r="BY58" s="111"/>
      <c r="BZ58" s="111"/>
      <c r="CA58" s="111"/>
      <c r="CD58" s="111"/>
      <c r="CN58" s="111"/>
      <c r="CX58" s="111"/>
      <c r="DH58" s="111"/>
      <c r="DR58" s="111"/>
      <c r="EB58" s="111"/>
      <c r="EL58" s="111"/>
      <c r="EV58" s="111"/>
      <c r="FF58" s="111"/>
      <c r="FP58" s="111"/>
      <c r="FZ58" s="111"/>
      <c r="GJ58" s="111"/>
      <c r="GT58" s="111"/>
      <c r="HD58" s="111"/>
      <c r="HN58" s="111"/>
      <c r="HX58" s="111"/>
      <c r="IH58" s="111"/>
      <c r="IR58" s="111"/>
      <c r="JB58" s="111"/>
      <c r="JL58" s="111"/>
      <c r="JV58" s="111"/>
      <c r="KF58" s="111"/>
      <c r="KP58" s="111"/>
      <c r="KZ58" s="111"/>
      <c r="LJ58" s="111"/>
      <c r="LT58" s="111"/>
      <c r="MD58" s="111"/>
      <c r="MN58" s="111"/>
      <c r="MX58" s="111"/>
      <c r="NH58" s="111"/>
      <c r="NR58" s="111"/>
    </row>
    <row xmlns:x14ac="http://schemas.microsoft.com/office/spreadsheetml/2009/9/ac" r="59" s="3" customFormat="true" x14ac:dyDescent="0.25">
      <c r="A59" s="396" t="str">
        <f ca="true">IF(ISBLANK('Data Summary'!A61),"",'Data Summary'!A61)</f>
        <v/>
      </c>
      <c r="B59" s="111"/>
      <c r="L59" s="111"/>
      <c r="V59" s="111"/>
      <c r="AF59" s="111"/>
      <c r="AP59" s="111"/>
      <c r="AZ59" s="111"/>
      <c r="BJ59" s="111"/>
      <c r="BT59" s="111"/>
      <c r="BU59" s="111"/>
      <c r="BV59" s="111"/>
      <c r="BW59" s="111"/>
      <c r="BX59" s="111"/>
      <c r="BY59" s="111"/>
      <c r="BZ59" s="111"/>
      <c r="CA59" s="111"/>
      <c r="CD59" s="111"/>
      <c r="CN59" s="111"/>
      <c r="CX59" s="111"/>
      <c r="DH59" s="111"/>
      <c r="DR59" s="111"/>
      <c r="EB59" s="111"/>
      <c r="EL59" s="111"/>
      <c r="EV59" s="111"/>
      <c r="FF59" s="111"/>
      <c r="FP59" s="111"/>
      <c r="FZ59" s="111"/>
      <c r="GJ59" s="111"/>
      <c r="GT59" s="111"/>
      <c r="HD59" s="111"/>
      <c r="HN59" s="111"/>
      <c r="HX59" s="111"/>
      <c r="IH59" s="111"/>
      <c r="IR59" s="111"/>
      <c r="JB59" s="111"/>
      <c r="JL59" s="111"/>
      <c r="JV59" s="111"/>
      <c r="KF59" s="111"/>
      <c r="KP59" s="111"/>
      <c r="KZ59" s="111"/>
      <c r="LJ59" s="111"/>
      <c r="LT59" s="111"/>
      <c r="MD59" s="111"/>
      <c r="MN59" s="111"/>
      <c r="MX59" s="111"/>
      <c r="NH59" s="111"/>
      <c r="NR59" s="111"/>
    </row>
    <row xmlns:x14ac="http://schemas.microsoft.com/office/spreadsheetml/2009/9/ac" r="60" s="3" customFormat="true" x14ac:dyDescent="0.25">
      <c r="A60" s="396" t="str">
        <f ca="true">IF(ISBLANK('Data Summary'!A62),"",'Data Summary'!A62)</f>
        <v/>
      </c>
      <c r="B60" s="111"/>
      <c r="L60" s="111"/>
      <c r="V60" s="111"/>
      <c r="AF60" s="111"/>
      <c r="AP60" s="111"/>
      <c r="AZ60" s="111"/>
      <c r="BJ60" s="111"/>
      <c r="BT60" s="111"/>
      <c r="BU60" s="111"/>
      <c r="BV60" s="111"/>
      <c r="BW60" s="111"/>
      <c r="BX60" s="111"/>
      <c r="BY60" s="111"/>
      <c r="BZ60" s="111"/>
      <c r="CA60" s="111"/>
      <c r="CD60" s="111"/>
      <c r="CN60" s="111"/>
      <c r="CX60" s="111"/>
      <c r="DH60" s="111"/>
      <c r="DR60" s="111"/>
      <c r="EB60" s="111"/>
      <c r="EL60" s="111"/>
      <c r="EV60" s="111"/>
      <c r="FF60" s="111"/>
      <c r="FP60" s="111"/>
      <c r="FZ60" s="111"/>
      <c r="GJ60" s="111"/>
      <c r="GT60" s="111"/>
      <c r="HD60" s="111"/>
      <c r="HN60" s="111"/>
      <c r="HX60" s="111"/>
      <c r="IH60" s="111"/>
      <c r="IR60" s="111"/>
      <c r="JB60" s="111"/>
      <c r="JL60" s="111"/>
      <c r="JV60" s="111"/>
      <c r="KF60" s="111"/>
      <c r="KP60" s="111"/>
      <c r="KZ60" s="111"/>
      <c r="LJ60" s="111"/>
      <c r="LT60" s="111"/>
      <c r="MD60" s="111"/>
      <c r="MN60" s="111"/>
      <c r="MX60" s="111"/>
      <c r="NH60" s="111"/>
      <c r="NR60" s="111"/>
    </row>
    <row xmlns:x14ac="http://schemas.microsoft.com/office/spreadsheetml/2009/9/ac" r="61" s="3" customFormat="true" x14ac:dyDescent="0.25">
      <c r="A61" s="396" t="str">
        <f ca="true">IF(ISBLANK('Data Summary'!A63),"",'Data Summary'!A63)</f>
        <v/>
      </c>
      <c r="B61" s="111"/>
      <c r="L61" s="111"/>
      <c r="V61" s="111"/>
      <c r="AF61" s="111"/>
      <c r="AP61" s="111"/>
      <c r="AZ61" s="111"/>
      <c r="BJ61" s="111"/>
      <c r="BT61" s="111"/>
      <c r="BU61" s="111"/>
      <c r="BV61" s="111"/>
      <c r="BW61" s="111"/>
      <c r="BX61" s="111"/>
      <c r="BY61" s="111"/>
      <c r="BZ61" s="111"/>
      <c r="CA61" s="111"/>
      <c r="CD61" s="111"/>
      <c r="CN61" s="111"/>
      <c r="CX61" s="111"/>
      <c r="DH61" s="111"/>
      <c r="DR61" s="111"/>
      <c r="EB61" s="111"/>
      <c r="EL61" s="111"/>
      <c r="EV61" s="111"/>
      <c r="FF61" s="111"/>
      <c r="FP61" s="111"/>
      <c r="FZ61" s="111"/>
      <c r="GJ61" s="111"/>
      <c r="GT61" s="111"/>
      <c r="HD61" s="111"/>
      <c r="HN61" s="111"/>
      <c r="HX61" s="111"/>
      <c r="IH61" s="111"/>
      <c r="IR61" s="111"/>
      <c r="JB61" s="111"/>
      <c r="JL61" s="111"/>
      <c r="JV61" s="111"/>
      <c r="KF61" s="111"/>
      <c r="KP61" s="111"/>
      <c r="KZ61" s="111"/>
      <c r="LJ61" s="111"/>
      <c r="LT61" s="111"/>
      <c r="MD61" s="111"/>
      <c r="MN61" s="111"/>
      <c r="MX61" s="111"/>
      <c r="NH61" s="111"/>
      <c r="NR61" s="111"/>
    </row>
    <row xmlns:x14ac="http://schemas.microsoft.com/office/spreadsheetml/2009/9/ac" r="62" s="3" customFormat="true" x14ac:dyDescent="0.25">
      <c r="A62" s="396" t="str">
        <f ca="true">IF(ISBLANK('Data Summary'!A64),"",'Data Summary'!A64)</f>
        <v/>
      </c>
      <c r="B62" s="111"/>
      <c r="L62" s="111"/>
      <c r="V62" s="111"/>
      <c r="AF62" s="111"/>
      <c r="AP62" s="111"/>
      <c r="AZ62" s="111"/>
      <c r="BJ62" s="111"/>
      <c r="BT62" s="111"/>
      <c r="BU62" s="111"/>
      <c r="BV62" s="111"/>
      <c r="BW62" s="111"/>
      <c r="BX62" s="111"/>
      <c r="BY62" s="111"/>
      <c r="BZ62" s="111"/>
      <c r="CA62" s="111"/>
      <c r="CD62" s="111"/>
      <c r="CN62" s="111"/>
      <c r="CX62" s="111"/>
      <c r="DH62" s="111"/>
      <c r="DR62" s="111"/>
      <c r="EB62" s="111"/>
      <c r="EL62" s="111"/>
      <c r="EV62" s="111"/>
      <c r="FF62" s="111"/>
      <c r="FP62" s="111"/>
      <c r="FZ62" s="111"/>
      <c r="GJ62" s="111"/>
      <c r="GT62" s="111"/>
      <c r="HD62" s="111"/>
      <c r="HN62" s="111"/>
      <c r="HX62" s="111"/>
      <c r="IH62" s="111"/>
      <c r="IR62" s="111"/>
      <c r="JB62" s="111"/>
      <c r="JL62" s="111"/>
      <c r="JV62" s="111"/>
      <c r="KF62" s="111"/>
      <c r="KP62" s="111"/>
      <c r="KZ62" s="111"/>
      <c r="LJ62" s="111"/>
      <c r="LT62" s="111"/>
      <c r="MD62" s="111"/>
      <c r="MN62" s="111"/>
      <c r="MX62" s="111"/>
      <c r="NH62" s="111"/>
      <c r="NR62" s="111"/>
    </row>
    <row xmlns:x14ac="http://schemas.microsoft.com/office/spreadsheetml/2009/9/ac" r="63" s="3" customFormat="true" x14ac:dyDescent="0.25">
      <c r="A63" s="396" t="str">
        <f ca="true">IF(ISBLANK('Data Summary'!A65),"",'Data Summary'!A65)</f>
        <v/>
      </c>
      <c r="B63" s="111"/>
      <c r="L63" s="111"/>
      <c r="V63" s="111"/>
      <c r="AF63" s="111"/>
      <c r="AP63" s="111"/>
      <c r="AZ63" s="111"/>
      <c r="BJ63" s="111"/>
      <c r="BT63" s="111"/>
      <c r="BU63" s="111"/>
      <c r="BV63" s="111"/>
      <c r="BW63" s="111"/>
      <c r="BX63" s="111"/>
      <c r="BY63" s="111"/>
      <c r="BZ63" s="111"/>
      <c r="CA63" s="111"/>
      <c r="CD63" s="111"/>
      <c r="CN63" s="111"/>
      <c r="CX63" s="111"/>
      <c r="DH63" s="111"/>
      <c r="DR63" s="111"/>
      <c r="EB63" s="111"/>
      <c r="EL63" s="111"/>
      <c r="EV63" s="111"/>
      <c r="FF63" s="111"/>
      <c r="FP63" s="111"/>
      <c r="FZ63" s="111"/>
      <c r="GJ63" s="111"/>
      <c r="GT63" s="111"/>
      <c r="HD63" s="111"/>
      <c r="HN63" s="111"/>
      <c r="HX63" s="111"/>
      <c r="IH63" s="111"/>
      <c r="IR63" s="111"/>
      <c r="JB63" s="111"/>
      <c r="JL63" s="111"/>
      <c r="JV63" s="111"/>
      <c r="KF63" s="111"/>
      <c r="KP63" s="111"/>
      <c r="KZ63" s="111"/>
      <c r="LJ63" s="111"/>
      <c r="LT63" s="111"/>
      <c r="MD63" s="111"/>
      <c r="MN63" s="111"/>
      <c r="MX63" s="111"/>
      <c r="NH63" s="111"/>
      <c r="NR63" s="111"/>
    </row>
    <row xmlns:x14ac="http://schemas.microsoft.com/office/spreadsheetml/2009/9/ac" r="64" s="3" customFormat="true" x14ac:dyDescent="0.25">
      <c r="A64" s="396" t="str">
        <f ca="true">IF(ISBLANK('Data Summary'!A66),"",'Data Summary'!A66)</f>
        <v/>
      </c>
      <c r="B64" s="111"/>
      <c r="L64" s="111"/>
      <c r="V64" s="111"/>
      <c r="AF64" s="111"/>
      <c r="AP64" s="111"/>
      <c r="AZ64" s="111"/>
      <c r="BJ64" s="111"/>
      <c r="BT64" s="111"/>
      <c r="BU64" s="111"/>
      <c r="BV64" s="111"/>
      <c r="BW64" s="111"/>
      <c r="BX64" s="111"/>
      <c r="BY64" s="111"/>
      <c r="BZ64" s="111"/>
      <c r="CA64" s="111"/>
      <c r="CD64" s="111"/>
      <c r="CN64" s="111"/>
      <c r="CX64" s="111"/>
      <c r="DH64" s="111"/>
      <c r="DR64" s="111"/>
      <c r="EB64" s="111"/>
      <c r="EL64" s="111"/>
      <c r="EV64" s="111"/>
      <c r="FF64" s="111"/>
      <c r="FP64" s="111"/>
      <c r="FZ64" s="111"/>
      <c r="GJ64" s="111"/>
      <c r="GT64" s="111"/>
      <c r="HD64" s="111"/>
      <c r="HN64" s="111"/>
      <c r="HX64" s="111"/>
      <c r="IH64" s="111"/>
      <c r="IR64" s="111"/>
      <c r="JB64" s="111"/>
      <c r="JL64" s="111"/>
      <c r="JV64" s="111"/>
      <c r="KF64" s="111"/>
      <c r="KP64" s="111"/>
      <c r="KZ64" s="111"/>
      <c r="LJ64" s="111"/>
      <c r="LT64" s="111"/>
      <c r="MD64" s="111"/>
      <c r="MN64" s="111"/>
      <c r="MX64" s="111"/>
      <c r="NH64" s="111"/>
      <c r="NR64" s="111"/>
    </row>
    <row xmlns:x14ac="http://schemas.microsoft.com/office/spreadsheetml/2009/9/ac" r="65" s="3" customFormat="true" x14ac:dyDescent="0.25">
      <c r="A65" s="396" t="str">
        <f ca="true">IF(ISBLANK('Data Summary'!A67),"",'Data Summary'!A67)</f>
        <v/>
      </c>
      <c r="B65" s="111"/>
      <c r="L65" s="111"/>
      <c r="V65" s="111"/>
      <c r="AF65" s="111"/>
      <c r="AP65" s="111"/>
      <c r="AZ65" s="111"/>
      <c r="BJ65" s="111"/>
      <c r="BT65" s="111"/>
      <c r="BU65" s="111"/>
      <c r="BV65" s="111"/>
      <c r="BW65" s="111"/>
      <c r="BX65" s="111"/>
      <c r="BY65" s="111"/>
      <c r="BZ65" s="111"/>
      <c r="CA65" s="111"/>
      <c r="CD65" s="111"/>
      <c r="CN65" s="111"/>
      <c r="CX65" s="111"/>
      <c r="DH65" s="111"/>
      <c r="DR65" s="111"/>
      <c r="EB65" s="111"/>
      <c r="EL65" s="111"/>
      <c r="EV65" s="111"/>
      <c r="FF65" s="111"/>
      <c r="FP65" s="111"/>
      <c r="FZ65" s="111"/>
      <c r="GJ65" s="111"/>
      <c r="GT65" s="111"/>
      <c r="HD65" s="111"/>
      <c r="HN65" s="111"/>
      <c r="HX65" s="111"/>
      <c r="IH65" s="111"/>
      <c r="IR65" s="111"/>
      <c r="JB65" s="111"/>
      <c r="JL65" s="111"/>
      <c r="JV65" s="111"/>
      <c r="KF65" s="111"/>
      <c r="KP65" s="111"/>
      <c r="KZ65" s="111"/>
      <c r="LJ65" s="111"/>
      <c r="LT65" s="111"/>
      <c r="MD65" s="111"/>
      <c r="MN65" s="111"/>
      <c r="MX65" s="111"/>
      <c r="NH65" s="111"/>
      <c r="NR65" s="111"/>
    </row>
    <row xmlns:x14ac="http://schemas.microsoft.com/office/spreadsheetml/2009/9/ac" r="66" s="3" customFormat="true" x14ac:dyDescent="0.25">
      <c r="A66" s="396" t="str">
        <f ca="true">IF(ISBLANK('Data Summary'!A68),"",'Data Summary'!A68)</f>
        <v/>
      </c>
      <c r="B66" s="111"/>
      <c r="L66" s="111"/>
      <c r="V66" s="111"/>
      <c r="AF66" s="111"/>
      <c r="AP66" s="111"/>
      <c r="AZ66" s="111"/>
      <c r="BJ66" s="111"/>
      <c r="BT66" s="111"/>
      <c r="BU66" s="111"/>
      <c r="BV66" s="111"/>
      <c r="BW66" s="111"/>
      <c r="BX66" s="111"/>
      <c r="BY66" s="111"/>
      <c r="BZ66" s="111"/>
      <c r="CA66" s="111"/>
      <c r="CD66" s="111"/>
      <c r="CN66" s="111"/>
      <c r="CX66" s="111"/>
      <c r="DH66" s="111"/>
      <c r="DR66" s="111"/>
      <c r="EB66" s="111"/>
      <c r="EL66" s="111"/>
      <c r="EV66" s="111"/>
      <c r="FF66" s="111"/>
      <c r="FP66" s="111"/>
      <c r="FZ66" s="111"/>
      <c r="GJ66" s="111"/>
      <c r="GT66" s="111"/>
      <c r="HD66" s="111"/>
      <c r="HN66" s="111"/>
      <c r="HX66" s="111"/>
      <c r="IH66" s="111"/>
      <c r="IR66" s="111"/>
      <c r="JB66" s="111"/>
      <c r="JL66" s="111"/>
      <c r="JV66" s="111"/>
      <c r="KF66" s="111"/>
      <c r="KP66" s="111"/>
      <c r="KZ66" s="111"/>
      <c r="LJ66" s="111"/>
      <c r="LT66" s="111"/>
      <c r="MD66" s="111"/>
      <c r="MN66" s="111"/>
      <c r="MX66" s="111"/>
      <c r="NH66" s="111"/>
      <c r="NR66" s="111"/>
    </row>
    <row xmlns:x14ac="http://schemas.microsoft.com/office/spreadsheetml/2009/9/ac" r="67" s="3" customFormat="true" x14ac:dyDescent="0.25">
      <c r="A67" s="396" t="str">
        <f ca="true">IF(ISBLANK('Data Summary'!A69),"",'Data Summary'!A69)</f>
        <v/>
      </c>
      <c r="B67" s="111"/>
      <c r="L67" s="111"/>
      <c r="V67" s="111"/>
      <c r="AF67" s="111"/>
      <c r="AP67" s="111"/>
      <c r="AZ67" s="111"/>
      <c r="BJ67" s="111"/>
      <c r="BT67" s="111"/>
      <c r="BU67" s="111"/>
      <c r="BV67" s="111"/>
      <c r="BW67" s="111"/>
      <c r="BX67" s="111"/>
      <c r="BY67" s="111"/>
      <c r="BZ67" s="111"/>
      <c r="CA67" s="111"/>
      <c r="CD67" s="111"/>
      <c r="CN67" s="111"/>
      <c r="CX67" s="111"/>
      <c r="DH67" s="111"/>
      <c r="DR67" s="111"/>
      <c r="EB67" s="111"/>
      <c r="EL67" s="111"/>
      <c r="EV67" s="111"/>
      <c r="FF67" s="111"/>
      <c r="FP67" s="111"/>
      <c r="FZ67" s="111"/>
      <c r="GJ67" s="111"/>
      <c r="GT67" s="111"/>
      <c r="HD67" s="111"/>
      <c r="HN67" s="111"/>
      <c r="HX67" s="111"/>
      <c r="IH67" s="111"/>
      <c r="IR67" s="111"/>
      <c r="JB67" s="111"/>
      <c r="JL67" s="111"/>
      <c r="JV67" s="111"/>
      <c r="KF67" s="111"/>
      <c r="KP67" s="111"/>
      <c r="KZ67" s="111"/>
      <c r="LJ67" s="111"/>
      <c r="LT67" s="111"/>
      <c r="MD67" s="111"/>
      <c r="MN67" s="111"/>
      <c r="MX67" s="111"/>
      <c r="NH67" s="111"/>
      <c r="NR67" s="111"/>
    </row>
    <row xmlns:x14ac="http://schemas.microsoft.com/office/spreadsheetml/2009/9/ac" r="68" s="3" customFormat="true" x14ac:dyDescent="0.25">
      <c r="A68" s="396" t="str">
        <f ca="true">IF(ISBLANK('Data Summary'!A70),"",'Data Summary'!A70)</f>
        <v/>
      </c>
      <c r="B68" s="111"/>
      <c r="L68" s="111"/>
      <c r="V68" s="111"/>
      <c r="AF68" s="111"/>
      <c r="AP68" s="111"/>
      <c r="AZ68" s="111"/>
      <c r="BJ68" s="111"/>
      <c r="BT68" s="111"/>
      <c r="BU68" s="111"/>
      <c r="BV68" s="111"/>
      <c r="BW68" s="111"/>
      <c r="BX68" s="111"/>
      <c r="BY68" s="111"/>
      <c r="BZ68" s="111"/>
      <c r="CA68" s="111"/>
      <c r="CD68" s="111"/>
      <c r="CN68" s="111"/>
      <c r="CX68" s="111"/>
      <c r="DH68" s="111"/>
      <c r="DR68" s="111"/>
      <c r="EB68" s="111"/>
      <c r="EL68" s="111"/>
      <c r="EV68" s="111"/>
      <c r="FF68" s="111"/>
      <c r="FP68" s="111"/>
      <c r="FZ68" s="111"/>
      <c r="GJ68" s="111"/>
      <c r="GT68" s="111"/>
      <c r="HD68" s="111"/>
      <c r="HN68" s="111"/>
      <c r="HX68" s="111"/>
      <c r="IH68" s="111"/>
      <c r="IR68" s="111"/>
      <c r="JB68" s="111"/>
      <c r="JL68" s="111"/>
      <c r="JV68" s="111"/>
      <c r="KF68" s="111"/>
      <c r="KP68" s="111"/>
      <c r="KZ68" s="111"/>
      <c r="LJ68" s="111"/>
      <c r="LT68" s="111"/>
      <c r="MD68" s="111"/>
      <c r="MN68" s="111"/>
      <c r="MX68" s="111"/>
      <c r="NH68" s="111"/>
      <c r="NR68" s="111"/>
    </row>
    <row xmlns:x14ac="http://schemas.microsoft.com/office/spreadsheetml/2009/9/ac" r="69" s="3" customFormat="true" x14ac:dyDescent="0.25">
      <c r="A69" s="396" t="str">
        <f ca="true">IF(ISBLANK('Data Summary'!A71),"",'Data Summary'!A71)</f>
        <v/>
      </c>
      <c r="B69" s="111"/>
      <c r="L69" s="111"/>
      <c r="V69" s="111"/>
      <c r="AF69" s="111"/>
      <c r="AP69" s="111"/>
      <c r="AZ69" s="111"/>
      <c r="BJ69" s="111"/>
      <c r="BT69" s="111"/>
      <c r="BU69" s="111"/>
      <c r="BV69" s="111"/>
      <c r="BW69" s="111"/>
      <c r="BX69" s="111"/>
      <c r="BY69" s="111"/>
      <c r="BZ69" s="111"/>
      <c r="CA69" s="111"/>
      <c r="CD69" s="111"/>
      <c r="CN69" s="111"/>
      <c r="CX69" s="111"/>
      <c r="DH69" s="111"/>
      <c r="DR69" s="111"/>
      <c r="EB69" s="111"/>
      <c r="EL69" s="111"/>
      <c r="EV69" s="111"/>
      <c r="FF69" s="111"/>
      <c r="FP69" s="111"/>
      <c r="FZ69" s="111"/>
      <c r="GJ69" s="111"/>
      <c r="GT69" s="111"/>
      <c r="HD69" s="111"/>
      <c r="HN69" s="111"/>
      <c r="HX69" s="111"/>
      <c r="IH69" s="111"/>
      <c r="IR69" s="111"/>
      <c r="JB69" s="111"/>
      <c r="JL69" s="111"/>
      <c r="JV69" s="111"/>
      <c r="KF69" s="111"/>
      <c r="KP69" s="111"/>
      <c r="KZ69" s="111"/>
      <c r="LJ69" s="111"/>
      <c r="LT69" s="111"/>
      <c r="MD69" s="111"/>
      <c r="MN69" s="111"/>
      <c r="MX69" s="111"/>
      <c r="NH69" s="111"/>
      <c r="NR69" s="111"/>
    </row>
    <row xmlns:x14ac="http://schemas.microsoft.com/office/spreadsheetml/2009/9/ac" r="70" s="3" customFormat="true" x14ac:dyDescent="0.25">
      <c r="A70" s="396" t="str">
        <f ca="true">IF(ISBLANK('Data Summary'!A72),"",'Data Summary'!A72)</f>
        <v/>
      </c>
      <c r="B70" s="111"/>
      <c r="L70" s="111"/>
      <c r="V70" s="111"/>
      <c r="AF70" s="111"/>
      <c r="AP70" s="111"/>
      <c r="AZ70" s="111"/>
      <c r="BJ70" s="111"/>
      <c r="BT70" s="111"/>
      <c r="BU70" s="111"/>
      <c r="BV70" s="111"/>
      <c r="BW70" s="111"/>
      <c r="BX70" s="111"/>
      <c r="BY70" s="111"/>
      <c r="BZ70" s="111"/>
      <c r="CA70" s="111"/>
      <c r="CD70" s="111"/>
      <c r="CN70" s="111"/>
      <c r="CX70" s="111"/>
      <c r="DH70" s="111"/>
      <c r="DR70" s="111"/>
      <c r="EB70" s="111"/>
      <c r="EL70" s="111"/>
      <c r="EV70" s="111"/>
      <c r="FF70" s="111"/>
      <c r="FP70" s="111"/>
      <c r="FZ70" s="111"/>
      <c r="GJ70" s="111"/>
      <c r="GT70" s="111"/>
      <c r="HD70" s="111"/>
      <c r="HN70" s="111"/>
      <c r="HX70" s="111"/>
      <c r="IH70" s="111"/>
      <c r="IR70" s="111"/>
      <c r="JB70" s="111"/>
      <c r="JL70" s="111"/>
      <c r="JV70" s="111"/>
      <c r="KF70" s="111"/>
      <c r="KP70" s="111"/>
      <c r="KZ70" s="111"/>
      <c r="LJ70" s="111"/>
      <c r="LT70" s="111"/>
      <c r="MD70" s="111"/>
      <c r="MN70" s="111"/>
      <c r="MX70" s="111"/>
      <c r="NH70" s="111"/>
      <c r="NR70" s="111"/>
    </row>
    <row xmlns:x14ac="http://schemas.microsoft.com/office/spreadsheetml/2009/9/ac" r="71" s="3" customFormat="true" x14ac:dyDescent="0.25">
      <c r="A71" s="396" t="str">
        <f ca="true">IF(ISBLANK('Data Summary'!A73),"",'Data Summary'!A73)</f>
        <v/>
      </c>
      <c r="B71" s="111"/>
      <c r="L71" s="111"/>
      <c r="V71" s="111"/>
      <c r="AF71" s="111"/>
      <c r="AP71" s="111"/>
      <c r="AZ71" s="111"/>
      <c r="BJ71" s="111"/>
      <c r="BT71" s="111"/>
      <c r="BU71" s="111"/>
      <c r="BV71" s="111"/>
      <c r="BW71" s="111"/>
      <c r="BX71" s="111"/>
      <c r="BY71" s="111"/>
      <c r="BZ71" s="111"/>
      <c r="CA71" s="111"/>
      <c r="CD71" s="111"/>
      <c r="CN71" s="111"/>
      <c r="CX71" s="111"/>
      <c r="DH71" s="111"/>
      <c r="DR71" s="111"/>
      <c r="EB71" s="111"/>
      <c r="EL71" s="111"/>
      <c r="EV71" s="111"/>
      <c r="FF71" s="111"/>
      <c r="FP71" s="111"/>
      <c r="FZ71" s="111"/>
      <c r="GJ71" s="111"/>
      <c r="GT71" s="111"/>
      <c r="HD71" s="111"/>
      <c r="HN71" s="111"/>
      <c r="HX71" s="111"/>
      <c r="IH71" s="111"/>
      <c r="IR71" s="111"/>
      <c r="JB71" s="111"/>
      <c r="JL71" s="111"/>
      <c r="JV71" s="111"/>
      <c r="KF71" s="111"/>
      <c r="KP71" s="111"/>
      <c r="KZ71" s="111"/>
      <c r="LJ71" s="111"/>
      <c r="LT71" s="111"/>
      <c r="MD71" s="111"/>
      <c r="MN71" s="111"/>
      <c r="MX71" s="111"/>
      <c r="NH71" s="111"/>
      <c r="NR71" s="111"/>
    </row>
    <row xmlns:x14ac="http://schemas.microsoft.com/office/spreadsheetml/2009/9/ac" r="72" s="3" customFormat="true" x14ac:dyDescent="0.25">
      <c r="A72" s="396" t="str">
        <f ca="true">IF(ISBLANK('Data Summary'!A74),"",'Data Summary'!A74)</f>
        <v/>
      </c>
      <c r="B72" s="111"/>
      <c r="L72" s="111"/>
      <c r="V72" s="111"/>
      <c r="AF72" s="111"/>
      <c r="AP72" s="111"/>
      <c r="AZ72" s="111"/>
      <c r="BJ72" s="111"/>
      <c r="BT72" s="111"/>
      <c r="BU72" s="111"/>
      <c r="BV72" s="111"/>
      <c r="BW72" s="111"/>
      <c r="BX72" s="111"/>
      <c r="BY72" s="111"/>
      <c r="BZ72" s="111"/>
      <c r="CA72" s="111"/>
      <c r="CD72" s="111"/>
      <c r="CN72" s="111"/>
      <c r="CX72" s="111"/>
      <c r="DH72" s="111"/>
      <c r="DR72" s="111"/>
      <c r="EB72" s="111"/>
      <c r="EL72" s="111"/>
      <c r="EV72" s="111"/>
      <c r="FF72" s="111"/>
      <c r="FP72" s="111"/>
      <c r="FZ72" s="111"/>
      <c r="GJ72" s="111"/>
      <c r="GT72" s="111"/>
      <c r="HD72" s="111"/>
      <c r="HN72" s="111"/>
      <c r="HX72" s="111"/>
      <c r="IH72" s="111"/>
      <c r="IR72" s="111"/>
      <c r="JB72" s="111"/>
      <c r="JL72" s="111"/>
      <c r="JV72" s="111"/>
      <c r="KF72" s="111"/>
      <c r="KP72" s="111"/>
      <c r="KZ72" s="111"/>
      <c r="LJ72" s="111"/>
      <c r="LT72" s="111"/>
      <c r="MD72" s="111"/>
      <c r="MN72" s="111"/>
      <c r="MX72" s="111"/>
      <c r="NH72" s="111"/>
      <c r="NR72" s="111"/>
    </row>
    <row xmlns:x14ac="http://schemas.microsoft.com/office/spreadsheetml/2009/9/ac" r="73" s="3" customFormat="true" x14ac:dyDescent="0.25">
      <c r="A73" s="396" t="str">
        <f ca="true">IF(ISBLANK('Data Summary'!A75),"",'Data Summary'!A75)</f>
        <v/>
      </c>
      <c r="B73" s="111"/>
      <c r="L73" s="111"/>
      <c r="V73" s="111"/>
      <c r="AF73" s="111"/>
      <c r="AP73" s="111"/>
      <c r="AZ73" s="111"/>
      <c r="BJ73" s="111"/>
      <c r="BT73" s="111"/>
      <c r="BU73" s="111"/>
      <c r="BV73" s="111"/>
      <c r="BW73" s="111"/>
      <c r="BX73" s="111"/>
      <c r="BY73" s="111"/>
      <c r="BZ73" s="111"/>
      <c r="CA73" s="111"/>
      <c r="CD73" s="111"/>
      <c r="CN73" s="111"/>
      <c r="CX73" s="111"/>
      <c r="DH73" s="111"/>
      <c r="DR73" s="111"/>
      <c r="EB73" s="111"/>
      <c r="EL73" s="111"/>
      <c r="EV73" s="111"/>
      <c r="FF73" s="111"/>
      <c r="FP73" s="111"/>
      <c r="FZ73" s="111"/>
      <c r="GJ73" s="111"/>
      <c r="GT73" s="111"/>
      <c r="HD73" s="111"/>
      <c r="HN73" s="111"/>
      <c r="HX73" s="111"/>
      <c r="IH73" s="111"/>
      <c r="IR73" s="111"/>
      <c r="JB73" s="111"/>
      <c r="JL73" s="111"/>
      <c r="JV73" s="111"/>
      <c r="KF73" s="111"/>
      <c r="KP73" s="111"/>
      <c r="KZ73" s="111"/>
      <c r="LJ73" s="111"/>
      <c r="LT73" s="111"/>
      <c r="MD73" s="111"/>
      <c r="MN73" s="111"/>
      <c r="MX73" s="111"/>
      <c r="NH73" s="111"/>
      <c r="NR73" s="111"/>
    </row>
    <row xmlns:x14ac="http://schemas.microsoft.com/office/spreadsheetml/2009/9/ac" r="74" s="3" customFormat="true" x14ac:dyDescent="0.25">
      <c r="A74" s="396" t="str">
        <f ca="true">IF(ISBLANK('Data Summary'!A76),"",'Data Summary'!A76)</f>
        <v/>
      </c>
      <c r="B74" s="111"/>
      <c r="L74" s="111"/>
      <c r="V74" s="111"/>
      <c r="AF74" s="111"/>
      <c r="AP74" s="111"/>
      <c r="AZ74" s="111"/>
      <c r="BJ74" s="111"/>
      <c r="BT74" s="111"/>
      <c r="BU74" s="111"/>
      <c r="BV74" s="111"/>
      <c r="BW74" s="111"/>
      <c r="BX74" s="111"/>
      <c r="BY74" s="111"/>
      <c r="BZ74" s="111"/>
      <c r="CA74" s="111"/>
      <c r="CD74" s="111"/>
      <c r="CN74" s="111"/>
      <c r="CX74" s="111"/>
      <c r="DH74" s="111"/>
      <c r="DR74" s="111"/>
      <c r="EB74" s="111"/>
      <c r="EL74" s="111"/>
      <c r="EV74" s="111"/>
      <c r="FF74" s="111"/>
      <c r="FP74" s="111"/>
      <c r="FZ74" s="111"/>
      <c r="GJ74" s="111"/>
      <c r="GT74" s="111"/>
      <c r="HD74" s="111"/>
      <c r="HN74" s="111"/>
      <c r="HX74" s="111"/>
      <c r="IH74" s="111"/>
      <c r="IR74" s="111"/>
      <c r="JB74" s="111"/>
      <c r="JL74" s="111"/>
      <c r="JV74" s="111"/>
      <c r="KF74" s="111"/>
      <c r="KP74" s="111"/>
      <c r="KZ74" s="111"/>
      <c r="LJ74" s="111"/>
      <c r="LT74" s="111"/>
      <c r="MD74" s="111"/>
      <c r="MN74" s="111"/>
      <c r="MX74" s="111"/>
      <c r="NH74" s="111"/>
      <c r="NR74" s="111"/>
    </row>
    <row xmlns:x14ac="http://schemas.microsoft.com/office/spreadsheetml/2009/9/ac" r="75" s="3" customFormat="true" x14ac:dyDescent="0.25">
      <c r="A75" s="396" t="str">
        <f ca="true">IF(ISBLANK('Data Summary'!A77),"",'Data Summary'!A77)</f>
        <v/>
      </c>
      <c r="B75" s="111"/>
      <c r="L75" s="111"/>
      <c r="V75" s="111"/>
      <c r="AF75" s="111"/>
      <c r="AP75" s="111"/>
      <c r="AZ75" s="111"/>
      <c r="BJ75" s="111"/>
      <c r="BT75" s="111"/>
      <c r="BU75" s="111"/>
      <c r="BV75" s="111"/>
      <c r="BW75" s="111"/>
      <c r="BX75" s="111"/>
      <c r="BY75" s="111"/>
      <c r="BZ75" s="111"/>
      <c r="CA75" s="111"/>
      <c r="CD75" s="111"/>
      <c r="CN75" s="111"/>
      <c r="CX75" s="111"/>
      <c r="DH75" s="111"/>
      <c r="DR75" s="111"/>
      <c r="EB75" s="111"/>
      <c r="EL75" s="111"/>
      <c r="EV75" s="111"/>
      <c r="FF75" s="111"/>
      <c r="FP75" s="111"/>
      <c r="FZ75" s="111"/>
      <c r="GJ75" s="111"/>
      <c r="GT75" s="111"/>
      <c r="HD75" s="111"/>
      <c r="HN75" s="111"/>
      <c r="HX75" s="111"/>
      <c r="IH75" s="111"/>
      <c r="IR75" s="111"/>
      <c r="JB75" s="111"/>
      <c r="JL75" s="111"/>
      <c r="JV75" s="111"/>
      <c r="KF75" s="111"/>
      <c r="KP75" s="111"/>
      <c r="KZ75" s="111"/>
      <c r="LJ75" s="111"/>
      <c r="LT75" s="111"/>
      <c r="MD75" s="111"/>
      <c r="MN75" s="111"/>
      <c r="MX75" s="111"/>
      <c r="NH75" s="111"/>
      <c r="NR75" s="111"/>
    </row>
    <row xmlns:x14ac="http://schemas.microsoft.com/office/spreadsheetml/2009/9/ac" r="76" s="3" customFormat="true" x14ac:dyDescent="0.25">
      <c r="A76" s="396" t="str">
        <f ca="true">IF(ISBLANK('Data Summary'!A78),"",'Data Summary'!A78)</f>
        <v/>
      </c>
      <c r="B76" s="111"/>
      <c r="L76" s="111"/>
      <c r="V76" s="111"/>
      <c r="AF76" s="111"/>
      <c r="AP76" s="111"/>
      <c r="AZ76" s="111"/>
      <c r="BJ76" s="111"/>
      <c r="BT76" s="111"/>
      <c r="BU76" s="111"/>
      <c r="BV76" s="111"/>
      <c r="BW76" s="111"/>
      <c r="BX76" s="111"/>
      <c r="BY76" s="111"/>
      <c r="BZ76" s="111"/>
      <c r="CA76" s="111"/>
      <c r="CD76" s="111"/>
      <c r="CN76" s="111"/>
      <c r="CX76" s="111"/>
      <c r="DH76" s="111"/>
      <c r="DR76" s="111"/>
      <c r="EB76" s="111"/>
      <c r="EL76" s="111"/>
      <c r="EV76" s="111"/>
      <c r="FF76" s="111"/>
      <c r="FP76" s="111"/>
      <c r="FZ76" s="111"/>
      <c r="GJ76" s="111"/>
      <c r="GT76" s="111"/>
      <c r="HD76" s="111"/>
      <c r="HN76" s="111"/>
      <c r="HX76" s="111"/>
      <c r="IH76" s="111"/>
      <c r="IR76" s="111"/>
      <c r="JB76" s="111"/>
      <c r="JL76" s="111"/>
      <c r="JV76" s="111"/>
      <c r="KF76" s="111"/>
      <c r="KP76" s="111"/>
      <c r="KZ76" s="111"/>
      <c r="LJ76" s="111"/>
      <c r="LT76" s="111"/>
      <c r="MD76" s="111"/>
      <c r="MN76" s="111"/>
      <c r="MX76" s="111"/>
      <c r="NH76" s="111"/>
      <c r="NR76" s="111"/>
    </row>
    <row xmlns:x14ac="http://schemas.microsoft.com/office/spreadsheetml/2009/9/ac" r="77" s="3" customFormat="true" x14ac:dyDescent="0.25">
      <c r="A77" s="396" t="str">
        <f ca="true">IF(ISBLANK('Data Summary'!A79),"",'Data Summary'!A79)</f>
        <v/>
      </c>
      <c r="B77" s="111"/>
      <c r="L77" s="111"/>
      <c r="V77" s="111"/>
      <c r="AF77" s="111"/>
      <c r="AP77" s="111"/>
      <c r="AZ77" s="111"/>
      <c r="BJ77" s="111"/>
      <c r="BT77" s="111"/>
      <c r="BU77" s="111"/>
      <c r="BV77" s="111"/>
      <c r="BW77" s="111"/>
      <c r="BX77" s="111"/>
      <c r="BY77" s="111"/>
      <c r="BZ77" s="111"/>
      <c r="CA77" s="111"/>
      <c r="CD77" s="111"/>
      <c r="CN77" s="111"/>
      <c r="CX77" s="111"/>
      <c r="DH77" s="111"/>
      <c r="DR77" s="111"/>
      <c r="EB77" s="111"/>
      <c r="EL77" s="111"/>
      <c r="EV77" s="111"/>
      <c r="FF77" s="111"/>
      <c r="FP77" s="111"/>
      <c r="FZ77" s="111"/>
      <c r="GJ77" s="111"/>
      <c r="GT77" s="111"/>
      <c r="HD77" s="111"/>
      <c r="HN77" s="111"/>
      <c r="HX77" s="111"/>
      <c r="IH77" s="111"/>
      <c r="IR77" s="111"/>
      <c r="JB77" s="111"/>
      <c r="JL77" s="111"/>
      <c r="JV77" s="111"/>
      <c r="KF77" s="111"/>
      <c r="KP77" s="111"/>
      <c r="KZ77" s="111"/>
      <c r="LJ77" s="111"/>
      <c r="LT77" s="111"/>
      <c r="MD77" s="111"/>
      <c r="MN77" s="111"/>
      <c r="MX77" s="111"/>
      <c r="NH77" s="111"/>
      <c r="NR77" s="111"/>
    </row>
    <row xmlns:x14ac="http://schemas.microsoft.com/office/spreadsheetml/2009/9/ac" r="78" s="3" customFormat="true" x14ac:dyDescent="0.25">
      <c r="A78" s="396" t="str">
        <f ca="true">IF(ISBLANK('Data Summary'!A80),"",'Data Summary'!A80)</f>
        <v/>
      </c>
      <c r="B78" s="111"/>
      <c r="L78" s="111"/>
      <c r="V78" s="111"/>
      <c r="AF78" s="111"/>
      <c r="AP78" s="111"/>
      <c r="AZ78" s="111"/>
      <c r="BJ78" s="111"/>
      <c r="BT78" s="111"/>
      <c r="BU78" s="111"/>
      <c r="BV78" s="111"/>
      <c r="BW78" s="111"/>
      <c r="BX78" s="111"/>
      <c r="BY78" s="111"/>
      <c r="BZ78" s="111"/>
      <c r="CA78" s="111"/>
      <c r="CD78" s="111"/>
      <c r="CN78" s="111"/>
      <c r="CX78" s="111"/>
      <c r="DH78" s="111"/>
      <c r="DR78" s="111"/>
      <c r="EB78" s="111"/>
      <c r="EL78" s="111"/>
      <c r="EV78" s="111"/>
      <c r="FF78" s="111"/>
      <c r="FP78" s="111"/>
      <c r="FZ78" s="111"/>
      <c r="GJ78" s="111"/>
      <c r="GT78" s="111"/>
      <c r="HD78" s="111"/>
      <c r="HN78" s="111"/>
      <c r="HX78" s="111"/>
      <c r="IH78" s="111"/>
      <c r="IR78" s="111"/>
      <c r="JB78" s="111"/>
      <c r="JL78" s="111"/>
      <c r="JV78" s="111"/>
      <c r="KF78" s="111"/>
      <c r="KP78" s="111"/>
      <c r="KZ78" s="111"/>
      <c r="LJ78" s="111"/>
      <c r="LT78" s="111"/>
      <c r="MD78" s="111"/>
      <c r="MN78" s="111"/>
      <c r="MX78" s="111"/>
      <c r="NH78" s="111"/>
      <c r="NR78" s="111"/>
    </row>
    <row xmlns:x14ac="http://schemas.microsoft.com/office/spreadsheetml/2009/9/ac" r="79" s="3" customFormat="true" x14ac:dyDescent="0.25">
      <c r="A79" s="396" t="str">
        <f ca="true">IF(ISBLANK('Data Summary'!A81),"",'Data Summary'!A81)</f>
        <v/>
      </c>
      <c r="B79" s="111"/>
      <c r="L79" s="111"/>
      <c r="V79" s="111"/>
      <c r="AF79" s="111"/>
      <c r="AP79" s="111"/>
      <c r="AZ79" s="111"/>
      <c r="BJ79" s="111"/>
      <c r="BT79" s="111"/>
      <c r="BU79" s="111"/>
      <c r="BV79" s="111"/>
      <c r="BW79" s="111"/>
      <c r="BX79" s="111"/>
      <c r="BY79" s="111"/>
      <c r="BZ79" s="111"/>
      <c r="CA79" s="111"/>
      <c r="CD79" s="111"/>
      <c r="CN79" s="111"/>
      <c r="CX79" s="111"/>
      <c r="DH79" s="111"/>
      <c r="DR79" s="111"/>
      <c r="EB79" s="111"/>
      <c r="EL79" s="111"/>
      <c r="EV79" s="111"/>
      <c r="FF79" s="111"/>
      <c r="FP79" s="111"/>
      <c r="FZ79" s="111"/>
      <c r="GJ79" s="111"/>
      <c r="GT79" s="111"/>
      <c r="HD79" s="111"/>
      <c r="HN79" s="111"/>
      <c r="HX79" s="111"/>
      <c r="IH79" s="111"/>
      <c r="IR79" s="111"/>
      <c r="JB79" s="111"/>
      <c r="JL79" s="111"/>
      <c r="JV79" s="111"/>
      <c r="KF79" s="111"/>
      <c r="KP79" s="111"/>
      <c r="KZ79" s="111"/>
      <c r="LJ79" s="111"/>
      <c r="LT79" s="111"/>
      <c r="MD79" s="111"/>
      <c r="MN79" s="111"/>
      <c r="MX79" s="111"/>
      <c r="NH79" s="111"/>
      <c r="NR79" s="111"/>
    </row>
    <row xmlns:x14ac="http://schemas.microsoft.com/office/spreadsheetml/2009/9/ac" r="80" s="3" customFormat="true" x14ac:dyDescent="0.25">
      <c r="A80" s="396" t="str">
        <f ca="true">IF(ISBLANK('Data Summary'!A82),"",'Data Summary'!A82)</f>
        <v/>
      </c>
      <c r="B80" s="111"/>
      <c r="L80" s="111"/>
      <c r="V80" s="111"/>
      <c r="AF80" s="111"/>
      <c r="AP80" s="111"/>
      <c r="AZ80" s="111"/>
      <c r="BJ80" s="111"/>
      <c r="BT80" s="111"/>
      <c r="BU80" s="111"/>
      <c r="BV80" s="111"/>
      <c r="BW80" s="111"/>
      <c r="BX80" s="111"/>
      <c r="BY80" s="111"/>
      <c r="BZ80" s="111"/>
      <c r="CA80" s="111"/>
      <c r="CD80" s="111"/>
      <c r="CN80" s="111"/>
      <c r="CX80" s="111"/>
      <c r="DH80" s="111"/>
      <c r="DR80" s="111"/>
      <c r="EB80" s="111"/>
      <c r="EL80" s="111"/>
      <c r="EV80" s="111"/>
      <c r="FF80" s="111"/>
      <c r="FP80" s="111"/>
      <c r="FZ80" s="111"/>
      <c r="GJ80" s="111"/>
      <c r="GT80" s="111"/>
      <c r="HD80" s="111"/>
      <c r="HN80" s="111"/>
      <c r="HX80" s="111"/>
      <c r="IH80" s="111"/>
      <c r="IR80" s="111"/>
      <c r="JB80" s="111"/>
      <c r="JL80" s="111"/>
      <c r="JV80" s="111"/>
      <c r="KF80" s="111"/>
      <c r="KP80" s="111"/>
      <c r="KZ80" s="111"/>
      <c r="LJ80" s="111"/>
      <c r="LT80" s="111"/>
      <c r="MD80" s="111"/>
      <c r="MN80" s="111"/>
      <c r="MX80" s="111"/>
      <c r="NH80" s="111"/>
      <c r="NR80" s="111"/>
    </row>
    <row xmlns:x14ac="http://schemas.microsoft.com/office/spreadsheetml/2009/9/ac" r="81" s="3" customFormat="true" x14ac:dyDescent="0.25">
      <c r="A81" s="396" t="str">
        <f ca="true">IF(ISBLANK('Data Summary'!A83),"",'Data Summary'!A83)</f>
        <v/>
      </c>
      <c r="B81" s="111"/>
      <c r="L81" s="111"/>
      <c r="V81" s="111"/>
      <c r="AF81" s="111"/>
      <c r="AP81" s="111"/>
      <c r="AZ81" s="111"/>
      <c r="BJ81" s="111"/>
      <c r="BT81" s="111"/>
      <c r="BU81" s="111"/>
      <c r="BV81" s="111"/>
      <c r="BW81" s="111"/>
      <c r="BX81" s="111"/>
      <c r="BY81" s="111"/>
      <c r="BZ81" s="111"/>
      <c r="CA81" s="111"/>
      <c r="CD81" s="111"/>
      <c r="CN81" s="111"/>
      <c r="CX81" s="111"/>
      <c r="DH81" s="111"/>
      <c r="DR81" s="111"/>
      <c r="EB81" s="111"/>
      <c r="EL81" s="111"/>
      <c r="EV81" s="111"/>
      <c r="FF81" s="111"/>
      <c r="FP81" s="111"/>
      <c r="FZ81" s="111"/>
      <c r="GJ81" s="111"/>
      <c r="GT81" s="111"/>
      <c r="HD81" s="111"/>
      <c r="HN81" s="111"/>
      <c r="HX81" s="111"/>
      <c r="IH81" s="111"/>
      <c r="IR81" s="111"/>
      <c r="JB81" s="111"/>
      <c r="JL81" s="111"/>
      <c r="JV81" s="111"/>
      <c r="KF81" s="111"/>
      <c r="KP81" s="111"/>
      <c r="KZ81" s="111"/>
      <c r="LJ81" s="111"/>
      <c r="LT81" s="111"/>
      <c r="MD81" s="111"/>
      <c r="MN81" s="111"/>
      <c r="MX81" s="111"/>
      <c r="NH81" s="111"/>
      <c r="NR81" s="111"/>
    </row>
    <row xmlns:x14ac="http://schemas.microsoft.com/office/spreadsheetml/2009/9/ac" r="82" s="3" customFormat="true" x14ac:dyDescent="0.25">
      <c r="A82" s="396" t="str">
        <f ca="true">IF(ISBLANK('Data Summary'!A84),"",'Data Summary'!A84)</f>
        <v/>
      </c>
      <c r="B82" s="111"/>
      <c r="L82" s="111"/>
      <c r="V82" s="111"/>
      <c r="AF82" s="111"/>
      <c r="AP82" s="111"/>
      <c r="AZ82" s="111"/>
      <c r="BJ82" s="111"/>
      <c r="BT82" s="111"/>
      <c r="BU82" s="111"/>
      <c r="BV82" s="111"/>
      <c r="BW82" s="111"/>
      <c r="BX82" s="111"/>
      <c r="BY82" s="111"/>
      <c r="BZ82" s="111"/>
      <c r="CA82" s="111"/>
      <c r="CD82" s="111"/>
      <c r="CN82" s="111"/>
      <c r="CX82" s="111"/>
      <c r="DH82" s="111"/>
      <c r="DR82" s="111"/>
      <c r="EB82" s="111"/>
      <c r="EL82" s="111"/>
      <c r="EV82" s="111"/>
      <c r="FF82" s="111"/>
      <c r="FP82" s="111"/>
      <c r="FZ82" s="111"/>
      <c r="GJ82" s="111"/>
      <c r="GT82" s="111"/>
      <c r="HD82" s="111"/>
      <c r="HN82" s="111"/>
      <c r="HX82" s="111"/>
      <c r="IH82" s="111"/>
      <c r="IR82" s="111"/>
      <c r="JB82" s="111"/>
      <c r="JL82" s="111"/>
      <c r="JV82" s="111"/>
      <c r="KF82" s="111"/>
      <c r="KP82" s="111"/>
      <c r="KZ82" s="111"/>
      <c r="LJ82" s="111"/>
      <c r="LT82" s="111"/>
      <c r="MD82" s="111"/>
      <c r="MN82" s="111"/>
      <c r="MX82" s="111"/>
      <c r="NH82" s="111"/>
      <c r="NR82" s="111"/>
    </row>
    <row xmlns:x14ac="http://schemas.microsoft.com/office/spreadsheetml/2009/9/ac" r="83" s="3" customFormat="true" x14ac:dyDescent="0.25">
      <c r="A83" s="396" t="str">
        <f ca="true">IF(ISBLANK('Data Summary'!A85),"",'Data Summary'!A85)</f>
        <v/>
      </c>
      <c r="B83" s="111"/>
      <c r="L83" s="111"/>
      <c r="V83" s="111"/>
      <c r="AF83" s="111"/>
      <c r="AP83" s="111"/>
      <c r="AZ83" s="111"/>
      <c r="BJ83" s="111"/>
      <c r="BT83" s="111"/>
      <c r="BU83" s="111"/>
      <c r="BV83" s="111"/>
      <c r="BW83" s="111"/>
      <c r="BX83" s="111"/>
      <c r="BY83" s="111"/>
      <c r="BZ83" s="111"/>
      <c r="CA83" s="111"/>
      <c r="CD83" s="111"/>
      <c r="CN83" s="111"/>
      <c r="CX83" s="111"/>
      <c r="DH83" s="111"/>
      <c r="DR83" s="111"/>
      <c r="EB83" s="111"/>
      <c r="EL83" s="111"/>
      <c r="EV83" s="111"/>
      <c r="FF83" s="111"/>
      <c r="FP83" s="111"/>
      <c r="FZ83" s="111"/>
      <c r="GJ83" s="111"/>
      <c r="GT83" s="111"/>
      <c r="HD83" s="111"/>
      <c r="HN83" s="111"/>
      <c r="HX83" s="111"/>
      <c r="IH83" s="111"/>
      <c r="IR83" s="111"/>
      <c r="JB83" s="111"/>
      <c r="JL83" s="111"/>
      <c r="JV83" s="111"/>
      <c r="KF83" s="111"/>
      <c r="KP83" s="111"/>
      <c r="KZ83" s="111"/>
      <c r="LJ83" s="111"/>
      <c r="LT83" s="111"/>
      <c r="MD83" s="111"/>
      <c r="MN83" s="111"/>
      <c r="MX83" s="111"/>
      <c r="NH83" s="111"/>
      <c r="NR83" s="111"/>
    </row>
    <row xmlns:x14ac="http://schemas.microsoft.com/office/spreadsheetml/2009/9/ac" r="84" s="3" customFormat="true" x14ac:dyDescent="0.25">
      <c r="A84" s="396" t="str">
        <f ca="true">IF(ISBLANK('Data Summary'!A86),"",'Data Summary'!A86)</f>
        <v/>
      </c>
      <c r="B84" s="111"/>
      <c r="L84" s="111"/>
      <c r="V84" s="111"/>
      <c r="AF84" s="111"/>
      <c r="AP84" s="111"/>
      <c r="AZ84" s="111"/>
      <c r="BJ84" s="111"/>
      <c r="BT84" s="111"/>
      <c r="BU84" s="111"/>
      <c r="BV84" s="111"/>
      <c r="BW84" s="111"/>
      <c r="BX84" s="111"/>
      <c r="BY84" s="111"/>
      <c r="BZ84" s="111"/>
      <c r="CA84" s="111"/>
      <c r="CD84" s="111"/>
      <c r="CN84" s="111"/>
      <c r="CX84" s="111"/>
      <c r="DH84" s="111"/>
      <c r="DR84" s="111"/>
      <c r="EB84" s="111"/>
      <c r="EL84" s="111"/>
      <c r="EV84" s="111"/>
      <c r="FF84" s="111"/>
      <c r="FP84" s="111"/>
      <c r="FZ84" s="111"/>
      <c r="GJ84" s="111"/>
      <c r="GT84" s="111"/>
      <c r="HD84" s="111"/>
      <c r="HN84" s="111"/>
      <c r="HX84" s="111"/>
      <c r="IH84" s="111"/>
      <c r="IR84" s="111"/>
      <c r="JB84" s="111"/>
      <c r="JL84" s="111"/>
      <c r="JV84" s="111"/>
      <c r="KF84" s="111"/>
      <c r="KP84" s="111"/>
      <c r="KZ84" s="111"/>
      <c r="LJ84" s="111"/>
      <c r="LT84" s="111"/>
      <c r="MD84" s="111"/>
      <c r="MN84" s="111"/>
      <c r="MX84" s="111"/>
      <c r="NH84" s="111"/>
      <c r="NR84" s="111"/>
    </row>
    <row xmlns:x14ac="http://schemas.microsoft.com/office/spreadsheetml/2009/9/ac" r="85" s="3" customFormat="true" x14ac:dyDescent="0.25">
      <c r="A85" s="396" t="str">
        <f ca="true">IF(ISBLANK('Data Summary'!A87),"",'Data Summary'!A87)</f>
        <v/>
      </c>
      <c r="B85" s="111"/>
      <c r="L85" s="111"/>
      <c r="V85" s="111"/>
      <c r="AF85" s="111"/>
      <c r="AP85" s="111"/>
      <c r="AZ85" s="111"/>
      <c r="BJ85" s="111"/>
      <c r="BT85" s="111"/>
      <c r="BU85" s="111"/>
      <c r="BV85" s="111"/>
      <c r="BW85" s="111"/>
      <c r="BX85" s="111"/>
      <c r="BY85" s="111"/>
      <c r="BZ85" s="111"/>
      <c r="CA85" s="111"/>
      <c r="CD85" s="111"/>
      <c r="CN85" s="111"/>
      <c r="CX85" s="111"/>
      <c r="DH85" s="111"/>
      <c r="DR85" s="111"/>
      <c r="EB85" s="111"/>
      <c r="EL85" s="111"/>
      <c r="EV85" s="111"/>
      <c r="FF85" s="111"/>
      <c r="FP85" s="111"/>
      <c r="FZ85" s="111"/>
      <c r="GJ85" s="111"/>
      <c r="GT85" s="111"/>
      <c r="HD85" s="111"/>
      <c r="HN85" s="111"/>
      <c r="HX85" s="111"/>
      <c r="IH85" s="111"/>
      <c r="IR85" s="111"/>
      <c r="JB85" s="111"/>
      <c r="JL85" s="111"/>
      <c r="JV85" s="111"/>
      <c r="KF85" s="111"/>
      <c r="KP85" s="111"/>
      <c r="KZ85" s="111"/>
      <c r="LJ85" s="111"/>
      <c r="LT85" s="111"/>
      <c r="MD85" s="111"/>
      <c r="MN85" s="111"/>
      <c r="MX85" s="111"/>
      <c r="NH85" s="111"/>
      <c r="NR85" s="111"/>
    </row>
    <row xmlns:x14ac="http://schemas.microsoft.com/office/spreadsheetml/2009/9/ac" r="86" s="3" customFormat="true" x14ac:dyDescent="0.25">
      <c r="A86" s="396" t="str">
        <f ca="true">IF(ISBLANK('Data Summary'!A88),"",'Data Summary'!A88)</f>
        <v/>
      </c>
      <c r="B86" s="111"/>
      <c r="L86" s="111"/>
      <c r="V86" s="111"/>
      <c r="AF86" s="111"/>
      <c r="AP86" s="111"/>
      <c r="AZ86" s="111"/>
      <c r="BJ86" s="111"/>
      <c r="BT86" s="111"/>
      <c r="BU86" s="111"/>
      <c r="BV86" s="111"/>
      <c r="BW86" s="111"/>
      <c r="BX86" s="111"/>
      <c r="BY86" s="111"/>
      <c r="BZ86" s="111"/>
      <c r="CA86" s="111"/>
      <c r="CD86" s="111"/>
      <c r="CN86" s="111"/>
      <c r="CX86" s="111"/>
      <c r="DH86" s="111"/>
      <c r="DR86" s="111"/>
      <c r="EB86" s="111"/>
      <c r="EL86" s="111"/>
      <c r="EV86" s="111"/>
      <c r="FF86" s="111"/>
      <c r="FP86" s="111"/>
      <c r="FZ86" s="111"/>
      <c r="GJ86" s="111"/>
      <c r="GT86" s="111"/>
      <c r="HD86" s="111"/>
      <c r="HN86" s="111"/>
      <c r="HX86" s="111"/>
      <c r="IH86" s="111"/>
      <c r="IR86" s="111"/>
      <c r="JB86" s="111"/>
      <c r="JL86" s="111"/>
      <c r="JV86" s="111"/>
      <c r="KF86" s="111"/>
      <c r="KP86" s="111"/>
      <c r="KZ86" s="111"/>
      <c r="LJ86" s="111"/>
      <c r="LT86" s="111"/>
      <c r="MD86" s="111"/>
      <c r="MN86" s="111"/>
      <c r="MX86" s="111"/>
      <c r="NH86" s="111"/>
      <c r="NR86" s="111"/>
    </row>
    <row xmlns:x14ac="http://schemas.microsoft.com/office/spreadsheetml/2009/9/ac" r="87" s="3" customFormat="true" x14ac:dyDescent="0.25">
      <c r="A87" s="396" t="str">
        <f ca="true">IF(ISBLANK('Data Summary'!A89),"",'Data Summary'!A89)</f>
        <v/>
      </c>
      <c r="B87" s="111"/>
      <c r="L87" s="111"/>
      <c r="V87" s="111"/>
      <c r="AF87" s="111"/>
      <c r="AP87" s="111"/>
      <c r="AZ87" s="111"/>
      <c r="BJ87" s="111"/>
      <c r="BT87" s="111"/>
      <c r="BU87" s="111"/>
      <c r="BV87" s="111"/>
      <c r="BW87" s="111"/>
      <c r="BX87" s="111"/>
      <c r="BY87" s="111"/>
      <c r="BZ87" s="111"/>
      <c r="CA87" s="111"/>
      <c r="CD87" s="111"/>
      <c r="CN87" s="111"/>
      <c r="CX87" s="111"/>
      <c r="DH87" s="111"/>
      <c r="DR87" s="111"/>
      <c r="EB87" s="111"/>
      <c r="EL87" s="111"/>
      <c r="EV87" s="111"/>
      <c r="FF87" s="111"/>
      <c r="FP87" s="111"/>
      <c r="FZ87" s="111"/>
      <c r="GJ87" s="111"/>
      <c r="GT87" s="111"/>
      <c r="HD87" s="111"/>
      <c r="HN87" s="111"/>
      <c r="HX87" s="111"/>
      <c r="IH87" s="111"/>
      <c r="IR87" s="111"/>
      <c r="JB87" s="111"/>
      <c r="JL87" s="111"/>
      <c r="JV87" s="111"/>
      <c r="KF87" s="111"/>
      <c r="KP87" s="111"/>
      <c r="KZ87" s="111"/>
      <c r="LJ87" s="111"/>
      <c r="LT87" s="111"/>
      <c r="MD87" s="111"/>
      <c r="MN87" s="111"/>
      <c r="MX87" s="111"/>
      <c r="NH87" s="111"/>
      <c r="NR87" s="111"/>
    </row>
    <row xmlns:x14ac="http://schemas.microsoft.com/office/spreadsheetml/2009/9/ac" r="88" s="3" customFormat="true" x14ac:dyDescent="0.25">
      <c r="A88" s="396" t="str">
        <f ca="true">IF(ISBLANK('Data Summary'!A90),"",'Data Summary'!A90)</f>
        <v/>
      </c>
      <c r="B88" s="111"/>
      <c r="L88" s="111"/>
      <c r="V88" s="111"/>
      <c r="AF88" s="111"/>
      <c r="AP88" s="111"/>
      <c r="AZ88" s="111"/>
      <c r="BJ88" s="111"/>
      <c r="BT88" s="111"/>
      <c r="BU88" s="111"/>
      <c r="BV88" s="111"/>
      <c r="BW88" s="111"/>
      <c r="BX88" s="111"/>
      <c r="BY88" s="111"/>
      <c r="BZ88" s="111"/>
      <c r="CA88" s="111"/>
      <c r="CD88" s="111"/>
      <c r="CN88" s="111"/>
      <c r="CX88" s="111"/>
      <c r="DH88" s="111"/>
      <c r="DR88" s="111"/>
      <c r="EB88" s="111"/>
      <c r="EL88" s="111"/>
      <c r="EV88" s="111"/>
      <c r="FF88" s="111"/>
      <c r="FP88" s="111"/>
      <c r="FZ88" s="111"/>
      <c r="GJ88" s="111"/>
      <c r="GT88" s="111"/>
      <c r="HD88" s="111"/>
      <c r="HN88" s="111"/>
      <c r="HX88" s="111"/>
      <c r="IH88" s="111"/>
      <c r="IR88" s="111"/>
      <c r="JB88" s="111"/>
      <c r="JL88" s="111"/>
      <c r="JV88" s="111"/>
      <c r="KF88" s="111"/>
      <c r="KP88" s="111"/>
      <c r="KZ88" s="111"/>
      <c r="LJ88" s="111"/>
      <c r="LT88" s="111"/>
      <c r="MD88" s="111"/>
      <c r="MN88" s="111"/>
      <c r="MX88" s="111"/>
      <c r="NH88" s="111"/>
      <c r="NR88" s="111"/>
    </row>
    <row xmlns:x14ac="http://schemas.microsoft.com/office/spreadsheetml/2009/9/ac" r="89" s="3" customFormat="true" x14ac:dyDescent="0.25">
      <c r="A89" s="396" t="str">
        <f ca="true">IF(ISBLANK('Data Summary'!A91),"",'Data Summary'!A91)</f>
        <v/>
      </c>
      <c r="B89" s="111"/>
      <c r="L89" s="111"/>
      <c r="V89" s="111"/>
      <c r="AF89" s="111"/>
      <c r="AP89" s="111"/>
      <c r="AZ89" s="111"/>
      <c r="BJ89" s="111"/>
      <c r="BT89" s="111"/>
      <c r="BU89" s="111"/>
      <c r="BV89" s="111"/>
      <c r="BW89" s="111"/>
      <c r="BX89" s="111"/>
      <c r="BY89" s="111"/>
      <c r="BZ89" s="111"/>
      <c r="CA89" s="111"/>
      <c r="CD89" s="111"/>
      <c r="CN89" s="111"/>
      <c r="CX89" s="111"/>
      <c r="DH89" s="111"/>
      <c r="DR89" s="111"/>
      <c r="EB89" s="111"/>
      <c r="EL89" s="111"/>
      <c r="EV89" s="111"/>
      <c r="FF89" s="111"/>
      <c r="FP89" s="111"/>
      <c r="FZ89" s="111"/>
      <c r="GJ89" s="111"/>
      <c r="GT89" s="111"/>
      <c r="HD89" s="111"/>
      <c r="HN89" s="111"/>
      <c r="HX89" s="111"/>
      <c r="IH89" s="111"/>
      <c r="IR89" s="111"/>
      <c r="JB89" s="111"/>
      <c r="JL89" s="111"/>
      <c r="JV89" s="111"/>
      <c r="KF89" s="111"/>
      <c r="KP89" s="111"/>
      <c r="KZ89" s="111"/>
      <c r="LJ89" s="111"/>
      <c r="LT89" s="111"/>
      <c r="MD89" s="111"/>
      <c r="MN89" s="111"/>
      <c r="MX89" s="111"/>
      <c r="NH89" s="111"/>
      <c r="NR89" s="111"/>
    </row>
    <row xmlns:x14ac="http://schemas.microsoft.com/office/spreadsheetml/2009/9/ac" r="90" s="3" customFormat="true" x14ac:dyDescent="0.25">
      <c r="A90" s="396" t="str">
        <f ca="true">IF(ISBLANK('Data Summary'!A92),"",'Data Summary'!A92)</f>
        <v/>
      </c>
      <c r="B90" s="111"/>
      <c r="L90" s="111"/>
      <c r="V90" s="111"/>
      <c r="AF90" s="111"/>
      <c r="AP90" s="111"/>
      <c r="AZ90" s="111"/>
      <c r="BJ90" s="111"/>
      <c r="BT90" s="111"/>
      <c r="BU90" s="111"/>
      <c r="BV90" s="111"/>
      <c r="BW90" s="111"/>
      <c r="BX90" s="111"/>
      <c r="BY90" s="111"/>
      <c r="BZ90" s="111"/>
      <c r="CA90" s="111"/>
      <c r="CD90" s="111"/>
      <c r="CN90" s="111"/>
      <c r="CX90" s="111"/>
      <c r="DH90" s="111"/>
      <c r="DR90" s="111"/>
      <c r="EB90" s="111"/>
      <c r="EL90" s="111"/>
      <c r="EV90" s="111"/>
      <c r="FF90" s="111"/>
      <c r="FP90" s="111"/>
      <c r="FZ90" s="111"/>
      <c r="GJ90" s="111"/>
      <c r="GT90" s="111"/>
      <c r="HD90" s="111"/>
      <c r="HN90" s="111"/>
      <c r="HX90" s="111"/>
      <c r="IH90" s="111"/>
      <c r="IR90" s="111"/>
      <c r="JB90" s="111"/>
      <c r="JL90" s="111"/>
      <c r="JV90" s="111"/>
      <c r="KF90" s="111"/>
      <c r="KP90" s="111"/>
      <c r="KZ90" s="111"/>
      <c r="LJ90" s="111"/>
      <c r="LT90" s="111"/>
      <c r="MD90" s="111"/>
      <c r="MN90" s="111"/>
      <c r="MX90" s="111"/>
      <c r="NH90" s="111"/>
      <c r="NR90" s="111"/>
    </row>
    <row xmlns:x14ac="http://schemas.microsoft.com/office/spreadsheetml/2009/9/ac" r="91" s="3" customFormat="true" x14ac:dyDescent="0.25">
      <c r="A91" s="396" t="str">
        <f ca="true">IF(ISBLANK('Data Summary'!A93),"",'Data Summary'!A93)</f>
        <v/>
      </c>
      <c r="B91" s="111"/>
      <c r="L91" s="111"/>
      <c r="V91" s="111"/>
      <c r="AF91" s="111"/>
      <c r="AP91" s="111"/>
      <c r="AZ91" s="111"/>
      <c r="BJ91" s="111"/>
      <c r="BT91" s="111"/>
      <c r="BU91" s="111"/>
      <c r="BV91" s="111"/>
      <c r="BW91" s="111"/>
      <c r="BX91" s="111"/>
      <c r="BY91" s="111"/>
      <c r="BZ91" s="111"/>
      <c r="CA91" s="111"/>
      <c r="CD91" s="111"/>
      <c r="CN91" s="111"/>
      <c r="CX91" s="111"/>
      <c r="DH91" s="111"/>
      <c r="DR91" s="111"/>
      <c r="EB91" s="111"/>
      <c r="EL91" s="111"/>
      <c r="EV91" s="111"/>
      <c r="FF91" s="111"/>
      <c r="FP91" s="111"/>
      <c r="FZ91" s="111"/>
      <c r="GJ91" s="111"/>
      <c r="GT91" s="111"/>
      <c r="HD91" s="111"/>
      <c r="HN91" s="111"/>
      <c r="HX91" s="111"/>
      <c r="IH91" s="111"/>
      <c r="IR91" s="111"/>
      <c r="JB91" s="111"/>
      <c r="JL91" s="111"/>
      <c r="JV91" s="111"/>
      <c r="KF91" s="111"/>
      <c r="KP91" s="111"/>
      <c r="KZ91" s="111"/>
      <c r="LJ91" s="111"/>
      <c r="LT91" s="111"/>
      <c r="MD91" s="111"/>
      <c r="MN91" s="111"/>
      <c r="MX91" s="111"/>
      <c r="NH91" s="111"/>
      <c r="NR91" s="111"/>
    </row>
    <row xmlns:x14ac="http://schemas.microsoft.com/office/spreadsheetml/2009/9/ac" r="92" s="3" customFormat="true" x14ac:dyDescent="0.25">
      <c r="A92" s="396" t="str">
        <f ca="true">IF(ISBLANK('Data Summary'!A94),"",'Data Summary'!A94)</f>
        <v/>
      </c>
      <c r="B92" s="111"/>
      <c r="L92" s="111"/>
      <c r="V92" s="111"/>
      <c r="AF92" s="111"/>
      <c r="AP92" s="111"/>
      <c r="AZ92" s="111"/>
      <c r="BJ92" s="111"/>
      <c r="BT92" s="111"/>
      <c r="BU92" s="111"/>
      <c r="BV92" s="111"/>
      <c r="BW92" s="111"/>
      <c r="BX92" s="111"/>
      <c r="BY92" s="111"/>
      <c r="BZ92" s="111"/>
      <c r="CA92" s="111"/>
      <c r="CD92" s="111"/>
      <c r="CN92" s="111"/>
      <c r="CX92" s="111"/>
      <c r="DH92" s="111"/>
      <c r="DR92" s="111"/>
      <c r="EB92" s="111"/>
      <c r="EL92" s="111"/>
      <c r="EV92" s="111"/>
      <c r="FF92" s="111"/>
      <c r="FP92" s="111"/>
      <c r="FZ92" s="111"/>
      <c r="GJ92" s="111"/>
      <c r="GT92" s="111"/>
      <c r="HD92" s="111"/>
      <c r="HN92" s="111"/>
      <c r="HX92" s="111"/>
      <c r="IH92" s="111"/>
      <c r="IR92" s="111"/>
      <c r="JB92" s="111"/>
      <c r="JL92" s="111"/>
      <c r="JV92" s="111"/>
      <c r="KF92" s="111"/>
      <c r="KP92" s="111"/>
      <c r="KZ92" s="111"/>
      <c r="LJ92" s="111"/>
      <c r="LT92" s="111"/>
      <c r="MD92" s="111"/>
      <c r="MN92" s="111"/>
      <c r="MX92" s="111"/>
      <c r="NH92" s="111"/>
      <c r="NR92" s="111"/>
    </row>
    <row xmlns:x14ac="http://schemas.microsoft.com/office/spreadsheetml/2009/9/ac" r="93" s="3" customFormat="true" x14ac:dyDescent="0.25">
      <c r="A93" s="396" t="str">
        <f ca="true">IF(ISBLANK('Data Summary'!A95),"",'Data Summary'!A95)</f>
        <v/>
      </c>
      <c r="B93" s="111"/>
      <c r="L93" s="111"/>
      <c r="V93" s="111"/>
      <c r="AF93" s="111"/>
      <c r="AP93" s="111"/>
      <c r="AZ93" s="111"/>
      <c r="BJ93" s="111"/>
      <c r="BT93" s="111"/>
      <c r="BU93" s="111"/>
      <c r="BV93" s="111"/>
      <c r="BW93" s="111"/>
      <c r="BX93" s="111"/>
      <c r="BY93" s="111"/>
      <c r="BZ93" s="111"/>
      <c r="CA93" s="111"/>
      <c r="CD93" s="111"/>
      <c r="CN93" s="111"/>
      <c r="CX93" s="111"/>
      <c r="DH93" s="111"/>
      <c r="DR93" s="111"/>
      <c r="EB93" s="111"/>
      <c r="EL93" s="111"/>
      <c r="EV93" s="111"/>
      <c r="FF93" s="111"/>
      <c r="FP93" s="111"/>
      <c r="FZ93" s="111"/>
      <c r="GJ93" s="111"/>
      <c r="GT93" s="111"/>
      <c r="HD93" s="111"/>
      <c r="HN93" s="111"/>
      <c r="HX93" s="111"/>
      <c r="IH93" s="111"/>
      <c r="IR93" s="111"/>
      <c r="JB93" s="111"/>
      <c r="JL93" s="111"/>
      <c r="JV93" s="111"/>
      <c r="KF93" s="111"/>
      <c r="KP93" s="111"/>
      <c r="KZ93" s="111"/>
      <c r="LJ93" s="111"/>
      <c r="LT93" s="111"/>
      <c r="MD93" s="111"/>
      <c r="MN93" s="111"/>
      <c r="MX93" s="111"/>
      <c r="NH93" s="111"/>
      <c r="NR93" s="111"/>
    </row>
    <row xmlns:x14ac="http://schemas.microsoft.com/office/spreadsheetml/2009/9/ac" r="94" s="3" customFormat="true" x14ac:dyDescent="0.25">
      <c r="A94" s="396" t="str">
        <f ca="true">IF(ISBLANK('Data Summary'!A96),"",'Data Summary'!A96)</f>
        <v/>
      </c>
      <c r="B94" s="111"/>
      <c r="L94" s="111"/>
      <c r="V94" s="111"/>
      <c r="AF94" s="111"/>
      <c r="AP94" s="111"/>
      <c r="AZ94" s="111"/>
      <c r="BJ94" s="111"/>
      <c r="BT94" s="111"/>
      <c r="BU94" s="111"/>
      <c r="BV94" s="111"/>
      <c r="BW94" s="111"/>
      <c r="BX94" s="111"/>
      <c r="BY94" s="111"/>
      <c r="BZ94" s="111"/>
      <c r="CA94" s="111"/>
      <c r="CD94" s="111"/>
      <c r="CN94" s="111"/>
      <c r="CX94" s="111"/>
      <c r="DH94" s="111"/>
      <c r="DR94" s="111"/>
      <c r="EB94" s="111"/>
      <c r="EL94" s="111"/>
      <c r="EV94" s="111"/>
      <c r="FF94" s="111"/>
      <c r="FP94" s="111"/>
      <c r="FZ94" s="111"/>
      <c r="GJ94" s="111"/>
      <c r="GT94" s="111"/>
      <c r="HD94" s="111"/>
      <c r="HN94" s="111"/>
      <c r="HX94" s="111"/>
      <c r="IH94" s="111"/>
      <c r="IR94" s="111"/>
      <c r="JB94" s="111"/>
      <c r="JL94" s="111"/>
      <c r="JV94" s="111"/>
      <c r="KF94" s="111"/>
      <c r="KP94" s="111"/>
      <c r="KZ94" s="111"/>
      <c r="LJ94" s="111"/>
      <c r="LT94" s="111"/>
      <c r="MD94" s="111"/>
      <c r="MN94" s="111"/>
      <c r="MX94" s="111"/>
      <c r="NH94" s="111"/>
      <c r="NR94" s="111"/>
    </row>
    <row xmlns:x14ac="http://schemas.microsoft.com/office/spreadsheetml/2009/9/ac" r="95" s="3" customFormat="true" x14ac:dyDescent="0.25">
      <c r="A95" s="396" t="str">
        <f ca="true">IF(ISBLANK('Data Summary'!A97),"",'Data Summary'!A97)</f>
        <v/>
      </c>
      <c r="B95" s="111"/>
      <c r="L95" s="111"/>
      <c r="V95" s="111"/>
      <c r="AF95" s="111"/>
      <c r="AP95" s="111"/>
      <c r="AZ95" s="111"/>
      <c r="BJ95" s="111"/>
      <c r="BT95" s="111"/>
      <c r="BU95" s="111"/>
      <c r="BV95" s="111"/>
      <c r="BW95" s="111"/>
      <c r="BX95" s="111"/>
      <c r="BY95" s="111"/>
      <c r="BZ95" s="111"/>
      <c r="CA95" s="111"/>
      <c r="CD95" s="111"/>
      <c r="CN95" s="111"/>
      <c r="CX95" s="111"/>
      <c r="DH95" s="111"/>
      <c r="DR95" s="111"/>
      <c r="EB95" s="111"/>
      <c r="EL95" s="111"/>
      <c r="EV95" s="111"/>
      <c r="FF95" s="111"/>
      <c r="FP95" s="111"/>
      <c r="FZ95" s="111"/>
      <c r="GJ95" s="111"/>
      <c r="GT95" s="111"/>
      <c r="HD95" s="111"/>
      <c r="HN95" s="111"/>
      <c r="HX95" s="111"/>
      <c r="IH95" s="111"/>
      <c r="IR95" s="111"/>
      <c r="JB95" s="111"/>
      <c r="JL95" s="111"/>
      <c r="JV95" s="111"/>
      <c r="KF95" s="111"/>
      <c r="KP95" s="111"/>
      <c r="KZ95" s="111"/>
      <c r="LJ95" s="111"/>
      <c r="LT95" s="111"/>
      <c r="MD95" s="111"/>
      <c r="MN95" s="111"/>
      <c r="MX95" s="111"/>
      <c r="NH95" s="111"/>
      <c r="NR95" s="111"/>
    </row>
    <row xmlns:x14ac="http://schemas.microsoft.com/office/spreadsheetml/2009/9/ac" r="96" s="3" customFormat="true" x14ac:dyDescent="0.25">
      <c r="A96" s="396" t="str">
        <f ca="true">IF(ISBLANK('Data Summary'!A98),"",'Data Summary'!A98)</f>
        <v/>
      </c>
      <c r="B96" s="111"/>
      <c r="L96" s="111"/>
      <c r="V96" s="111"/>
      <c r="AF96" s="111"/>
      <c r="AP96" s="111"/>
      <c r="AZ96" s="111"/>
      <c r="BJ96" s="111"/>
      <c r="BT96" s="111"/>
      <c r="BU96" s="111"/>
      <c r="BV96" s="111"/>
      <c r="BW96" s="111"/>
      <c r="BX96" s="111"/>
      <c r="BY96" s="111"/>
      <c r="BZ96" s="111"/>
      <c r="CA96" s="111"/>
      <c r="CD96" s="111"/>
      <c r="CN96" s="111"/>
      <c r="CX96" s="111"/>
      <c r="DH96" s="111"/>
      <c r="DR96" s="111"/>
      <c r="EB96" s="111"/>
      <c r="EL96" s="111"/>
      <c r="EV96" s="111"/>
      <c r="FF96" s="111"/>
      <c r="FP96" s="111"/>
      <c r="FZ96" s="111"/>
      <c r="GJ96" s="111"/>
      <c r="GT96" s="111"/>
      <c r="HD96" s="111"/>
      <c r="HN96" s="111"/>
      <c r="HX96" s="111"/>
      <c r="IH96" s="111"/>
      <c r="IR96" s="111"/>
      <c r="JB96" s="111"/>
      <c r="JL96" s="111"/>
      <c r="JV96" s="111"/>
      <c r="KF96" s="111"/>
      <c r="KP96" s="111"/>
      <c r="KZ96" s="111"/>
      <c r="LJ96" s="111"/>
      <c r="LT96" s="111"/>
      <c r="MD96" s="111"/>
      <c r="MN96" s="111"/>
      <c r="MX96" s="111"/>
      <c r="NH96" s="111"/>
      <c r="NR96" s="111"/>
    </row>
    <row xmlns:x14ac="http://schemas.microsoft.com/office/spreadsheetml/2009/9/ac" r="97" s="3" customFormat="true" x14ac:dyDescent="0.25">
      <c r="A97" s="396" t="str">
        <f ca="true">IF(ISBLANK('Data Summary'!A99),"",'Data Summary'!A99)</f>
        <v/>
      </c>
      <c r="B97" s="111"/>
      <c r="L97" s="111"/>
      <c r="V97" s="111"/>
      <c r="AF97" s="111"/>
      <c r="AP97" s="111"/>
      <c r="AZ97" s="111"/>
      <c r="BJ97" s="111"/>
      <c r="BT97" s="111"/>
      <c r="BU97" s="111"/>
      <c r="BV97" s="111"/>
      <c r="BW97" s="111"/>
      <c r="BX97" s="111"/>
      <c r="BY97" s="111"/>
      <c r="BZ97" s="111"/>
      <c r="CA97" s="111"/>
      <c r="CD97" s="111"/>
      <c r="CN97" s="111"/>
      <c r="CX97" s="111"/>
      <c r="DH97" s="111"/>
      <c r="DR97" s="111"/>
      <c r="EB97" s="111"/>
      <c r="EL97" s="111"/>
      <c r="EV97" s="111"/>
      <c r="FF97" s="111"/>
      <c r="FP97" s="111"/>
      <c r="FZ97" s="111"/>
      <c r="GJ97" s="111"/>
      <c r="GT97" s="111"/>
      <c r="HD97" s="111"/>
      <c r="HN97" s="111"/>
      <c r="HX97" s="111"/>
      <c r="IH97" s="111"/>
      <c r="IR97" s="111"/>
      <c r="JB97" s="111"/>
      <c r="JL97" s="111"/>
      <c r="JV97" s="111"/>
      <c r="KF97" s="111"/>
      <c r="KP97" s="111"/>
      <c r="KZ97" s="111"/>
      <c r="LJ97" s="111"/>
      <c r="LT97" s="111"/>
      <c r="MD97" s="111"/>
      <c r="MN97" s="111"/>
      <c r="MX97" s="111"/>
      <c r="NH97" s="111"/>
      <c r="NR97" s="111"/>
    </row>
    <row xmlns:x14ac="http://schemas.microsoft.com/office/spreadsheetml/2009/9/ac" r="98" s="3" customFormat="true" x14ac:dyDescent="0.25">
      <c r="A98" s="396" t="str">
        <f ca="true">IF(ISBLANK('Data Summary'!A100),"",'Data Summary'!A100)</f>
        <v/>
      </c>
      <c r="B98" s="111"/>
      <c r="L98" s="111"/>
      <c r="V98" s="111"/>
      <c r="AF98" s="111"/>
      <c r="AP98" s="111"/>
      <c r="AZ98" s="111"/>
      <c r="BJ98" s="111"/>
      <c r="BT98" s="111"/>
      <c r="BU98" s="111"/>
      <c r="BV98" s="111"/>
      <c r="BW98" s="111"/>
      <c r="BX98" s="111"/>
      <c r="BY98" s="111"/>
      <c r="BZ98" s="111"/>
      <c r="CA98" s="111"/>
      <c r="CD98" s="111"/>
      <c r="CN98" s="111"/>
      <c r="CX98" s="111"/>
      <c r="DH98" s="111"/>
      <c r="DR98" s="111"/>
      <c r="EB98" s="111"/>
      <c r="EL98" s="111"/>
      <c r="EV98" s="111"/>
      <c r="FF98" s="111"/>
      <c r="FP98" s="111"/>
      <c r="FZ98" s="111"/>
      <c r="GJ98" s="111"/>
      <c r="GT98" s="111"/>
      <c r="HD98" s="111"/>
      <c r="HN98" s="111"/>
      <c r="HX98" s="111"/>
      <c r="IH98" s="111"/>
      <c r="IR98" s="111"/>
      <c r="JB98" s="111"/>
      <c r="JL98" s="111"/>
      <c r="JV98" s="111"/>
      <c r="KF98" s="111"/>
      <c r="KP98" s="111"/>
      <c r="KZ98" s="111"/>
      <c r="LJ98" s="111"/>
      <c r="LT98" s="111"/>
      <c r="MD98" s="111"/>
      <c r="MN98" s="111"/>
      <c r="MX98" s="111"/>
      <c r="NH98" s="111"/>
      <c r="NR98" s="111"/>
    </row>
    <row xmlns:x14ac="http://schemas.microsoft.com/office/spreadsheetml/2009/9/ac" r="99" s="3" customFormat="true" x14ac:dyDescent="0.25">
      <c r="A99" s="396" t="str">
        <f ca="true">IF(ISBLANK('Data Summary'!A101),"",'Data Summary'!A101)</f>
        <v/>
      </c>
      <c r="B99" s="111"/>
      <c r="L99" s="111"/>
      <c r="V99" s="111"/>
      <c r="AF99" s="111"/>
      <c r="AP99" s="111"/>
      <c r="AZ99" s="111"/>
      <c r="BJ99" s="111"/>
      <c r="BT99" s="111"/>
      <c r="BU99" s="111"/>
      <c r="BV99" s="111"/>
      <c r="BW99" s="111"/>
      <c r="BX99" s="111"/>
      <c r="BY99" s="111"/>
      <c r="BZ99" s="111"/>
      <c r="CA99" s="111"/>
      <c r="CD99" s="111"/>
      <c r="CN99" s="111"/>
      <c r="CX99" s="111"/>
      <c r="DH99" s="111"/>
      <c r="DR99" s="111"/>
      <c r="EB99" s="111"/>
      <c r="EL99" s="111"/>
      <c r="EV99" s="111"/>
      <c r="FF99" s="111"/>
      <c r="FP99" s="111"/>
      <c r="FZ99" s="111"/>
      <c r="GJ99" s="111"/>
      <c r="GT99" s="111"/>
      <c r="HD99" s="111"/>
      <c r="HN99" s="111"/>
      <c r="HX99" s="111"/>
      <c r="IH99" s="111"/>
      <c r="IR99" s="111"/>
      <c r="JB99" s="111"/>
      <c r="JL99" s="111"/>
      <c r="JV99" s="111"/>
      <c r="KF99" s="111"/>
      <c r="KP99" s="111"/>
      <c r="KZ99" s="111"/>
      <c r="LJ99" s="111"/>
      <c r="LT99" s="111"/>
      <c r="MD99" s="111"/>
      <c r="MN99" s="111"/>
      <c r="MX99" s="111"/>
      <c r="NH99" s="111"/>
      <c r="NR99" s="111"/>
    </row>
    <row xmlns:x14ac="http://schemas.microsoft.com/office/spreadsheetml/2009/9/ac" r="100" s="3" customFormat="true" x14ac:dyDescent="0.25">
      <c r="A100" s="396" t="str">
        <f ca="true">IF(ISBLANK('Data Summary'!A102),"",'Data Summary'!A102)</f>
        <v/>
      </c>
      <c r="B100" s="111"/>
      <c r="L100" s="111"/>
      <c r="V100" s="111"/>
      <c r="AF100" s="111"/>
      <c r="AP100" s="111"/>
      <c r="AZ100" s="111"/>
      <c r="BJ100" s="111"/>
      <c r="BT100" s="111"/>
      <c r="BU100" s="111"/>
      <c r="BV100" s="111"/>
      <c r="BW100" s="111"/>
      <c r="BX100" s="111"/>
      <c r="BY100" s="111"/>
      <c r="BZ100" s="111"/>
      <c r="CA100" s="111"/>
      <c r="CD100" s="111"/>
      <c r="CN100" s="111"/>
      <c r="CX100" s="111"/>
      <c r="DH100" s="111"/>
      <c r="DR100" s="111"/>
      <c r="EB100" s="111"/>
      <c r="EL100" s="111"/>
      <c r="EV100" s="111"/>
      <c r="FF100" s="111"/>
      <c r="FP100" s="111"/>
      <c r="FZ100" s="111"/>
      <c r="GJ100" s="111"/>
      <c r="GT100" s="111"/>
      <c r="HD100" s="111"/>
      <c r="HN100" s="111"/>
      <c r="HX100" s="111"/>
      <c r="IH100" s="111"/>
      <c r="IR100" s="111"/>
      <c r="JB100" s="111"/>
      <c r="JL100" s="111"/>
      <c r="JV100" s="111"/>
      <c r="KF100" s="111"/>
      <c r="KP100" s="111"/>
      <c r="KZ100" s="111"/>
      <c r="LJ100" s="111"/>
      <c r="LT100" s="111"/>
      <c r="MD100" s="111"/>
      <c r="MN100" s="111"/>
      <c r="MX100" s="111"/>
      <c r="NH100" s="111"/>
      <c r="NR100" s="111"/>
    </row>
    <row xmlns:x14ac="http://schemas.microsoft.com/office/spreadsheetml/2009/9/ac" r="101" s="3" customFormat="true" x14ac:dyDescent="0.25">
      <c r="A101" s="396" t="str">
        <f ca="true">IF(ISBLANK('Data Summary'!A103),"",'Data Summary'!A103)</f>
        <v/>
      </c>
      <c r="B101" s="111"/>
      <c r="L101" s="111"/>
      <c r="V101" s="111"/>
      <c r="AF101" s="111"/>
      <c r="AP101" s="111"/>
      <c r="AZ101" s="111"/>
      <c r="BJ101" s="111"/>
      <c r="BT101" s="111"/>
      <c r="BU101" s="111"/>
      <c r="BV101" s="111"/>
      <c r="BW101" s="111"/>
      <c r="BX101" s="111"/>
      <c r="BY101" s="111"/>
      <c r="BZ101" s="111"/>
      <c r="CA101" s="111"/>
      <c r="CD101" s="111"/>
      <c r="CN101" s="111"/>
      <c r="CX101" s="111"/>
      <c r="DH101" s="111"/>
      <c r="DR101" s="111"/>
      <c r="EB101" s="111"/>
      <c r="EL101" s="111"/>
      <c r="EV101" s="111"/>
      <c r="FF101" s="111"/>
      <c r="FP101" s="111"/>
      <c r="FZ101" s="111"/>
      <c r="GJ101" s="111"/>
      <c r="GT101" s="111"/>
      <c r="HD101" s="111"/>
      <c r="HN101" s="111"/>
      <c r="HX101" s="111"/>
      <c r="IH101" s="111"/>
      <c r="IR101" s="111"/>
      <c r="JB101" s="111"/>
      <c r="JL101" s="111"/>
      <c r="JV101" s="111"/>
      <c r="KF101" s="111"/>
      <c r="KP101" s="111"/>
      <c r="KZ101" s="111"/>
      <c r="LJ101" s="111"/>
      <c r="LT101" s="111"/>
      <c r="MD101" s="111"/>
      <c r="MN101" s="111"/>
      <c r="MX101" s="111"/>
      <c r="NH101" s="111"/>
      <c r="NR101" s="111"/>
    </row>
    <row xmlns:x14ac="http://schemas.microsoft.com/office/spreadsheetml/2009/9/ac" r="102" s="3" customFormat="true" x14ac:dyDescent="0.25">
      <c r="A102" s="396" t="str">
        <f ca="true">IF(ISBLANK('Data Summary'!A104),"",'Data Summary'!A104)</f>
        <v/>
      </c>
      <c r="B102" s="111"/>
      <c r="L102" s="111"/>
      <c r="V102" s="111"/>
      <c r="AF102" s="111"/>
      <c r="AP102" s="111"/>
      <c r="AZ102" s="111"/>
      <c r="BJ102" s="111"/>
      <c r="BT102" s="111"/>
      <c r="BU102" s="111"/>
      <c r="BV102" s="111"/>
      <c r="BW102" s="111"/>
      <c r="BX102" s="111"/>
      <c r="BY102" s="111"/>
      <c r="BZ102" s="111"/>
      <c r="CA102" s="111"/>
      <c r="CD102" s="111"/>
      <c r="CN102" s="111"/>
      <c r="CX102" s="111"/>
      <c r="DH102" s="111"/>
      <c r="DR102" s="111"/>
      <c r="EB102" s="111"/>
      <c r="EL102" s="111"/>
      <c r="EV102" s="111"/>
      <c r="FF102" s="111"/>
      <c r="FP102" s="111"/>
      <c r="FZ102" s="111"/>
      <c r="GJ102" s="111"/>
      <c r="GT102" s="111"/>
      <c r="HD102" s="111"/>
      <c r="HN102" s="111"/>
      <c r="HX102" s="111"/>
      <c r="IH102" s="111"/>
      <c r="IR102" s="111"/>
      <c r="JB102" s="111"/>
      <c r="JL102" s="111"/>
      <c r="JV102" s="111"/>
      <c r="KF102" s="111"/>
      <c r="KP102" s="111"/>
      <c r="KZ102" s="111"/>
      <c r="LJ102" s="111"/>
      <c r="LT102" s="111"/>
      <c r="MD102" s="111"/>
      <c r="MN102" s="111"/>
      <c r="MX102" s="111"/>
      <c r="NH102" s="111"/>
      <c r="NR102" s="111"/>
    </row>
    <row xmlns:x14ac="http://schemas.microsoft.com/office/spreadsheetml/2009/9/ac" r="103" s="3" customFormat="true" x14ac:dyDescent="0.25">
      <c r="A103" s="396" t="str">
        <f ca="true">IF(ISBLANK('Data Summary'!A105),"",'Data Summary'!A105)</f>
        <v/>
      </c>
      <c r="B103" s="111"/>
      <c r="L103" s="111"/>
      <c r="V103" s="111"/>
      <c r="AF103" s="111"/>
      <c r="AP103" s="111"/>
      <c r="AZ103" s="111"/>
      <c r="BJ103" s="111"/>
      <c r="BT103" s="111"/>
      <c r="BU103" s="111"/>
      <c r="BV103" s="111"/>
      <c r="BW103" s="111"/>
      <c r="BX103" s="111"/>
      <c r="BY103" s="111"/>
      <c r="BZ103" s="111"/>
      <c r="CA103" s="111"/>
      <c r="CD103" s="111"/>
      <c r="CN103" s="111"/>
      <c r="CX103" s="111"/>
      <c r="DH103" s="111"/>
      <c r="DR103" s="111"/>
      <c r="EB103" s="111"/>
      <c r="EL103" s="111"/>
      <c r="EV103" s="111"/>
      <c r="FF103" s="111"/>
      <c r="FP103" s="111"/>
      <c r="FZ103" s="111"/>
      <c r="GJ103" s="111"/>
      <c r="GT103" s="111"/>
      <c r="HD103" s="111"/>
      <c r="HN103" s="111"/>
      <c r="HX103" s="111"/>
      <c r="IH103" s="111"/>
      <c r="IR103" s="111"/>
      <c r="JB103" s="111"/>
      <c r="JL103" s="111"/>
      <c r="JV103" s="111"/>
      <c r="KF103" s="111"/>
      <c r="KP103" s="111"/>
      <c r="KZ103" s="111"/>
      <c r="LJ103" s="111"/>
      <c r="LT103" s="111"/>
      <c r="MD103" s="111"/>
      <c r="MN103" s="111"/>
      <c r="MX103" s="111"/>
      <c r="NH103" s="111"/>
      <c r="NR103" s="111"/>
    </row>
    <row xmlns:x14ac="http://schemas.microsoft.com/office/spreadsheetml/2009/9/ac" r="104" s="3" customFormat="true" x14ac:dyDescent="0.25">
      <c r="A104" s="396" t="str">
        <f ca="true">IF(ISBLANK('Data Summary'!A106),"",'Data Summary'!A106)</f>
        <v/>
      </c>
      <c r="B104" s="111"/>
      <c r="L104" s="111"/>
      <c r="V104" s="111"/>
      <c r="AF104" s="111"/>
      <c r="AP104" s="111"/>
      <c r="AZ104" s="111"/>
      <c r="BJ104" s="111"/>
      <c r="BT104" s="111"/>
      <c r="BU104" s="111"/>
      <c r="BV104" s="111"/>
      <c r="BW104" s="111"/>
      <c r="BX104" s="111"/>
      <c r="BY104" s="111"/>
      <c r="BZ104" s="111"/>
      <c r="CA104" s="111"/>
      <c r="CD104" s="111"/>
      <c r="CN104" s="111"/>
      <c r="CX104" s="111"/>
      <c r="DH104" s="111"/>
      <c r="DR104" s="111"/>
      <c r="EB104" s="111"/>
      <c r="EL104" s="111"/>
      <c r="EV104" s="111"/>
      <c r="FF104" s="111"/>
      <c r="FP104" s="111"/>
      <c r="FZ104" s="111"/>
      <c r="GJ104" s="111"/>
      <c r="GT104" s="111"/>
      <c r="HD104" s="111"/>
      <c r="HN104" s="111"/>
      <c r="HX104" s="111"/>
      <c r="IH104" s="111"/>
      <c r="IR104" s="111"/>
      <c r="JB104" s="111"/>
      <c r="JL104" s="111"/>
      <c r="JV104" s="111"/>
      <c r="KF104" s="111"/>
      <c r="KP104" s="111"/>
      <c r="KZ104" s="111"/>
      <c r="LJ104" s="111"/>
      <c r="LT104" s="111"/>
      <c r="MD104" s="111"/>
      <c r="MN104" s="111"/>
      <c r="MX104" s="111"/>
      <c r="NH104" s="111"/>
      <c r="NR104" s="111"/>
    </row>
    <row xmlns:x14ac="http://schemas.microsoft.com/office/spreadsheetml/2009/9/ac" r="105" s="3" customFormat="true" x14ac:dyDescent="0.25">
      <c r="A105" s="396" t="str">
        <f ca="true">IF(ISBLANK('Data Summary'!A107),"",'Data Summary'!A107)</f>
        <v/>
      </c>
      <c r="B105" s="111"/>
      <c r="L105" s="111"/>
      <c r="V105" s="111"/>
      <c r="AF105" s="111"/>
      <c r="AP105" s="111"/>
      <c r="AZ105" s="111"/>
      <c r="BJ105" s="111"/>
      <c r="BT105" s="111"/>
      <c r="BU105" s="111"/>
      <c r="BV105" s="111"/>
      <c r="BW105" s="111"/>
      <c r="BX105" s="111"/>
      <c r="BY105" s="111"/>
      <c r="BZ105" s="111"/>
      <c r="CA105" s="111"/>
      <c r="CD105" s="111"/>
      <c r="CN105" s="111"/>
      <c r="CX105" s="111"/>
      <c r="DH105" s="111"/>
      <c r="DR105" s="111"/>
      <c r="EB105" s="111"/>
      <c r="EL105" s="111"/>
      <c r="EV105" s="111"/>
      <c r="FF105" s="111"/>
      <c r="FP105" s="111"/>
      <c r="FZ105" s="111"/>
      <c r="GJ105" s="111"/>
      <c r="GT105" s="111"/>
      <c r="HD105" s="111"/>
      <c r="HN105" s="111"/>
      <c r="HX105" s="111"/>
      <c r="IH105" s="111"/>
      <c r="IR105" s="111"/>
      <c r="JB105" s="111"/>
      <c r="JL105" s="111"/>
      <c r="JV105" s="111"/>
      <c r="KF105" s="111"/>
      <c r="KP105" s="111"/>
      <c r="KZ105" s="111"/>
      <c r="LJ105" s="111"/>
      <c r="LT105" s="111"/>
      <c r="MD105" s="111"/>
      <c r="MN105" s="111"/>
      <c r="MX105" s="111"/>
      <c r="NH105" s="111"/>
      <c r="NR105" s="111"/>
    </row>
    <row xmlns:x14ac="http://schemas.microsoft.com/office/spreadsheetml/2009/9/ac" r="106" s="3" customFormat="true" x14ac:dyDescent="0.25">
      <c r="A106" s="396" t="str">
        <f ca="true">IF(ISBLANK('Data Summary'!A108),"",'Data Summary'!A108)</f>
        <v/>
      </c>
      <c r="B106" s="111"/>
      <c r="L106" s="111"/>
      <c r="V106" s="111"/>
      <c r="AF106" s="111"/>
      <c r="AP106" s="111"/>
      <c r="AZ106" s="111"/>
      <c r="BJ106" s="111"/>
      <c r="BT106" s="111"/>
      <c r="BU106" s="111"/>
      <c r="BV106" s="111"/>
      <c r="BW106" s="111"/>
      <c r="BX106" s="111"/>
      <c r="BY106" s="111"/>
      <c r="BZ106" s="111"/>
      <c r="CA106" s="111"/>
      <c r="CD106" s="111"/>
      <c r="CN106" s="111"/>
      <c r="CX106" s="111"/>
      <c r="DH106" s="111"/>
      <c r="DR106" s="111"/>
      <c r="EB106" s="111"/>
      <c r="EL106" s="111"/>
      <c r="EV106" s="111"/>
      <c r="FF106" s="111"/>
      <c r="FP106" s="111"/>
      <c r="FZ106" s="111"/>
      <c r="GJ106" s="111"/>
      <c r="GT106" s="111"/>
      <c r="HD106" s="111"/>
      <c r="HN106" s="111"/>
      <c r="HX106" s="111"/>
      <c r="IH106" s="111"/>
      <c r="IR106" s="111"/>
      <c r="JB106" s="111"/>
      <c r="JL106" s="111"/>
      <c r="JV106" s="111"/>
      <c r="KF106" s="111"/>
      <c r="KP106" s="111"/>
      <c r="KZ106" s="111"/>
      <c r="LJ106" s="111"/>
      <c r="LT106" s="111"/>
      <c r="MD106" s="111"/>
      <c r="MN106" s="111"/>
      <c r="MX106" s="111"/>
      <c r="NH106" s="111"/>
      <c r="NR106" s="111"/>
    </row>
    <row xmlns:x14ac="http://schemas.microsoft.com/office/spreadsheetml/2009/9/ac" r="107" s="3" customFormat="true" x14ac:dyDescent="0.25">
      <c r="A107" s="396" t="str">
        <f ca="true">IF(ISBLANK('Data Summary'!A109),"",'Data Summary'!A109)</f>
        <v/>
      </c>
      <c r="B107" s="111"/>
      <c r="L107" s="111"/>
      <c r="V107" s="111"/>
      <c r="AF107" s="111"/>
      <c r="AP107" s="111"/>
      <c r="AZ107" s="111"/>
      <c r="BJ107" s="111"/>
      <c r="BT107" s="111"/>
      <c r="BU107" s="111"/>
      <c r="BV107" s="111"/>
      <c r="BW107" s="111"/>
      <c r="BX107" s="111"/>
      <c r="BY107" s="111"/>
      <c r="BZ107" s="111"/>
      <c r="CA107" s="111"/>
      <c r="CD107" s="111"/>
      <c r="CN107" s="111"/>
      <c r="CX107" s="111"/>
      <c r="DH107" s="111"/>
      <c r="DR107" s="111"/>
      <c r="EB107" s="111"/>
      <c r="EL107" s="111"/>
      <c r="EV107" s="111"/>
      <c r="FF107" s="111"/>
      <c r="FP107" s="111"/>
      <c r="FZ107" s="111"/>
      <c r="GJ107" s="111"/>
      <c r="GT107" s="111"/>
      <c r="HD107" s="111"/>
      <c r="HN107" s="111"/>
      <c r="HX107" s="111"/>
      <c r="IH107" s="111"/>
      <c r="IR107" s="111"/>
      <c r="JB107" s="111"/>
      <c r="JL107" s="111"/>
      <c r="JV107" s="111"/>
      <c r="KF107" s="111"/>
      <c r="KP107" s="111"/>
      <c r="KZ107" s="111"/>
      <c r="LJ107" s="111"/>
      <c r="LT107" s="111"/>
      <c r="MD107" s="111"/>
      <c r="MN107" s="111"/>
      <c r="MX107" s="111"/>
      <c r="NH107" s="111"/>
      <c r="NR107" s="111"/>
    </row>
    <row xmlns:x14ac="http://schemas.microsoft.com/office/spreadsheetml/2009/9/ac" r="108" s="3" customFormat="true" x14ac:dyDescent="0.25">
      <c r="A108" s="396" t="str">
        <f ca="true">IF(ISBLANK('Data Summary'!A110),"",'Data Summary'!A110)</f>
        <v/>
      </c>
      <c r="B108" s="111"/>
      <c r="L108" s="111"/>
      <c r="V108" s="111"/>
      <c r="AF108" s="111"/>
      <c r="AP108" s="111"/>
      <c r="AZ108" s="111"/>
      <c r="BJ108" s="111"/>
      <c r="BT108" s="111"/>
      <c r="BU108" s="111"/>
      <c r="BV108" s="111"/>
      <c r="BW108" s="111"/>
      <c r="BX108" s="111"/>
      <c r="BY108" s="111"/>
      <c r="BZ108" s="111"/>
      <c r="CA108" s="111"/>
      <c r="CD108" s="111"/>
      <c r="CN108" s="111"/>
      <c r="CX108" s="111"/>
      <c r="DH108" s="111"/>
      <c r="DR108" s="111"/>
      <c r="EB108" s="111"/>
      <c r="EL108" s="111"/>
      <c r="EV108" s="111"/>
      <c r="FF108" s="111"/>
      <c r="FP108" s="111"/>
      <c r="FZ108" s="111"/>
      <c r="GJ108" s="111"/>
      <c r="GT108" s="111"/>
      <c r="HD108" s="111"/>
      <c r="HN108" s="111"/>
      <c r="HX108" s="111"/>
      <c r="IH108" s="111"/>
      <c r="IR108" s="111"/>
      <c r="JB108" s="111"/>
      <c r="JL108" s="111"/>
      <c r="JV108" s="111"/>
      <c r="KF108" s="111"/>
      <c r="KP108" s="111"/>
      <c r="KZ108" s="111"/>
      <c r="LJ108" s="111"/>
      <c r="LT108" s="111"/>
      <c r="MD108" s="111"/>
      <c r="MN108" s="111"/>
      <c r="MX108" s="111"/>
      <c r="NH108" s="111"/>
      <c r="NR108" s="111"/>
    </row>
    <row xmlns:x14ac="http://schemas.microsoft.com/office/spreadsheetml/2009/9/ac" r="109" s="3" customFormat="true" x14ac:dyDescent="0.25">
      <c r="A109" s="396" t="str">
        <f ca="true">IF(ISBLANK('Data Summary'!A111),"",'Data Summary'!A111)</f>
        <v/>
      </c>
      <c r="B109" s="111"/>
      <c r="L109" s="111"/>
      <c r="V109" s="111"/>
      <c r="AF109" s="111"/>
      <c r="AP109" s="111"/>
      <c r="AZ109" s="111"/>
      <c r="BJ109" s="111"/>
      <c r="BT109" s="111"/>
      <c r="BU109" s="111"/>
      <c r="BV109" s="111"/>
      <c r="BW109" s="111"/>
      <c r="BX109" s="111"/>
      <c r="BY109" s="111"/>
      <c r="BZ109" s="111"/>
      <c r="CA109" s="111"/>
      <c r="CD109" s="111"/>
      <c r="CN109" s="111"/>
      <c r="CX109" s="111"/>
      <c r="DH109" s="111"/>
      <c r="DR109" s="111"/>
      <c r="EB109" s="111"/>
      <c r="EL109" s="111"/>
      <c r="EV109" s="111"/>
      <c r="FF109" s="111"/>
      <c r="FP109" s="111"/>
      <c r="FZ109" s="111"/>
      <c r="GJ109" s="111"/>
      <c r="GT109" s="111"/>
      <c r="HD109" s="111"/>
      <c r="HN109" s="111"/>
      <c r="HX109" s="111"/>
      <c r="IH109" s="111"/>
      <c r="IR109" s="111"/>
      <c r="JB109" s="111"/>
      <c r="JL109" s="111"/>
      <c r="JV109" s="111"/>
      <c r="KF109" s="111"/>
      <c r="KP109" s="111"/>
      <c r="KZ109" s="111"/>
      <c r="LJ109" s="111"/>
      <c r="LT109" s="111"/>
      <c r="MD109" s="111"/>
      <c r="MN109" s="111"/>
      <c r="MX109" s="111"/>
      <c r="NH109" s="111"/>
      <c r="NR109" s="111"/>
    </row>
    <row xmlns:x14ac="http://schemas.microsoft.com/office/spreadsheetml/2009/9/ac" r="110" s="3" customFormat="true" x14ac:dyDescent="0.25">
      <c r="A110" s="396" t="str">
        <f ca="true">IF(ISBLANK('Data Summary'!A112),"",'Data Summary'!A112)</f>
        <v/>
      </c>
      <c r="B110" s="111"/>
      <c r="L110" s="111"/>
      <c r="V110" s="111"/>
      <c r="AF110" s="111"/>
      <c r="AP110" s="111"/>
      <c r="AZ110" s="111"/>
      <c r="BJ110" s="111"/>
      <c r="BT110" s="111"/>
      <c r="BU110" s="111"/>
      <c r="BV110" s="111"/>
      <c r="BW110" s="111"/>
      <c r="BX110" s="111"/>
      <c r="BY110" s="111"/>
      <c r="BZ110" s="111"/>
      <c r="CA110" s="111"/>
      <c r="CD110" s="111"/>
      <c r="CN110" s="111"/>
      <c r="CX110" s="111"/>
      <c r="DH110" s="111"/>
      <c r="DR110" s="111"/>
      <c r="EB110" s="111"/>
      <c r="EL110" s="111"/>
      <c r="EV110" s="111"/>
      <c r="FF110" s="111"/>
      <c r="FP110" s="111"/>
      <c r="FZ110" s="111"/>
      <c r="GJ110" s="111"/>
      <c r="GT110" s="111"/>
      <c r="HD110" s="111"/>
      <c r="HN110" s="111"/>
      <c r="HX110" s="111"/>
      <c r="IH110" s="111"/>
      <c r="IR110" s="111"/>
      <c r="JB110" s="111"/>
      <c r="JL110" s="111"/>
      <c r="JV110" s="111"/>
      <c r="KF110" s="111"/>
      <c r="KP110" s="111"/>
      <c r="KZ110" s="111"/>
      <c r="LJ110" s="111"/>
      <c r="LT110" s="111"/>
      <c r="MD110" s="111"/>
      <c r="MN110" s="111"/>
      <c r="MX110" s="111"/>
      <c r="NH110" s="111"/>
      <c r="NR110" s="111"/>
    </row>
    <row xmlns:x14ac="http://schemas.microsoft.com/office/spreadsheetml/2009/9/ac" r="111" s="3" customFormat="true" x14ac:dyDescent="0.25">
      <c r="A111" s="396" t="str">
        <f ca="true">IF(ISBLANK('Data Summary'!A113),"",'Data Summary'!A113)</f>
        <v/>
      </c>
      <c r="B111" s="111"/>
      <c r="L111" s="111"/>
      <c r="V111" s="111"/>
      <c r="AF111" s="111"/>
      <c r="AP111" s="111"/>
      <c r="AZ111" s="111"/>
      <c r="BJ111" s="111"/>
      <c r="BT111" s="111"/>
      <c r="BU111" s="111"/>
      <c r="BV111" s="111"/>
      <c r="BW111" s="111"/>
      <c r="BX111" s="111"/>
      <c r="BY111" s="111"/>
      <c r="BZ111" s="111"/>
      <c r="CA111" s="111"/>
      <c r="CD111" s="111"/>
      <c r="CN111" s="111"/>
      <c r="CX111" s="111"/>
      <c r="DH111" s="111"/>
      <c r="DR111" s="111"/>
      <c r="EB111" s="111"/>
      <c r="EL111" s="111"/>
      <c r="EV111" s="111"/>
      <c r="FF111" s="111"/>
      <c r="FP111" s="111"/>
      <c r="FZ111" s="111"/>
      <c r="GJ111" s="111"/>
      <c r="GT111" s="111"/>
      <c r="HD111" s="111"/>
      <c r="HN111" s="111"/>
      <c r="HX111" s="111"/>
      <c r="IH111" s="111"/>
      <c r="IR111" s="111"/>
      <c r="JB111" s="111"/>
      <c r="JL111" s="111"/>
      <c r="JV111" s="111"/>
      <c r="KF111" s="111"/>
      <c r="KP111" s="111"/>
      <c r="KZ111" s="111"/>
      <c r="LJ111" s="111"/>
      <c r="LT111" s="111"/>
      <c r="MD111" s="111"/>
      <c r="MN111" s="111"/>
      <c r="MX111" s="111"/>
      <c r="NH111" s="111"/>
      <c r="NR111" s="111"/>
    </row>
    <row xmlns:x14ac="http://schemas.microsoft.com/office/spreadsheetml/2009/9/ac" r="112" s="3" customFormat="true" x14ac:dyDescent="0.25">
      <c r="A112" s="396" t="str">
        <f ca="true">IF(ISBLANK('Data Summary'!A114),"",'Data Summary'!A114)</f>
        <v/>
      </c>
      <c r="B112" s="111"/>
      <c r="L112" s="111"/>
      <c r="V112" s="111"/>
      <c r="AF112" s="111"/>
      <c r="AP112" s="111"/>
      <c r="AZ112" s="111"/>
      <c r="BJ112" s="111"/>
      <c r="BT112" s="111"/>
      <c r="BU112" s="111"/>
      <c r="BV112" s="111"/>
      <c r="BW112" s="111"/>
      <c r="BX112" s="111"/>
      <c r="BY112" s="111"/>
      <c r="BZ112" s="111"/>
      <c r="CA112" s="111"/>
      <c r="CD112" s="111"/>
      <c r="CN112" s="111"/>
      <c r="CX112" s="111"/>
      <c r="DH112" s="111"/>
      <c r="DR112" s="111"/>
      <c r="EB112" s="111"/>
      <c r="EL112" s="111"/>
      <c r="EV112" s="111"/>
      <c r="FF112" s="111"/>
      <c r="FP112" s="111"/>
      <c r="FZ112" s="111"/>
      <c r="GJ112" s="111"/>
      <c r="GT112" s="111"/>
      <c r="HD112" s="111"/>
      <c r="HN112" s="111"/>
      <c r="HX112" s="111"/>
      <c r="IH112" s="111"/>
      <c r="IR112" s="111"/>
      <c r="JB112" s="111"/>
      <c r="JL112" s="111"/>
      <c r="JV112" s="111"/>
      <c r="KF112" s="111"/>
      <c r="KP112" s="111"/>
      <c r="KZ112" s="111"/>
      <c r="LJ112" s="111"/>
      <c r="LT112" s="111"/>
      <c r="MD112" s="111"/>
      <c r="MN112" s="111"/>
      <c r="MX112" s="111"/>
      <c r="NH112" s="111"/>
      <c r="NR112" s="111"/>
    </row>
    <row xmlns:x14ac="http://schemas.microsoft.com/office/spreadsheetml/2009/9/ac" r="113" s="3" customFormat="true" x14ac:dyDescent="0.25">
      <c r="A113" s="396" t="str">
        <f ca="true">IF(ISBLANK('Data Summary'!A115),"",'Data Summary'!A115)</f>
        <v/>
      </c>
      <c r="B113" s="111"/>
      <c r="L113" s="111"/>
      <c r="V113" s="111"/>
      <c r="AF113" s="111"/>
      <c r="AP113" s="111"/>
      <c r="AZ113" s="111"/>
      <c r="BJ113" s="111"/>
      <c r="BT113" s="111"/>
      <c r="BU113" s="111"/>
      <c r="BV113" s="111"/>
      <c r="BW113" s="111"/>
      <c r="BX113" s="111"/>
      <c r="BY113" s="111"/>
      <c r="BZ113" s="111"/>
      <c r="CA113" s="111"/>
      <c r="CD113" s="111"/>
      <c r="CN113" s="111"/>
      <c r="CX113" s="111"/>
      <c r="DH113" s="111"/>
      <c r="DR113" s="111"/>
      <c r="EB113" s="111"/>
      <c r="EL113" s="111"/>
      <c r="EV113" s="111"/>
      <c r="FF113" s="111"/>
      <c r="FP113" s="111"/>
      <c r="FZ113" s="111"/>
      <c r="GJ113" s="111"/>
      <c r="GT113" s="111"/>
      <c r="HD113" s="111"/>
      <c r="HN113" s="111"/>
      <c r="HX113" s="111"/>
      <c r="IH113" s="111"/>
      <c r="IR113" s="111"/>
      <c r="JB113" s="111"/>
      <c r="JL113" s="111"/>
      <c r="JV113" s="111"/>
      <c r="KF113" s="111"/>
      <c r="KP113" s="111"/>
      <c r="KZ113" s="111"/>
      <c r="LJ113" s="111"/>
      <c r="LT113" s="111"/>
      <c r="MD113" s="111"/>
      <c r="MN113" s="111"/>
      <c r="MX113" s="111"/>
      <c r="NH113" s="111"/>
      <c r="NR113" s="111"/>
    </row>
    <row xmlns:x14ac="http://schemas.microsoft.com/office/spreadsheetml/2009/9/ac" r="114" s="3" customFormat="true" x14ac:dyDescent="0.25">
      <c r="A114" s="396" t="str">
        <f ca="true">IF(ISBLANK('Data Summary'!A116),"",'Data Summary'!A116)</f>
        <v/>
      </c>
      <c r="B114" s="111"/>
      <c r="L114" s="111"/>
      <c r="V114" s="111"/>
      <c r="AF114" s="111"/>
      <c r="AP114" s="111"/>
      <c r="AZ114" s="111"/>
      <c r="BJ114" s="111"/>
      <c r="BT114" s="111"/>
      <c r="BU114" s="111"/>
      <c r="BV114" s="111"/>
      <c r="BW114" s="111"/>
      <c r="BX114" s="111"/>
      <c r="BY114" s="111"/>
      <c r="BZ114" s="111"/>
      <c r="CA114" s="111"/>
      <c r="CD114" s="111"/>
      <c r="CN114" s="111"/>
      <c r="CX114" s="111"/>
      <c r="DH114" s="111"/>
      <c r="DR114" s="111"/>
      <c r="EB114" s="111"/>
      <c r="EL114" s="111"/>
      <c r="EV114" s="111"/>
      <c r="FF114" s="111"/>
      <c r="FP114" s="111"/>
      <c r="FZ114" s="111"/>
      <c r="GJ114" s="111"/>
      <c r="GT114" s="111"/>
      <c r="HD114" s="111"/>
      <c r="HN114" s="111"/>
      <c r="HX114" s="111"/>
      <c r="IH114" s="111"/>
      <c r="IR114" s="111"/>
      <c r="JB114" s="111"/>
      <c r="JL114" s="111"/>
      <c r="JV114" s="111"/>
      <c r="KF114" s="111"/>
      <c r="KP114" s="111"/>
      <c r="KZ114" s="111"/>
      <c r="LJ114" s="111"/>
      <c r="LT114" s="111"/>
      <c r="MD114" s="111"/>
      <c r="MN114" s="111"/>
      <c r="MX114" s="111"/>
      <c r="NH114" s="111"/>
      <c r="NR114" s="111"/>
    </row>
    <row xmlns:x14ac="http://schemas.microsoft.com/office/spreadsheetml/2009/9/ac" r="115" s="3" customFormat="true" x14ac:dyDescent="0.25">
      <c r="A115" s="396" t="str">
        <f ca="true">IF(ISBLANK('Data Summary'!A117),"",'Data Summary'!A117)</f>
        <v/>
      </c>
      <c r="B115" s="111"/>
      <c r="L115" s="111"/>
      <c r="V115" s="111"/>
      <c r="AF115" s="111"/>
      <c r="AP115" s="111"/>
      <c r="AZ115" s="111"/>
      <c r="BJ115" s="111"/>
      <c r="BT115" s="111"/>
      <c r="BU115" s="111"/>
      <c r="BV115" s="111"/>
      <c r="BW115" s="111"/>
      <c r="BX115" s="111"/>
      <c r="BY115" s="111"/>
      <c r="BZ115" s="111"/>
      <c r="CA115" s="111"/>
      <c r="CD115" s="111"/>
      <c r="CN115" s="111"/>
      <c r="CX115" s="111"/>
      <c r="DH115" s="111"/>
      <c r="DR115" s="111"/>
      <c r="EB115" s="111"/>
      <c r="EL115" s="111"/>
      <c r="EV115" s="111"/>
      <c r="FF115" s="111"/>
      <c r="FP115" s="111"/>
      <c r="FZ115" s="111"/>
      <c r="GJ115" s="111"/>
      <c r="GT115" s="111"/>
      <c r="HD115" s="111"/>
      <c r="HN115" s="111"/>
      <c r="HX115" s="111"/>
      <c r="IH115" s="111"/>
      <c r="IR115" s="111"/>
      <c r="JB115" s="111"/>
      <c r="JL115" s="111"/>
      <c r="JV115" s="111"/>
      <c r="KF115" s="111"/>
      <c r="KP115" s="111"/>
      <c r="KZ115" s="111"/>
      <c r="LJ115" s="111"/>
      <c r="LT115" s="111"/>
      <c r="MD115" s="111"/>
      <c r="MN115" s="111"/>
      <c r="MX115" s="111"/>
      <c r="NH115" s="111"/>
      <c r="NR115" s="111"/>
    </row>
    <row xmlns:x14ac="http://schemas.microsoft.com/office/spreadsheetml/2009/9/ac" r="116" s="3" customFormat="true" x14ac:dyDescent="0.25">
      <c r="A116" s="396" t="str">
        <f ca="true">IF(ISBLANK('Data Summary'!A118),"",'Data Summary'!A118)</f>
        <v/>
      </c>
      <c r="B116" s="111"/>
      <c r="L116" s="111"/>
      <c r="V116" s="111"/>
      <c r="AF116" s="111"/>
      <c r="AP116" s="111"/>
      <c r="AZ116" s="111"/>
      <c r="BJ116" s="111"/>
      <c r="BT116" s="111"/>
      <c r="BU116" s="111"/>
      <c r="BV116" s="111"/>
      <c r="BW116" s="111"/>
      <c r="BX116" s="111"/>
      <c r="BY116" s="111"/>
      <c r="BZ116" s="111"/>
      <c r="CA116" s="111"/>
      <c r="CD116" s="111"/>
      <c r="CN116" s="111"/>
      <c r="CX116" s="111"/>
      <c r="DH116" s="111"/>
      <c r="DR116" s="111"/>
      <c r="EB116" s="111"/>
      <c r="EL116" s="111"/>
      <c r="EV116" s="111"/>
      <c r="FF116" s="111"/>
      <c r="FP116" s="111"/>
      <c r="FZ116" s="111"/>
      <c r="GJ116" s="111"/>
      <c r="GT116" s="111"/>
      <c r="HD116" s="111"/>
      <c r="HN116" s="111"/>
      <c r="HX116" s="111"/>
      <c r="IH116" s="111"/>
      <c r="IR116" s="111"/>
      <c r="JB116" s="111"/>
      <c r="JL116" s="111"/>
      <c r="JV116" s="111"/>
      <c r="KF116" s="111"/>
      <c r="KP116" s="111"/>
      <c r="KZ116" s="111"/>
      <c r="LJ116" s="111"/>
      <c r="LT116" s="111"/>
      <c r="MD116" s="111"/>
      <c r="MN116" s="111"/>
      <c r="MX116" s="111"/>
      <c r="NH116" s="111"/>
      <c r="NR116" s="111"/>
    </row>
    <row xmlns:x14ac="http://schemas.microsoft.com/office/spreadsheetml/2009/9/ac" r="117" s="3" customFormat="true" x14ac:dyDescent="0.25">
      <c r="A117" s="396" t="str">
        <f ca="true">IF(ISBLANK('Data Summary'!A119),"",'Data Summary'!A119)</f>
        <v/>
      </c>
      <c r="B117" s="111"/>
      <c r="L117" s="111"/>
      <c r="V117" s="111"/>
      <c r="AF117" s="111"/>
      <c r="AP117" s="111"/>
      <c r="AZ117" s="111"/>
      <c r="BJ117" s="111"/>
      <c r="BT117" s="111"/>
      <c r="BU117" s="111"/>
      <c r="BV117" s="111"/>
      <c r="BW117" s="111"/>
      <c r="BX117" s="111"/>
      <c r="BY117" s="111"/>
      <c r="BZ117" s="111"/>
      <c r="CA117" s="111"/>
      <c r="CD117" s="111"/>
      <c r="CN117" s="111"/>
      <c r="CX117" s="111"/>
      <c r="DH117" s="111"/>
      <c r="DR117" s="111"/>
      <c r="EB117" s="111"/>
      <c r="EL117" s="111"/>
      <c r="EV117" s="111"/>
      <c r="FF117" s="111"/>
      <c r="FP117" s="111"/>
      <c r="FZ117" s="111"/>
      <c r="GJ117" s="111"/>
      <c r="GT117" s="111"/>
      <c r="HD117" s="111"/>
      <c r="HN117" s="111"/>
      <c r="HX117" s="111"/>
      <c r="IH117" s="111"/>
      <c r="IR117" s="111"/>
      <c r="JB117" s="111"/>
      <c r="JL117" s="111"/>
      <c r="JV117" s="111"/>
      <c r="KF117" s="111"/>
      <c r="KP117" s="111"/>
      <c r="KZ117" s="111"/>
      <c r="LJ117" s="111"/>
      <c r="LT117" s="111"/>
      <c r="MD117" s="111"/>
      <c r="MN117" s="111"/>
      <c r="MX117" s="111"/>
      <c r="NH117" s="111"/>
      <c r="NR117" s="111"/>
    </row>
    <row xmlns:x14ac="http://schemas.microsoft.com/office/spreadsheetml/2009/9/ac" r="118" s="3" customFormat="true" x14ac:dyDescent="0.25">
      <c r="A118" s="396" t="str">
        <f ca="true">IF(ISBLANK('Data Summary'!A120),"",'Data Summary'!A120)</f>
        <v/>
      </c>
      <c r="B118" s="111"/>
      <c r="L118" s="111"/>
      <c r="V118" s="111"/>
      <c r="AF118" s="111"/>
      <c r="AP118" s="111"/>
      <c r="AZ118" s="111"/>
      <c r="BJ118" s="111"/>
      <c r="BT118" s="111"/>
      <c r="BU118" s="111"/>
      <c r="BV118" s="111"/>
      <c r="BW118" s="111"/>
      <c r="BX118" s="111"/>
      <c r="BY118" s="111"/>
      <c r="BZ118" s="111"/>
      <c r="CA118" s="111"/>
      <c r="CD118" s="111"/>
      <c r="CN118" s="111"/>
      <c r="CX118" s="111"/>
      <c r="DH118" s="111"/>
      <c r="DR118" s="111"/>
      <c r="EB118" s="111"/>
      <c r="EL118" s="111"/>
      <c r="EV118" s="111"/>
      <c r="FF118" s="111"/>
      <c r="FP118" s="111"/>
      <c r="FZ118" s="111"/>
      <c r="GJ118" s="111"/>
      <c r="GT118" s="111"/>
      <c r="HD118" s="111"/>
      <c r="HN118" s="111"/>
      <c r="HX118" s="111"/>
      <c r="IH118" s="111"/>
      <c r="IR118" s="111"/>
      <c r="JB118" s="111"/>
      <c r="JL118" s="111"/>
      <c r="JV118" s="111"/>
      <c r="KF118" s="111"/>
      <c r="KP118" s="111"/>
      <c r="KZ118" s="111"/>
      <c r="LJ118" s="111"/>
      <c r="LT118" s="111"/>
      <c r="MD118" s="111"/>
      <c r="MN118" s="111"/>
      <c r="MX118" s="111"/>
      <c r="NH118" s="111"/>
      <c r="NR118" s="111"/>
    </row>
    <row xmlns:x14ac="http://schemas.microsoft.com/office/spreadsheetml/2009/9/ac" r="119" s="3" customFormat="true" x14ac:dyDescent="0.25">
      <c r="A119" s="396" t="str">
        <f ca="true">IF(ISBLANK('Data Summary'!A121),"",'Data Summary'!A121)</f>
        <v/>
      </c>
      <c r="B119" s="111"/>
      <c r="L119" s="111"/>
      <c r="V119" s="111"/>
      <c r="AF119" s="111"/>
      <c r="AP119" s="111"/>
      <c r="AZ119" s="111"/>
      <c r="BJ119" s="111"/>
      <c r="BT119" s="111"/>
      <c r="BU119" s="111"/>
      <c r="BV119" s="111"/>
      <c r="BW119" s="111"/>
      <c r="BX119" s="111"/>
      <c r="BY119" s="111"/>
      <c r="BZ119" s="111"/>
      <c r="CA119" s="111"/>
      <c r="CD119" s="111"/>
      <c r="CN119" s="111"/>
      <c r="CX119" s="111"/>
      <c r="DH119" s="111"/>
      <c r="DR119" s="111"/>
      <c r="EB119" s="111"/>
      <c r="EL119" s="111"/>
      <c r="EV119" s="111"/>
      <c r="FF119" s="111"/>
      <c r="FP119" s="111"/>
      <c r="FZ119" s="111"/>
      <c r="GJ119" s="111"/>
      <c r="GT119" s="111"/>
      <c r="HD119" s="111"/>
      <c r="HN119" s="111"/>
      <c r="HX119" s="111"/>
      <c r="IH119" s="111"/>
      <c r="IR119" s="111"/>
      <c r="JB119" s="111"/>
      <c r="JL119" s="111"/>
      <c r="JV119" s="111"/>
      <c r="KF119" s="111"/>
      <c r="KP119" s="111"/>
      <c r="KZ119" s="111"/>
      <c r="LJ119" s="111"/>
      <c r="LT119" s="111"/>
      <c r="MD119" s="111"/>
      <c r="MN119" s="111"/>
      <c r="MX119" s="111"/>
      <c r="NH119" s="111"/>
      <c r="NR119" s="111"/>
    </row>
    <row xmlns:x14ac="http://schemas.microsoft.com/office/spreadsheetml/2009/9/ac" r="120" s="3" customFormat="true" x14ac:dyDescent="0.25">
      <c r="A120" s="396" t="str">
        <f ca="true">IF(ISBLANK('Data Summary'!A122),"",'Data Summary'!A122)</f>
        <v/>
      </c>
      <c r="B120" s="111"/>
      <c r="L120" s="111"/>
      <c r="V120" s="111"/>
      <c r="AF120" s="111"/>
      <c r="AP120" s="111"/>
      <c r="AZ120" s="111"/>
      <c r="BJ120" s="111"/>
      <c r="BT120" s="111"/>
      <c r="BU120" s="111"/>
      <c r="BV120" s="111"/>
      <c r="BW120" s="111"/>
      <c r="BX120" s="111"/>
      <c r="BY120" s="111"/>
      <c r="BZ120" s="111"/>
      <c r="CA120" s="111"/>
      <c r="CD120" s="111"/>
      <c r="CN120" s="111"/>
      <c r="CX120" s="111"/>
      <c r="DH120" s="111"/>
      <c r="DR120" s="111"/>
      <c r="EB120" s="111"/>
      <c r="EL120" s="111"/>
      <c r="EV120" s="111"/>
      <c r="FF120" s="111"/>
      <c r="FP120" s="111"/>
      <c r="FZ120" s="111"/>
      <c r="GJ120" s="111"/>
      <c r="GT120" s="111"/>
      <c r="HD120" s="111"/>
      <c r="HN120" s="111"/>
      <c r="HX120" s="111"/>
      <c r="IH120" s="111"/>
      <c r="IR120" s="111"/>
      <c r="JB120" s="111"/>
      <c r="JL120" s="111"/>
      <c r="JV120" s="111"/>
      <c r="KF120" s="111"/>
      <c r="KP120" s="111"/>
      <c r="KZ120" s="111"/>
      <c r="LJ120" s="111"/>
      <c r="LT120" s="111"/>
      <c r="MD120" s="111"/>
      <c r="MN120" s="111"/>
      <c r="MX120" s="111"/>
      <c r="NH120" s="111"/>
      <c r="NR120" s="111"/>
    </row>
    <row xmlns:x14ac="http://schemas.microsoft.com/office/spreadsheetml/2009/9/ac" r="121" s="3" customFormat="true" x14ac:dyDescent="0.25">
      <c r="A121" s="396" t="str">
        <f ca="true">IF(ISBLANK('Data Summary'!A123),"",'Data Summary'!A123)</f>
        <v/>
      </c>
      <c r="B121" s="111"/>
      <c r="L121" s="111"/>
      <c r="V121" s="111"/>
      <c r="AF121" s="111"/>
      <c r="AP121" s="111"/>
      <c r="AZ121" s="111"/>
      <c r="BJ121" s="111"/>
      <c r="BT121" s="111"/>
      <c r="BU121" s="111"/>
      <c r="BV121" s="111"/>
      <c r="BW121" s="111"/>
      <c r="BX121" s="111"/>
      <c r="BY121" s="111"/>
      <c r="BZ121" s="111"/>
      <c r="CA121" s="111"/>
      <c r="CD121" s="111"/>
      <c r="CN121" s="111"/>
      <c r="CX121" s="111"/>
      <c r="DH121" s="111"/>
      <c r="DR121" s="111"/>
      <c r="EB121" s="111"/>
      <c r="EL121" s="111"/>
      <c r="EV121" s="111"/>
      <c r="FF121" s="111"/>
      <c r="FP121" s="111"/>
      <c r="FZ121" s="111"/>
      <c r="GJ121" s="111"/>
      <c r="GT121" s="111"/>
      <c r="HD121" s="111"/>
      <c r="HN121" s="111"/>
      <c r="HX121" s="111"/>
      <c r="IH121" s="111"/>
      <c r="IR121" s="111"/>
      <c r="JB121" s="111"/>
      <c r="JL121" s="111"/>
      <c r="JV121" s="111"/>
      <c r="KF121" s="111"/>
      <c r="KP121" s="111"/>
      <c r="KZ121" s="111"/>
      <c r="LJ121" s="111"/>
      <c r="LT121" s="111"/>
      <c r="MD121" s="111"/>
      <c r="MN121" s="111"/>
      <c r="MX121" s="111"/>
      <c r="NH121" s="111"/>
      <c r="NR121" s="111"/>
    </row>
    <row xmlns:x14ac="http://schemas.microsoft.com/office/spreadsheetml/2009/9/ac" r="122" s="3" customFormat="true" x14ac:dyDescent="0.25">
      <c r="A122" s="396" t="str">
        <f ca="true">IF(ISBLANK('Data Summary'!A124),"",'Data Summary'!A124)</f>
        <v/>
      </c>
      <c r="B122" s="111"/>
      <c r="L122" s="111"/>
      <c r="V122" s="111"/>
      <c r="AF122" s="111"/>
      <c r="AP122" s="111"/>
      <c r="AZ122" s="111"/>
      <c r="BJ122" s="111"/>
      <c r="BT122" s="111"/>
      <c r="BU122" s="111"/>
      <c r="BV122" s="111"/>
      <c r="BW122" s="111"/>
      <c r="BX122" s="111"/>
      <c r="BY122" s="111"/>
      <c r="BZ122" s="111"/>
      <c r="CA122" s="111"/>
      <c r="CD122" s="111"/>
      <c r="CN122" s="111"/>
      <c r="CX122" s="111"/>
      <c r="DH122" s="111"/>
      <c r="DR122" s="111"/>
      <c r="EB122" s="111"/>
      <c r="EL122" s="111"/>
      <c r="EV122" s="111"/>
      <c r="FF122" s="111"/>
      <c r="FP122" s="111"/>
      <c r="FZ122" s="111"/>
      <c r="GJ122" s="111"/>
      <c r="GT122" s="111"/>
      <c r="HD122" s="111"/>
      <c r="HN122" s="111"/>
      <c r="HX122" s="111"/>
      <c r="IH122" s="111"/>
      <c r="IR122" s="111"/>
      <c r="JB122" s="111"/>
      <c r="JL122" s="111"/>
      <c r="JV122" s="111"/>
      <c r="KF122" s="111"/>
      <c r="KP122" s="111"/>
      <c r="KZ122" s="111"/>
      <c r="LJ122" s="111"/>
      <c r="LT122" s="111"/>
      <c r="MD122" s="111"/>
      <c r="MN122" s="111"/>
      <c r="MX122" s="111"/>
      <c r="NH122" s="111"/>
      <c r="NR122" s="111"/>
    </row>
    <row xmlns:x14ac="http://schemas.microsoft.com/office/spreadsheetml/2009/9/ac" r="123" s="3" customFormat="true" x14ac:dyDescent="0.25">
      <c r="A123" s="396" t="str">
        <f ca="true">IF(ISBLANK('Data Summary'!A125),"",'Data Summary'!A125)</f>
        <v/>
      </c>
      <c r="B123" s="111"/>
      <c r="L123" s="111"/>
      <c r="V123" s="111"/>
      <c r="AF123" s="111"/>
      <c r="AP123" s="111"/>
      <c r="AZ123" s="111"/>
      <c r="BJ123" s="111"/>
      <c r="BT123" s="111"/>
      <c r="BU123" s="111"/>
      <c r="BV123" s="111"/>
      <c r="BW123" s="111"/>
      <c r="BX123" s="111"/>
      <c r="BY123" s="111"/>
      <c r="BZ123" s="111"/>
      <c r="CA123" s="111"/>
      <c r="CD123" s="111"/>
      <c r="CN123" s="111"/>
      <c r="CX123" s="111"/>
      <c r="DH123" s="111"/>
      <c r="DR123" s="111"/>
      <c r="EB123" s="111"/>
      <c r="EL123" s="111"/>
      <c r="EV123" s="111"/>
      <c r="FF123" s="111"/>
      <c r="FP123" s="111"/>
      <c r="FZ123" s="111"/>
      <c r="GJ123" s="111"/>
      <c r="GT123" s="111"/>
      <c r="HD123" s="111"/>
      <c r="HN123" s="111"/>
      <c r="HX123" s="111"/>
      <c r="IH123" s="111"/>
      <c r="IR123" s="111"/>
      <c r="JB123" s="111"/>
      <c r="JL123" s="111"/>
      <c r="JV123" s="111"/>
      <c r="KF123" s="111"/>
      <c r="KP123" s="111"/>
      <c r="KZ123" s="111"/>
      <c r="LJ123" s="111"/>
      <c r="LT123" s="111"/>
      <c r="MD123" s="111"/>
      <c r="MN123" s="111"/>
      <c r="MX123" s="111"/>
      <c r="NH123" s="111"/>
      <c r="NR123" s="111"/>
    </row>
    <row xmlns:x14ac="http://schemas.microsoft.com/office/spreadsheetml/2009/9/ac" r="124" s="3" customFormat="true" x14ac:dyDescent="0.25">
      <c r="A124" s="396" t="str">
        <f ca="true">IF(ISBLANK('Data Summary'!A126),"",'Data Summary'!A126)</f>
        <v/>
      </c>
      <c r="B124" s="111"/>
      <c r="L124" s="111"/>
      <c r="V124" s="111"/>
      <c r="AF124" s="111"/>
      <c r="AP124" s="111"/>
      <c r="AZ124" s="111"/>
      <c r="BJ124" s="111"/>
      <c r="BT124" s="111"/>
      <c r="BU124" s="111"/>
      <c r="BV124" s="111"/>
      <c r="BW124" s="111"/>
      <c r="BX124" s="111"/>
      <c r="BY124" s="111"/>
      <c r="BZ124" s="111"/>
      <c r="CA124" s="111"/>
      <c r="CD124" s="111"/>
      <c r="CN124" s="111"/>
      <c r="CX124" s="111"/>
      <c r="DH124" s="111"/>
      <c r="DR124" s="111"/>
      <c r="EB124" s="111"/>
      <c r="EL124" s="111"/>
      <c r="EV124" s="111"/>
      <c r="FF124" s="111"/>
      <c r="FP124" s="111"/>
      <c r="FZ124" s="111"/>
      <c r="GJ124" s="111"/>
      <c r="GT124" s="111"/>
      <c r="HD124" s="111"/>
      <c r="HN124" s="111"/>
      <c r="HX124" s="111"/>
      <c r="IH124" s="111"/>
      <c r="IR124" s="111"/>
      <c r="JB124" s="111"/>
      <c r="JL124" s="111"/>
      <c r="JV124" s="111"/>
      <c r="KF124" s="111"/>
      <c r="KP124" s="111"/>
      <c r="KZ124" s="111"/>
      <c r="LJ124" s="111"/>
      <c r="LT124" s="111"/>
      <c r="MD124" s="111"/>
      <c r="MN124" s="111"/>
      <c r="MX124" s="111"/>
      <c r="NH124" s="111"/>
      <c r="NR124" s="111"/>
    </row>
    <row xmlns:x14ac="http://schemas.microsoft.com/office/spreadsheetml/2009/9/ac" r="125" s="3" customFormat="true" x14ac:dyDescent="0.25">
      <c r="A125" s="396" t="str">
        <f ca="true">IF(ISBLANK('Data Summary'!A127),"",'Data Summary'!A127)</f>
        <v/>
      </c>
      <c r="B125" s="111"/>
      <c r="L125" s="111"/>
      <c r="V125" s="111"/>
      <c r="AF125" s="111"/>
      <c r="AP125" s="111"/>
      <c r="AZ125" s="111"/>
      <c r="BJ125" s="111"/>
      <c r="BT125" s="111"/>
      <c r="BU125" s="111"/>
      <c r="BV125" s="111"/>
      <c r="BW125" s="111"/>
      <c r="BX125" s="111"/>
      <c r="BY125" s="111"/>
      <c r="BZ125" s="111"/>
      <c r="CA125" s="111"/>
      <c r="CD125" s="111"/>
      <c r="CN125" s="111"/>
      <c r="CX125" s="111"/>
      <c r="DH125" s="111"/>
      <c r="DR125" s="111"/>
      <c r="EB125" s="111"/>
      <c r="EL125" s="111"/>
      <c r="EV125" s="111"/>
      <c r="FF125" s="111"/>
      <c r="FP125" s="111"/>
      <c r="FZ125" s="111"/>
      <c r="GJ125" s="111"/>
      <c r="GT125" s="111"/>
      <c r="HD125" s="111"/>
      <c r="HN125" s="111"/>
      <c r="HX125" s="111"/>
      <c r="IH125" s="111"/>
      <c r="IR125" s="111"/>
      <c r="JB125" s="111"/>
      <c r="JL125" s="111"/>
      <c r="JV125" s="111"/>
      <c r="KF125" s="111"/>
      <c r="KP125" s="111"/>
      <c r="KZ125" s="111"/>
      <c r="LJ125" s="111"/>
      <c r="LT125" s="111"/>
      <c r="MD125" s="111"/>
      <c r="MN125" s="111"/>
      <c r="MX125" s="111"/>
      <c r="NH125" s="111"/>
      <c r="NR125" s="111"/>
    </row>
    <row xmlns:x14ac="http://schemas.microsoft.com/office/spreadsheetml/2009/9/ac" r="126" s="3" customFormat="true" x14ac:dyDescent="0.25">
      <c r="A126" s="396" t="str">
        <f ca="true">IF(ISBLANK('Data Summary'!A128),"",'Data Summary'!A128)</f>
        <v/>
      </c>
      <c r="B126" s="111"/>
      <c r="L126" s="111"/>
      <c r="V126" s="111"/>
      <c r="AF126" s="111"/>
      <c r="AP126" s="111"/>
      <c r="AZ126" s="111"/>
      <c r="BJ126" s="111"/>
      <c r="BT126" s="111"/>
      <c r="BU126" s="111"/>
      <c r="BV126" s="111"/>
      <c r="BW126" s="111"/>
      <c r="BX126" s="111"/>
      <c r="BY126" s="111"/>
      <c r="BZ126" s="111"/>
      <c r="CA126" s="111"/>
      <c r="CD126" s="111"/>
      <c r="CN126" s="111"/>
      <c r="CX126" s="111"/>
      <c r="DH126" s="111"/>
      <c r="DR126" s="111"/>
      <c r="EB126" s="111"/>
      <c r="EL126" s="111"/>
      <c r="EV126" s="111"/>
      <c r="FF126" s="111"/>
      <c r="FP126" s="111"/>
      <c r="FZ126" s="111"/>
      <c r="GJ126" s="111"/>
      <c r="GT126" s="111"/>
      <c r="HD126" s="111"/>
      <c r="HN126" s="111"/>
      <c r="HX126" s="111"/>
      <c r="IH126" s="111"/>
      <c r="IR126" s="111"/>
      <c r="JB126" s="111"/>
      <c r="JL126" s="111"/>
      <c r="JV126" s="111"/>
      <c r="KF126" s="111"/>
      <c r="KP126" s="111"/>
      <c r="KZ126" s="111"/>
      <c r="LJ126" s="111"/>
      <c r="LT126" s="111"/>
      <c r="MD126" s="111"/>
      <c r="MN126" s="111"/>
      <c r="MX126" s="111"/>
      <c r="NH126" s="111"/>
      <c r="NR126" s="111"/>
    </row>
    <row xmlns:x14ac="http://schemas.microsoft.com/office/spreadsheetml/2009/9/ac" r="127" s="3" customFormat="true" x14ac:dyDescent="0.25">
      <c r="A127" s="396" t="str">
        <f ca="true">IF(ISBLANK('Data Summary'!A129),"",'Data Summary'!A129)</f>
        <v/>
      </c>
      <c r="B127" s="111"/>
      <c r="L127" s="111"/>
      <c r="V127" s="111"/>
      <c r="AF127" s="111"/>
      <c r="AP127" s="111"/>
      <c r="AZ127" s="111"/>
      <c r="BJ127" s="111"/>
      <c r="BT127" s="111"/>
      <c r="BU127" s="111"/>
      <c r="BV127" s="111"/>
      <c r="BW127" s="111"/>
      <c r="BX127" s="111"/>
      <c r="BY127" s="111"/>
      <c r="BZ127" s="111"/>
      <c r="CA127" s="111"/>
      <c r="CD127" s="111"/>
      <c r="CN127" s="111"/>
      <c r="CX127" s="111"/>
      <c r="DH127" s="111"/>
      <c r="DR127" s="111"/>
      <c r="EB127" s="111"/>
      <c r="EL127" s="111"/>
      <c r="EV127" s="111"/>
      <c r="FF127" s="111"/>
      <c r="FP127" s="111"/>
      <c r="FZ127" s="111"/>
      <c r="GJ127" s="111"/>
      <c r="GT127" s="111"/>
      <c r="HD127" s="111"/>
      <c r="HN127" s="111"/>
      <c r="HX127" s="111"/>
      <c r="IH127" s="111"/>
      <c r="IR127" s="111"/>
      <c r="JB127" s="111"/>
      <c r="JL127" s="111"/>
      <c r="JV127" s="111"/>
      <c r="KF127" s="111"/>
      <c r="KP127" s="111"/>
      <c r="KZ127" s="111"/>
      <c r="LJ127" s="111"/>
      <c r="LT127" s="111"/>
      <c r="MD127" s="111"/>
      <c r="MN127" s="111"/>
      <c r="MX127" s="111"/>
      <c r="NH127" s="111"/>
      <c r="NR127" s="111"/>
    </row>
    <row xmlns:x14ac="http://schemas.microsoft.com/office/spreadsheetml/2009/9/ac" r="128" s="3" customFormat="true" x14ac:dyDescent="0.25">
      <c r="A128" s="396" t="str">
        <f ca="true">IF(ISBLANK('Data Summary'!A130),"",'Data Summary'!A130)</f>
        <v/>
      </c>
      <c r="B128" s="111"/>
      <c r="L128" s="111"/>
      <c r="V128" s="111"/>
      <c r="AF128" s="111"/>
      <c r="AP128" s="111"/>
      <c r="AZ128" s="111"/>
      <c r="BJ128" s="111"/>
      <c r="BT128" s="111"/>
      <c r="BU128" s="111"/>
      <c r="BV128" s="111"/>
      <c r="BW128" s="111"/>
      <c r="BX128" s="111"/>
      <c r="BY128" s="111"/>
      <c r="BZ128" s="111"/>
      <c r="CA128" s="111"/>
      <c r="CD128" s="111"/>
      <c r="CN128" s="111"/>
      <c r="CX128" s="111"/>
      <c r="DH128" s="111"/>
      <c r="DR128" s="111"/>
      <c r="EB128" s="111"/>
      <c r="EL128" s="111"/>
      <c r="EV128" s="111"/>
      <c r="FF128" s="111"/>
      <c r="FP128" s="111"/>
      <c r="FZ128" s="111"/>
      <c r="GJ128" s="111"/>
      <c r="GT128" s="111"/>
      <c r="HD128" s="111"/>
      <c r="HN128" s="111"/>
      <c r="HX128" s="111"/>
      <c r="IH128" s="111"/>
      <c r="IR128" s="111"/>
      <c r="JB128" s="111"/>
      <c r="JL128" s="111"/>
      <c r="JV128" s="111"/>
      <c r="KF128" s="111"/>
      <c r="KP128" s="111"/>
      <c r="KZ128" s="111"/>
      <c r="LJ128" s="111"/>
      <c r="LT128" s="111"/>
      <c r="MD128" s="111"/>
      <c r="MN128" s="111"/>
      <c r="MX128" s="111"/>
      <c r="NH128" s="111"/>
      <c r="NR128" s="111"/>
    </row>
    <row xmlns:x14ac="http://schemas.microsoft.com/office/spreadsheetml/2009/9/ac" r="129" s="3" customFormat="true" x14ac:dyDescent="0.25">
      <c r="A129" s="396" t="str">
        <f ca="true">IF(ISBLANK('Data Summary'!A131),"",'Data Summary'!A131)</f>
        <v/>
      </c>
      <c r="B129" s="111"/>
      <c r="L129" s="111"/>
      <c r="V129" s="111"/>
      <c r="AF129" s="111"/>
      <c r="AP129" s="111"/>
      <c r="AZ129" s="111"/>
      <c r="BJ129" s="111"/>
      <c r="BT129" s="111"/>
      <c r="BU129" s="111"/>
      <c r="BV129" s="111"/>
      <c r="BW129" s="111"/>
      <c r="BX129" s="111"/>
      <c r="BY129" s="111"/>
      <c r="BZ129" s="111"/>
      <c r="CA129" s="111"/>
      <c r="CD129" s="111"/>
      <c r="CN129" s="111"/>
      <c r="CX129" s="111"/>
      <c r="DH129" s="111"/>
      <c r="DR129" s="111"/>
      <c r="EB129" s="111"/>
      <c r="EL129" s="111"/>
      <c r="EV129" s="111"/>
      <c r="FF129" s="111"/>
      <c r="FP129" s="111"/>
      <c r="FZ129" s="111"/>
      <c r="GJ129" s="111"/>
      <c r="GT129" s="111"/>
      <c r="HD129" s="111"/>
      <c r="HN129" s="111"/>
      <c r="HX129" s="111"/>
      <c r="IH129" s="111"/>
      <c r="IR129" s="111"/>
      <c r="JB129" s="111"/>
      <c r="JL129" s="111"/>
      <c r="JV129" s="111"/>
      <c r="KF129" s="111"/>
      <c r="KP129" s="111"/>
      <c r="KZ129" s="111"/>
      <c r="LJ129" s="111"/>
      <c r="LT129" s="111"/>
      <c r="MD129" s="111"/>
      <c r="MN129" s="111"/>
      <c r="MX129" s="111"/>
      <c r="NH129" s="111"/>
      <c r="NR129" s="111"/>
    </row>
    <row xmlns:x14ac="http://schemas.microsoft.com/office/spreadsheetml/2009/9/ac" r="130" s="3" customFormat="true" x14ac:dyDescent="0.25">
      <c r="A130" s="396" t="str">
        <f ca="true">IF(ISBLANK('Data Summary'!A132),"",'Data Summary'!A132)</f>
        <v/>
      </c>
      <c r="B130" s="111"/>
      <c r="L130" s="111"/>
      <c r="V130" s="111"/>
      <c r="AF130" s="111"/>
      <c r="AP130" s="111"/>
      <c r="AZ130" s="111"/>
      <c r="BJ130" s="111"/>
      <c r="BT130" s="111"/>
      <c r="BU130" s="111"/>
      <c r="BV130" s="111"/>
      <c r="BW130" s="111"/>
      <c r="BX130" s="111"/>
      <c r="BY130" s="111"/>
      <c r="BZ130" s="111"/>
      <c r="CA130" s="111"/>
      <c r="CD130" s="111"/>
      <c r="CN130" s="111"/>
      <c r="CX130" s="111"/>
      <c r="DH130" s="111"/>
      <c r="DR130" s="111"/>
      <c r="EB130" s="111"/>
      <c r="EL130" s="111"/>
      <c r="EV130" s="111"/>
      <c r="FF130" s="111"/>
      <c r="FP130" s="111"/>
      <c r="FZ130" s="111"/>
      <c r="GJ130" s="111"/>
      <c r="GT130" s="111"/>
      <c r="HD130" s="111"/>
      <c r="HN130" s="111"/>
      <c r="HX130" s="111"/>
      <c r="IH130" s="111"/>
      <c r="IR130" s="111"/>
      <c r="JB130" s="111"/>
      <c r="JL130" s="111"/>
      <c r="JV130" s="111"/>
      <c r="KF130" s="111"/>
      <c r="KP130" s="111"/>
      <c r="KZ130" s="111"/>
      <c r="LJ130" s="111"/>
      <c r="LT130" s="111"/>
      <c r="MD130" s="111"/>
      <c r="MN130" s="111"/>
      <c r="MX130" s="111"/>
      <c r="NH130" s="111"/>
      <c r="NR130" s="111"/>
    </row>
    <row xmlns:x14ac="http://schemas.microsoft.com/office/spreadsheetml/2009/9/ac" r="131" s="3" customFormat="true" x14ac:dyDescent="0.25">
      <c r="A131" s="396" t="str">
        <f ca="true">IF(ISBLANK('Data Summary'!A133),"",'Data Summary'!A133)</f>
        <v/>
      </c>
      <c r="B131" s="111"/>
      <c r="L131" s="111"/>
      <c r="V131" s="111"/>
      <c r="AF131" s="111"/>
      <c r="AP131" s="111"/>
      <c r="AZ131" s="111"/>
      <c r="BJ131" s="111"/>
      <c r="BT131" s="111"/>
      <c r="BU131" s="111"/>
      <c r="BV131" s="111"/>
      <c r="BW131" s="111"/>
      <c r="BX131" s="111"/>
      <c r="BY131" s="111"/>
      <c r="BZ131" s="111"/>
      <c r="CA131" s="111"/>
      <c r="CD131" s="111"/>
      <c r="CN131" s="111"/>
      <c r="CX131" s="111"/>
      <c r="DH131" s="111"/>
      <c r="DR131" s="111"/>
      <c r="EB131" s="111"/>
      <c r="EL131" s="111"/>
      <c r="EV131" s="111"/>
      <c r="FF131" s="111"/>
      <c r="FP131" s="111"/>
      <c r="FZ131" s="111"/>
      <c r="GJ131" s="111"/>
      <c r="GT131" s="111"/>
      <c r="HD131" s="111"/>
      <c r="HN131" s="111"/>
      <c r="HX131" s="111"/>
      <c r="IH131" s="111"/>
      <c r="IR131" s="111"/>
      <c r="JB131" s="111"/>
      <c r="JL131" s="111"/>
      <c r="JV131" s="111"/>
      <c r="KF131" s="111"/>
      <c r="KP131" s="111"/>
      <c r="KZ131" s="111"/>
      <c r="LJ131" s="111"/>
      <c r="LT131" s="111"/>
      <c r="MD131" s="111"/>
      <c r="MN131" s="111"/>
      <c r="MX131" s="111"/>
      <c r="NH131" s="111"/>
      <c r="NR131" s="111"/>
    </row>
    <row xmlns:x14ac="http://schemas.microsoft.com/office/spreadsheetml/2009/9/ac" r="132" s="3" customFormat="true" x14ac:dyDescent="0.25">
      <c r="A132" s="396" t="str">
        <f ca="true">IF(ISBLANK('Data Summary'!A134),"",'Data Summary'!A134)</f>
        <v/>
      </c>
      <c r="B132" s="111"/>
      <c r="L132" s="111"/>
      <c r="V132" s="111"/>
      <c r="AF132" s="111"/>
      <c r="AP132" s="111"/>
      <c r="AZ132" s="111"/>
      <c r="BJ132" s="111"/>
      <c r="BT132" s="111"/>
      <c r="BU132" s="111"/>
      <c r="BV132" s="111"/>
      <c r="BW132" s="111"/>
      <c r="BX132" s="111"/>
      <c r="BY132" s="111"/>
      <c r="BZ132" s="111"/>
      <c r="CA132" s="111"/>
      <c r="CD132" s="111"/>
      <c r="CN132" s="111"/>
      <c r="CX132" s="111"/>
      <c r="DH132" s="111"/>
      <c r="DR132" s="111"/>
      <c r="EB132" s="111"/>
      <c r="EL132" s="111"/>
      <c r="EV132" s="111"/>
      <c r="FF132" s="111"/>
      <c r="FP132" s="111"/>
      <c r="FZ132" s="111"/>
      <c r="GJ132" s="111"/>
      <c r="GT132" s="111"/>
      <c r="HD132" s="111"/>
      <c r="HN132" s="111"/>
      <c r="HX132" s="111"/>
      <c r="IH132" s="111"/>
      <c r="IR132" s="111"/>
      <c r="JB132" s="111"/>
      <c r="JL132" s="111"/>
      <c r="JV132" s="111"/>
      <c r="KF132" s="111"/>
      <c r="KP132" s="111"/>
      <c r="KZ132" s="111"/>
      <c r="LJ132" s="111"/>
      <c r="LT132" s="111"/>
      <c r="MD132" s="111"/>
      <c r="MN132" s="111"/>
      <c r="MX132" s="111"/>
      <c r="NH132" s="111"/>
      <c r="NR132" s="111"/>
    </row>
    <row xmlns:x14ac="http://schemas.microsoft.com/office/spreadsheetml/2009/9/ac" r="133" s="3" customFormat="true" x14ac:dyDescent="0.25">
      <c r="A133" s="396" t="str">
        <f ca="true">IF(ISBLANK('Data Summary'!A135),"",'Data Summary'!A135)</f>
        <v/>
      </c>
      <c r="B133" s="111"/>
      <c r="L133" s="111"/>
      <c r="V133" s="111"/>
      <c r="AF133" s="111"/>
      <c r="AP133" s="111"/>
      <c r="AZ133" s="111"/>
      <c r="BJ133" s="111"/>
      <c r="BT133" s="111"/>
      <c r="BU133" s="111"/>
      <c r="BV133" s="111"/>
      <c r="BW133" s="111"/>
      <c r="BX133" s="111"/>
      <c r="BY133" s="111"/>
      <c r="BZ133" s="111"/>
      <c r="CA133" s="111"/>
      <c r="CD133" s="111"/>
      <c r="CN133" s="111"/>
      <c r="CX133" s="111"/>
      <c r="DH133" s="111"/>
      <c r="DR133" s="111"/>
      <c r="EB133" s="111"/>
      <c r="EL133" s="111"/>
      <c r="EV133" s="111"/>
      <c r="FF133" s="111"/>
      <c r="FP133" s="111"/>
      <c r="FZ133" s="111"/>
      <c r="GJ133" s="111"/>
      <c r="GT133" s="111"/>
      <c r="HD133" s="111"/>
      <c r="HN133" s="111"/>
      <c r="HX133" s="111"/>
      <c r="IH133" s="111"/>
      <c r="IR133" s="111"/>
      <c r="JB133" s="111"/>
      <c r="JL133" s="111"/>
      <c r="JV133" s="111"/>
      <c r="KF133" s="111"/>
      <c r="KP133" s="111"/>
      <c r="KZ133" s="111"/>
      <c r="LJ133" s="111"/>
      <c r="LT133" s="111"/>
      <c r="MD133" s="111"/>
      <c r="MN133" s="111"/>
      <c r="MX133" s="111"/>
      <c r="NH133" s="111"/>
      <c r="NR133" s="111"/>
    </row>
    <row xmlns:x14ac="http://schemas.microsoft.com/office/spreadsheetml/2009/9/ac" r="134" s="3" customFormat="true" x14ac:dyDescent="0.25">
      <c r="A134" s="396" t="str">
        <f ca="true">IF(ISBLANK('Data Summary'!A136),"",'Data Summary'!A136)</f>
        <v/>
      </c>
      <c r="B134" s="111"/>
      <c r="L134" s="111"/>
      <c r="V134" s="111"/>
      <c r="AF134" s="111"/>
      <c r="AP134" s="111"/>
      <c r="AZ134" s="111"/>
      <c r="BJ134" s="111"/>
      <c r="BT134" s="111"/>
      <c r="BU134" s="111"/>
      <c r="BV134" s="111"/>
      <c r="BW134" s="111"/>
      <c r="BX134" s="111"/>
      <c r="BY134" s="111"/>
      <c r="BZ134" s="111"/>
      <c r="CA134" s="111"/>
      <c r="CD134" s="111"/>
      <c r="CN134" s="111"/>
      <c r="CX134" s="111"/>
      <c r="DH134" s="111"/>
      <c r="DR134" s="111"/>
      <c r="EB134" s="111"/>
      <c r="EL134" s="111"/>
      <c r="EV134" s="111"/>
      <c r="FF134" s="111"/>
      <c r="FP134" s="111"/>
      <c r="FZ134" s="111"/>
      <c r="GJ134" s="111"/>
      <c r="GT134" s="111"/>
      <c r="HD134" s="111"/>
      <c r="HN134" s="111"/>
      <c r="HX134" s="111"/>
      <c r="IH134" s="111"/>
      <c r="IR134" s="111"/>
      <c r="JB134" s="111"/>
      <c r="JL134" s="111"/>
      <c r="JV134" s="111"/>
      <c r="KF134" s="111"/>
      <c r="KP134" s="111"/>
      <c r="KZ134" s="111"/>
      <c r="LJ134" s="111"/>
      <c r="LT134" s="111"/>
      <c r="MD134" s="111"/>
      <c r="MN134" s="111"/>
      <c r="MX134" s="111"/>
      <c r="NH134" s="111"/>
      <c r="NR134" s="111"/>
    </row>
    <row xmlns:x14ac="http://schemas.microsoft.com/office/spreadsheetml/2009/9/ac" r="135" s="3" customFormat="true" x14ac:dyDescent="0.25">
      <c r="A135" s="396" t="str">
        <f ca="true">IF(ISBLANK('Data Summary'!A137),"",'Data Summary'!A137)</f>
        <v/>
      </c>
      <c r="B135" s="111"/>
      <c r="L135" s="111"/>
      <c r="V135" s="111"/>
      <c r="AF135" s="111"/>
      <c r="AP135" s="111"/>
      <c r="AZ135" s="111"/>
      <c r="BJ135" s="111"/>
      <c r="BT135" s="111"/>
      <c r="BU135" s="111"/>
      <c r="BV135" s="111"/>
      <c r="BW135" s="111"/>
      <c r="BX135" s="111"/>
      <c r="BY135" s="111"/>
      <c r="BZ135" s="111"/>
      <c r="CA135" s="111"/>
      <c r="CD135" s="111"/>
      <c r="CN135" s="111"/>
      <c r="CX135" s="111"/>
      <c r="DH135" s="111"/>
      <c r="DR135" s="111"/>
      <c r="EB135" s="111"/>
      <c r="EL135" s="111"/>
      <c r="EV135" s="111"/>
      <c r="FF135" s="111"/>
      <c r="FP135" s="111"/>
      <c r="FZ135" s="111"/>
      <c r="GJ135" s="111"/>
      <c r="GT135" s="111"/>
      <c r="HD135" s="111"/>
      <c r="HN135" s="111"/>
      <c r="HX135" s="111"/>
      <c r="IH135" s="111"/>
      <c r="IR135" s="111"/>
      <c r="JB135" s="111"/>
      <c r="JL135" s="111"/>
      <c r="JV135" s="111"/>
      <c r="KF135" s="111"/>
      <c r="KP135" s="111"/>
      <c r="KZ135" s="111"/>
      <c r="LJ135" s="111"/>
      <c r="LT135" s="111"/>
      <c r="MD135" s="111"/>
      <c r="MN135" s="111"/>
      <c r="MX135" s="111"/>
      <c r="NH135" s="111"/>
      <c r="NR135" s="111"/>
    </row>
    <row xmlns:x14ac="http://schemas.microsoft.com/office/spreadsheetml/2009/9/ac" r="136" s="3" customFormat="true" x14ac:dyDescent="0.25">
      <c r="A136" s="396" t="str">
        <f ca="true">IF(ISBLANK('Data Summary'!A138),"",'Data Summary'!A138)</f>
        <v/>
      </c>
      <c r="B136" s="111"/>
      <c r="L136" s="111"/>
      <c r="V136" s="111"/>
      <c r="AF136" s="111"/>
      <c r="AP136" s="111"/>
      <c r="AZ136" s="111"/>
      <c r="BJ136" s="111"/>
      <c r="BT136" s="111"/>
      <c r="BU136" s="111"/>
      <c r="BV136" s="111"/>
      <c r="BW136" s="111"/>
      <c r="BX136" s="111"/>
      <c r="BY136" s="111"/>
      <c r="BZ136" s="111"/>
      <c r="CA136" s="111"/>
      <c r="CD136" s="111"/>
      <c r="CN136" s="111"/>
      <c r="CX136" s="111"/>
      <c r="DH136" s="111"/>
      <c r="DR136" s="111"/>
      <c r="EB136" s="111"/>
      <c r="EL136" s="111"/>
      <c r="EV136" s="111"/>
      <c r="FF136" s="111"/>
      <c r="FP136" s="111"/>
      <c r="FZ136" s="111"/>
      <c r="GJ136" s="111"/>
      <c r="GT136" s="111"/>
      <c r="HD136" s="111"/>
      <c r="HN136" s="111"/>
      <c r="HX136" s="111"/>
      <c r="IH136" s="111"/>
      <c r="IR136" s="111"/>
      <c r="JB136" s="111"/>
      <c r="JL136" s="111"/>
      <c r="JV136" s="111"/>
      <c r="KF136" s="111"/>
      <c r="KP136" s="111"/>
      <c r="KZ136" s="111"/>
      <c r="LJ136" s="111"/>
      <c r="LT136" s="111"/>
      <c r="MD136" s="111"/>
      <c r="MN136" s="111"/>
      <c r="MX136" s="111"/>
      <c r="NH136" s="111"/>
      <c r="NR136" s="111"/>
    </row>
    <row xmlns:x14ac="http://schemas.microsoft.com/office/spreadsheetml/2009/9/ac" r="137" s="3" customFormat="true" x14ac:dyDescent="0.25">
      <c r="A137" s="396" t="str">
        <f ca="true">IF(ISBLANK('Data Summary'!A139),"",'Data Summary'!A139)</f>
        <v/>
      </c>
      <c r="B137" s="111"/>
      <c r="L137" s="111"/>
      <c r="V137" s="111"/>
      <c r="AF137" s="111"/>
      <c r="AP137" s="111"/>
      <c r="AZ137" s="111"/>
      <c r="BJ137" s="111"/>
      <c r="BT137" s="111"/>
      <c r="BU137" s="111"/>
      <c r="BV137" s="111"/>
      <c r="BW137" s="111"/>
      <c r="BX137" s="111"/>
      <c r="BY137" s="111"/>
      <c r="BZ137" s="111"/>
      <c r="CA137" s="111"/>
      <c r="CD137" s="111"/>
      <c r="CN137" s="111"/>
      <c r="CX137" s="111"/>
      <c r="DH137" s="111"/>
      <c r="DR137" s="111"/>
      <c r="EB137" s="111"/>
      <c r="EL137" s="111"/>
      <c r="EV137" s="111"/>
      <c r="FF137" s="111"/>
      <c r="FP137" s="111"/>
      <c r="FZ137" s="111"/>
      <c r="GJ137" s="111"/>
      <c r="GT137" s="111"/>
      <c r="HD137" s="111"/>
      <c r="HN137" s="111"/>
      <c r="HX137" s="111"/>
      <c r="IH137" s="111"/>
      <c r="IR137" s="111"/>
      <c r="JB137" s="111"/>
      <c r="JL137" s="111"/>
      <c r="JV137" s="111"/>
      <c r="KF137" s="111"/>
      <c r="KP137" s="111"/>
      <c r="KZ137" s="111"/>
      <c r="LJ137" s="111"/>
      <c r="LT137" s="111"/>
      <c r="MD137" s="111"/>
      <c r="MN137" s="111"/>
      <c r="MX137" s="111"/>
      <c r="NH137" s="111"/>
      <c r="NR137" s="111"/>
    </row>
    <row xmlns:x14ac="http://schemas.microsoft.com/office/spreadsheetml/2009/9/ac" r="138" s="3" customFormat="true" x14ac:dyDescent="0.25">
      <c r="A138" s="396" t="str">
        <f ca="true">IF(ISBLANK('Data Summary'!A140),"",'Data Summary'!A140)</f>
        <v/>
      </c>
      <c r="B138" s="111"/>
      <c r="L138" s="111"/>
      <c r="V138" s="111"/>
      <c r="AF138" s="111"/>
      <c r="AP138" s="111"/>
      <c r="AZ138" s="111"/>
      <c r="BJ138" s="111"/>
      <c r="BT138" s="111"/>
      <c r="BU138" s="111"/>
      <c r="BV138" s="111"/>
      <c r="BW138" s="111"/>
      <c r="BX138" s="111"/>
      <c r="BY138" s="111"/>
      <c r="BZ138" s="111"/>
      <c r="CA138" s="111"/>
      <c r="CD138" s="111"/>
      <c r="CN138" s="111"/>
      <c r="CX138" s="111"/>
      <c r="DH138" s="111"/>
      <c r="DR138" s="111"/>
      <c r="EB138" s="111"/>
      <c r="EL138" s="111"/>
      <c r="EV138" s="111"/>
      <c r="FF138" s="111"/>
      <c r="FP138" s="111"/>
      <c r="FZ138" s="111"/>
      <c r="GJ138" s="111"/>
      <c r="GT138" s="111"/>
      <c r="HD138" s="111"/>
      <c r="HN138" s="111"/>
      <c r="HX138" s="111"/>
      <c r="IH138" s="111"/>
      <c r="IR138" s="111"/>
      <c r="JB138" s="111"/>
      <c r="JL138" s="111"/>
      <c r="JV138" s="111"/>
      <c r="KF138" s="111"/>
      <c r="KP138" s="111"/>
      <c r="KZ138" s="111"/>
      <c r="LJ138" s="111"/>
      <c r="LT138" s="111"/>
      <c r="MD138" s="111"/>
      <c r="MN138" s="111"/>
      <c r="MX138" s="111"/>
      <c r="NH138" s="111"/>
      <c r="NR138" s="111"/>
    </row>
    <row xmlns:x14ac="http://schemas.microsoft.com/office/spreadsheetml/2009/9/ac" r="139" s="3" customFormat="true" x14ac:dyDescent="0.25">
      <c r="A139" s="396" t="str">
        <f ca="true">IF(ISBLANK('Data Summary'!A141),"",'Data Summary'!A141)</f>
        <v/>
      </c>
      <c r="B139" s="111"/>
      <c r="L139" s="111"/>
      <c r="V139" s="111"/>
      <c r="AF139" s="111"/>
      <c r="AP139" s="111"/>
      <c r="AZ139" s="111"/>
      <c r="BJ139" s="111"/>
      <c r="BT139" s="111"/>
      <c r="BU139" s="111"/>
      <c r="BV139" s="111"/>
      <c r="BW139" s="111"/>
      <c r="BX139" s="111"/>
      <c r="BY139" s="111"/>
      <c r="BZ139" s="111"/>
      <c r="CA139" s="111"/>
      <c r="CD139" s="111"/>
      <c r="CN139" s="111"/>
      <c r="CX139" s="111"/>
      <c r="DH139" s="111"/>
      <c r="DR139" s="111"/>
      <c r="EB139" s="111"/>
      <c r="EL139" s="111"/>
      <c r="EV139" s="111"/>
      <c r="FF139" s="111"/>
      <c r="FP139" s="111"/>
      <c r="FZ139" s="111"/>
      <c r="GJ139" s="111"/>
      <c r="GT139" s="111"/>
      <c r="HD139" s="111"/>
      <c r="HN139" s="111"/>
      <c r="HX139" s="111"/>
      <c r="IH139" s="111"/>
      <c r="IR139" s="111"/>
      <c r="JB139" s="111"/>
      <c r="JL139" s="111"/>
      <c r="JV139" s="111"/>
      <c r="KF139" s="111"/>
      <c r="KP139" s="111"/>
      <c r="KZ139" s="111"/>
      <c r="LJ139" s="111"/>
      <c r="LT139" s="111"/>
      <c r="MD139" s="111"/>
      <c r="MN139" s="111"/>
      <c r="MX139" s="111"/>
      <c r="NH139" s="111"/>
      <c r="NR139" s="111"/>
    </row>
    <row xmlns:x14ac="http://schemas.microsoft.com/office/spreadsheetml/2009/9/ac" r="140" s="3" customFormat="true" x14ac:dyDescent="0.25">
      <c r="A140" s="396" t="str">
        <f ca="true">IF(ISBLANK('Data Summary'!A142),"",'Data Summary'!A142)</f>
        <v/>
      </c>
      <c r="B140" s="111"/>
      <c r="L140" s="111"/>
      <c r="V140" s="111"/>
      <c r="AF140" s="111"/>
      <c r="AP140" s="111"/>
      <c r="AZ140" s="111"/>
      <c r="BJ140" s="111"/>
      <c r="BT140" s="111"/>
      <c r="BU140" s="111"/>
      <c r="BV140" s="111"/>
      <c r="BW140" s="111"/>
      <c r="BX140" s="111"/>
      <c r="BY140" s="111"/>
      <c r="BZ140" s="111"/>
      <c r="CA140" s="111"/>
      <c r="CD140" s="111"/>
      <c r="CN140" s="111"/>
      <c r="CX140" s="111"/>
      <c r="DH140" s="111"/>
      <c r="DR140" s="111"/>
      <c r="EB140" s="111"/>
      <c r="EL140" s="111"/>
      <c r="EV140" s="111"/>
      <c r="FF140" s="111"/>
      <c r="FP140" s="111"/>
      <c r="FZ140" s="111"/>
      <c r="GJ140" s="111"/>
      <c r="GT140" s="111"/>
      <c r="HD140" s="111"/>
      <c r="HN140" s="111"/>
      <c r="HX140" s="111"/>
      <c r="IH140" s="111"/>
      <c r="IR140" s="111"/>
      <c r="JB140" s="111"/>
      <c r="JL140" s="111"/>
      <c r="JV140" s="111"/>
      <c r="KF140" s="111"/>
      <c r="KP140" s="111"/>
      <c r="KZ140" s="111"/>
      <c r="LJ140" s="111"/>
      <c r="LT140" s="111"/>
      <c r="MD140" s="111"/>
      <c r="MN140" s="111"/>
      <c r="MX140" s="111"/>
      <c r="NH140" s="111"/>
      <c r="NR140" s="111"/>
    </row>
    <row xmlns:x14ac="http://schemas.microsoft.com/office/spreadsheetml/2009/9/ac" r="141" s="3" customFormat="true" x14ac:dyDescent="0.25">
      <c r="A141" s="396" t="str">
        <f ca="true">IF(ISBLANK('Data Summary'!A143),"",'Data Summary'!A143)</f>
        <v/>
      </c>
      <c r="B141" s="111"/>
      <c r="L141" s="111"/>
      <c r="V141" s="111"/>
      <c r="AF141" s="111"/>
      <c r="AP141" s="111"/>
      <c r="AZ141" s="111"/>
      <c r="BJ141" s="111"/>
      <c r="BT141" s="111"/>
      <c r="BU141" s="111"/>
      <c r="BV141" s="111"/>
      <c r="BW141" s="111"/>
      <c r="BX141" s="111"/>
      <c r="BY141" s="111"/>
      <c r="BZ141" s="111"/>
      <c r="CA141" s="111"/>
      <c r="CD141" s="111"/>
      <c r="CN141" s="111"/>
      <c r="CX141" s="111"/>
      <c r="DH141" s="111"/>
      <c r="DR141" s="111"/>
      <c r="EB141" s="111"/>
      <c r="EL141" s="111"/>
      <c r="EV141" s="111"/>
      <c r="FF141" s="111"/>
      <c r="FP141" s="111"/>
      <c r="FZ141" s="111"/>
      <c r="GJ141" s="111"/>
      <c r="GT141" s="111"/>
      <c r="HD141" s="111"/>
      <c r="HN141" s="111"/>
      <c r="HX141" s="111"/>
      <c r="IH141" s="111"/>
      <c r="IR141" s="111"/>
      <c r="JB141" s="111"/>
      <c r="JL141" s="111"/>
      <c r="JV141" s="111"/>
      <c r="KF141" s="111"/>
      <c r="KP141" s="111"/>
      <c r="KZ141" s="111"/>
      <c r="LJ141" s="111"/>
      <c r="LT141" s="111"/>
      <c r="MD141" s="111"/>
      <c r="MN141" s="111"/>
      <c r="MX141" s="111"/>
      <c r="NH141" s="111"/>
      <c r="NR141" s="111"/>
    </row>
    <row xmlns:x14ac="http://schemas.microsoft.com/office/spreadsheetml/2009/9/ac" r="142" s="3" customFormat="true" x14ac:dyDescent="0.25">
      <c r="A142" s="396" t="str">
        <f ca="true">IF(ISBLANK('Data Summary'!A144),"",'Data Summary'!A144)</f>
        <v/>
      </c>
      <c r="B142" s="111"/>
      <c r="L142" s="111"/>
      <c r="V142" s="111"/>
      <c r="AF142" s="111"/>
      <c r="AP142" s="111"/>
      <c r="AZ142" s="111"/>
      <c r="BJ142" s="111"/>
      <c r="BT142" s="111"/>
      <c r="BU142" s="111"/>
      <c r="BV142" s="111"/>
      <c r="BW142" s="111"/>
      <c r="BX142" s="111"/>
      <c r="BY142" s="111"/>
      <c r="BZ142" s="111"/>
      <c r="CA142" s="111"/>
      <c r="CD142" s="111"/>
      <c r="CN142" s="111"/>
      <c r="CX142" s="111"/>
      <c r="DH142" s="111"/>
      <c r="DR142" s="111"/>
      <c r="EB142" s="111"/>
      <c r="EL142" s="111"/>
      <c r="EV142" s="111"/>
      <c r="FF142" s="111"/>
      <c r="FP142" s="111"/>
      <c r="FZ142" s="111"/>
      <c r="GJ142" s="111"/>
      <c r="GT142" s="111"/>
      <c r="HD142" s="111"/>
      <c r="HN142" s="111"/>
      <c r="HX142" s="111"/>
      <c r="IH142" s="111"/>
      <c r="IR142" s="111"/>
      <c r="JB142" s="111"/>
      <c r="JL142" s="111"/>
      <c r="JV142" s="111"/>
      <c r="KF142" s="111"/>
      <c r="KP142" s="111"/>
      <c r="KZ142" s="111"/>
      <c r="LJ142" s="111"/>
      <c r="LT142" s="111"/>
      <c r="MD142" s="111"/>
      <c r="MN142" s="111"/>
      <c r="MX142" s="111"/>
      <c r="NH142" s="111"/>
      <c r="NR142" s="111"/>
    </row>
    <row xmlns:x14ac="http://schemas.microsoft.com/office/spreadsheetml/2009/9/ac" r="143" s="3" customFormat="true" x14ac:dyDescent="0.25">
      <c r="A143" s="396" t="str">
        <f ca="true">IF(ISBLANK('Data Summary'!A145),"",'Data Summary'!A145)</f>
        <v/>
      </c>
      <c r="B143" s="111"/>
      <c r="L143" s="111"/>
      <c r="V143" s="111"/>
      <c r="AF143" s="111"/>
      <c r="AP143" s="111"/>
      <c r="AZ143" s="111"/>
      <c r="BJ143" s="111"/>
      <c r="BT143" s="111"/>
      <c r="BU143" s="111"/>
      <c r="BV143" s="111"/>
      <c r="BW143" s="111"/>
      <c r="BX143" s="111"/>
      <c r="BY143" s="111"/>
      <c r="BZ143" s="111"/>
      <c r="CA143" s="111"/>
      <c r="CD143" s="111"/>
      <c r="CN143" s="111"/>
      <c r="CX143" s="111"/>
      <c r="DH143" s="111"/>
      <c r="DR143" s="111"/>
      <c r="EB143" s="111"/>
      <c r="EL143" s="111"/>
      <c r="EV143" s="111"/>
      <c r="FF143" s="111"/>
      <c r="FP143" s="111"/>
      <c r="FZ143" s="111"/>
      <c r="GJ143" s="111"/>
      <c r="GT143" s="111"/>
      <c r="HD143" s="111"/>
      <c r="HN143" s="111"/>
      <c r="HX143" s="111"/>
      <c r="IH143" s="111"/>
      <c r="IR143" s="111"/>
      <c r="JB143" s="111"/>
      <c r="JL143" s="111"/>
      <c r="JV143" s="111"/>
      <c r="KF143" s="111"/>
      <c r="KP143" s="111"/>
      <c r="KZ143" s="111"/>
      <c r="LJ143" s="111"/>
      <c r="LT143" s="111"/>
      <c r="MD143" s="111"/>
      <c r="MN143" s="111"/>
      <c r="MX143" s="111"/>
      <c r="NH143" s="111"/>
      <c r="NR143" s="111"/>
    </row>
    <row xmlns:x14ac="http://schemas.microsoft.com/office/spreadsheetml/2009/9/ac" r="144" s="3" customFormat="true" x14ac:dyDescent="0.25">
      <c r="A144" s="396" t="str">
        <f ca="true">IF(ISBLANK('Data Summary'!A146),"",'Data Summary'!A146)</f>
        <v/>
      </c>
      <c r="B144" s="111"/>
      <c r="L144" s="111"/>
      <c r="V144" s="111"/>
      <c r="AF144" s="111"/>
      <c r="AP144" s="111"/>
      <c r="AZ144" s="111"/>
      <c r="BJ144" s="111"/>
      <c r="BT144" s="111"/>
      <c r="BU144" s="111"/>
      <c r="BV144" s="111"/>
      <c r="BW144" s="111"/>
      <c r="BX144" s="111"/>
      <c r="BY144" s="111"/>
      <c r="BZ144" s="111"/>
      <c r="CA144" s="111"/>
      <c r="CD144" s="111"/>
      <c r="CN144" s="111"/>
      <c r="CX144" s="111"/>
      <c r="DH144" s="111"/>
      <c r="DR144" s="111"/>
      <c r="EB144" s="111"/>
      <c r="EL144" s="111"/>
      <c r="EV144" s="111"/>
      <c r="FF144" s="111"/>
      <c r="FP144" s="111"/>
      <c r="FZ144" s="111"/>
      <c r="GJ144" s="111"/>
      <c r="GT144" s="111"/>
      <c r="HD144" s="111"/>
      <c r="HN144" s="111"/>
      <c r="HX144" s="111"/>
      <c r="IH144" s="111"/>
      <c r="IR144" s="111"/>
      <c r="JB144" s="111"/>
      <c r="JL144" s="111"/>
      <c r="JV144" s="111"/>
      <c r="KF144" s="111"/>
      <c r="KP144" s="111"/>
      <c r="KZ144" s="111"/>
      <c r="LJ144" s="111"/>
      <c r="LT144" s="111"/>
      <c r="MD144" s="111"/>
      <c r="MN144" s="111"/>
      <c r="MX144" s="111"/>
      <c r="NH144" s="111"/>
      <c r="NR144" s="111"/>
    </row>
    <row xmlns:x14ac="http://schemas.microsoft.com/office/spreadsheetml/2009/9/ac" r="145" s="3" customFormat="true" x14ac:dyDescent="0.25">
      <c r="A145" s="396" t="str">
        <f ca="true">IF(ISBLANK('Data Summary'!A147),"",'Data Summary'!A147)</f>
        <v/>
      </c>
      <c r="B145" s="111"/>
      <c r="L145" s="111"/>
      <c r="V145" s="111"/>
      <c r="AF145" s="111"/>
      <c r="AP145" s="111"/>
      <c r="AZ145" s="111"/>
      <c r="BJ145" s="111"/>
      <c r="BT145" s="111"/>
      <c r="BU145" s="111"/>
      <c r="BV145" s="111"/>
      <c r="BW145" s="111"/>
      <c r="BX145" s="111"/>
      <c r="BY145" s="111"/>
      <c r="BZ145" s="111"/>
      <c r="CA145" s="111"/>
      <c r="CD145" s="111"/>
      <c r="CN145" s="111"/>
      <c r="CX145" s="111"/>
      <c r="DH145" s="111"/>
      <c r="DR145" s="111"/>
      <c r="EB145" s="111"/>
      <c r="EL145" s="111"/>
      <c r="EV145" s="111"/>
      <c r="FF145" s="111"/>
      <c r="FP145" s="111"/>
      <c r="FZ145" s="111"/>
      <c r="GJ145" s="111"/>
      <c r="GT145" s="111"/>
      <c r="HD145" s="111"/>
      <c r="HN145" s="111"/>
      <c r="HX145" s="111"/>
      <c r="IH145" s="111"/>
      <c r="IR145" s="111"/>
      <c r="JB145" s="111"/>
      <c r="JL145" s="111"/>
      <c r="JV145" s="111"/>
      <c r="KF145" s="111"/>
      <c r="KP145" s="111"/>
      <c r="KZ145" s="111"/>
      <c r="LJ145" s="111"/>
      <c r="LT145" s="111"/>
      <c r="MD145" s="111"/>
      <c r="MN145" s="111"/>
      <c r="MX145" s="111"/>
      <c r="NH145" s="111"/>
      <c r="NR145" s="111"/>
    </row>
    <row xmlns:x14ac="http://schemas.microsoft.com/office/spreadsheetml/2009/9/ac" r="146" s="3" customFormat="true" x14ac:dyDescent="0.25">
      <c r="A146" s="396" t="str">
        <f ca="true">IF(ISBLANK('Data Summary'!A148),"",'Data Summary'!A148)</f>
        <v/>
      </c>
      <c r="B146" s="111"/>
      <c r="L146" s="111"/>
      <c r="V146" s="111"/>
      <c r="AF146" s="111"/>
      <c r="AP146" s="111"/>
      <c r="AZ146" s="111"/>
      <c r="BJ146" s="111"/>
      <c r="BT146" s="111"/>
      <c r="BU146" s="111"/>
      <c r="BV146" s="111"/>
      <c r="BW146" s="111"/>
      <c r="BX146" s="111"/>
      <c r="BY146" s="111"/>
      <c r="BZ146" s="111"/>
      <c r="CA146" s="111"/>
      <c r="CD146" s="111"/>
      <c r="CN146" s="111"/>
      <c r="CX146" s="111"/>
      <c r="DH146" s="111"/>
      <c r="DR146" s="111"/>
      <c r="EB146" s="111"/>
      <c r="EL146" s="111"/>
      <c r="EV146" s="111"/>
      <c r="FF146" s="111"/>
      <c r="FP146" s="111"/>
      <c r="FZ146" s="111"/>
      <c r="GJ146" s="111"/>
      <c r="GT146" s="111"/>
      <c r="HD146" s="111"/>
      <c r="HN146" s="111"/>
      <c r="HX146" s="111"/>
      <c r="IH146" s="111"/>
      <c r="IR146" s="111"/>
      <c r="JB146" s="111"/>
      <c r="JL146" s="111"/>
      <c r="JV146" s="111"/>
      <c r="KF146" s="111"/>
      <c r="KP146" s="111"/>
      <c r="KZ146" s="111"/>
      <c r="LJ146" s="111"/>
      <c r="LT146" s="111"/>
      <c r="MD146" s="111"/>
      <c r="MN146" s="111"/>
      <c r="MX146" s="111"/>
      <c r="NH146" s="111"/>
      <c r="NR146" s="111"/>
    </row>
    <row xmlns:x14ac="http://schemas.microsoft.com/office/spreadsheetml/2009/9/ac" r="147" s="3" customFormat="true" x14ac:dyDescent="0.25">
      <c r="A147" s="396" t="str">
        <f ca="true">IF(ISBLANK('Data Summary'!A149),"",'Data Summary'!A149)</f>
        <v/>
      </c>
      <c r="B147" s="111"/>
      <c r="L147" s="111"/>
      <c r="V147" s="111"/>
      <c r="AF147" s="111"/>
      <c r="AP147" s="111"/>
      <c r="AZ147" s="111"/>
      <c r="BJ147" s="111"/>
      <c r="BT147" s="111"/>
      <c r="BU147" s="111"/>
      <c r="BV147" s="111"/>
      <c r="BW147" s="111"/>
      <c r="BX147" s="111"/>
      <c r="BY147" s="111"/>
      <c r="BZ147" s="111"/>
      <c r="CA147" s="111"/>
      <c r="CD147" s="111"/>
      <c r="CN147" s="111"/>
      <c r="CX147" s="111"/>
      <c r="DH147" s="111"/>
      <c r="DR147" s="111"/>
      <c r="EB147" s="111"/>
      <c r="EL147" s="111"/>
      <c r="EV147" s="111"/>
      <c r="FF147" s="111"/>
      <c r="FP147" s="111"/>
      <c r="FZ147" s="111"/>
      <c r="GJ147" s="111"/>
      <c r="GT147" s="111"/>
      <c r="HD147" s="111"/>
      <c r="HN147" s="111"/>
      <c r="HX147" s="111"/>
      <c r="IH147" s="111"/>
      <c r="IR147" s="111"/>
      <c r="JB147" s="111"/>
      <c r="JL147" s="111"/>
      <c r="JV147" s="111"/>
      <c r="KF147" s="111"/>
      <c r="KP147" s="111"/>
      <c r="KZ147" s="111"/>
      <c r="LJ147" s="111"/>
      <c r="LT147" s="111"/>
      <c r="MD147" s="111"/>
      <c r="MN147" s="111"/>
      <c r="MX147" s="111"/>
      <c r="NH147" s="111"/>
      <c r="NR147" s="111"/>
    </row>
    <row xmlns:x14ac="http://schemas.microsoft.com/office/spreadsheetml/2009/9/ac" r="148" s="3" customFormat="true" x14ac:dyDescent="0.25">
      <c r="A148" s="396" t="str">
        <f ca="true">IF(ISBLANK('Data Summary'!A150),"",'Data Summary'!A150)</f>
        <v/>
      </c>
      <c r="B148" s="111"/>
      <c r="L148" s="111"/>
      <c r="V148" s="111"/>
      <c r="AF148" s="111"/>
      <c r="AP148" s="111"/>
      <c r="AZ148" s="111"/>
      <c r="BJ148" s="111"/>
      <c r="BT148" s="111"/>
      <c r="BU148" s="111"/>
      <c r="BV148" s="111"/>
      <c r="BW148" s="111"/>
      <c r="BX148" s="111"/>
      <c r="BY148" s="111"/>
      <c r="BZ148" s="111"/>
      <c r="CA148" s="111"/>
      <c r="CD148" s="111"/>
      <c r="CN148" s="111"/>
      <c r="CX148" s="111"/>
      <c r="DH148" s="111"/>
      <c r="DR148" s="111"/>
      <c r="EB148" s="111"/>
      <c r="EL148" s="111"/>
      <c r="EV148" s="111"/>
      <c r="FF148" s="111"/>
      <c r="FP148" s="111"/>
      <c r="FZ148" s="111"/>
      <c r="GJ148" s="111"/>
      <c r="GT148" s="111"/>
      <c r="HD148" s="111"/>
      <c r="HN148" s="111"/>
      <c r="HX148" s="111"/>
      <c r="IH148" s="111"/>
      <c r="IR148" s="111"/>
      <c r="JB148" s="111"/>
      <c r="JL148" s="111"/>
      <c r="JV148" s="111"/>
      <c r="KF148" s="111"/>
      <c r="KP148" s="111"/>
      <c r="KZ148" s="111"/>
      <c r="LJ148" s="111"/>
      <c r="LT148" s="111"/>
      <c r="MD148" s="111"/>
      <c r="MN148" s="111"/>
      <c r="MX148" s="111"/>
      <c r="NH148" s="111"/>
      <c r="NR148" s="111"/>
    </row>
    <row xmlns:x14ac="http://schemas.microsoft.com/office/spreadsheetml/2009/9/ac" r="149" s="3" customFormat="true" x14ac:dyDescent="0.25">
      <c r="A149" s="396" t="str">
        <f ca="true">IF(ISBLANK('Data Summary'!A151),"",'Data Summary'!A151)</f>
        <v/>
      </c>
      <c r="B149" s="111"/>
      <c r="L149" s="111"/>
      <c r="V149" s="111"/>
      <c r="AF149" s="111"/>
      <c r="AP149" s="111"/>
      <c r="AZ149" s="111"/>
      <c r="BJ149" s="111"/>
      <c r="BT149" s="111"/>
      <c r="BU149" s="111"/>
      <c r="BV149" s="111"/>
      <c r="BW149" s="111"/>
      <c r="BX149" s="111"/>
      <c r="BY149" s="111"/>
      <c r="BZ149" s="111"/>
      <c r="CA149" s="111"/>
      <c r="CD149" s="111"/>
      <c r="CN149" s="111"/>
      <c r="CX149" s="111"/>
      <c r="DH149" s="111"/>
      <c r="DR149" s="111"/>
      <c r="EB149" s="111"/>
      <c r="EL149" s="111"/>
      <c r="EV149" s="111"/>
      <c r="FF149" s="111"/>
      <c r="FP149" s="111"/>
      <c r="FZ149" s="111"/>
      <c r="GJ149" s="111"/>
      <c r="GT149" s="111"/>
      <c r="HD149" s="111"/>
      <c r="HN149" s="111"/>
      <c r="HX149" s="111"/>
      <c r="IH149" s="111"/>
      <c r="IR149" s="111"/>
      <c r="JB149" s="111"/>
      <c r="JL149" s="111"/>
      <c r="JV149" s="111"/>
      <c r="KF149" s="111"/>
      <c r="KP149" s="111"/>
      <c r="KZ149" s="111"/>
      <c r="LJ149" s="111"/>
      <c r="LT149" s="111"/>
      <c r="MD149" s="111"/>
      <c r="MN149" s="111"/>
      <c r="MX149" s="111"/>
      <c r="NH149" s="111"/>
      <c r="NR149" s="111"/>
    </row>
    <row xmlns:x14ac="http://schemas.microsoft.com/office/spreadsheetml/2009/9/ac" r="150" s="3" customFormat="true" x14ac:dyDescent="0.25">
      <c r="A150" s="396" t="str">
        <f ca="true">IF(ISBLANK('Data Summary'!A152),"",'Data Summary'!A152)</f>
        <v/>
      </c>
      <c r="B150" s="111"/>
      <c r="L150" s="111"/>
      <c r="V150" s="111"/>
      <c r="AF150" s="111"/>
      <c r="AP150" s="111"/>
      <c r="AZ150" s="111"/>
      <c r="BJ150" s="111"/>
      <c r="BT150" s="111"/>
      <c r="BU150" s="111"/>
      <c r="BV150" s="111"/>
      <c r="BW150" s="111"/>
      <c r="BX150" s="111"/>
      <c r="BY150" s="111"/>
      <c r="BZ150" s="111"/>
      <c r="CA150" s="111"/>
      <c r="CD150" s="111"/>
      <c r="CN150" s="111"/>
      <c r="CX150" s="111"/>
      <c r="DH150" s="111"/>
      <c r="DR150" s="111"/>
      <c r="EB150" s="111"/>
      <c r="EL150" s="111"/>
      <c r="EV150" s="111"/>
      <c r="FF150" s="111"/>
      <c r="FP150" s="111"/>
      <c r="FZ150" s="111"/>
      <c r="GJ150" s="111"/>
      <c r="GT150" s="111"/>
      <c r="HD150" s="111"/>
      <c r="HN150" s="111"/>
      <c r="HX150" s="111"/>
      <c r="IH150" s="111"/>
      <c r="IR150" s="111"/>
      <c r="JB150" s="111"/>
      <c r="JL150" s="111"/>
      <c r="JV150" s="111"/>
      <c r="KF150" s="111"/>
      <c r="KP150" s="111"/>
      <c r="KZ150" s="111"/>
      <c r="LJ150" s="111"/>
      <c r="LT150" s="111"/>
      <c r="MD150" s="111"/>
      <c r="MN150" s="111"/>
      <c r="MX150" s="111"/>
      <c r="NH150" s="111"/>
      <c r="NR150" s="111"/>
    </row>
    <row xmlns:x14ac="http://schemas.microsoft.com/office/spreadsheetml/2009/9/ac" r="151" s="3" customFormat="true" x14ac:dyDescent="0.25">
      <c r="A151" s="396" t="str">
        <f ca="true">IF(ISBLANK('Data Summary'!A153),"",'Data Summary'!A153)</f>
        <v/>
      </c>
      <c r="B151" s="111"/>
      <c r="L151" s="111"/>
      <c r="V151" s="111"/>
      <c r="AF151" s="111"/>
      <c r="AP151" s="111"/>
      <c r="AZ151" s="111"/>
      <c r="BJ151" s="111"/>
      <c r="BT151" s="111"/>
      <c r="BU151" s="111"/>
      <c r="BV151" s="111"/>
      <c r="BW151" s="111"/>
      <c r="BX151" s="111"/>
      <c r="BY151" s="111"/>
      <c r="BZ151" s="111"/>
      <c r="CA151" s="111"/>
      <c r="CD151" s="111"/>
      <c r="CN151" s="111"/>
      <c r="CX151" s="111"/>
      <c r="DH151" s="111"/>
      <c r="DR151" s="111"/>
      <c r="EB151" s="111"/>
      <c r="EL151" s="111"/>
      <c r="EV151" s="111"/>
      <c r="FF151" s="111"/>
      <c r="FP151" s="111"/>
      <c r="FZ151" s="111"/>
      <c r="GJ151" s="111"/>
      <c r="GT151" s="111"/>
      <c r="HD151" s="111"/>
      <c r="HN151" s="111"/>
      <c r="HX151" s="111"/>
      <c r="IH151" s="111"/>
      <c r="IR151" s="111"/>
      <c r="JB151" s="111"/>
      <c r="JL151" s="111"/>
      <c r="JV151" s="111"/>
      <c r="KF151" s="111"/>
      <c r="KP151" s="111"/>
      <c r="KZ151" s="111"/>
      <c r="LJ151" s="111"/>
      <c r="LT151" s="111"/>
      <c r="MD151" s="111"/>
      <c r="MN151" s="111"/>
      <c r="MX151" s="111"/>
      <c r="NH151" s="111"/>
      <c r="NR151" s="111"/>
    </row>
    <row xmlns:x14ac="http://schemas.microsoft.com/office/spreadsheetml/2009/9/ac" r="152" s="3" customFormat="true" x14ac:dyDescent="0.25">
      <c r="A152" s="394"/>
      <c r="B152" s="111"/>
      <c r="L152" s="111"/>
      <c r="V152" s="111"/>
      <c r="AF152" s="111"/>
      <c r="AP152" s="111"/>
      <c r="AZ152" s="111"/>
      <c r="BJ152" s="111"/>
      <c r="BT152" s="111"/>
      <c r="BU152" s="111"/>
      <c r="BV152" s="111"/>
      <c r="BW152" s="111"/>
      <c r="BX152" s="111"/>
      <c r="BY152" s="111"/>
      <c r="BZ152" s="111"/>
      <c r="CA152" s="111"/>
      <c r="CD152" s="111"/>
      <c r="CN152" s="111"/>
      <c r="CX152" s="111"/>
      <c r="DH152" s="111"/>
      <c r="DR152" s="111"/>
      <c r="EB152" s="111"/>
      <c r="EL152" s="111"/>
      <c r="EV152" s="111"/>
      <c r="FF152" s="111"/>
      <c r="FP152" s="111"/>
      <c r="FZ152" s="111"/>
      <c r="GJ152" s="111"/>
      <c r="GT152" s="111"/>
      <c r="HD152" s="111"/>
      <c r="HN152" s="111"/>
      <c r="HX152" s="111"/>
      <c r="IH152" s="111"/>
      <c r="IR152" s="111"/>
      <c r="JB152" s="111"/>
      <c r="JL152" s="111"/>
      <c r="JV152" s="111"/>
      <c r="KF152" s="111"/>
      <c r="KP152" s="111"/>
      <c r="KZ152" s="111"/>
      <c r="LJ152" s="111"/>
      <c r="LT152" s="111"/>
      <c r="MD152" s="111"/>
      <c r="MN152" s="111"/>
      <c r="MX152" s="111"/>
      <c r="NH152" s="111"/>
      <c r="NR152" s="111"/>
    </row>
    <row xmlns:x14ac="http://schemas.microsoft.com/office/spreadsheetml/2009/9/ac" r="153" s="3" customFormat="true" x14ac:dyDescent="0.25">
      <c r="A153" s="394"/>
      <c r="B153" s="111"/>
      <c r="L153" s="111"/>
      <c r="V153" s="111"/>
      <c r="AF153" s="111"/>
      <c r="AP153" s="111"/>
      <c r="AZ153" s="111"/>
      <c r="BJ153" s="111"/>
      <c r="BT153" s="111"/>
      <c r="BU153" s="111"/>
      <c r="BV153" s="111"/>
      <c r="BW153" s="111"/>
      <c r="BX153" s="111"/>
      <c r="BY153" s="111"/>
      <c r="BZ153" s="111"/>
      <c r="CA153" s="111"/>
      <c r="CD153" s="111"/>
      <c r="CN153" s="111"/>
      <c r="CX153" s="111"/>
      <c r="DH153" s="111"/>
      <c r="DR153" s="111"/>
      <c r="EB153" s="111"/>
      <c r="EL153" s="111"/>
      <c r="EV153" s="111"/>
      <c r="FF153" s="111"/>
      <c r="FP153" s="111"/>
      <c r="FZ153" s="111"/>
      <c r="GJ153" s="111"/>
      <c r="GT153" s="111"/>
      <c r="HD153" s="111"/>
      <c r="HN153" s="111"/>
      <c r="HX153" s="111"/>
      <c r="IH153" s="111"/>
      <c r="IR153" s="111"/>
      <c r="JB153" s="111"/>
      <c r="JL153" s="111"/>
      <c r="JV153" s="111"/>
      <c r="KF153" s="111"/>
      <c r="KP153" s="111"/>
      <c r="KZ153" s="111"/>
      <c r="LJ153" s="111"/>
      <c r="LT153" s="111"/>
      <c r="MD153" s="111"/>
      <c r="MN153" s="111"/>
      <c r="MX153" s="111"/>
      <c r="NH153" s="111"/>
      <c r="NR153" s="111"/>
    </row>
    <row xmlns:x14ac="http://schemas.microsoft.com/office/spreadsheetml/2009/9/ac" r="154" s="3" customFormat="true" x14ac:dyDescent="0.25">
      <c r="A154" s="394"/>
      <c r="B154" s="111"/>
      <c r="L154" s="111"/>
      <c r="V154" s="111"/>
      <c r="AF154" s="111"/>
      <c r="AP154" s="111"/>
      <c r="AZ154" s="111"/>
      <c r="BJ154" s="111"/>
      <c r="BT154" s="111"/>
      <c r="BU154" s="111"/>
      <c r="BV154" s="111"/>
      <c r="BW154" s="111"/>
      <c r="BX154" s="111"/>
      <c r="BY154" s="111"/>
      <c r="BZ154" s="111"/>
      <c r="CA154" s="111"/>
      <c r="CD154" s="111"/>
      <c r="CN154" s="111"/>
      <c r="CX154" s="111"/>
      <c r="DH154" s="111"/>
      <c r="DR154" s="111"/>
      <c r="EB154" s="111"/>
      <c r="EL154" s="111"/>
      <c r="EV154" s="111"/>
      <c r="FF154" s="111"/>
      <c r="FP154" s="111"/>
      <c r="FZ154" s="111"/>
      <c r="GJ154" s="111"/>
      <c r="GT154" s="111"/>
      <c r="HD154" s="111"/>
      <c r="HN154" s="111"/>
      <c r="HX154" s="111"/>
      <c r="IH154" s="111"/>
      <c r="IR154" s="111"/>
      <c r="JB154" s="111"/>
      <c r="JL154" s="111"/>
      <c r="JV154" s="111"/>
      <c r="KF154" s="111"/>
      <c r="KP154" s="111"/>
      <c r="KZ154" s="111"/>
      <c r="LJ154" s="111"/>
      <c r="LT154" s="111"/>
      <c r="MD154" s="111"/>
      <c r="MN154" s="111"/>
      <c r="MX154" s="111"/>
      <c r="NH154" s="111"/>
      <c r="NR154" s="111"/>
    </row>
    <row xmlns:x14ac="http://schemas.microsoft.com/office/spreadsheetml/2009/9/ac" r="155" s="3" customFormat="true" x14ac:dyDescent="0.25">
      <c r="A155" s="394"/>
      <c r="B155" s="111"/>
      <c r="L155" s="111"/>
      <c r="V155" s="111"/>
      <c r="AF155" s="111"/>
      <c r="AP155" s="111"/>
      <c r="AZ155" s="111"/>
      <c r="BJ155" s="111"/>
      <c r="BT155" s="111"/>
      <c r="BU155" s="111"/>
      <c r="BV155" s="111"/>
      <c r="BW155" s="111"/>
      <c r="BX155" s="111"/>
      <c r="BY155" s="111"/>
      <c r="BZ155" s="111"/>
      <c r="CA155" s="111"/>
      <c r="CD155" s="111"/>
      <c r="CN155" s="111"/>
      <c r="CX155" s="111"/>
      <c r="DH155" s="111"/>
      <c r="DR155" s="111"/>
      <c r="EB155" s="111"/>
      <c r="EL155" s="111"/>
      <c r="EV155" s="111"/>
      <c r="FF155" s="111"/>
      <c r="FP155" s="111"/>
      <c r="FZ155" s="111"/>
      <c r="GJ155" s="111"/>
      <c r="GT155" s="111"/>
      <c r="HD155" s="111"/>
      <c r="HN155" s="111"/>
      <c r="HX155" s="111"/>
      <c r="IH155" s="111"/>
      <c r="IR155" s="111"/>
      <c r="JB155" s="111"/>
      <c r="JL155" s="111"/>
      <c r="JV155" s="111"/>
      <c r="KF155" s="111"/>
      <c r="KP155" s="111"/>
      <c r="KZ155" s="111"/>
      <c r="LJ155" s="111"/>
      <c r="LT155" s="111"/>
      <c r="MD155" s="111"/>
      <c r="MN155" s="111"/>
      <c r="MX155" s="111"/>
      <c r="NH155" s="111"/>
      <c r="NR155" s="111"/>
    </row>
    <row xmlns:x14ac="http://schemas.microsoft.com/office/spreadsheetml/2009/9/ac" r="156" s="3" customFormat="true" x14ac:dyDescent="0.25">
      <c r="A156" s="394"/>
      <c r="B156" s="111"/>
      <c r="L156" s="111"/>
      <c r="V156" s="111"/>
      <c r="AF156" s="111"/>
      <c r="AP156" s="111"/>
      <c r="AZ156" s="111"/>
      <c r="BJ156" s="111"/>
      <c r="BT156" s="111"/>
      <c r="BU156" s="111"/>
      <c r="BV156" s="111"/>
      <c r="BW156" s="111"/>
      <c r="BX156" s="111"/>
      <c r="BY156" s="111"/>
      <c r="BZ156" s="111"/>
      <c r="CA156" s="111"/>
      <c r="CD156" s="111"/>
      <c r="CN156" s="111"/>
      <c r="CX156" s="111"/>
      <c r="DH156" s="111"/>
      <c r="DR156" s="111"/>
      <c r="EB156" s="111"/>
      <c r="EL156" s="111"/>
      <c r="EV156" s="111"/>
      <c r="FF156" s="111"/>
      <c r="FP156" s="111"/>
      <c r="FZ156" s="111"/>
      <c r="GJ156" s="111"/>
      <c r="GT156" s="111"/>
      <c r="HD156" s="111"/>
      <c r="HN156" s="111"/>
      <c r="HX156" s="111"/>
      <c r="IH156" s="111"/>
      <c r="IR156" s="111"/>
      <c r="JB156" s="111"/>
      <c r="JL156" s="111"/>
      <c r="JV156" s="111"/>
      <c r="KF156" s="111"/>
      <c r="KP156" s="111"/>
      <c r="KZ156" s="111"/>
      <c r="LJ156" s="111"/>
      <c r="LT156" s="111"/>
      <c r="MD156" s="111"/>
      <c r="MN156" s="111"/>
      <c r="MX156" s="111"/>
      <c r="NH156" s="111"/>
      <c r="NR156" s="111"/>
    </row>
    <row xmlns:x14ac="http://schemas.microsoft.com/office/spreadsheetml/2009/9/ac" r="157" s="3" customFormat="true" x14ac:dyDescent="0.25">
      <c r="A157" s="394"/>
      <c r="B157" s="111"/>
      <c r="L157" s="111"/>
      <c r="V157" s="111"/>
      <c r="AF157" s="111"/>
      <c r="AP157" s="111"/>
      <c r="AZ157" s="111"/>
      <c r="BJ157" s="111"/>
      <c r="BT157" s="111"/>
      <c r="BU157" s="111"/>
      <c r="BV157" s="111"/>
      <c r="BW157" s="111"/>
      <c r="BX157" s="111"/>
      <c r="BY157" s="111"/>
      <c r="BZ157" s="111"/>
      <c r="CA157" s="111"/>
      <c r="CD157" s="111"/>
      <c r="CN157" s="111"/>
      <c r="CX157" s="111"/>
      <c r="DH157" s="111"/>
      <c r="DR157" s="111"/>
      <c r="EB157" s="111"/>
      <c r="EL157" s="111"/>
      <c r="EV157" s="111"/>
      <c r="FF157" s="111"/>
      <c r="FP157" s="111"/>
      <c r="FZ157" s="111"/>
      <c r="GJ157" s="111"/>
      <c r="GT157" s="111"/>
      <c r="HD157" s="111"/>
      <c r="HN157" s="111"/>
      <c r="HX157" s="111"/>
      <c r="IH157" s="111"/>
      <c r="IR157" s="111"/>
      <c r="JB157" s="111"/>
      <c r="JL157" s="111"/>
      <c r="JV157" s="111"/>
      <c r="KF157" s="111"/>
      <c r="KP157" s="111"/>
      <c r="KZ157" s="111"/>
      <c r="LJ157" s="111"/>
      <c r="LT157" s="111"/>
      <c r="MD157" s="111"/>
      <c r="MN157" s="111"/>
      <c r="MX157" s="111"/>
      <c r="NH157" s="111"/>
      <c r="NR157" s="111"/>
    </row>
    <row xmlns:x14ac="http://schemas.microsoft.com/office/spreadsheetml/2009/9/ac" r="158" s="3" customFormat="true" x14ac:dyDescent="0.25">
      <c r="A158" s="394"/>
      <c r="B158" s="111"/>
      <c r="L158" s="111"/>
      <c r="V158" s="111"/>
      <c r="AF158" s="111"/>
      <c r="AP158" s="111"/>
      <c r="AZ158" s="111"/>
      <c r="BJ158" s="111"/>
      <c r="BT158" s="111"/>
      <c r="BU158" s="111"/>
      <c r="BV158" s="111"/>
      <c r="BW158" s="111"/>
      <c r="BX158" s="111"/>
      <c r="BY158" s="111"/>
      <c r="BZ158" s="111"/>
      <c r="CA158" s="111"/>
      <c r="CD158" s="111"/>
      <c r="CN158" s="111"/>
      <c r="CX158" s="111"/>
      <c r="DH158" s="111"/>
      <c r="DR158" s="111"/>
      <c r="EB158" s="111"/>
      <c r="EL158" s="111"/>
      <c r="EV158" s="111"/>
      <c r="FF158" s="111"/>
      <c r="FP158" s="111"/>
      <c r="FZ158" s="111"/>
      <c r="GJ158" s="111"/>
      <c r="GT158" s="111"/>
      <c r="HD158" s="111"/>
      <c r="HN158" s="111"/>
      <c r="HX158" s="111"/>
      <c r="IH158" s="111"/>
      <c r="IR158" s="111"/>
      <c r="JB158" s="111"/>
      <c r="JL158" s="111"/>
      <c r="JV158" s="111"/>
      <c r="KF158" s="111"/>
      <c r="KP158" s="111"/>
      <c r="KZ158" s="111"/>
      <c r="LJ158" s="111"/>
      <c r="LT158" s="111"/>
      <c r="MD158" s="111"/>
      <c r="MN158" s="111"/>
      <c r="MX158" s="111"/>
      <c r="NH158" s="111"/>
      <c r="NR158" s="111"/>
    </row>
    <row xmlns:x14ac="http://schemas.microsoft.com/office/spreadsheetml/2009/9/ac" r="159" s="3" customFormat="true" x14ac:dyDescent="0.25">
      <c r="A159" s="394"/>
      <c r="B159" s="111"/>
      <c r="L159" s="111"/>
      <c r="V159" s="111"/>
      <c r="AF159" s="111"/>
      <c r="AP159" s="111"/>
      <c r="AZ159" s="111"/>
      <c r="BJ159" s="111"/>
      <c r="BT159" s="111"/>
      <c r="BU159" s="111"/>
      <c r="BV159" s="111"/>
      <c r="BW159" s="111"/>
      <c r="BX159" s="111"/>
      <c r="BY159" s="111"/>
      <c r="BZ159" s="111"/>
      <c r="CA159" s="111"/>
      <c r="CD159" s="111"/>
      <c r="CN159" s="111"/>
      <c r="CX159" s="111"/>
      <c r="DH159" s="111"/>
      <c r="DR159" s="111"/>
      <c r="EB159" s="111"/>
      <c r="EL159" s="111"/>
      <c r="EV159" s="111"/>
      <c r="FF159" s="111"/>
      <c r="FP159" s="111"/>
      <c r="FZ159" s="111"/>
      <c r="GJ159" s="111"/>
      <c r="GT159" s="111"/>
      <c r="HD159" s="111"/>
      <c r="HN159" s="111"/>
      <c r="HX159" s="111"/>
      <c r="IH159" s="111"/>
      <c r="IR159" s="111"/>
      <c r="JB159" s="111"/>
      <c r="JL159" s="111"/>
      <c r="JV159" s="111"/>
      <c r="KF159" s="111"/>
      <c r="KP159" s="111"/>
      <c r="KZ159" s="111"/>
      <c r="LJ159" s="111"/>
      <c r="LT159" s="111"/>
      <c r="MD159" s="111"/>
      <c r="MN159" s="111"/>
      <c r="MX159" s="111"/>
      <c r="NH159" s="111"/>
      <c r="NR159" s="111"/>
    </row>
    <row xmlns:x14ac="http://schemas.microsoft.com/office/spreadsheetml/2009/9/ac" r="160" s="3" customFormat="true" x14ac:dyDescent="0.25">
      <c r="A160" s="394"/>
      <c r="B160" s="111"/>
      <c r="L160" s="111"/>
      <c r="V160" s="111"/>
      <c r="AF160" s="111"/>
      <c r="AP160" s="111"/>
      <c r="AZ160" s="111"/>
      <c r="BJ160" s="111"/>
      <c r="BT160" s="111"/>
      <c r="BU160" s="111"/>
      <c r="BV160" s="111"/>
      <c r="BW160" s="111"/>
      <c r="BX160" s="111"/>
      <c r="BY160" s="111"/>
      <c r="BZ160" s="111"/>
      <c r="CA160" s="111"/>
      <c r="CD160" s="111"/>
      <c r="CN160" s="111"/>
      <c r="CX160" s="111"/>
      <c r="DH160" s="111"/>
      <c r="DR160" s="111"/>
      <c r="EB160" s="111"/>
      <c r="EL160" s="111"/>
      <c r="EV160" s="111"/>
      <c r="FF160" s="111"/>
      <c r="FP160" s="111"/>
      <c r="FZ160" s="111"/>
      <c r="GJ160" s="111"/>
      <c r="GT160" s="111"/>
      <c r="HD160" s="111"/>
      <c r="HN160" s="111"/>
      <c r="HX160" s="111"/>
      <c r="IH160" s="111"/>
      <c r="IR160" s="111"/>
      <c r="JB160" s="111"/>
      <c r="JL160" s="111"/>
      <c r="JV160" s="111"/>
      <c r="KF160" s="111"/>
      <c r="KP160" s="111"/>
      <c r="KZ160" s="111"/>
      <c r="LJ160" s="111"/>
      <c r="LT160" s="111"/>
      <c r="MD160" s="111"/>
      <c r="MN160" s="111"/>
      <c r="MX160" s="111"/>
      <c r="NH160" s="111"/>
      <c r="NR160" s="111"/>
    </row>
    <row xmlns:x14ac="http://schemas.microsoft.com/office/spreadsheetml/2009/9/ac" r="161" s="3" customFormat="true" x14ac:dyDescent="0.25">
      <c r="A161" s="394"/>
      <c r="B161" s="111"/>
      <c r="L161" s="111"/>
      <c r="V161" s="111"/>
      <c r="AF161" s="111"/>
      <c r="AP161" s="111"/>
      <c r="AZ161" s="111"/>
      <c r="BJ161" s="111"/>
      <c r="BT161" s="111"/>
      <c r="BU161" s="111"/>
      <c r="BV161" s="111"/>
      <c r="BW161" s="111"/>
      <c r="BX161" s="111"/>
      <c r="BY161" s="111"/>
      <c r="BZ161" s="111"/>
      <c r="CA161" s="111"/>
      <c r="CD161" s="111"/>
      <c r="CN161" s="111"/>
      <c r="CX161" s="111"/>
      <c r="DH161" s="111"/>
      <c r="DR161" s="111"/>
      <c r="EB161" s="111"/>
      <c r="EL161" s="111"/>
      <c r="EV161" s="111"/>
      <c r="FF161" s="111"/>
      <c r="FP161" s="111"/>
      <c r="FZ161" s="111"/>
      <c r="GJ161" s="111"/>
      <c r="GT161" s="111"/>
      <c r="HD161" s="111"/>
      <c r="HN161" s="111"/>
      <c r="HX161" s="111"/>
      <c r="IH161" s="111"/>
      <c r="IR161" s="111"/>
      <c r="JB161" s="111"/>
      <c r="JL161" s="111"/>
      <c r="JV161" s="111"/>
      <c r="KF161" s="111"/>
      <c r="KP161" s="111"/>
      <c r="KZ161" s="111"/>
      <c r="LJ161" s="111"/>
      <c r="LT161" s="111"/>
      <c r="MD161" s="111"/>
      <c r="MN161" s="111"/>
      <c r="MX161" s="111"/>
      <c r="NH161" s="111"/>
      <c r="NR161" s="111"/>
    </row>
    <row xmlns:x14ac="http://schemas.microsoft.com/office/spreadsheetml/2009/9/ac" r="162" s="3" customFormat="true" x14ac:dyDescent="0.25">
      <c r="A162" s="394"/>
      <c r="B162" s="111"/>
      <c r="L162" s="111"/>
      <c r="V162" s="111"/>
      <c r="AF162" s="111"/>
      <c r="AP162" s="111"/>
      <c r="AZ162" s="111"/>
      <c r="BJ162" s="111"/>
      <c r="BT162" s="111"/>
      <c r="BU162" s="111"/>
      <c r="BV162" s="111"/>
      <c r="BW162" s="111"/>
      <c r="BX162" s="111"/>
      <c r="BY162" s="111"/>
      <c r="BZ162" s="111"/>
      <c r="CA162" s="111"/>
      <c r="CD162" s="111"/>
      <c r="CN162" s="111"/>
      <c r="CX162" s="111"/>
      <c r="DH162" s="111"/>
      <c r="DR162" s="111"/>
      <c r="EB162" s="111"/>
      <c r="EL162" s="111"/>
      <c r="EV162" s="111"/>
      <c r="FF162" s="111"/>
      <c r="FP162" s="111"/>
      <c r="FZ162" s="111"/>
      <c r="GJ162" s="111"/>
      <c r="GT162" s="111"/>
      <c r="HD162" s="111"/>
      <c r="HN162" s="111"/>
      <c r="HX162" s="111"/>
      <c r="IH162" s="111"/>
      <c r="IR162" s="111"/>
      <c r="JB162" s="111"/>
      <c r="JL162" s="111"/>
      <c r="JV162" s="111"/>
      <c r="KF162" s="111"/>
      <c r="KP162" s="111"/>
      <c r="KZ162" s="111"/>
      <c r="LJ162" s="111"/>
      <c r="LT162" s="111"/>
      <c r="MD162" s="111"/>
      <c r="MN162" s="111"/>
      <c r="MX162" s="111"/>
      <c r="NH162" s="111"/>
      <c r="NR162" s="111"/>
    </row>
    <row xmlns:x14ac="http://schemas.microsoft.com/office/spreadsheetml/2009/9/ac" r="163" s="3" customFormat="true" x14ac:dyDescent="0.25">
      <c r="A163" s="394"/>
      <c r="B163" s="111"/>
      <c r="L163" s="111"/>
      <c r="V163" s="111"/>
      <c r="AF163" s="111"/>
      <c r="AP163" s="111"/>
      <c r="AZ163" s="111"/>
      <c r="BJ163" s="111"/>
      <c r="BT163" s="111"/>
      <c r="BU163" s="111"/>
      <c r="BV163" s="111"/>
      <c r="BW163" s="111"/>
      <c r="BX163" s="111"/>
      <c r="BY163" s="111"/>
      <c r="BZ163" s="111"/>
      <c r="CA163" s="111"/>
      <c r="CD163" s="111"/>
      <c r="CN163" s="111"/>
      <c r="CX163" s="111"/>
      <c r="DH163" s="111"/>
      <c r="DR163" s="111"/>
      <c r="EB163" s="111"/>
      <c r="EL163" s="111"/>
      <c r="EV163" s="111"/>
      <c r="FF163" s="111"/>
      <c r="FP163" s="111"/>
      <c r="FZ163" s="111"/>
      <c r="GJ163" s="111"/>
      <c r="GT163" s="111"/>
      <c r="HD163" s="111"/>
      <c r="HN163" s="111"/>
      <c r="HX163" s="111"/>
      <c r="IH163" s="111"/>
      <c r="IR163" s="111"/>
      <c r="JB163" s="111"/>
      <c r="JL163" s="111"/>
      <c r="JV163" s="111"/>
      <c r="KF163" s="111"/>
      <c r="KP163" s="111"/>
      <c r="KZ163" s="111"/>
      <c r="LJ163" s="111"/>
      <c r="LT163" s="111"/>
      <c r="MD163" s="111"/>
      <c r="MN163" s="111"/>
      <c r="MX163" s="111"/>
      <c r="NH163" s="111"/>
      <c r="NR163" s="111"/>
    </row>
    <row xmlns:x14ac="http://schemas.microsoft.com/office/spreadsheetml/2009/9/ac" r="164" s="3" customFormat="true" x14ac:dyDescent="0.25">
      <c r="A164" s="394"/>
      <c r="B164" s="111"/>
      <c r="L164" s="111"/>
      <c r="V164" s="111"/>
      <c r="AF164" s="111"/>
      <c r="AP164" s="111"/>
      <c r="AZ164" s="111"/>
      <c r="BJ164" s="111"/>
      <c r="BT164" s="111"/>
      <c r="BU164" s="111"/>
      <c r="BV164" s="111"/>
      <c r="BW164" s="111"/>
      <c r="BX164" s="111"/>
      <c r="BY164" s="111"/>
      <c r="BZ164" s="111"/>
      <c r="CA164" s="111"/>
      <c r="CD164" s="111"/>
      <c r="CN164" s="111"/>
      <c r="CX164" s="111"/>
      <c r="DH164" s="111"/>
      <c r="DR164" s="111"/>
      <c r="EB164" s="111"/>
      <c r="EL164" s="111"/>
      <c r="EV164" s="111"/>
      <c r="FF164" s="111"/>
      <c r="FP164" s="111"/>
      <c r="FZ164" s="111"/>
      <c r="GJ164" s="111"/>
      <c r="GT164" s="111"/>
      <c r="HD164" s="111"/>
      <c r="HN164" s="111"/>
      <c r="HX164" s="111"/>
      <c r="IH164" s="111"/>
      <c r="IR164" s="111"/>
      <c r="JB164" s="111"/>
      <c r="JL164" s="111"/>
      <c r="JV164" s="111"/>
      <c r="KF164" s="111"/>
      <c r="KP164" s="111"/>
      <c r="KZ164" s="111"/>
      <c r="LJ164" s="111"/>
      <c r="LT164" s="111"/>
      <c r="MD164" s="111"/>
      <c r="MN164" s="111"/>
      <c r="MX164" s="111"/>
      <c r="NH164" s="111"/>
      <c r="NR164" s="111"/>
    </row>
    <row xmlns:x14ac="http://schemas.microsoft.com/office/spreadsheetml/2009/9/ac" r="165" s="3" customFormat="true" x14ac:dyDescent="0.25">
      <c r="A165" s="394"/>
      <c r="B165" s="111"/>
      <c r="L165" s="111"/>
      <c r="V165" s="111"/>
      <c r="AF165" s="111"/>
      <c r="AP165" s="111"/>
      <c r="AZ165" s="111"/>
      <c r="BJ165" s="111"/>
      <c r="BT165" s="111"/>
      <c r="BU165" s="111"/>
      <c r="BV165" s="111"/>
      <c r="BW165" s="111"/>
      <c r="BX165" s="111"/>
      <c r="BY165" s="111"/>
      <c r="BZ165" s="111"/>
      <c r="CA165" s="111"/>
      <c r="CD165" s="111"/>
      <c r="CN165" s="111"/>
      <c r="CX165" s="111"/>
      <c r="DH165" s="111"/>
      <c r="DR165" s="111"/>
      <c r="EB165" s="111"/>
      <c r="EL165" s="111"/>
      <c r="EV165" s="111"/>
      <c r="FF165" s="111"/>
      <c r="FP165" s="111"/>
      <c r="FZ165" s="111"/>
      <c r="GJ165" s="111"/>
      <c r="GT165" s="111"/>
      <c r="HD165" s="111"/>
      <c r="HN165" s="111"/>
      <c r="HX165" s="111"/>
      <c r="IH165" s="111"/>
      <c r="IR165" s="111"/>
      <c r="JB165" s="111"/>
      <c r="JL165" s="111"/>
      <c r="JV165" s="111"/>
      <c r="KF165" s="111"/>
      <c r="KP165" s="111"/>
      <c r="KZ165" s="111"/>
      <c r="LJ165" s="111"/>
      <c r="LT165" s="111"/>
      <c r="MD165" s="111"/>
      <c r="MN165" s="111"/>
      <c r="MX165" s="111"/>
      <c r="NH165" s="111"/>
      <c r="NR165" s="111"/>
    </row>
    <row xmlns:x14ac="http://schemas.microsoft.com/office/spreadsheetml/2009/9/ac" r="166" s="3" customFormat="true" x14ac:dyDescent="0.25">
      <c r="A166" s="394"/>
      <c r="B166" s="111"/>
      <c r="L166" s="111"/>
      <c r="V166" s="111"/>
      <c r="AF166" s="111"/>
      <c r="AP166" s="111"/>
      <c r="AZ166" s="111"/>
      <c r="BJ166" s="111"/>
      <c r="BT166" s="111"/>
      <c r="BU166" s="111"/>
      <c r="BV166" s="111"/>
      <c r="BW166" s="111"/>
      <c r="BX166" s="111"/>
      <c r="BY166" s="111"/>
      <c r="BZ166" s="111"/>
      <c r="CA166" s="111"/>
      <c r="CD166" s="111"/>
      <c r="CN166" s="111"/>
      <c r="CX166" s="111"/>
      <c r="DH166" s="111"/>
      <c r="DR166" s="111"/>
      <c r="EB166" s="111"/>
      <c r="EL166" s="111"/>
      <c r="EV166" s="111"/>
      <c r="FF166" s="111"/>
      <c r="FP166" s="111"/>
      <c r="FZ166" s="111"/>
      <c r="GJ166" s="111"/>
      <c r="GT166" s="111"/>
      <c r="HD166" s="111"/>
      <c r="HN166" s="111"/>
      <c r="HX166" s="111"/>
      <c r="IH166" s="111"/>
      <c r="IR166" s="111"/>
      <c r="JB166" s="111"/>
      <c r="JL166" s="111"/>
      <c r="JV166" s="111"/>
      <c r="KF166" s="111"/>
      <c r="KP166" s="111"/>
      <c r="KZ166" s="111"/>
      <c r="LJ166" s="111"/>
      <c r="LT166" s="111"/>
      <c r="MD166" s="111"/>
      <c r="MN166" s="111"/>
      <c r="MX166" s="111"/>
      <c r="NH166" s="111"/>
      <c r="NR166" s="111"/>
    </row>
    <row xmlns:x14ac="http://schemas.microsoft.com/office/spreadsheetml/2009/9/ac" r="167" s="3" customFormat="true" x14ac:dyDescent="0.25">
      <c r="A167" s="394"/>
      <c r="B167" s="111"/>
      <c r="L167" s="111"/>
      <c r="V167" s="111"/>
      <c r="AF167" s="111"/>
      <c r="AP167" s="111"/>
      <c r="AZ167" s="111"/>
      <c r="BJ167" s="111"/>
      <c r="BT167" s="111"/>
      <c r="BU167" s="111"/>
      <c r="BV167" s="111"/>
      <c r="BW167" s="111"/>
      <c r="BX167" s="111"/>
      <c r="BY167" s="111"/>
      <c r="BZ167" s="111"/>
      <c r="CA167" s="111"/>
      <c r="CD167" s="111"/>
      <c r="CN167" s="111"/>
      <c r="CX167" s="111"/>
      <c r="DH167" s="111"/>
      <c r="DR167" s="111"/>
      <c r="EB167" s="111"/>
      <c r="EL167" s="111"/>
      <c r="EV167" s="111"/>
      <c r="FF167" s="111"/>
      <c r="FP167" s="111"/>
      <c r="FZ167" s="111"/>
      <c r="GJ167" s="111"/>
      <c r="GT167" s="111"/>
      <c r="HD167" s="111"/>
      <c r="HN167" s="111"/>
      <c r="HX167" s="111"/>
      <c r="IH167" s="111"/>
      <c r="IR167" s="111"/>
      <c r="JB167" s="111"/>
      <c r="JL167" s="111"/>
      <c r="JV167" s="111"/>
      <c r="KF167" s="111"/>
      <c r="KP167" s="111"/>
      <c r="KZ167" s="111"/>
      <c r="LJ167" s="111"/>
      <c r="LT167" s="111"/>
      <c r="MD167" s="111"/>
      <c r="MN167" s="111"/>
      <c r="MX167" s="111"/>
      <c r="NH167" s="111"/>
      <c r="NR167" s="111"/>
    </row>
    <row xmlns:x14ac="http://schemas.microsoft.com/office/spreadsheetml/2009/9/ac" r="168" s="3" customFormat="true" x14ac:dyDescent="0.25">
      <c r="A168" s="394"/>
      <c r="B168" s="111"/>
      <c r="L168" s="111"/>
      <c r="V168" s="111"/>
      <c r="AF168" s="111"/>
      <c r="AP168" s="111"/>
      <c r="AZ168" s="111"/>
      <c r="BJ168" s="111"/>
      <c r="BT168" s="111"/>
      <c r="BU168" s="111"/>
      <c r="BV168" s="111"/>
      <c r="BW168" s="111"/>
      <c r="BX168" s="111"/>
      <c r="BY168" s="111"/>
      <c r="BZ168" s="111"/>
      <c r="CA168" s="111"/>
      <c r="CD168" s="111"/>
      <c r="CN168" s="111"/>
      <c r="CX168" s="111"/>
      <c r="DH168" s="111"/>
      <c r="DR168" s="111"/>
      <c r="EB168" s="111"/>
      <c r="EL168" s="111"/>
      <c r="EV168" s="111"/>
      <c r="FF168" s="111"/>
      <c r="FP168" s="111"/>
      <c r="FZ168" s="111"/>
      <c r="GJ168" s="111"/>
      <c r="GT168" s="111"/>
      <c r="HD168" s="111"/>
      <c r="HN168" s="111"/>
      <c r="HX168" s="111"/>
      <c r="IH168" s="111"/>
      <c r="IR168" s="111"/>
      <c r="JB168" s="111"/>
      <c r="JL168" s="111"/>
      <c r="JV168" s="111"/>
      <c r="KF168" s="111"/>
      <c r="KP168" s="111"/>
      <c r="KZ168" s="111"/>
      <c r="LJ168" s="111"/>
      <c r="LT168" s="111"/>
      <c r="MD168" s="111"/>
      <c r="MN168" s="111"/>
      <c r="MX168" s="111"/>
      <c r="NH168" s="111"/>
      <c r="NR168" s="111"/>
    </row>
    <row xmlns:x14ac="http://schemas.microsoft.com/office/spreadsheetml/2009/9/ac" r="169" s="3" customFormat="true" x14ac:dyDescent="0.25">
      <c r="A169" s="394"/>
      <c r="B169" s="111"/>
      <c r="L169" s="111"/>
      <c r="V169" s="111"/>
      <c r="AF169" s="111"/>
      <c r="AP169" s="111"/>
      <c r="AZ169" s="111"/>
      <c r="BJ169" s="111"/>
      <c r="BT169" s="111"/>
      <c r="BU169" s="111"/>
      <c r="BV169" s="111"/>
      <c r="BW169" s="111"/>
      <c r="BX169" s="111"/>
      <c r="BY169" s="111"/>
      <c r="BZ169" s="111"/>
      <c r="CA169" s="111"/>
      <c r="CD169" s="111"/>
      <c r="CN169" s="111"/>
      <c r="CX169" s="111"/>
      <c r="DH169" s="111"/>
      <c r="DR169" s="111"/>
      <c r="EB169" s="111"/>
      <c r="EL169" s="111"/>
      <c r="EV169" s="111"/>
      <c r="FF169" s="111"/>
      <c r="FP169" s="111"/>
      <c r="FZ169" s="111"/>
      <c r="GJ169" s="111"/>
      <c r="GT169" s="111"/>
      <c r="HD169" s="111"/>
      <c r="HN169" s="111"/>
      <c r="HX169" s="111"/>
      <c r="IH169" s="111"/>
      <c r="IR169" s="111"/>
      <c r="JB169" s="111"/>
      <c r="JL169" s="111"/>
      <c r="JV169" s="111"/>
      <c r="KF169" s="111"/>
      <c r="KP169" s="111"/>
      <c r="KZ169" s="111"/>
      <c r="LJ169" s="111"/>
      <c r="LT169" s="111"/>
      <c r="MD169" s="111"/>
      <c r="MN169" s="111"/>
      <c r="MX169" s="111"/>
      <c r="NH169" s="111"/>
      <c r="NR169" s="111"/>
    </row>
    <row xmlns:x14ac="http://schemas.microsoft.com/office/spreadsheetml/2009/9/ac" r="170" s="3" customFormat="true" x14ac:dyDescent="0.25">
      <c r="A170" s="394"/>
      <c r="B170" s="111"/>
      <c r="L170" s="111"/>
      <c r="V170" s="111"/>
      <c r="AF170" s="111"/>
      <c r="AP170" s="111"/>
      <c r="AZ170" s="111"/>
      <c r="BJ170" s="111"/>
      <c r="BT170" s="111"/>
      <c r="BU170" s="111"/>
      <c r="BV170" s="111"/>
      <c r="BW170" s="111"/>
      <c r="BX170" s="111"/>
      <c r="BY170" s="111"/>
      <c r="BZ170" s="111"/>
      <c r="CA170" s="111"/>
      <c r="CD170" s="111"/>
      <c r="CN170" s="111"/>
      <c r="CX170" s="111"/>
      <c r="DH170" s="111"/>
      <c r="DR170" s="111"/>
      <c r="EB170" s="111"/>
      <c r="EL170" s="111"/>
      <c r="EV170" s="111"/>
      <c r="FF170" s="111"/>
      <c r="FP170" s="111"/>
      <c r="FZ170" s="111"/>
      <c r="GJ170" s="111"/>
      <c r="GT170" s="111"/>
      <c r="HD170" s="111"/>
      <c r="HN170" s="111"/>
      <c r="HX170" s="111"/>
      <c r="IH170" s="111"/>
      <c r="IR170" s="111"/>
      <c r="JB170" s="111"/>
      <c r="JL170" s="111"/>
      <c r="JV170" s="111"/>
      <c r="KF170" s="111"/>
      <c r="KP170" s="111"/>
      <c r="KZ170" s="111"/>
      <c r="LJ170" s="111"/>
      <c r="LT170" s="111"/>
      <c r="MD170" s="111"/>
      <c r="MN170" s="111"/>
      <c r="MX170" s="111"/>
      <c r="NH170" s="111"/>
      <c r="NR170" s="111"/>
    </row>
    <row xmlns:x14ac="http://schemas.microsoft.com/office/spreadsheetml/2009/9/ac" r="171" s="3" customFormat="true" x14ac:dyDescent="0.25">
      <c r="A171" s="394"/>
      <c r="B171" s="111"/>
      <c r="L171" s="111"/>
      <c r="V171" s="111"/>
      <c r="AF171" s="111"/>
      <c r="AP171" s="111"/>
      <c r="AZ171" s="111"/>
      <c r="BJ171" s="111"/>
      <c r="BT171" s="111"/>
      <c r="BU171" s="111"/>
      <c r="BV171" s="111"/>
      <c r="BW171" s="111"/>
      <c r="BX171" s="111"/>
      <c r="BY171" s="111"/>
      <c r="BZ171" s="111"/>
      <c r="CA171" s="111"/>
      <c r="CD171" s="111"/>
      <c r="CN171" s="111"/>
      <c r="CX171" s="111"/>
      <c r="DH171" s="111"/>
      <c r="DR171" s="111"/>
      <c r="EB171" s="111"/>
      <c r="EL171" s="111"/>
      <c r="EV171" s="111"/>
      <c r="FF171" s="111"/>
      <c r="FP171" s="111"/>
      <c r="FZ171" s="111"/>
      <c r="GJ171" s="111"/>
      <c r="GT171" s="111"/>
      <c r="HD171" s="111"/>
      <c r="HN171" s="111"/>
      <c r="HX171" s="111"/>
      <c r="IH171" s="111"/>
      <c r="IR171" s="111"/>
      <c r="JB171" s="111"/>
      <c r="JL171" s="111"/>
      <c r="JV171" s="111"/>
      <c r="KF171" s="111"/>
      <c r="KP171" s="111"/>
      <c r="KZ171" s="111"/>
      <c r="LJ171" s="111"/>
      <c r="LT171" s="111"/>
      <c r="MD171" s="111"/>
      <c r="MN171" s="111"/>
      <c r="MX171" s="111"/>
      <c r="NH171" s="111"/>
      <c r="NR171" s="111"/>
    </row>
    <row xmlns:x14ac="http://schemas.microsoft.com/office/spreadsheetml/2009/9/ac" r="172" s="3" customFormat="true" x14ac:dyDescent="0.25">
      <c r="A172" s="394"/>
      <c r="B172" s="111"/>
      <c r="L172" s="111"/>
      <c r="V172" s="111"/>
      <c r="AF172" s="111"/>
      <c r="AP172" s="111"/>
      <c r="AZ172" s="111"/>
      <c r="BJ172" s="111"/>
      <c r="BT172" s="111"/>
      <c r="BU172" s="111"/>
      <c r="BV172" s="111"/>
      <c r="BW172" s="111"/>
      <c r="BX172" s="111"/>
      <c r="BY172" s="111"/>
      <c r="BZ172" s="111"/>
      <c r="CA172" s="111"/>
      <c r="CD172" s="111"/>
      <c r="CN172" s="111"/>
      <c r="CX172" s="111"/>
      <c r="DH172" s="111"/>
      <c r="DR172" s="111"/>
      <c r="EB172" s="111"/>
      <c r="EL172" s="111"/>
      <c r="EV172" s="111"/>
      <c r="FF172" s="111"/>
      <c r="FP172" s="111"/>
      <c r="FZ172" s="111"/>
      <c r="GJ172" s="111"/>
      <c r="GT172" s="111"/>
      <c r="HD172" s="111"/>
      <c r="HN172" s="111"/>
      <c r="HX172" s="111"/>
      <c r="IH172" s="111"/>
      <c r="IR172" s="111"/>
      <c r="JB172" s="111"/>
      <c r="JL172" s="111"/>
      <c r="JV172" s="111"/>
      <c r="KF172" s="111"/>
      <c r="KP172" s="111"/>
      <c r="KZ172" s="111"/>
      <c r="LJ172" s="111"/>
      <c r="LT172" s="111"/>
      <c r="MD172" s="111"/>
      <c r="MN172" s="111"/>
      <c r="MX172" s="111"/>
      <c r="NH172" s="111"/>
      <c r="NR172" s="111"/>
    </row>
    <row xmlns:x14ac="http://schemas.microsoft.com/office/spreadsheetml/2009/9/ac" r="173" s="3" customFormat="true" x14ac:dyDescent="0.25">
      <c r="A173" s="394"/>
      <c r="B173" s="111"/>
      <c r="L173" s="111"/>
      <c r="V173" s="111"/>
      <c r="AF173" s="111"/>
      <c r="AP173" s="111"/>
      <c r="AZ173" s="111"/>
      <c r="BJ173" s="111"/>
      <c r="BT173" s="111"/>
      <c r="BU173" s="111"/>
      <c r="BV173" s="111"/>
      <c r="BW173" s="111"/>
      <c r="BX173" s="111"/>
      <c r="BY173" s="111"/>
      <c r="BZ173" s="111"/>
      <c r="CA173" s="111"/>
      <c r="CD173" s="111"/>
      <c r="CN173" s="111"/>
      <c r="CX173" s="111"/>
      <c r="DH173" s="111"/>
      <c r="DR173" s="111"/>
      <c r="EB173" s="111"/>
      <c r="EL173" s="111"/>
      <c r="EV173" s="111"/>
      <c r="FF173" s="111"/>
      <c r="FP173" s="111"/>
      <c r="FZ173" s="111"/>
      <c r="GJ173" s="111"/>
      <c r="GT173" s="111"/>
      <c r="HD173" s="111"/>
      <c r="HN173" s="111"/>
      <c r="HX173" s="111"/>
      <c r="IH173" s="111"/>
      <c r="IR173" s="111"/>
      <c r="JB173" s="111"/>
      <c r="JL173" s="111"/>
      <c r="JV173" s="111"/>
      <c r="KF173" s="111"/>
      <c r="KP173" s="111"/>
      <c r="KZ173" s="111"/>
      <c r="LJ173" s="111"/>
      <c r="LT173" s="111"/>
      <c r="MD173" s="111"/>
      <c r="MN173" s="111"/>
      <c r="MX173" s="111"/>
      <c r="NH173" s="111"/>
      <c r="NR173" s="111"/>
    </row>
    <row xmlns:x14ac="http://schemas.microsoft.com/office/spreadsheetml/2009/9/ac" r="174" s="3" customFormat="true" x14ac:dyDescent="0.25">
      <c r="A174" s="394"/>
      <c r="B174" s="111"/>
      <c r="L174" s="111"/>
      <c r="V174" s="111"/>
      <c r="AF174" s="111"/>
      <c r="AP174" s="111"/>
      <c r="AZ174" s="111"/>
      <c r="BJ174" s="111"/>
      <c r="BT174" s="111"/>
      <c r="BU174" s="111"/>
      <c r="BV174" s="111"/>
      <c r="BW174" s="111"/>
      <c r="BX174" s="111"/>
      <c r="BY174" s="111"/>
      <c r="BZ174" s="111"/>
      <c r="CA174" s="111"/>
      <c r="CD174" s="111"/>
      <c r="CN174" s="111"/>
      <c r="CX174" s="111"/>
      <c r="DH174" s="111"/>
      <c r="DR174" s="111"/>
      <c r="EB174" s="111"/>
      <c r="EL174" s="111"/>
      <c r="EV174" s="111"/>
      <c r="FF174" s="111"/>
      <c r="FP174" s="111"/>
      <c r="FZ174" s="111"/>
      <c r="GJ174" s="111"/>
      <c r="GT174" s="111"/>
      <c r="HD174" s="111"/>
      <c r="HN174" s="111"/>
      <c r="HX174" s="111"/>
      <c r="IH174" s="111"/>
      <c r="IR174" s="111"/>
      <c r="JB174" s="111"/>
      <c r="JL174" s="111"/>
      <c r="JV174" s="111"/>
      <c r="KF174" s="111"/>
      <c r="KP174" s="111"/>
      <c r="KZ174" s="111"/>
      <c r="LJ174" s="111"/>
      <c r="LT174" s="111"/>
      <c r="MD174" s="111"/>
      <c r="MN174" s="111"/>
      <c r="MX174" s="111"/>
      <c r="NH174" s="111"/>
      <c r="NR174" s="111"/>
    </row>
    <row xmlns:x14ac="http://schemas.microsoft.com/office/spreadsheetml/2009/9/ac" r="175" s="3" customFormat="true" x14ac:dyDescent="0.25">
      <c r="A175" s="394"/>
      <c r="B175" s="111"/>
      <c r="L175" s="111"/>
      <c r="V175" s="111"/>
      <c r="AF175" s="111"/>
      <c r="AP175" s="111"/>
      <c r="AZ175" s="111"/>
      <c r="BJ175" s="111"/>
      <c r="BT175" s="111"/>
      <c r="BU175" s="111"/>
      <c r="BV175" s="111"/>
      <c r="BW175" s="111"/>
      <c r="BX175" s="111"/>
      <c r="BY175" s="111"/>
      <c r="BZ175" s="111"/>
      <c r="CA175" s="111"/>
      <c r="CD175" s="111"/>
      <c r="CN175" s="111"/>
      <c r="CX175" s="111"/>
      <c r="DH175" s="111"/>
      <c r="DR175" s="111"/>
      <c r="EB175" s="111"/>
      <c r="EL175" s="111"/>
      <c r="EV175" s="111"/>
      <c r="FF175" s="111"/>
      <c r="FP175" s="111"/>
      <c r="FZ175" s="111"/>
      <c r="GJ175" s="111"/>
      <c r="GT175" s="111"/>
      <c r="HD175" s="111"/>
      <c r="HN175" s="111"/>
      <c r="HX175" s="111"/>
      <c r="IH175" s="111"/>
      <c r="IR175" s="111"/>
      <c r="JB175" s="111"/>
      <c r="JL175" s="111"/>
      <c r="JV175" s="111"/>
      <c r="KF175" s="111"/>
      <c r="KP175" s="111"/>
      <c r="KZ175" s="111"/>
      <c r="LJ175" s="111"/>
      <c r="LT175" s="111"/>
      <c r="MD175" s="111"/>
      <c r="MN175" s="111"/>
      <c r="MX175" s="111"/>
      <c r="NH175" s="111"/>
      <c r="NR175" s="111"/>
    </row>
    <row xmlns:x14ac="http://schemas.microsoft.com/office/spreadsheetml/2009/9/ac" r="176" s="3" customFormat="true" x14ac:dyDescent="0.25">
      <c r="A176" s="394"/>
      <c r="B176" s="111"/>
      <c r="L176" s="111"/>
      <c r="V176" s="111"/>
      <c r="AF176" s="111"/>
      <c r="AP176" s="111"/>
      <c r="AZ176" s="111"/>
      <c r="BJ176" s="111"/>
      <c r="BT176" s="111"/>
      <c r="BU176" s="111"/>
      <c r="BV176" s="111"/>
      <c r="BW176" s="111"/>
      <c r="BX176" s="111"/>
      <c r="BY176" s="111"/>
      <c r="BZ176" s="111"/>
      <c r="CA176" s="111"/>
      <c r="CD176" s="111"/>
      <c r="CN176" s="111"/>
      <c r="CX176" s="111"/>
      <c r="DH176" s="111"/>
      <c r="DR176" s="111"/>
      <c r="EB176" s="111"/>
      <c r="EL176" s="111"/>
      <c r="EV176" s="111"/>
      <c r="FF176" s="111"/>
      <c r="FP176" s="111"/>
      <c r="FZ176" s="111"/>
      <c r="GJ176" s="111"/>
      <c r="GT176" s="111"/>
      <c r="HD176" s="111"/>
      <c r="HN176" s="111"/>
      <c r="HX176" s="111"/>
      <c r="IH176" s="111"/>
      <c r="IR176" s="111"/>
      <c r="JB176" s="111"/>
      <c r="JL176" s="111"/>
      <c r="JV176" s="111"/>
      <c r="KF176" s="111"/>
      <c r="KP176" s="111"/>
      <c r="KZ176" s="111"/>
      <c r="LJ176" s="111"/>
      <c r="LT176" s="111"/>
      <c r="MD176" s="111"/>
      <c r="MN176" s="111"/>
      <c r="MX176" s="111"/>
      <c r="NH176" s="111"/>
      <c r="NR176" s="111"/>
    </row>
    <row xmlns:x14ac="http://schemas.microsoft.com/office/spreadsheetml/2009/9/ac" r="177" s="3" customFormat="true" x14ac:dyDescent="0.25">
      <c r="A177" s="394"/>
      <c r="B177" s="111"/>
      <c r="L177" s="111"/>
      <c r="V177" s="111"/>
      <c r="AF177" s="111"/>
      <c r="AP177" s="111"/>
      <c r="AZ177" s="111"/>
      <c r="BJ177" s="111"/>
      <c r="BT177" s="111"/>
      <c r="BU177" s="111"/>
      <c r="BV177" s="111"/>
      <c r="BW177" s="111"/>
      <c r="BX177" s="111"/>
      <c r="BY177" s="111"/>
      <c r="BZ177" s="111"/>
      <c r="CA177" s="111"/>
      <c r="CD177" s="111"/>
      <c r="CN177" s="111"/>
      <c r="CX177" s="111"/>
      <c r="DH177" s="111"/>
      <c r="DR177" s="111"/>
      <c r="EB177" s="111"/>
      <c r="EL177" s="111"/>
      <c r="EV177" s="111"/>
      <c r="FF177" s="111"/>
      <c r="FP177" s="111"/>
      <c r="FZ177" s="111"/>
      <c r="GJ177" s="111"/>
      <c r="GT177" s="111"/>
      <c r="HD177" s="111"/>
      <c r="HN177" s="111"/>
      <c r="HX177" s="111"/>
      <c r="IH177" s="111"/>
      <c r="IR177" s="111"/>
      <c r="JB177" s="111"/>
      <c r="JL177" s="111"/>
      <c r="JV177" s="111"/>
      <c r="KF177" s="111"/>
      <c r="KP177" s="111"/>
      <c r="KZ177" s="111"/>
      <c r="LJ177" s="111"/>
      <c r="LT177" s="111"/>
      <c r="MD177" s="111"/>
      <c r="MN177" s="111"/>
      <c r="MX177" s="111"/>
      <c r="NH177" s="111"/>
      <c r="NR177" s="111"/>
    </row>
    <row xmlns:x14ac="http://schemas.microsoft.com/office/spreadsheetml/2009/9/ac" r="178" s="3" customFormat="true" x14ac:dyDescent="0.25">
      <c r="A178" s="394"/>
      <c r="B178" s="111"/>
      <c r="L178" s="111"/>
      <c r="V178" s="111"/>
      <c r="AF178" s="111"/>
      <c r="AP178" s="111"/>
      <c r="AZ178" s="111"/>
      <c r="BJ178" s="111"/>
      <c r="BT178" s="111"/>
      <c r="BU178" s="111"/>
      <c r="BV178" s="111"/>
      <c r="BW178" s="111"/>
      <c r="BX178" s="111"/>
      <c r="BY178" s="111"/>
      <c r="BZ178" s="111"/>
      <c r="CA178" s="111"/>
      <c r="CD178" s="111"/>
      <c r="CN178" s="111"/>
      <c r="CX178" s="111"/>
      <c r="DH178" s="111"/>
      <c r="DR178" s="111"/>
      <c r="EB178" s="111"/>
      <c r="EL178" s="111"/>
      <c r="EV178" s="111"/>
      <c r="FF178" s="111"/>
      <c r="FP178" s="111"/>
      <c r="FZ178" s="111"/>
      <c r="GJ178" s="111"/>
      <c r="GT178" s="111"/>
      <c r="HD178" s="111"/>
      <c r="HN178" s="111"/>
      <c r="HX178" s="111"/>
      <c r="IH178" s="111"/>
      <c r="IR178" s="111"/>
      <c r="JB178" s="111"/>
      <c r="JL178" s="111"/>
      <c r="JV178" s="111"/>
      <c r="KF178" s="111"/>
      <c r="KP178" s="111"/>
      <c r="KZ178" s="111"/>
      <c r="LJ178" s="111"/>
      <c r="LT178" s="111"/>
      <c r="MD178" s="111"/>
      <c r="MN178" s="111"/>
      <c r="MX178" s="111"/>
      <c r="NH178" s="111"/>
      <c r="NR178" s="111"/>
    </row>
    <row xmlns:x14ac="http://schemas.microsoft.com/office/spreadsheetml/2009/9/ac" r="179" s="3" customFormat="true" x14ac:dyDescent="0.25">
      <c r="A179" s="394"/>
      <c r="B179" s="111"/>
      <c r="L179" s="111"/>
      <c r="V179" s="111"/>
      <c r="AF179" s="111"/>
      <c r="AP179" s="111"/>
      <c r="AZ179" s="111"/>
      <c r="BJ179" s="111"/>
      <c r="BT179" s="111"/>
      <c r="BU179" s="111"/>
      <c r="BV179" s="111"/>
      <c r="BW179" s="111"/>
      <c r="BX179" s="111"/>
      <c r="BY179" s="111"/>
      <c r="BZ179" s="111"/>
      <c r="CA179" s="111"/>
      <c r="CD179" s="111"/>
      <c r="CN179" s="111"/>
      <c r="CX179" s="111"/>
      <c r="DH179" s="111"/>
      <c r="DR179" s="111"/>
      <c r="EB179" s="111"/>
      <c r="EL179" s="111"/>
      <c r="EV179" s="111"/>
      <c r="FF179" s="111"/>
      <c r="FP179" s="111"/>
      <c r="FZ179" s="111"/>
      <c r="GJ179" s="111"/>
      <c r="GT179" s="111"/>
      <c r="HD179" s="111"/>
      <c r="HN179" s="111"/>
      <c r="HX179" s="111"/>
      <c r="IH179" s="111"/>
      <c r="IR179" s="111"/>
      <c r="JB179" s="111"/>
      <c r="JL179" s="111"/>
      <c r="JV179" s="111"/>
      <c r="KF179" s="111"/>
      <c r="KP179" s="111"/>
      <c r="KZ179" s="111"/>
      <c r="LJ179" s="111"/>
      <c r="LT179" s="111"/>
      <c r="MD179" s="111"/>
      <c r="MN179" s="111"/>
      <c r="MX179" s="111"/>
      <c r="NH179" s="111"/>
      <c r="NR179" s="111"/>
    </row>
    <row xmlns:x14ac="http://schemas.microsoft.com/office/spreadsheetml/2009/9/ac" r="180" s="3" customFormat="true" x14ac:dyDescent="0.25">
      <c r="A180" s="394"/>
      <c r="B180" s="111"/>
      <c r="L180" s="111"/>
      <c r="V180" s="111"/>
      <c r="AF180" s="111"/>
      <c r="AP180" s="111"/>
      <c r="AZ180" s="111"/>
      <c r="BJ180" s="111"/>
      <c r="BT180" s="111"/>
      <c r="BU180" s="111"/>
      <c r="BV180" s="111"/>
      <c r="BW180" s="111"/>
      <c r="BX180" s="111"/>
      <c r="BY180" s="111"/>
      <c r="BZ180" s="111"/>
      <c r="CA180" s="111"/>
      <c r="CD180" s="111"/>
      <c r="CN180" s="111"/>
      <c r="CX180" s="111"/>
      <c r="DH180" s="111"/>
      <c r="DR180" s="111"/>
      <c r="EB180" s="111"/>
      <c r="EL180" s="111"/>
      <c r="EV180" s="111"/>
      <c r="FF180" s="111"/>
      <c r="FP180" s="111"/>
      <c r="FZ180" s="111"/>
      <c r="GJ180" s="111"/>
      <c r="GT180" s="111"/>
      <c r="HD180" s="111"/>
      <c r="HN180" s="111"/>
      <c r="HX180" s="111"/>
      <c r="IH180" s="111"/>
      <c r="IR180" s="111"/>
      <c r="JB180" s="111"/>
      <c r="JL180" s="111"/>
      <c r="JV180" s="111"/>
      <c r="KF180" s="111"/>
      <c r="KP180" s="111"/>
      <c r="KZ180" s="111"/>
      <c r="LJ180" s="111"/>
      <c r="LT180" s="111"/>
      <c r="MD180" s="111"/>
      <c r="MN180" s="111"/>
      <c r="MX180" s="111"/>
      <c r="NH180" s="111"/>
      <c r="NR180" s="111"/>
    </row>
    <row xmlns:x14ac="http://schemas.microsoft.com/office/spreadsheetml/2009/9/ac" r="181" s="3" customFormat="true" x14ac:dyDescent="0.25">
      <c r="A181" s="394"/>
      <c r="B181" s="111"/>
      <c r="L181" s="111"/>
      <c r="V181" s="111"/>
      <c r="AF181" s="111"/>
      <c r="AP181" s="111"/>
      <c r="AZ181" s="111"/>
      <c r="BJ181" s="111"/>
      <c r="BT181" s="111"/>
      <c r="BU181" s="111"/>
      <c r="BV181" s="111"/>
      <c r="BW181" s="111"/>
      <c r="BX181" s="111"/>
      <c r="BY181" s="111"/>
      <c r="BZ181" s="111"/>
      <c r="CA181" s="111"/>
      <c r="CD181" s="111"/>
      <c r="CN181" s="111"/>
      <c r="CX181" s="111"/>
      <c r="DH181" s="111"/>
      <c r="DR181" s="111"/>
      <c r="EB181" s="111"/>
      <c r="EL181" s="111"/>
      <c r="EV181" s="111"/>
      <c r="FF181" s="111"/>
      <c r="FP181" s="111"/>
      <c r="FZ181" s="111"/>
      <c r="GJ181" s="111"/>
      <c r="GT181" s="111"/>
      <c r="HD181" s="111"/>
      <c r="HN181" s="111"/>
      <c r="HX181" s="111"/>
      <c r="IH181" s="111"/>
      <c r="IR181" s="111"/>
      <c r="JB181" s="111"/>
      <c r="JL181" s="111"/>
      <c r="JV181" s="111"/>
      <c r="KF181" s="111"/>
      <c r="KP181" s="111"/>
      <c r="KZ181" s="111"/>
      <c r="LJ181" s="111"/>
      <c r="LT181" s="111"/>
      <c r="MD181" s="111"/>
      <c r="MN181" s="111"/>
      <c r="MX181" s="111"/>
      <c r="NH181" s="111"/>
      <c r="NR181" s="111"/>
    </row>
    <row xmlns:x14ac="http://schemas.microsoft.com/office/spreadsheetml/2009/9/ac" r="182" s="3" customFormat="true" x14ac:dyDescent="0.25">
      <c r="A182" s="394"/>
      <c r="B182" s="111"/>
      <c r="L182" s="111"/>
      <c r="V182" s="111"/>
      <c r="AF182" s="111"/>
      <c r="AP182" s="111"/>
      <c r="AZ182" s="111"/>
      <c r="BJ182" s="111"/>
      <c r="BT182" s="111"/>
      <c r="BU182" s="111"/>
      <c r="BV182" s="111"/>
      <c r="BW182" s="111"/>
      <c r="BX182" s="111"/>
      <c r="BY182" s="111"/>
      <c r="BZ182" s="111"/>
      <c r="CA182" s="111"/>
      <c r="CD182" s="111"/>
      <c r="CN182" s="111"/>
      <c r="CX182" s="111"/>
      <c r="DH182" s="111"/>
      <c r="DR182" s="111"/>
      <c r="EB182" s="111"/>
      <c r="EL182" s="111"/>
      <c r="EV182" s="111"/>
      <c r="FF182" s="111"/>
      <c r="FP182" s="111"/>
      <c r="FZ182" s="111"/>
      <c r="GJ182" s="111"/>
      <c r="GT182" s="111"/>
      <c r="HD182" s="111"/>
      <c r="HN182" s="111"/>
      <c r="HX182" s="111"/>
      <c r="IH182" s="111"/>
      <c r="IR182" s="111"/>
      <c r="JB182" s="111"/>
      <c r="JL182" s="111"/>
      <c r="JV182" s="111"/>
      <c r="KF182" s="111"/>
      <c r="KP182" s="111"/>
      <c r="KZ182" s="111"/>
      <c r="LJ182" s="111"/>
      <c r="LT182" s="111"/>
      <c r="MD182" s="111"/>
      <c r="MN182" s="111"/>
      <c r="MX182" s="111"/>
      <c r="NH182" s="111"/>
      <c r="NR182" s="111"/>
    </row>
    <row xmlns:x14ac="http://schemas.microsoft.com/office/spreadsheetml/2009/9/ac" r="183" s="3" customFormat="true" x14ac:dyDescent="0.25">
      <c r="A183" s="394"/>
      <c r="B183" s="111"/>
      <c r="L183" s="111"/>
      <c r="V183" s="111"/>
      <c r="AF183" s="111"/>
      <c r="AP183" s="111"/>
      <c r="AZ183" s="111"/>
      <c r="BJ183" s="111"/>
      <c r="BT183" s="111"/>
      <c r="BU183" s="111"/>
      <c r="BV183" s="111"/>
      <c r="BW183" s="111"/>
      <c r="BX183" s="111"/>
      <c r="BY183" s="111"/>
      <c r="BZ183" s="111"/>
      <c r="CA183" s="111"/>
      <c r="CD183" s="111"/>
      <c r="CN183" s="111"/>
      <c r="CX183" s="111"/>
      <c r="DH183" s="111"/>
      <c r="DR183" s="111"/>
      <c r="EB183" s="111"/>
      <c r="EL183" s="111"/>
      <c r="EV183" s="111"/>
      <c r="FF183" s="111"/>
      <c r="FP183" s="111"/>
      <c r="FZ183" s="111"/>
      <c r="GJ183" s="111"/>
      <c r="GT183" s="111"/>
      <c r="HD183" s="111"/>
      <c r="HN183" s="111"/>
      <c r="HX183" s="111"/>
      <c r="IH183" s="111"/>
      <c r="IR183" s="111"/>
      <c r="JB183" s="111"/>
      <c r="JL183" s="111"/>
      <c r="JV183" s="111"/>
      <c r="KF183" s="111"/>
      <c r="KP183" s="111"/>
      <c r="KZ183" s="111"/>
      <c r="LJ183" s="111"/>
      <c r="LT183" s="111"/>
      <c r="MD183" s="111"/>
      <c r="MN183" s="111"/>
      <c r="MX183" s="111"/>
      <c r="NH183" s="111"/>
      <c r="NR183" s="111"/>
    </row>
    <row xmlns:x14ac="http://schemas.microsoft.com/office/spreadsheetml/2009/9/ac" r="184" s="3" customFormat="true" x14ac:dyDescent="0.25">
      <c r="A184" s="394"/>
      <c r="B184" s="111"/>
      <c r="L184" s="111"/>
      <c r="V184" s="111"/>
      <c r="AF184" s="111"/>
      <c r="AP184" s="111"/>
      <c r="AZ184" s="111"/>
      <c r="BJ184" s="111"/>
      <c r="BT184" s="111"/>
      <c r="BU184" s="111"/>
      <c r="BV184" s="111"/>
      <c r="BW184" s="111"/>
      <c r="BX184" s="111"/>
      <c r="BY184" s="111"/>
      <c r="BZ184" s="111"/>
      <c r="CA184" s="111"/>
      <c r="CD184" s="111"/>
      <c r="CN184" s="111"/>
      <c r="CX184" s="111"/>
      <c r="DH184" s="111"/>
      <c r="DR184" s="111"/>
      <c r="EB184" s="111"/>
      <c r="EL184" s="111"/>
      <c r="EV184" s="111"/>
      <c r="FF184" s="111"/>
      <c r="FP184" s="111"/>
      <c r="FZ184" s="111"/>
      <c r="GJ184" s="111"/>
      <c r="GT184" s="111"/>
      <c r="HD184" s="111"/>
      <c r="HN184" s="111"/>
      <c r="HX184" s="111"/>
      <c r="IH184" s="111"/>
      <c r="IR184" s="111"/>
      <c r="JB184" s="111"/>
      <c r="JL184" s="111"/>
      <c r="JV184" s="111"/>
      <c r="KF184" s="111"/>
      <c r="KP184" s="111"/>
      <c r="KZ184" s="111"/>
      <c r="LJ184" s="111"/>
      <c r="LT184" s="111"/>
      <c r="MD184" s="111"/>
      <c r="MN184" s="111"/>
      <c r="MX184" s="111"/>
      <c r="NH184" s="111"/>
      <c r="NR184" s="111"/>
    </row>
    <row xmlns:x14ac="http://schemas.microsoft.com/office/spreadsheetml/2009/9/ac" r="185" s="3" customFormat="true" x14ac:dyDescent="0.25">
      <c r="A185" s="394"/>
      <c r="B185" s="111"/>
      <c r="L185" s="111"/>
      <c r="V185" s="111"/>
      <c r="AF185" s="111"/>
      <c r="AP185" s="111"/>
      <c r="AZ185" s="111"/>
      <c r="BJ185" s="111"/>
      <c r="BT185" s="111"/>
      <c r="BU185" s="111"/>
      <c r="BV185" s="111"/>
      <c r="BW185" s="111"/>
      <c r="BX185" s="111"/>
      <c r="BY185" s="111"/>
      <c r="BZ185" s="111"/>
      <c r="CA185" s="111"/>
      <c r="CD185" s="111"/>
      <c r="CN185" s="111"/>
      <c r="CX185" s="111"/>
      <c r="DH185" s="111"/>
      <c r="DR185" s="111"/>
      <c r="EB185" s="111"/>
      <c r="EL185" s="111"/>
      <c r="EV185" s="111"/>
      <c r="FF185" s="111"/>
      <c r="FP185" s="111"/>
      <c r="FZ185" s="111"/>
      <c r="GJ185" s="111"/>
      <c r="GT185" s="111"/>
      <c r="HD185" s="111"/>
      <c r="HN185" s="111"/>
      <c r="HX185" s="111"/>
      <c r="IH185" s="111"/>
      <c r="IR185" s="111"/>
      <c r="JB185" s="111"/>
      <c r="JL185" s="111"/>
      <c r="JV185" s="111"/>
      <c r="KF185" s="111"/>
      <c r="KP185" s="111"/>
      <c r="KZ185" s="111"/>
      <c r="LJ185" s="111"/>
      <c r="LT185" s="111"/>
      <c r="MD185" s="111"/>
      <c r="MN185" s="111"/>
      <c r="MX185" s="111"/>
      <c r="NH185" s="111"/>
      <c r="NR185" s="111"/>
    </row>
    <row xmlns:x14ac="http://schemas.microsoft.com/office/spreadsheetml/2009/9/ac" r="186" s="3" customFormat="true" x14ac:dyDescent="0.25">
      <c r="A186" s="394"/>
      <c r="B186" s="111"/>
      <c r="L186" s="111"/>
      <c r="V186" s="111"/>
      <c r="AF186" s="111"/>
      <c r="AP186" s="111"/>
      <c r="AZ186" s="111"/>
      <c r="BJ186" s="111"/>
      <c r="BT186" s="111"/>
      <c r="BU186" s="111"/>
      <c r="BV186" s="111"/>
      <c r="BW186" s="111"/>
      <c r="BX186" s="111"/>
      <c r="BY186" s="111"/>
      <c r="BZ186" s="111"/>
      <c r="CA186" s="111"/>
      <c r="CD186" s="111"/>
      <c r="CN186" s="111"/>
      <c r="CX186" s="111"/>
      <c r="DH186" s="111"/>
      <c r="DR186" s="111"/>
      <c r="EB186" s="111"/>
      <c r="EL186" s="111"/>
      <c r="EV186" s="111"/>
      <c r="FF186" s="111"/>
      <c r="FP186" s="111"/>
      <c r="FZ186" s="111"/>
      <c r="GJ186" s="111"/>
      <c r="GT186" s="111"/>
      <c r="HD186" s="111"/>
      <c r="HN186" s="111"/>
      <c r="HX186" s="111"/>
      <c r="IH186" s="111"/>
      <c r="IR186" s="111"/>
      <c r="JB186" s="111"/>
      <c r="JL186" s="111"/>
      <c r="JV186" s="111"/>
      <c r="KF186" s="111"/>
      <c r="KP186" s="111"/>
      <c r="KZ186" s="111"/>
      <c r="LJ186" s="111"/>
      <c r="LT186" s="111"/>
      <c r="MD186" s="111"/>
      <c r="MN186" s="111"/>
      <c r="MX186" s="111"/>
      <c r="NH186" s="111"/>
      <c r="NR186" s="111"/>
    </row>
    <row xmlns:x14ac="http://schemas.microsoft.com/office/spreadsheetml/2009/9/ac" r="187" s="3" customFormat="true" x14ac:dyDescent="0.25">
      <c r="A187" s="394"/>
      <c r="B187" s="111"/>
      <c r="L187" s="111"/>
      <c r="V187" s="111"/>
      <c r="AF187" s="111"/>
      <c r="AP187" s="111"/>
      <c r="AZ187" s="111"/>
      <c r="BJ187" s="111"/>
      <c r="BT187" s="111"/>
      <c r="BU187" s="111"/>
      <c r="BV187" s="111"/>
      <c r="BW187" s="111"/>
      <c r="BX187" s="111"/>
      <c r="BY187" s="111"/>
      <c r="BZ187" s="111"/>
      <c r="CA187" s="111"/>
      <c r="CD187" s="111"/>
      <c r="CN187" s="111"/>
      <c r="CX187" s="111"/>
      <c r="DH187" s="111"/>
      <c r="DR187" s="111"/>
      <c r="EB187" s="111"/>
      <c r="EL187" s="111"/>
      <c r="EV187" s="111"/>
      <c r="FF187" s="111"/>
      <c r="FP187" s="111"/>
      <c r="FZ187" s="111"/>
      <c r="GJ187" s="111"/>
      <c r="GT187" s="111"/>
      <c r="HD187" s="111"/>
      <c r="HN187" s="111"/>
      <c r="HX187" s="111"/>
      <c r="IH187" s="111"/>
      <c r="IR187" s="111"/>
      <c r="JB187" s="111"/>
      <c r="JL187" s="111"/>
      <c r="JV187" s="111"/>
      <c r="KF187" s="111"/>
      <c r="KP187" s="111"/>
      <c r="KZ187" s="111"/>
      <c r="LJ187" s="111"/>
      <c r="LT187" s="111"/>
      <c r="MD187" s="111"/>
      <c r="MN187" s="111"/>
      <c r="MX187" s="111"/>
      <c r="NH187" s="111"/>
      <c r="NR187" s="111"/>
    </row>
    <row xmlns:x14ac="http://schemas.microsoft.com/office/spreadsheetml/2009/9/ac" r="188" s="3" customFormat="true" x14ac:dyDescent="0.25">
      <c r="A188" s="394"/>
      <c r="B188" s="111"/>
      <c r="L188" s="111"/>
      <c r="V188" s="111"/>
      <c r="AF188" s="111"/>
      <c r="AP188" s="111"/>
      <c r="AZ188" s="111"/>
      <c r="BJ188" s="111"/>
      <c r="BT188" s="111"/>
      <c r="BU188" s="111"/>
      <c r="BV188" s="111"/>
      <c r="BW188" s="111"/>
      <c r="BX188" s="111"/>
      <c r="BY188" s="111"/>
      <c r="BZ188" s="111"/>
      <c r="CA188" s="111"/>
      <c r="CD188" s="111"/>
      <c r="CN188" s="111"/>
      <c r="CX188" s="111"/>
      <c r="DH188" s="111"/>
      <c r="DR188" s="111"/>
      <c r="EB188" s="111"/>
      <c r="EL188" s="111"/>
      <c r="EV188" s="111"/>
      <c r="FF188" s="111"/>
      <c r="FP188" s="111"/>
      <c r="FZ188" s="111"/>
      <c r="GJ188" s="111"/>
      <c r="GT188" s="111"/>
      <c r="HD188" s="111"/>
      <c r="HN188" s="111"/>
      <c r="HX188" s="111"/>
      <c r="IH188" s="111"/>
      <c r="IR188" s="111"/>
      <c r="JB188" s="111"/>
      <c r="JL188" s="111"/>
      <c r="JV188" s="111"/>
      <c r="KF188" s="111"/>
      <c r="KP188" s="111"/>
      <c r="KZ188" s="111"/>
      <c r="LJ188" s="111"/>
      <c r="LT188" s="111"/>
      <c r="MD188" s="111"/>
      <c r="MN188" s="111"/>
      <c r="MX188" s="111"/>
      <c r="NH188" s="111"/>
      <c r="NR188" s="111"/>
    </row>
    <row xmlns:x14ac="http://schemas.microsoft.com/office/spreadsheetml/2009/9/ac" r="189" s="3" customFormat="true" x14ac:dyDescent="0.25">
      <c r="A189" s="394"/>
      <c r="B189" s="111"/>
      <c r="L189" s="111"/>
      <c r="V189" s="111"/>
      <c r="AF189" s="111"/>
      <c r="AP189" s="111"/>
      <c r="AZ189" s="111"/>
      <c r="BJ189" s="111"/>
      <c r="BT189" s="111"/>
      <c r="BU189" s="111"/>
      <c r="BV189" s="111"/>
      <c r="BW189" s="111"/>
      <c r="BX189" s="111"/>
      <c r="BY189" s="111"/>
      <c r="BZ189" s="111"/>
      <c r="CA189" s="111"/>
      <c r="CD189" s="111"/>
      <c r="CN189" s="111"/>
      <c r="CX189" s="111"/>
      <c r="DH189" s="111"/>
      <c r="DR189" s="111"/>
      <c r="EB189" s="111"/>
      <c r="EL189" s="111"/>
      <c r="EV189" s="111"/>
      <c r="FF189" s="111"/>
      <c r="FP189" s="111"/>
      <c r="FZ189" s="111"/>
      <c r="GJ189" s="111"/>
      <c r="GT189" s="111"/>
      <c r="HD189" s="111"/>
      <c r="HN189" s="111"/>
      <c r="HX189" s="111"/>
      <c r="IH189" s="111"/>
      <c r="IR189" s="111"/>
      <c r="JB189" s="111"/>
      <c r="JL189" s="111"/>
      <c r="JV189" s="111"/>
      <c r="KF189" s="111"/>
      <c r="KP189" s="111"/>
      <c r="KZ189" s="111"/>
      <c r="LJ189" s="111"/>
      <c r="LT189" s="111"/>
      <c r="MD189" s="111"/>
      <c r="MN189" s="111"/>
      <c r="MX189" s="111"/>
      <c r="NH189" s="111"/>
      <c r="NR189" s="111"/>
    </row>
    <row xmlns:x14ac="http://schemas.microsoft.com/office/spreadsheetml/2009/9/ac" r="190" s="3" customFormat="true" x14ac:dyDescent="0.25">
      <c r="A190" s="394"/>
      <c r="B190" s="111"/>
      <c r="L190" s="111"/>
      <c r="V190" s="111"/>
      <c r="AF190" s="111"/>
      <c r="AP190" s="111"/>
      <c r="AZ190" s="111"/>
      <c r="BJ190" s="111"/>
      <c r="BT190" s="111"/>
      <c r="BU190" s="111"/>
      <c r="BV190" s="111"/>
      <c r="BW190" s="111"/>
      <c r="BX190" s="111"/>
      <c r="BY190" s="111"/>
      <c r="BZ190" s="111"/>
      <c r="CA190" s="111"/>
      <c r="CD190" s="111"/>
      <c r="CN190" s="111"/>
      <c r="CX190" s="111"/>
      <c r="DH190" s="111"/>
      <c r="DR190" s="111"/>
      <c r="EB190" s="111"/>
      <c r="EL190" s="111"/>
      <c r="EV190" s="111"/>
      <c r="FF190" s="111"/>
      <c r="FP190" s="111"/>
      <c r="FZ190" s="111"/>
      <c r="GJ190" s="111"/>
      <c r="GT190" s="111"/>
      <c r="HD190" s="111"/>
      <c r="HN190" s="111"/>
      <c r="HX190" s="111"/>
      <c r="IH190" s="111"/>
      <c r="IR190" s="111"/>
      <c r="JB190" s="111"/>
      <c r="JL190" s="111"/>
      <c r="JV190" s="111"/>
      <c r="KF190" s="111"/>
      <c r="KP190" s="111"/>
      <c r="KZ190" s="111"/>
      <c r="LJ190" s="111"/>
      <c r="LT190" s="111"/>
      <c r="MD190" s="111"/>
      <c r="MN190" s="111"/>
      <c r="MX190" s="111"/>
      <c r="NH190" s="111"/>
      <c r="NR190" s="111"/>
    </row>
    <row xmlns:x14ac="http://schemas.microsoft.com/office/spreadsheetml/2009/9/ac" r="191" s="3" customFormat="true" x14ac:dyDescent="0.25">
      <c r="A191" s="394"/>
      <c r="B191" s="111"/>
      <c r="L191" s="111"/>
      <c r="V191" s="111"/>
      <c r="AF191" s="111"/>
      <c r="AP191" s="111"/>
      <c r="AZ191" s="111"/>
      <c r="BJ191" s="111"/>
      <c r="BT191" s="111"/>
      <c r="BU191" s="111"/>
      <c r="BV191" s="111"/>
      <c r="BW191" s="111"/>
      <c r="BX191" s="111"/>
      <c r="BY191" s="111"/>
      <c r="BZ191" s="111"/>
      <c r="CA191" s="111"/>
      <c r="CD191" s="111"/>
      <c r="CN191" s="111"/>
      <c r="CX191" s="111"/>
      <c r="DH191" s="111"/>
      <c r="DR191" s="111"/>
      <c r="EB191" s="111"/>
      <c r="EL191" s="111"/>
      <c r="EV191" s="111"/>
      <c r="FF191" s="111"/>
      <c r="FP191" s="111"/>
      <c r="FZ191" s="111"/>
      <c r="GJ191" s="111"/>
      <c r="GT191" s="111"/>
      <c r="HD191" s="111"/>
      <c r="HN191" s="111"/>
      <c r="HX191" s="111"/>
      <c r="IH191" s="111"/>
      <c r="IR191" s="111"/>
      <c r="JB191" s="111"/>
      <c r="JL191" s="111"/>
      <c r="JV191" s="111"/>
      <c r="KF191" s="111"/>
      <c r="KP191" s="111"/>
      <c r="KZ191" s="111"/>
      <c r="LJ191" s="111"/>
      <c r="LT191" s="111"/>
      <c r="MD191" s="111"/>
      <c r="MN191" s="111"/>
      <c r="MX191" s="111"/>
      <c r="NH191" s="111"/>
      <c r="NR191" s="111"/>
    </row>
    <row xmlns:x14ac="http://schemas.microsoft.com/office/spreadsheetml/2009/9/ac" r="192" s="3" customFormat="true" x14ac:dyDescent="0.25">
      <c r="A192" s="394"/>
      <c r="B192" s="111"/>
      <c r="L192" s="111"/>
      <c r="V192" s="111"/>
      <c r="AF192" s="111"/>
      <c r="AP192" s="111"/>
      <c r="AZ192" s="111"/>
      <c r="BJ192" s="111"/>
      <c r="BT192" s="111"/>
      <c r="BU192" s="111"/>
      <c r="BV192" s="111"/>
      <c r="BW192" s="111"/>
      <c r="BX192" s="111"/>
      <c r="BY192" s="111"/>
      <c r="BZ192" s="111"/>
      <c r="CA192" s="111"/>
      <c r="CD192" s="111"/>
      <c r="CN192" s="111"/>
      <c r="CX192" s="111"/>
      <c r="DH192" s="111"/>
      <c r="DR192" s="111"/>
      <c r="EB192" s="111"/>
      <c r="EL192" s="111"/>
      <c r="EV192" s="111"/>
      <c r="FF192" s="111"/>
      <c r="FP192" s="111"/>
      <c r="FZ192" s="111"/>
      <c r="GJ192" s="111"/>
      <c r="GT192" s="111"/>
      <c r="HD192" s="111"/>
      <c r="HN192" s="111"/>
      <c r="HX192" s="111"/>
      <c r="IH192" s="111"/>
      <c r="IR192" s="111"/>
      <c r="JB192" s="111"/>
      <c r="JL192" s="111"/>
      <c r="JV192" s="111"/>
      <c r="KF192" s="111"/>
      <c r="KP192" s="111"/>
      <c r="KZ192" s="111"/>
      <c r="LJ192" s="111"/>
      <c r="LT192" s="111"/>
      <c r="MD192" s="111"/>
      <c r="MN192" s="111"/>
      <c r="MX192" s="111"/>
      <c r="NH192" s="111"/>
      <c r="NR192" s="111"/>
    </row>
    <row xmlns:x14ac="http://schemas.microsoft.com/office/spreadsheetml/2009/9/ac" r="193" s="3" customFormat="true" x14ac:dyDescent="0.25">
      <c r="A193" s="394"/>
      <c r="B193" s="111"/>
      <c r="L193" s="111"/>
      <c r="V193" s="111"/>
      <c r="AF193" s="111"/>
      <c r="AP193" s="111"/>
      <c r="AZ193" s="111"/>
      <c r="BJ193" s="111"/>
      <c r="BT193" s="111"/>
      <c r="BU193" s="111"/>
      <c r="BV193" s="111"/>
      <c r="BW193" s="111"/>
      <c r="BX193" s="111"/>
      <c r="BY193" s="111"/>
      <c r="BZ193" s="111"/>
      <c r="CA193" s="111"/>
      <c r="CD193" s="111"/>
      <c r="CN193" s="111"/>
      <c r="CX193" s="111"/>
      <c r="DH193" s="111"/>
      <c r="DR193" s="111"/>
      <c r="EB193" s="111"/>
      <c r="EL193" s="111"/>
      <c r="EV193" s="111"/>
      <c r="FF193" s="111"/>
      <c r="FP193" s="111"/>
      <c r="FZ193" s="111"/>
      <c r="GJ193" s="111"/>
      <c r="GT193" s="111"/>
      <c r="HD193" s="111"/>
      <c r="HN193" s="111"/>
      <c r="HX193" s="111"/>
      <c r="IH193" s="111"/>
      <c r="IR193" s="111"/>
      <c r="JB193" s="111"/>
      <c r="JL193" s="111"/>
      <c r="JV193" s="111"/>
      <c r="KF193" s="111"/>
      <c r="KP193" s="111"/>
      <c r="KZ193" s="111"/>
      <c r="LJ193" s="111"/>
      <c r="LT193" s="111"/>
      <c r="MD193" s="111"/>
      <c r="MN193" s="111"/>
      <c r="MX193" s="111"/>
      <c r="NH193" s="111"/>
      <c r="NR193" s="111"/>
    </row>
    <row xmlns:x14ac="http://schemas.microsoft.com/office/spreadsheetml/2009/9/ac" r="194" s="3" customFormat="true" x14ac:dyDescent="0.25">
      <c r="A194" s="394"/>
      <c r="B194" s="111"/>
      <c r="L194" s="111"/>
      <c r="V194" s="111"/>
      <c r="AF194" s="111"/>
      <c r="AP194" s="111"/>
      <c r="AZ194" s="111"/>
      <c r="BJ194" s="111"/>
      <c r="BT194" s="111"/>
      <c r="BU194" s="111"/>
      <c r="BV194" s="111"/>
      <c r="BW194" s="111"/>
      <c r="BX194" s="111"/>
      <c r="BY194" s="111"/>
      <c r="BZ194" s="111"/>
      <c r="CA194" s="111"/>
      <c r="CD194" s="111"/>
      <c r="CN194" s="111"/>
      <c r="CX194" s="111"/>
      <c r="DH194" s="111"/>
      <c r="DR194" s="111"/>
      <c r="EB194" s="111"/>
      <c r="EL194" s="111"/>
      <c r="EV194" s="111"/>
      <c r="FF194" s="111"/>
      <c r="FP194" s="111"/>
      <c r="FZ194" s="111"/>
      <c r="GJ194" s="111"/>
      <c r="GT194" s="111"/>
      <c r="HD194" s="111"/>
      <c r="HN194" s="111"/>
      <c r="HX194" s="111"/>
      <c r="IH194" s="111"/>
      <c r="IR194" s="111"/>
      <c r="JB194" s="111"/>
      <c r="JL194" s="111"/>
      <c r="JV194" s="111"/>
      <c r="KF194" s="111"/>
      <c r="KP194" s="111"/>
      <c r="KZ194" s="111"/>
      <c r="LJ194" s="111"/>
      <c r="LT194" s="111"/>
      <c r="MD194" s="111"/>
      <c r="MN194" s="111"/>
      <c r="MX194" s="111"/>
      <c r="NH194" s="111"/>
      <c r="NR194" s="111"/>
    </row>
    <row xmlns:x14ac="http://schemas.microsoft.com/office/spreadsheetml/2009/9/ac" r="195" s="3" customFormat="true" x14ac:dyDescent="0.25">
      <c r="A195" s="394"/>
      <c r="B195" s="111"/>
      <c r="L195" s="111"/>
      <c r="V195" s="111"/>
      <c r="AF195" s="111"/>
      <c r="AP195" s="111"/>
      <c r="AZ195" s="111"/>
      <c r="BJ195" s="111"/>
      <c r="BT195" s="111"/>
      <c r="BU195" s="111"/>
      <c r="BV195" s="111"/>
      <c r="BW195" s="111"/>
      <c r="BX195" s="111"/>
      <c r="BY195" s="111"/>
      <c r="BZ195" s="111"/>
      <c r="CA195" s="111"/>
      <c r="CD195" s="111"/>
      <c r="CN195" s="111"/>
      <c r="CX195" s="111"/>
      <c r="DH195" s="111"/>
      <c r="DR195" s="111"/>
      <c r="EB195" s="111"/>
      <c r="EL195" s="111"/>
      <c r="EV195" s="111"/>
      <c r="FF195" s="111"/>
      <c r="FP195" s="111"/>
      <c r="FZ195" s="111"/>
      <c r="GJ195" s="111"/>
      <c r="GT195" s="111"/>
      <c r="HD195" s="111"/>
      <c r="HN195" s="111"/>
      <c r="HX195" s="111"/>
      <c r="IH195" s="111"/>
      <c r="IR195" s="111"/>
      <c r="JB195" s="111"/>
      <c r="JL195" s="111"/>
      <c r="JV195" s="111"/>
      <c r="KF195" s="111"/>
      <c r="KP195" s="111"/>
      <c r="KZ195" s="111"/>
      <c r="LJ195" s="111"/>
      <c r="LT195" s="111"/>
      <c r="MD195" s="111"/>
      <c r="MN195" s="111"/>
      <c r="MX195" s="111"/>
      <c r="NH195" s="111"/>
      <c r="NR195" s="111"/>
    </row>
    <row xmlns:x14ac="http://schemas.microsoft.com/office/spreadsheetml/2009/9/ac" r="196" s="3" customFormat="true" x14ac:dyDescent="0.25">
      <c r="A196" s="394"/>
      <c r="B196" s="111"/>
      <c r="L196" s="111"/>
      <c r="V196" s="111"/>
      <c r="AF196" s="111"/>
      <c r="AP196" s="111"/>
      <c r="AZ196" s="111"/>
      <c r="BJ196" s="111"/>
      <c r="BT196" s="111"/>
      <c r="BU196" s="111"/>
      <c r="BV196" s="111"/>
      <c r="BW196" s="111"/>
      <c r="BX196" s="111"/>
      <c r="BY196" s="111"/>
      <c r="BZ196" s="111"/>
      <c r="CA196" s="111"/>
      <c r="CD196" s="111"/>
      <c r="CN196" s="111"/>
      <c r="CX196" s="111"/>
      <c r="DH196" s="111"/>
      <c r="DR196" s="111"/>
      <c r="EB196" s="111"/>
      <c r="EL196" s="111"/>
      <c r="EV196" s="111"/>
      <c r="FF196" s="111"/>
      <c r="FP196" s="111"/>
      <c r="FZ196" s="111"/>
      <c r="GJ196" s="111"/>
      <c r="GT196" s="111"/>
      <c r="HD196" s="111"/>
      <c r="HN196" s="111"/>
      <c r="HX196" s="111"/>
      <c r="IH196" s="111"/>
      <c r="IR196" s="111"/>
      <c r="JB196" s="111"/>
      <c r="JL196" s="111"/>
      <c r="JV196" s="111"/>
      <c r="KF196" s="111"/>
      <c r="KP196" s="111"/>
      <c r="KZ196" s="111"/>
      <c r="LJ196" s="111"/>
      <c r="LT196" s="111"/>
      <c r="MD196" s="111"/>
      <c r="MN196" s="111"/>
      <c r="MX196" s="111"/>
      <c r="NH196" s="111"/>
      <c r="NR196" s="111"/>
    </row>
    <row xmlns:x14ac="http://schemas.microsoft.com/office/spreadsheetml/2009/9/ac" r="197" s="3" customFormat="true" x14ac:dyDescent="0.25">
      <c r="A197" s="394"/>
      <c r="B197" s="111"/>
      <c r="L197" s="111"/>
      <c r="V197" s="111"/>
      <c r="AF197" s="111"/>
      <c r="AP197" s="111"/>
      <c r="AZ197" s="111"/>
      <c r="BJ197" s="111"/>
      <c r="BT197" s="111"/>
      <c r="BU197" s="111"/>
      <c r="BV197" s="111"/>
      <c r="BW197" s="111"/>
      <c r="BX197" s="111"/>
      <c r="BY197" s="111"/>
      <c r="BZ197" s="111"/>
      <c r="CA197" s="111"/>
      <c r="CD197" s="111"/>
      <c r="CN197" s="111"/>
      <c r="CX197" s="111"/>
      <c r="DH197" s="111"/>
      <c r="DR197" s="111"/>
      <c r="EB197" s="111"/>
      <c r="EL197" s="111"/>
      <c r="EV197" s="111"/>
      <c r="FF197" s="111"/>
      <c r="FP197" s="111"/>
      <c r="FZ197" s="111"/>
      <c r="GJ197" s="111"/>
      <c r="GT197" s="111"/>
      <c r="HD197" s="111"/>
      <c r="HN197" s="111"/>
      <c r="HX197" s="111"/>
      <c r="IH197" s="111"/>
      <c r="IR197" s="111"/>
      <c r="JB197" s="111"/>
      <c r="JL197" s="111"/>
      <c r="JV197" s="111"/>
      <c r="KF197" s="111"/>
      <c r="KP197" s="111"/>
      <c r="KZ197" s="111"/>
      <c r="LJ197" s="111"/>
      <c r="LT197" s="111"/>
      <c r="MD197" s="111"/>
      <c r="MN197" s="111"/>
      <c r="MX197" s="111"/>
      <c r="NH197" s="111"/>
      <c r="NR197" s="111"/>
    </row>
    <row xmlns:x14ac="http://schemas.microsoft.com/office/spreadsheetml/2009/9/ac" r="198" s="3" customFormat="true" x14ac:dyDescent="0.25">
      <c r="A198" s="394"/>
      <c r="B198" s="111"/>
      <c r="L198" s="111"/>
      <c r="V198" s="111"/>
      <c r="AF198" s="111"/>
      <c r="AP198" s="111"/>
      <c r="AZ198" s="111"/>
      <c r="BJ198" s="111"/>
      <c r="BT198" s="111"/>
      <c r="BU198" s="111"/>
      <c r="BV198" s="111"/>
      <c r="BW198" s="111"/>
      <c r="BX198" s="111"/>
      <c r="BY198" s="111"/>
      <c r="BZ198" s="111"/>
      <c r="CA198" s="111"/>
      <c r="CD198" s="111"/>
      <c r="CN198" s="111"/>
      <c r="CX198" s="111"/>
      <c r="DH198" s="111"/>
      <c r="DR198" s="111"/>
      <c r="EB198" s="111"/>
      <c r="EL198" s="111"/>
      <c r="EV198" s="111"/>
      <c r="FF198" s="111"/>
      <c r="FP198" s="111"/>
      <c r="FZ198" s="111"/>
      <c r="GJ198" s="111"/>
      <c r="GT198" s="111"/>
      <c r="HD198" s="111"/>
      <c r="HN198" s="111"/>
      <c r="HX198" s="111"/>
      <c r="IH198" s="111"/>
      <c r="IR198" s="111"/>
      <c r="JB198" s="111"/>
      <c r="JL198" s="111"/>
      <c r="JV198" s="111"/>
      <c r="KF198" s="111"/>
      <c r="KP198" s="111"/>
      <c r="KZ198" s="111"/>
      <c r="LJ198" s="111"/>
      <c r="LT198" s="111"/>
      <c r="MD198" s="111"/>
      <c r="MN198" s="111"/>
      <c r="MX198" s="111"/>
      <c r="NH198" s="111"/>
      <c r="NR198" s="111"/>
    </row>
    <row xmlns:x14ac="http://schemas.microsoft.com/office/spreadsheetml/2009/9/ac" r="199" s="3" customFormat="true" x14ac:dyDescent="0.25">
      <c r="A199" s="394"/>
      <c r="B199" s="111"/>
      <c r="L199" s="111"/>
      <c r="V199" s="111"/>
      <c r="AF199" s="111"/>
      <c r="AP199" s="111"/>
      <c r="AZ199" s="111"/>
      <c r="BJ199" s="111"/>
      <c r="BT199" s="111"/>
      <c r="BU199" s="111"/>
      <c r="BV199" s="111"/>
      <c r="BW199" s="111"/>
      <c r="BX199" s="111"/>
      <c r="BY199" s="111"/>
      <c r="BZ199" s="111"/>
      <c r="CA199" s="111"/>
      <c r="CD199" s="111"/>
      <c r="CN199" s="111"/>
      <c r="CX199" s="111"/>
      <c r="DH199" s="111"/>
      <c r="DR199" s="111"/>
      <c r="EB199" s="111"/>
      <c r="EL199" s="111"/>
      <c r="EV199" s="111"/>
      <c r="FF199" s="111"/>
      <c r="FP199" s="111"/>
      <c r="FZ199" s="111"/>
      <c r="GJ199" s="111"/>
      <c r="GT199" s="111"/>
      <c r="HD199" s="111"/>
      <c r="HN199" s="111"/>
      <c r="HX199" s="111"/>
      <c r="IH199" s="111"/>
      <c r="IR199" s="111"/>
      <c r="JB199" s="111"/>
      <c r="JL199" s="111"/>
      <c r="JV199" s="111"/>
      <c r="KF199" s="111"/>
      <c r="KP199" s="111"/>
      <c r="KZ199" s="111"/>
      <c r="LJ199" s="111"/>
      <c r="LT199" s="111"/>
      <c r="MD199" s="111"/>
      <c r="MN199" s="111"/>
      <c r="MX199" s="111"/>
      <c r="NH199" s="111"/>
      <c r="NR199" s="111"/>
    </row>
    <row xmlns:x14ac="http://schemas.microsoft.com/office/spreadsheetml/2009/9/ac" r="200" s="3" customFormat="true" x14ac:dyDescent="0.25">
      <c r="A200" s="394"/>
      <c r="B200" s="111"/>
      <c r="L200" s="111"/>
      <c r="V200" s="111"/>
      <c r="AF200" s="111"/>
      <c r="AP200" s="111"/>
      <c r="AZ200" s="111"/>
      <c r="BJ200" s="111"/>
      <c r="BT200" s="111"/>
      <c r="BU200" s="111"/>
      <c r="BV200" s="111"/>
      <c r="BW200" s="111"/>
      <c r="BX200" s="111"/>
      <c r="BY200" s="111"/>
      <c r="BZ200" s="111"/>
      <c r="CA200" s="111"/>
      <c r="CD200" s="111"/>
      <c r="CN200" s="111"/>
      <c r="CX200" s="111"/>
      <c r="DH200" s="111"/>
      <c r="DR200" s="111"/>
      <c r="EB200" s="111"/>
      <c r="EL200" s="111"/>
      <c r="EV200" s="111"/>
      <c r="FF200" s="111"/>
      <c r="FP200" s="111"/>
      <c r="FZ200" s="111"/>
      <c r="GJ200" s="111"/>
      <c r="GT200" s="111"/>
      <c r="HD200" s="111"/>
      <c r="HN200" s="111"/>
      <c r="HX200" s="111"/>
      <c r="IH200" s="111"/>
      <c r="IR200" s="111"/>
      <c r="JB200" s="111"/>
      <c r="JL200" s="111"/>
      <c r="JV200" s="111"/>
      <c r="KF200" s="111"/>
      <c r="KP200" s="111"/>
      <c r="KZ200" s="111"/>
      <c r="LJ200" s="111"/>
      <c r="LT200" s="111"/>
      <c r="MD200" s="111"/>
      <c r="MN200" s="111"/>
      <c r="MX200" s="111"/>
      <c r="NH200" s="111"/>
      <c r="NR200" s="111"/>
    </row>
    <row xmlns:x14ac="http://schemas.microsoft.com/office/spreadsheetml/2009/9/ac" r="201" s="3" customFormat="true" x14ac:dyDescent="0.25">
      <c r="A201" s="394"/>
      <c r="B201" s="111"/>
      <c r="L201" s="111"/>
      <c r="V201" s="111"/>
      <c r="AF201" s="111"/>
      <c r="AP201" s="111"/>
      <c r="AZ201" s="111"/>
      <c r="BJ201" s="111"/>
      <c r="BT201" s="111"/>
      <c r="BU201" s="111"/>
      <c r="BV201" s="111"/>
      <c r="BW201" s="111"/>
      <c r="BX201" s="111"/>
      <c r="BY201" s="111"/>
      <c r="BZ201" s="111"/>
      <c r="CA201" s="111"/>
      <c r="CD201" s="111"/>
      <c r="CN201" s="111"/>
      <c r="CX201" s="111"/>
      <c r="DH201" s="111"/>
      <c r="DR201" s="111"/>
      <c r="EB201" s="111"/>
      <c r="EL201" s="111"/>
      <c r="EV201" s="111"/>
      <c r="FF201" s="111"/>
      <c r="FP201" s="111"/>
      <c r="FZ201" s="111"/>
      <c r="GJ201" s="111"/>
      <c r="GT201" s="111"/>
      <c r="HD201" s="111"/>
      <c r="HN201" s="111"/>
      <c r="HX201" s="111"/>
      <c r="IH201" s="111"/>
      <c r="IR201" s="111"/>
      <c r="JB201" s="111"/>
      <c r="JL201" s="111"/>
      <c r="JV201" s="111"/>
      <c r="KF201" s="111"/>
      <c r="KP201" s="111"/>
      <c r="KZ201" s="111"/>
      <c r="LJ201" s="111"/>
      <c r="LT201" s="111"/>
      <c r="MD201" s="111"/>
      <c r="MN201" s="111"/>
      <c r="MX201" s="111"/>
      <c r="NH201" s="111"/>
      <c r="NR201" s="111"/>
    </row>
    <row xmlns:x14ac="http://schemas.microsoft.com/office/spreadsheetml/2009/9/ac" r="202" s="3" customFormat="true" x14ac:dyDescent="0.25">
      <c r="A202" s="394"/>
      <c r="B202" s="111"/>
      <c r="L202" s="111"/>
      <c r="V202" s="111"/>
      <c r="AF202" s="111"/>
      <c r="AP202" s="111"/>
      <c r="AZ202" s="111"/>
      <c r="BJ202" s="111"/>
      <c r="BT202" s="111"/>
      <c r="BU202" s="111"/>
      <c r="BV202" s="111"/>
      <c r="BW202" s="111"/>
      <c r="BX202" s="111"/>
      <c r="BY202" s="111"/>
      <c r="BZ202" s="111"/>
      <c r="CA202" s="111"/>
      <c r="CD202" s="111"/>
      <c r="CN202" s="111"/>
      <c r="CX202" s="111"/>
      <c r="DH202" s="111"/>
      <c r="DR202" s="111"/>
      <c r="EB202" s="111"/>
      <c r="EL202" s="111"/>
      <c r="EV202" s="111"/>
      <c r="FF202" s="111"/>
      <c r="FP202" s="111"/>
      <c r="FZ202" s="111"/>
      <c r="GJ202" s="111"/>
      <c r="GT202" s="111"/>
      <c r="HD202" s="111"/>
      <c r="HN202" s="111"/>
      <c r="HX202" s="111"/>
      <c r="IH202" s="111"/>
      <c r="IR202" s="111"/>
      <c r="JB202" s="111"/>
      <c r="JL202" s="111"/>
      <c r="JV202" s="111"/>
      <c r="KF202" s="111"/>
      <c r="KP202" s="111"/>
      <c r="KZ202" s="111"/>
      <c r="LJ202" s="111"/>
      <c r="LT202" s="111"/>
      <c r="MD202" s="111"/>
      <c r="MN202" s="111"/>
      <c r="MX202" s="111"/>
      <c r="NH202" s="111"/>
      <c r="NR202" s="111"/>
    </row>
    <row xmlns:x14ac="http://schemas.microsoft.com/office/spreadsheetml/2009/9/ac" r="203" s="3" customFormat="true" x14ac:dyDescent="0.25">
      <c r="A203" s="394"/>
      <c r="B203" s="111"/>
      <c r="L203" s="111"/>
      <c r="V203" s="111"/>
      <c r="AF203" s="111"/>
      <c r="AP203" s="111"/>
      <c r="AZ203" s="111"/>
      <c r="BJ203" s="111"/>
      <c r="BT203" s="111"/>
      <c r="BU203" s="111"/>
      <c r="BV203" s="111"/>
      <c r="BW203" s="111"/>
      <c r="BX203" s="111"/>
      <c r="BY203" s="111"/>
      <c r="BZ203" s="111"/>
      <c r="CA203" s="111"/>
      <c r="CD203" s="111"/>
      <c r="CN203" s="111"/>
      <c r="CX203" s="111"/>
      <c r="DH203" s="111"/>
      <c r="DR203" s="111"/>
      <c r="EB203" s="111"/>
      <c r="EL203" s="111"/>
      <c r="EV203" s="111"/>
      <c r="FF203" s="111"/>
      <c r="FP203" s="111"/>
      <c r="FZ203" s="111"/>
      <c r="GJ203" s="111"/>
      <c r="GT203" s="111"/>
      <c r="HD203" s="111"/>
      <c r="HN203" s="111"/>
      <c r="HX203" s="111"/>
      <c r="IH203" s="111"/>
      <c r="IR203" s="111"/>
      <c r="JB203" s="111"/>
      <c r="JL203" s="111"/>
      <c r="JV203" s="111"/>
      <c r="KF203" s="111"/>
      <c r="KP203" s="111"/>
      <c r="KZ203" s="111"/>
      <c r="LJ203" s="111"/>
      <c r="LT203" s="111"/>
      <c r="MD203" s="111"/>
      <c r="MN203" s="111"/>
      <c r="MX203" s="111"/>
      <c r="NH203" s="111"/>
      <c r="NR203" s="111"/>
    </row>
    <row xmlns:x14ac="http://schemas.microsoft.com/office/spreadsheetml/2009/9/ac" r="204" s="3" customFormat="true" x14ac:dyDescent="0.25">
      <c r="A204" s="394"/>
      <c r="B204" s="111"/>
      <c r="L204" s="111"/>
      <c r="V204" s="111"/>
      <c r="AF204" s="111"/>
      <c r="AP204" s="111"/>
      <c r="AZ204" s="111"/>
      <c r="BJ204" s="111"/>
      <c r="BT204" s="111"/>
      <c r="BU204" s="111"/>
      <c r="BV204" s="111"/>
      <c r="BW204" s="111"/>
      <c r="BX204" s="111"/>
      <c r="BY204" s="111"/>
      <c r="BZ204" s="111"/>
      <c r="CA204" s="111"/>
      <c r="CD204" s="111"/>
      <c r="CN204" s="111"/>
      <c r="CX204" s="111"/>
      <c r="DH204" s="111"/>
      <c r="DR204" s="111"/>
      <c r="EB204" s="111"/>
      <c r="EL204" s="111"/>
      <c r="EV204" s="111"/>
      <c r="FF204" s="111"/>
      <c r="FP204" s="111"/>
      <c r="FZ204" s="111"/>
      <c r="GJ204" s="111"/>
      <c r="GT204" s="111"/>
      <c r="HD204" s="111"/>
      <c r="HN204" s="111"/>
      <c r="HX204" s="111"/>
      <c r="IH204" s="111"/>
      <c r="IR204" s="111"/>
      <c r="JB204" s="111"/>
      <c r="JL204" s="111"/>
      <c r="JV204" s="111"/>
      <c r="KF204" s="111"/>
      <c r="KP204" s="111"/>
      <c r="KZ204" s="111"/>
      <c r="LJ204" s="111"/>
      <c r="LT204" s="111"/>
      <c r="MD204" s="111"/>
      <c r="MN204" s="111"/>
      <c r="MX204" s="111"/>
      <c r="NH204" s="111"/>
      <c r="NR204" s="111"/>
    </row>
    <row xmlns:x14ac="http://schemas.microsoft.com/office/spreadsheetml/2009/9/ac" r="205" s="3" customFormat="true" x14ac:dyDescent="0.25">
      <c r="A205" s="394"/>
      <c r="B205" s="111"/>
      <c r="L205" s="111"/>
      <c r="V205" s="111"/>
      <c r="AF205" s="111"/>
      <c r="AP205" s="111"/>
      <c r="AZ205" s="111"/>
      <c r="BJ205" s="111"/>
      <c r="BT205" s="111"/>
      <c r="BU205" s="111"/>
      <c r="BV205" s="111"/>
      <c r="BW205" s="111"/>
      <c r="BX205" s="111"/>
      <c r="BY205" s="111"/>
      <c r="BZ205" s="111"/>
      <c r="CA205" s="111"/>
      <c r="CD205" s="111"/>
      <c r="CN205" s="111"/>
      <c r="CX205" s="111"/>
      <c r="DH205" s="111"/>
      <c r="DR205" s="111"/>
      <c r="EB205" s="111"/>
      <c r="EL205" s="111"/>
      <c r="EV205" s="111"/>
      <c r="FF205" s="111"/>
      <c r="FP205" s="111"/>
      <c r="FZ205" s="111"/>
      <c r="GJ205" s="111"/>
      <c r="GT205" s="111"/>
      <c r="HD205" s="111"/>
      <c r="HN205" s="111"/>
      <c r="HX205" s="111"/>
      <c r="IH205" s="111"/>
      <c r="IR205" s="111"/>
      <c r="JB205" s="111"/>
      <c r="JL205" s="111"/>
      <c r="JV205" s="111"/>
      <c r="KF205" s="111"/>
      <c r="KP205" s="111"/>
      <c r="KZ205" s="111"/>
      <c r="LJ205" s="111"/>
      <c r="LT205" s="111"/>
      <c r="MD205" s="111"/>
      <c r="MN205" s="111"/>
      <c r="MX205" s="111"/>
      <c r="NH205" s="111"/>
      <c r="NR205" s="111"/>
    </row>
    <row xmlns:x14ac="http://schemas.microsoft.com/office/spreadsheetml/2009/9/ac" r="206" s="3" customFormat="true" x14ac:dyDescent="0.25">
      <c r="A206" s="394"/>
      <c r="B206" s="111"/>
      <c r="L206" s="111"/>
      <c r="V206" s="111"/>
      <c r="AF206" s="111"/>
      <c r="AP206" s="111"/>
      <c r="AZ206" s="111"/>
      <c r="BJ206" s="111"/>
      <c r="BT206" s="111"/>
      <c r="BU206" s="111"/>
      <c r="BV206" s="111"/>
      <c r="BW206" s="111"/>
      <c r="BX206" s="111"/>
      <c r="BY206" s="111"/>
      <c r="BZ206" s="111"/>
      <c r="CA206" s="111"/>
      <c r="CD206" s="111"/>
      <c r="CN206" s="111"/>
      <c r="CX206" s="111"/>
      <c r="DH206" s="111"/>
      <c r="DR206" s="111"/>
      <c r="EB206" s="111"/>
      <c r="EL206" s="111"/>
      <c r="EV206" s="111"/>
      <c r="FF206" s="111"/>
      <c r="FP206" s="111"/>
      <c r="FZ206" s="111"/>
      <c r="GJ206" s="111"/>
      <c r="GT206" s="111"/>
      <c r="HD206" s="111"/>
      <c r="HN206" s="111"/>
      <c r="HX206" s="111"/>
      <c r="IH206" s="111"/>
      <c r="IR206" s="111"/>
      <c r="JB206" s="111"/>
      <c r="JL206" s="111"/>
      <c r="JV206" s="111"/>
      <c r="KF206" s="111"/>
      <c r="KP206" s="111"/>
      <c r="KZ206" s="111"/>
      <c r="LJ206" s="111"/>
      <c r="LT206" s="111"/>
      <c r="MD206" s="111"/>
      <c r="MN206" s="111"/>
      <c r="MX206" s="111"/>
      <c r="NH206" s="111"/>
      <c r="NR206" s="111"/>
    </row>
    <row xmlns:x14ac="http://schemas.microsoft.com/office/spreadsheetml/2009/9/ac" r="207" s="3" customFormat="true" x14ac:dyDescent="0.25">
      <c r="A207" s="394"/>
      <c r="B207" s="111"/>
      <c r="L207" s="111"/>
      <c r="V207" s="111"/>
      <c r="AF207" s="111"/>
      <c r="AP207" s="111"/>
      <c r="AZ207" s="111"/>
      <c r="BJ207" s="111"/>
      <c r="BT207" s="111"/>
      <c r="BU207" s="111"/>
      <c r="BV207" s="111"/>
      <c r="BW207" s="111"/>
      <c r="BX207" s="111"/>
      <c r="BY207" s="111"/>
      <c r="BZ207" s="111"/>
      <c r="CA207" s="111"/>
      <c r="CD207" s="111"/>
      <c r="CN207" s="111"/>
      <c r="CX207" s="111"/>
      <c r="DH207" s="111"/>
      <c r="DR207" s="111"/>
      <c r="EB207" s="111"/>
      <c r="EL207" s="111"/>
      <c r="EV207" s="111"/>
      <c r="FF207" s="111"/>
      <c r="FP207" s="111"/>
      <c r="FZ207" s="111"/>
      <c r="GJ207" s="111"/>
      <c r="GT207" s="111"/>
      <c r="HD207" s="111"/>
      <c r="HN207" s="111"/>
      <c r="HX207" s="111"/>
      <c r="IH207" s="111"/>
      <c r="IR207" s="111"/>
      <c r="JB207" s="111"/>
      <c r="JL207" s="111"/>
      <c r="JV207" s="111"/>
      <c r="KF207" s="111"/>
      <c r="KP207" s="111"/>
      <c r="KZ207" s="111"/>
      <c r="LJ207" s="111"/>
      <c r="LT207" s="111"/>
      <c r="MD207" s="111"/>
      <c r="MN207" s="111"/>
      <c r="MX207" s="111"/>
      <c r="NH207" s="111"/>
      <c r="NR207" s="111"/>
    </row>
    <row xmlns:x14ac="http://schemas.microsoft.com/office/spreadsheetml/2009/9/ac" r="208" s="3" customFormat="true" x14ac:dyDescent="0.25">
      <c r="A208" s="394"/>
      <c r="B208" s="111"/>
      <c r="L208" s="111"/>
      <c r="V208" s="111"/>
      <c r="AF208" s="111"/>
      <c r="AP208" s="111"/>
      <c r="AZ208" s="111"/>
      <c r="BJ208" s="111"/>
      <c r="BT208" s="111"/>
      <c r="BU208" s="111"/>
      <c r="BV208" s="111"/>
      <c r="BW208" s="111"/>
      <c r="BX208" s="111"/>
      <c r="BY208" s="111"/>
      <c r="BZ208" s="111"/>
      <c r="CA208" s="111"/>
      <c r="CD208" s="111"/>
      <c r="CN208" s="111"/>
      <c r="CX208" s="111"/>
      <c r="DH208" s="111"/>
      <c r="DR208" s="111"/>
      <c r="EB208" s="111"/>
      <c r="EL208" s="111"/>
      <c r="EV208" s="111"/>
      <c r="FF208" s="111"/>
      <c r="FP208" s="111"/>
      <c r="FZ208" s="111"/>
      <c r="GJ208" s="111"/>
      <c r="GT208" s="111"/>
      <c r="HD208" s="111"/>
      <c r="HN208" s="111"/>
      <c r="HX208" s="111"/>
      <c r="IH208" s="111"/>
      <c r="IR208" s="111"/>
      <c r="JB208" s="111"/>
      <c r="JL208" s="111"/>
      <c r="JV208" s="111"/>
      <c r="KF208" s="111"/>
      <c r="KP208" s="111"/>
      <c r="KZ208" s="111"/>
      <c r="LJ208" s="111"/>
      <c r="LT208" s="111"/>
      <c r="MD208" s="111"/>
      <c r="MN208" s="111"/>
      <c r="MX208" s="111"/>
      <c r="NH208" s="111"/>
      <c r="NR208" s="111"/>
    </row>
    <row xmlns:x14ac="http://schemas.microsoft.com/office/spreadsheetml/2009/9/ac" r="209" s="3" customFormat="true" x14ac:dyDescent="0.25">
      <c r="A209" s="394"/>
      <c r="B209" s="111"/>
      <c r="L209" s="111"/>
      <c r="V209" s="111"/>
      <c r="AF209" s="111"/>
      <c r="AP209" s="111"/>
      <c r="AZ209" s="111"/>
      <c r="BJ209" s="111"/>
      <c r="BT209" s="111"/>
      <c r="BU209" s="111"/>
      <c r="BV209" s="111"/>
      <c r="BW209" s="111"/>
      <c r="BX209" s="111"/>
      <c r="BY209" s="111"/>
      <c r="BZ209" s="111"/>
      <c r="CA209" s="111"/>
      <c r="CD209" s="111"/>
      <c r="CN209" s="111"/>
      <c r="CX209" s="111"/>
      <c r="DH209" s="111"/>
      <c r="DR209" s="111"/>
      <c r="EB209" s="111"/>
      <c r="EL209" s="111"/>
      <c r="EV209" s="111"/>
      <c r="FF209" s="111"/>
      <c r="FP209" s="111"/>
      <c r="FZ209" s="111"/>
      <c r="GJ209" s="111"/>
      <c r="GT209" s="111"/>
      <c r="HD209" s="111"/>
      <c r="HN209" s="111"/>
      <c r="HX209" s="111"/>
      <c r="IH209" s="111"/>
      <c r="IR209" s="111"/>
      <c r="JB209" s="111"/>
      <c r="JL209" s="111"/>
      <c r="JV209" s="111"/>
      <c r="KF209" s="111"/>
      <c r="KP209" s="111"/>
      <c r="KZ209" s="111"/>
      <c r="LJ209" s="111"/>
      <c r="LT209" s="111"/>
      <c r="MD209" s="111"/>
      <c r="MN209" s="111"/>
      <c r="MX209" s="111"/>
      <c r="NH209" s="111"/>
      <c r="NR209" s="111"/>
    </row>
    <row xmlns:x14ac="http://schemas.microsoft.com/office/spreadsheetml/2009/9/ac" r="210" s="3" customFormat="true" x14ac:dyDescent="0.25">
      <c r="A210" s="394"/>
      <c r="B210" s="111"/>
      <c r="L210" s="111"/>
      <c r="V210" s="111"/>
      <c r="AF210" s="111"/>
      <c r="AP210" s="111"/>
      <c r="AZ210" s="111"/>
      <c r="BJ210" s="111"/>
      <c r="BT210" s="111"/>
      <c r="BU210" s="111"/>
      <c r="BV210" s="111"/>
      <c r="BW210" s="111"/>
      <c r="BX210" s="111"/>
      <c r="BY210" s="111"/>
      <c r="BZ210" s="111"/>
      <c r="CA210" s="111"/>
      <c r="CD210" s="111"/>
      <c r="CN210" s="111"/>
      <c r="CX210" s="111"/>
      <c r="DH210" s="111"/>
      <c r="DR210" s="111"/>
      <c r="EB210" s="111"/>
      <c r="EL210" s="111"/>
      <c r="EV210" s="111"/>
      <c r="FF210" s="111"/>
      <c r="FP210" s="111"/>
      <c r="FZ210" s="111"/>
      <c r="GJ210" s="111"/>
      <c r="GT210" s="111"/>
      <c r="HD210" s="111"/>
      <c r="HN210" s="111"/>
      <c r="HX210" s="111"/>
      <c r="IH210" s="111"/>
      <c r="IR210" s="111"/>
      <c r="JB210" s="111"/>
      <c r="JL210" s="111"/>
      <c r="JV210" s="111"/>
      <c r="KF210" s="111"/>
      <c r="KP210" s="111"/>
      <c r="KZ210" s="111"/>
      <c r="LJ210" s="111"/>
      <c r="LT210" s="111"/>
      <c r="MD210" s="111"/>
      <c r="MN210" s="111"/>
      <c r="MX210" s="111"/>
      <c r="NH210" s="111"/>
      <c r="NR210" s="111"/>
    </row>
    <row xmlns:x14ac="http://schemas.microsoft.com/office/spreadsheetml/2009/9/ac" r="211" s="3" customFormat="true" x14ac:dyDescent="0.25">
      <c r="A211" s="394"/>
      <c r="B211" s="111"/>
      <c r="L211" s="111"/>
      <c r="V211" s="111"/>
      <c r="AF211" s="111"/>
      <c r="AP211" s="111"/>
      <c r="AZ211" s="111"/>
      <c r="BJ211" s="111"/>
      <c r="BT211" s="111"/>
      <c r="BU211" s="111"/>
      <c r="BV211" s="111"/>
      <c r="BW211" s="111"/>
      <c r="BX211" s="111"/>
      <c r="BY211" s="111"/>
      <c r="BZ211" s="111"/>
      <c r="CA211" s="111"/>
      <c r="CD211" s="111"/>
      <c r="CN211" s="111"/>
      <c r="CX211" s="111"/>
      <c r="DH211" s="111"/>
      <c r="DR211" s="111"/>
      <c r="EB211" s="111"/>
      <c r="EL211" s="111"/>
      <c r="EV211" s="111"/>
      <c r="FF211" s="111"/>
      <c r="FP211" s="111"/>
      <c r="FZ211" s="111"/>
      <c r="GJ211" s="111"/>
      <c r="GT211" s="111"/>
      <c r="HD211" s="111"/>
      <c r="HN211" s="111"/>
      <c r="HX211" s="111"/>
      <c r="IH211" s="111"/>
      <c r="IR211" s="111"/>
      <c r="JB211" s="111"/>
      <c r="JL211" s="111"/>
      <c r="JV211" s="111"/>
      <c r="KF211" s="111"/>
      <c r="KP211" s="111"/>
      <c r="KZ211" s="111"/>
      <c r="LJ211" s="111"/>
      <c r="LT211" s="111"/>
      <c r="MD211" s="111"/>
      <c r="MN211" s="111"/>
      <c r="MX211" s="111"/>
      <c r="NH211" s="111"/>
      <c r="NR211" s="111"/>
    </row>
    <row xmlns:x14ac="http://schemas.microsoft.com/office/spreadsheetml/2009/9/ac" r="212" s="3" customFormat="true" x14ac:dyDescent="0.25">
      <c r="A212" s="394"/>
      <c r="B212" s="111"/>
      <c r="L212" s="111"/>
      <c r="V212" s="111"/>
      <c r="AF212" s="111"/>
      <c r="AP212" s="111"/>
      <c r="AZ212" s="111"/>
      <c r="BJ212" s="111"/>
      <c r="BT212" s="111"/>
      <c r="BU212" s="111"/>
      <c r="BV212" s="111"/>
      <c r="BW212" s="111"/>
      <c r="BX212" s="111"/>
      <c r="BY212" s="111"/>
      <c r="BZ212" s="111"/>
      <c r="CA212" s="111"/>
      <c r="CD212" s="111"/>
      <c r="CN212" s="111"/>
      <c r="CX212" s="111"/>
      <c r="DH212" s="111"/>
      <c r="DR212" s="111"/>
      <c r="EB212" s="111"/>
      <c r="EL212" s="111"/>
      <c r="EV212" s="111"/>
      <c r="FF212" s="111"/>
      <c r="FP212" s="111"/>
      <c r="FZ212" s="111"/>
      <c r="GJ212" s="111"/>
      <c r="GT212" s="111"/>
      <c r="HD212" s="111"/>
      <c r="HN212" s="111"/>
      <c r="HX212" s="111"/>
      <c r="IH212" s="111"/>
      <c r="IR212" s="111"/>
      <c r="JB212" s="111"/>
      <c r="JL212" s="111"/>
      <c r="JV212" s="111"/>
      <c r="KF212" s="111"/>
      <c r="KP212" s="111"/>
      <c r="KZ212" s="111"/>
      <c r="LJ212" s="111"/>
      <c r="LT212" s="111"/>
      <c r="MD212" s="111"/>
      <c r="MN212" s="111"/>
      <c r="MX212" s="111"/>
      <c r="NH212" s="111"/>
      <c r="NR212" s="111"/>
    </row>
    <row xmlns:x14ac="http://schemas.microsoft.com/office/spreadsheetml/2009/9/ac" r="213" s="3" customFormat="true" x14ac:dyDescent="0.25">
      <c r="A213" s="394"/>
      <c r="B213" s="111"/>
      <c r="L213" s="111"/>
      <c r="V213" s="111"/>
      <c r="AF213" s="111"/>
      <c r="AP213" s="111"/>
      <c r="AZ213" s="111"/>
      <c r="BJ213" s="111"/>
      <c r="BT213" s="111"/>
      <c r="BU213" s="111"/>
      <c r="BV213" s="111"/>
      <c r="BW213" s="111"/>
      <c r="BX213" s="111"/>
      <c r="BY213" s="111"/>
      <c r="BZ213" s="111"/>
      <c r="CA213" s="111"/>
      <c r="CD213" s="111"/>
      <c r="CN213" s="111"/>
      <c r="CX213" s="111"/>
      <c r="DH213" s="111"/>
      <c r="DR213" s="111"/>
      <c r="EB213" s="111"/>
      <c r="EL213" s="111"/>
      <c r="EV213" s="111"/>
      <c r="FF213" s="111"/>
      <c r="FP213" s="111"/>
      <c r="FZ213" s="111"/>
      <c r="GJ213" s="111"/>
      <c r="GT213" s="111"/>
      <c r="HD213" s="111"/>
      <c r="HN213" s="111"/>
      <c r="HX213" s="111"/>
      <c r="IH213" s="111"/>
      <c r="IR213" s="111"/>
      <c r="JB213" s="111"/>
      <c r="JL213" s="111"/>
      <c r="JV213" s="111"/>
      <c r="KF213" s="111"/>
      <c r="KP213" s="111"/>
      <c r="KZ213" s="111"/>
      <c r="LJ213" s="111"/>
      <c r="LT213" s="111"/>
      <c r="MD213" s="111"/>
      <c r="MN213" s="111"/>
      <c r="MX213" s="111"/>
      <c r="NH213" s="111"/>
      <c r="NR213" s="111"/>
    </row>
    <row xmlns:x14ac="http://schemas.microsoft.com/office/spreadsheetml/2009/9/ac" r="214" s="3" customFormat="true" x14ac:dyDescent="0.25">
      <c r="A214" s="394"/>
      <c r="B214" s="111"/>
      <c r="L214" s="111"/>
      <c r="V214" s="111"/>
      <c r="AF214" s="111"/>
      <c r="AP214" s="111"/>
      <c r="AZ214" s="111"/>
      <c r="BJ214" s="111"/>
      <c r="BT214" s="111"/>
      <c r="BU214" s="111"/>
      <c r="BV214" s="111"/>
      <c r="BW214" s="111"/>
      <c r="BX214" s="111"/>
      <c r="BY214" s="111"/>
      <c r="BZ214" s="111"/>
      <c r="CA214" s="111"/>
      <c r="CD214" s="111"/>
      <c r="CN214" s="111"/>
      <c r="CX214" s="111"/>
      <c r="DH214" s="111"/>
      <c r="DR214" s="111"/>
      <c r="EB214" s="111"/>
      <c r="EL214" s="111"/>
      <c r="EV214" s="111"/>
      <c r="FF214" s="111"/>
      <c r="FP214" s="111"/>
      <c r="FZ214" s="111"/>
      <c r="GJ214" s="111"/>
      <c r="GT214" s="111"/>
      <c r="HD214" s="111"/>
      <c r="HN214" s="111"/>
      <c r="HX214" s="111"/>
      <c r="IH214" s="111"/>
      <c r="IR214" s="111"/>
      <c r="JB214" s="111"/>
      <c r="JL214" s="111"/>
      <c r="JV214" s="111"/>
      <c r="KF214" s="111"/>
      <c r="KP214" s="111"/>
      <c r="KZ214" s="111"/>
      <c r="LJ214" s="111"/>
      <c r="LT214" s="111"/>
      <c r="MD214" s="111"/>
      <c r="MN214" s="111"/>
      <c r="MX214" s="111"/>
      <c r="NH214" s="111"/>
      <c r="NR214" s="111"/>
    </row>
    <row xmlns:x14ac="http://schemas.microsoft.com/office/spreadsheetml/2009/9/ac" r="215" s="3" customFormat="true" x14ac:dyDescent="0.25">
      <c r="A215" s="394"/>
      <c r="B215" s="111"/>
      <c r="L215" s="111"/>
      <c r="V215" s="111"/>
      <c r="AF215" s="111"/>
      <c r="AP215" s="111"/>
      <c r="AZ215" s="111"/>
      <c r="BJ215" s="111"/>
      <c r="BT215" s="111"/>
      <c r="BU215" s="111"/>
      <c r="BV215" s="111"/>
      <c r="BW215" s="111"/>
      <c r="BX215" s="111"/>
      <c r="BY215" s="111"/>
      <c r="BZ215" s="111"/>
      <c r="CA215" s="111"/>
      <c r="CD215" s="111"/>
      <c r="CN215" s="111"/>
      <c r="CX215" s="111"/>
      <c r="DH215" s="111"/>
      <c r="DR215" s="111"/>
      <c r="EB215" s="111"/>
      <c r="EL215" s="111"/>
      <c r="EV215" s="111"/>
      <c r="FF215" s="111"/>
      <c r="FP215" s="111"/>
      <c r="FZ215" s="111"/>
      <c r="GJ215" s="111"/>
      <c r="GT215" s="111"/>
      <c r="HD215" s="111"/>
      <c r="HN215" s="111"/>
      <c r="HX215" s="111"/>
      <c r="IH215" s="111"/>
      <c r="IR215" s="111"/>
      <c r="JB215" s="111"/>
      <c r="JL215" s="111"/>
      <c r="JV215" s="111"/>
      <c r="KF215" s="111"/>
      <c r="KP215" s="111"/>
      <c r="KZ215" s="111"/>
      <c r="LJ215" s="111"/>
      <c r="LT215" s="111"/>
      <c r="MD215" s="111"/>
      <c r="MN215" s="111"/>
      <c r="MX215" s="111"/>
      <c r="NH215" s="111"/>
      <c r="NR215" s="111"/>
    </row>
    <row xmlns:x14ac="http://schemas.microsoft.com/office/spreadsheetml/2009/9/ac" r="216" s="3" customFormat="true" x14ac:dyDescent="0.25">
      <c r="A216" s="394"/>
      <c r="B216" s="111"/>
      <c r="L216" s="111"/>
      <c r="V216" s="111"/>
      <c r="AF216" s="111"/>
      <c r="AP216" s="111"/>
      <c r="AZ216" s="111"/>
      <c r="BJ216" s="111"/>
      <c r="BT216" s="111"/>
      <c r="BU216" s="111"/>
      <c r="BV216" s="111"/>
      <c r="BW216" s="111"/>
      <c r="BX216" s="111"/>
      <c r="BY216" s="111"/>
      <c r="BZ216" s="111"/>
      <c r="CA216" s="111"/>
      <c r="CD216" s="111"/>
      <c r="CN216" s="111"/>
      <c r="CX216" s="111"/>
      <c r="DH216" s="111"/>
      <c r="DR216" s="111"/>
      <c r="EB216" s="111"/>
      <c r="EL216" s="111"/>
      <c r="EV216" s="111"/>
      <c r="FF216" s="111"/>
      <c r="FP216" s="111"/>
      <c r="FZ216" s="111"/>
      <c r="GJ216" s="111"/>
      <c r="GT216" s="111"/>
      <c r="HD216" s="111"/>
      <c r="HN216" s="111"/>
      <c r="HX216" s="111"/>
      <c r="IH216" s="111"/>
      <c r="IR216" s="111"/>
      <c r="JB216" s="111"/>
      <c r="JL216" s="111"/>
      <c r="JV216" s="111"/>
      <c r="KF216" s="111"/>
      <c r="KP216" s="111"/>
      <c r="KZ216" s="111"/>
      <c r="LJ216" s="111"/>
      <c r="LT216" s="111"/>
      <c r="MD216" s="111"/>
      <c r="MN216" s="111"/>
      <c r="MX216" s="111"/>
      <c r="NH216" s="111"/>
      <c r="NR216" s="111"/>
    </row>
    <row xmlns:x14ac="http://schemas.microsoft.com/office/spreadsheetml/2009/9/ac" r="217" s="3" customFormat="true" x14ac:dyDescent="0.25">
      <c r="A217" s="394"/>
      <c r="B217" s="111"/>
      <c r="L217" s="111"/>
      <c r="V217" s="111"/>
      <c r="AF217" s="111"/>
      <c r="AP217" s="111"/>
      <c r="AZ217" s="111"/>
      <c r="BJ217" s="111"/>
      <c r="BT217" s="111"/>
      <c r="BU217" s="111"/>
      <c r="BV217" s="111"/>
      <c r="BW217" s="111"/>
      <c r="BX217" s="111"/>
      <c r="BY217" s="111"/>
      <c r="BZ217" s="111"/>
      <c r="CA217" s="111"/>
      <c r="CD217" s="111"/>
      <c r="CN217" s="111"/>
      <c r="CX217" s="111"/>
      <c r="DH217" s="111"/>
      <c r="DR217" s="111"/>
      <c r="EB217" s="111"/>
      <c r="EL217" s="111"/>
      <c r="EV217" s="111"/>
      <c r="FF217" s="111"/>
      <c r="FP217" s="111"/>
      <c r="FZ217" s="111"/>
      <c r="GJ217" s="111"/>
      <c r="GT217" s="111"/>
      <c r="HD217" s="111"/>
      <c r="HN217" s="111"/>
      <c r="HX217" s="111"/>
      <c r="IH217" s="111"/>
      <c r="IR217" s="111"/>
      <c r="JB217" s="111"/>
      <c r="JL217" s="111"/>
      <c r="JV217" s="111"/>
      <c r="KF217" s="111"/>
      <c r="KP217" s="111"/>
      <c r="KZ217" s="111"/>
      <c r="LJ217" s="111"/>
      <c r="LT217" s="111"/>
      <c r="MD217" s="111"/>
      <c r="MN217" s="111"/>
      <c r="MX217" s="111"/>
      <c r="NH217" s="111"/>
      <c r="NR217" s="111"/>
    </row>
    <row xmlns:x14ac="http://schemas.microsoft.com/office/spreadsheetml/2009/9/ac" r="218" s="3" customFormat="true" x14ac:dyDescent="0.25">
      <c r="A218" s="394"/>
      <c r="B218" s="111"/>
      <c r="L218" s="111"/>
      <c r="V218" s="111"/>
      <c r="AF218" s="111"/>
      <c r="AP218" s="111"/>
      <c r="AZ218" s="111"/>
      <c r="BJ218" s="111"/>
      <c r="BT218" s="111"/>
      <c r="BU218" s="111"/>
      <c r="BV218" s="111"/>
      <c r="BW218" s="111"/>
      <c r="BX218" s="111"/>
      <c r="BY218" s="111"/>
      <c r="BZ218" s="111"/>
      <c r="CA218" s="111"/>
      <c r="CD218" s="111"/>
      <c r="CN218" s="111"/>
      <c r="CX218" s="111"/>
      <c r="DH218" s="111"/>
      <c r="DR218" s="111"/>
      <c r="EB218" s="111"/>
      <c r="EL218" s="111"/>
      <c r="EV218" s="111"/>
      <c r="FF218" s="111"/>
      <c r="FP218" s="111"/>
      <c r="FZ218" s="111"/>
      <c r="GJ218" s="111"/>
      <c r="GT218" s="111"/>
      <c r="HD218" s="111"/>
      <c r="HN218" s="111"/>
      <c r="HX218" s="111"/>
      <c r="IH218" s="111"/>
      <c r="IR218" s="111"/>
      <c r="JB218" s="111"/>
      <c r="JL218" s="111"/>
      <c r="JV218" s="111"/>
      <c r="KF218" s="111"/>
      <c r="KP218" s="111"/>
      <c r="KZ218" s="111"/>
      <c r="LJ218" s="111"/>
      <c r="LT218" s="111"/>
      <c r="MD218" s="111"/>
      <c r="MN218" s="111"/>
      <c r="MX218" s="111"/>
      <c r="NH218" s="111"/>
      <c r="NR218" s="111"/>
    </row>
    <row xmlns:x14ac="http://schemas.microsoft.com/office/spreadsheetml/2009/9/ac" r="219" s="3" customFormat="true" x14ac:dyDescent="0.25">
      <c r="A219" s="394"/>
      <c r="B219" s="111"/>
      <c r="L219" s="111"/>
      <c r="V219" s="111"/>
      <c r="AF219" s="111"/>
      <c r="AP219" s="111"/>
      <c r="AZ219" s="111"/>
      <c r="BJ219" s="111"/>
      <c r="BT219" s="111"/>
      <c r="BU219" s="111"/>
      <c r="BV219" s="111"/>
      <c r="BW219" s="111"/>
      <c r="BX219" s="111"/>
      <c r="BY219" s="111"/>
      <c r="BZ219" s="111"/>
      <c r="CA219" s="111"/>
      <c r="CD219" s="111"/>
      <c r="CN219" s="111"/>
      <c r="CX219" s="111"/>
      <c r="DH219" s="111"/>
      <c r="DR219" s="111"/>
      <c r="EB219" s="111"/>
      <c r="EL219" s="111"/>
      <c r="EV219" s="111"/>
      <c r="FF219" s="111"/>
      <c r="FP219" s="111"/>
      <c r="FZ219" s="111"/>
      <c r="GJ219" s="111"/>
      <c r="GT219" s="111"/>
      <c r="HD219" s="111"/>
      <c r="HN219" s="111"/>
      <c r="HX219" s="111"/>
      <c r="IH219" s="111"/>
      <c r="IR219" s="111"/>
      <c r="JB219" s="111"/>
      <c r="JL219" s="111"/>
      <c r="JV219" s="111"/>
      <c r="KF219" s="111"/>
      <c r="KP219" s="111"/>
      <c r="KZ219" s="111"/>
      <c r="LJ219" s="111"/>
      <c r="LT219" s="111"/>
      <c r="MD219" s="111"/>
      <c r="MN219" s="111"/>
      <c r="MX219" s="111"/>
      <c r="NH219" s="111"/>
      <c r="NR219" s="111"/>
    </row>
    <row xmlns:x14ac="http://schemas.microsoft.com/office/spreadsheetml/2009/9/ac" r="220" s="3" customFormat="true" x14ac:dyDescent="0.25">
      <c r="A220" s="394"/>
      <c r="B220" s="111"/>
      <c r="L220" s="111"/>
      <c r="V220" s="111"/>
      <c r="AF220" s="111"/>
      <c r="AP220" s="111"/>
      <c r="AZ220" s="111"/>
      <c r="BJ220" s="111"/>
      <c r="BT220" s="111"/>
      <c r="BU220" s="111"/>
      <c r="BV220" s="111"/>
      <c r="BW220" s="111"/>
      <c r="BX220" s="111"/>
      <c r="BY220" s="111"/>
      <c r="BZ220" s="111"/>
      <c r="CA220" s="111"/>
      <c r="CD220" s="111"/>
      <c r="CN220" s="111"/>
      <c r="CX220" s="111"/>
      <c r="DH220" s="111"/>
      <c r="DR220" s="111"/>
      <c r="EB220" s="111"/>
      <c r="EL220" s="111"/>
      <c r="EV220" s="111"/>
      <c r="FF220" s="111"/>
      <c r="FP220" s="111"/>
      <c r="FZ220" s="111"/>
      <c r="GJ220" s="111"/>
      <c r="GT220" s="111"/>
      <c r="HD220" s="111"/>
      <c r="HN220" s="111"/>
      <c r="HX220" s="111"/>
      <c r="IH220" s="111"/>
      <c r="IR220" s="111"/>
      <c r="JB220" s="111"/>
      <c r="JL220" s="111"/>
      <c r="JV220" s="111"/>
      <c r="KF220" s="111"/>
      <c r="KP220" s="111"/>
      <c r="KZ220" s="111"/>
      <c r="LJ220" s="111"/>
      <c r="LT220" s="111"/>
      <c r="MD220" s="111"/>
      <c r="MN220" s="111"/>
      <c r="MX220" s="111"/>
      <c r="NH220" s="111"/>
      <c r="NR220" s="111"/>
    </row>
    <row xmlns:x14ac="http://schemas.microsoft.com/office/spreadsheetml/2009/9/ac" r="221" s="3" customFormat="true" x14ac:dyDescent="0.25">
      <c r="A221" s="394"/>
      <c r="B221" s="111"/>
      <c r="L221" s="111"/>
      <c r="V221" s="111"/>
      <c r="AF221" s="111"/>
      <c r="AP221" s="111"/>
      <c r="AZ221" s="111"/>
      <c r="BJ221" s="111"/>
      <c r="BT221" s="111"/>
      <c r="BU221" s="111"/>
      <c r="BV221" s="111"/>
      <c r="BW221" s="111"/>
      <c r="BX221" s="111"/>
      <c r="BY221" s="111"/>
      <c r="BZ221" s="111"/>
      <c r="CA221" s="111"/>
      <c r="CD221" s="111"/>
      <c r="CN221" s="111"/>
      <c r="CX221" s="111"/>
      <c r="DH221" s="111"/>
      <c r="DR221" s="111"/>
      <c r="EB221" s="111"/>
      <c r="EL221" s="111"/>
      <c r="EV221" s="111"/>
      <c r="FF221" s="111"/>
      <c r="FP221" s="111"/>
      <c r="FZ221" s="111"/>
      <c r="GJ221" s="111"/>
      <c r="GT221" s="111"/>
      <c r="HD221" s="111"/>
      <c r="HN221" s="111"/>
      <c r="HX221" s="111"/>
      <c r="IH221" s="111"/>
      <c r="IR221" s="111"/>
      <c r="JB221" s="111"/>
      <c r="JL221" s="111"/>
      <c r="JV221" s="111"/>
      <c r="KF221" s="111"/>
      <c r="KP221" s="111"/>
      <c r="KZ221" s="111"/>
      <c r="LJ221" s="111"/>
      <c r="LT221" s="111"/>
      <c r="MD221" s="111"/>
      <c r="MN221" s="111"/>
      <c r="MX221" s="111"/>
      <c r="NH221" s="111"/>
      <c r="NR221" s="111"/>
    </row>
    <row xmlns:x14ac="http://schemas.microsoft.com/office/spreadsheetml/2009/9/ac" r="222" s="3" customFormat="true" x14ac:dyDescent="0.25">
      <c r="A222" s="394"/>
      <c r="B222" s="111"/>
      <c r="L222" s="111"/>
      <c r="V222" s="111"/>
      <c r="AF222" s="111"/>
      <c r="AP222" s="111"/>
      <c r="AZ222" s="111"/>
      <c r="BJ222" s="111"/>
      <c r="BT222" s="111"/>
      <c r="BU222" s="111"/>
      <c r="BV222" s="111"/>
      <c r="BW222" s="111"/>
      <c r="BX222" s="111"/>
      <c r="BY222" s="111"/>
      <c r="BZ222" s="111"/>
      <c r="CA222" s="111"/>
      <c r="CD222" s="111"/>
      <c r="CN222" s="111"/>
      <c r="CX222" s="111"/>
      <c r="DH222" s="111"/>
      <c r="DR222" s="111"/>
      <c r="EB222" s="111"/>
      <c r="EL222" s="111"/>
      <c r="EV222" s="111"/>
      <c r="FF222" s="111"/>
      <c r="FP222" s="111"/>
      <c r="FZ222" s="111"/>
      <c r="GJ222" s="111"/>
      <c r="GT222" s="111"/>
      <c r="HD222" s="111"/>
      <c r="HN222" s="111"/>
      <c r="HX222" s="111"/>
      <c r="IH222" s="111"/>
      <c r="IR222" s="111"/>
      <c r="JB222" s="111"/>
      <c r="JL222" s="111"/>
      <c r="JV222" s="111"/>
      <c r="KF222" s="111"/>
      <c r="KP222" s="111"/>
      <c r="KZ222" s="111"/>
      <c r="LJ222" s="111"/>
      <c r="LT222" s="111"/>
      <c r="MD222" s="111"/>
      <c r="MN222" s="111"/>
      <c r="MX222" s="111"/>
      <c r="NH222" s="111"/>
      <c r="NR222" s="111"/>
    </row>
    <row xmlns:x14ac="http://schemas.microsoft.com/office/spreadsheetml/2009/9/ac" r="223" s="3" customFormat="true" x14ac:dyDescent="0.25">
      <c r="A223" s="394"/>
      <c r="B223" s="111"/>
      <c r="L223" s="111"/>
      <c r="V223" s="111"/>
      <c r="AF223" s="111"/>
      <c r="AP223" s="111"/>
      <c r="AZ223" s="111"/>
      <c r="BJ223" s="111"/>
      <c r="BT223" s="111"/>
      <c r="BU223" s="111"/>
      <c r="BV223" s="111"/>
      <c r="BW223" s="111"/>
      <c r="BX223" s="111"/>
      <c r="BY223" s="111"/>
      <c r="BZ223" s="111"/>
      <c r="CA223" s="111"/>
      <c r="CD223" s="111"/>
      <c r="CN223" s="111"/>
      <c r="CX223" s="111"/>
      <c r="DH223" s="111"/>
      <c r="DR223" s="111"/>
      <c r="EB223" s="111"/>
      <c r="EL223" s="111"/>
      <c r="EV223" s="111"/>
      <c r="FF223" s="111"/>
      <c r="FP223" s="111"/>
      <c r="FZ223" s="111"/>
      <c r="GJ223" s="111"/>
      <c r="GT223" s="111"/>
      <c r="HD223" s="111"/>
      <c r="HN223" s="111"/>
      <c r="HX223" s="111"/>
      <c r="IH223" s="111"/>
      <c r="IR223" s="111"/>
      <c r="JB223" s="111"/>
      <c r="JL223" s="111"/>
      <c r="JV223" s="111"/>
      <c r="KF223" s="111"/>
      <c r="KP223" s="111"/>
      <c r="KZ223" s="111"/>
      <c r="LJ223" s="111"/>
      <c r="LT223" s="111"/>
      <c r="MD223" s="111"/>
      <c r="MN223" s="111"/>
      <c r="MX223" s="111"/>
      <c r="NH223" s="111"/>
      <c r="NR223" s="111"/>
    </row>
    <row xmlns:x14ac="http://schemas.microsoft.com/office/spreadsheetml/2009/9/ac" r="224" s="3" customFormat="true" x14ac:dyDescent="0.25">
      <c r="A224" s="394"/>
      <c r="B224" s="111"/>
      <c r="L224" s="111"/>
      <c r="V224" s="111"/>
      <c r="AF224" s="111"/>
      <c r="AP224" s="111"/>
      <c r="AZ224" s="111"/>
      <c r="BJ224" s="111"/>
      <c r="BT224" s="111"/>
      <c r="BU224" s="111"/>
      <c r="BV224" s="111"/>
      <c r="BW224" s="111"/>
      <c r="BX224" s="111"/>
      <c r="BY224" s="111"/>
      <c r="BZ224" s="111"/>
      <c r="CA224" s="111"/>
      <c r="CD224" s="111"/>
      <c r="CN224" s="111"/>
      <c r="CX224" s="111"/>
      <c r="DH224" s="111"/>
      <c r="DR224" s="111"/>
      <c r="EB224" s="111"/>
      <c r="EL224" s="111"/>
      <c r="EV224" s="111"/>
      <c r="FF224" s="111"/>
      <c r="FP224" s="111"/>
      <c r="FZ224" s="111"/>
      <c r="GJ224" s="111"/>
      <c r="GT224" s="111"/>
      <c r="HD224" s="111"/>
      <c r="HN224" s="111"/>
      <c r="HX224" s="111"/>
      <c r="IH224" s="111"/>
      <c r="IR224" s="111"/>
      <c r="JB224" s="111"/>
      <c r="JL224" s="111"/>
      <c r="JV224" s="111"/>
      <c r="KF224" s="111"/>
      <c r="KP224" s="111"/>
      <c r="KZ224" s="111"/>
      <c r="LJ224" s="111"/>
      <c r="LT224" s="111"/>
      <c r="MD224" s="111"/>
      <c r="MN224" s="111"/>
      <c r="MX224" s="111"/>
      <c r="NH224" s="111"/>
      <c r="NR224" s="111"/>
    </row>
    <row xmlns:x14ac="http://schemas.microsoft.com/office/spreadsheetml/2009/9/ac" r="225" s="3" customFormat="true" x14ac:dyDescent="0.25">
      <c r="A225" s="394"/>
      <c r="B225" s="111"/>
      <c r="L225" s="111"/>
      <c r="V225" s="111"/>
      <c r="AF225" s="111"/>
      <c r="AP225" s="111"/>
      <c r="AZ225" s="111"/>
      <c r="BJ225" s="111"/>
      <c r="BT225" s="111"/>
      <c r="BU225" s="111"/>
      <c r="BV225" s="111"/>
      <c r="BW225" s="111"/>
      <c r="BX225" s="111"/>
      <c r="BY225" s="111"/>
      <c r="BZ225" s="111"/>
      <c r="CA225" s="111"/>
      <c r="CD225" s="111"/>
      <c r="CN225" s="111"/>
      <c r="CX225" s="111"/>
      <c r="DH225" s="111"/>
      <c r="DR225" s="111"/>
      <c r="EB225" s="111"/>
      <c r="EL225" s="111"/>
      <c r="EV225" s="111"/>
      <c r="FF225" s="111"/>
      <c r="FP225" s="111"/>
      <c r="FZ225" s="111"/>
      <c r="GJ225" s="111"/>
      <c r="GT225" s="111"/>
      <c r="HD225" s="111"/>
      <c r="HN225" s="111"/>
      <c r="HX225" s="111"/>
      <c r="IH225" s="111"/>
      <c r="IR225" s="111"/>
      <c r="JB225" s="111"/>
      <c r="JL225" s="111"/>
      <c r="JV225" s="111"/>
      <c r="KF225" s="111"/>
      <c r="KP225" s="111"/>
      <c r="KZ225" s="111"/>
      <c r="LJ225" s="111"/>
      <c r="LT225" s="111"/>
      <c r="MD225" s="111"/>
      <c r="MN225" s="111"/>
      <c r="MX225" s="111"/>
      <c r="NH225" s="111"/>
      <c r="NR225" s="111"/>
    </row>
    <row xmlns:x14ac="http://schemas.microsoft.com/office/spreadsheetml/2009/9/ac" r="226" s="3" customFormat="true" x14ac:dyDescent="0.25">
      <c r="A226" s="394"/>
      <c r="B226" s="111"/>
      <c r="L226" s="111"/>
      <c r="V226" s="111"/>
      <c r="AF226" s="111"/>
      <c r="AP226" s="111"/>
      <c r="AZ226" s="111"/>
      <c r="BJ226" s="111"/>
      <c r="BT226" s="111"/>
      <c r="BU226" s="111"/>
      <c r="BV226" s="111"/>
      <c r="BW226" s="111"/>
      <c r="BX226" s="111"/>
      <c r="BY226" s="111"/>
      <c r="BZ226" s="111"/>
      <c r="CA226" s="111"/>
      <c r="CD226" s="111"/>
      <c r="CN226" s="111"/>
      <c r="CX226" s="111"/>
      <c r="DH226" s="111"/>
      <c r="DR226" s="111"/>
      <c r="EB226" s="111"/>
      <c r="EL226" s="111"/>
      <c r="EV226" s="111"/>
      <c r="FF226" s="111"/>
      <c r="FP226" s="111"/>
      <c r="FZ226" s="111"/>
      <c r="GJ226" s="111"/>
      <c r="GT226" s="111"/>
      <c r="HD226" s="111"/>
      <c r="HN226" s="111"/>
      <c r="HX226" s="111"/>
      <c r="IH226" s="111"/>
      <c r="IR226" s="111"/>
      <c r="JB226" s="111"/>
      <c r="JL226" s="111"/>
      <c r="JV226" s="111"/>
      <c r="KF226" s="111"/>
      <c r="KP226" s="111"/>
      <c r="KZ226" s="111"/>
      <c r="LJ226" s="111"/>
      <c r="LT226" s="111"/>
      <c r="MD226" s="111"/>
      <c r="MN226" s="111"/>
      <c r="MX226" s="111"/>
      <c r="NH226" s="111"/>
      <c r="NR226" s="111"/>
    </row>
    <row xmlns:x14ac="http://schemas.microsoft.com/office/spreadsheetml/2009/9/ac" r="227" s="3" customFormat="true" x14ac:dyDescent="0.25">
      <c r="A227" s="394"/>
      <c r="B227" s="111"/>
      <c r="L227" s="111"/>
      <c r="V227" s="111"/>
      <c r="AF227" s="111"/>
      <c r="AP227" s="111"/>
      <c r="AZ227" s="111"/>
      <c r="BJ227" s="111"/>
      <c r="BT227" s="111"/>
      <c r="BU227" s="111"/>
      <c r="BV227" s="111"/>
      <c r="BW227" s="111"/>
      <c r="BX227" s="111"/>
      <c r="BY227" s="111"/>
      <c r="BZ227" s="111"/>
      <c r="CA227" s="111"/>
      <c r="CD227" s="111"/>
      <c r="CN227" s="111"/>
      <c r="CX227" s="111"/>
      <c r="DH227" s="111"/>
      <c r="DR227" s="111"/>
      <c r="EB227" s="111"/>
      <c r="EL227" s="111"/>
      <c r="EV227" s="111"/>
      <c r="FF227" s="111"/>
      <c r="FP227" s="111"/>
      <c r="FZ227" s="111"/>
      <c r="GJ227" s="111"/>
      <c r="GT227" s="111"/>
      <c r="HD227" s="111"/>
      <c r="HN227" s="111"/>
      <c r="HX227" s="111"/>
      <c r="IH227" s="111"/>
      <c r="IR227" s="111"/>
      <c r="JB227" s="111"/>
      <c r="JL227" s="111"/>
      <c r="JV227" s="111"/>
      <c r="KF227" s="111"/>
      <c r="KP227" s="111"/>
      <c r="KZ227" s="111"/>
      <c r="LJ227" s="111"/>
      <c r="LT227" s="111"/>
      <c r="MD227" s="111"/>
      <c r="MN227" s="111"/>
      <c r="MX227" s="111"/>
      <c r="NH227" s="111"/>
      <c r="NR227" s="111"/>
    </row>
    <row xmlns:x14ac="http://schemas.microsoft.com/office/spreadsheetml/2009/9/ac" r="228" s="3" customFormat="true" x14ac:dyDescent="0.25">
      <c r="A228" s="394"/>
      <c r="B228" s="111"/>
      <c r="L228" s="111"/>
      <c r="V228" s="111"/>
      <c r="AF228" s="111"/>
      <c r="AP228" s="111"/>
      <c r="AZ228" s="111"/>
      <c r="BJ228" s="111"/>
      <c r="BT228" s="111"/>
      <c r="BU228" s="111"/>
      <c r="BV228" s="111"/>
      <c r="BW228" s="111"/>
      <c r="BX228" s="111"/>
      <c r="BY228" s="111"/>
      <c r="BZ228" s="111"/>
      <c r="CA228" s="111"/>
      <c r="CD228" s="111"/>
      <c r="CN228" s="111"/>
      <c r="CX228" s="111"/>
      <c r="DH228" s="111"/>
      <c r="DR228" s="111"/>
      <c r="EB228" s="111"/>
      <c r="EL228" s="111"/>
      <c r="EV228" s="111"/>
      <c r="FF228" s="111"/>
      <c r="FP228" s="111"/>
      <c r="FZ228" s="111"/>
      <c r="GJ228" s="111"/>
      <c r="GT228" s="111"/>
      <c r="HD228" s="111"/>
      <c r="HN228" s="111"/>
      <c r="HX228" s="111"/>
      <c r="IH228" s="111"/>
      <c r="IR228" s="111"/>
      <c r="JB228" s="111"/>
      <c r="JL228" s="111"/>
      <c r="JV228" s="111"/>
      <c r="KF228" s="111"/>
      <c r="KP228" s="111"/>
      <c r="KZ228" s="111"/>
      <c r="LJ228" s="111"/>
      <c r="LT228" s="111"/>
      <c r="MD228" s="111"/>
      <c r="MN228" s="111"/>
      <c r="MX228" s="111"/>
      <c r="NH228" s="111"/>
      <c r="NR228" s="111"/>
    </row>
    <row xmlns:x14ac="http://schemas.microsoft.com/office/spreadsheetml/2009/9/ac" r="229" s="3" customFormat="true" x14ac:dyDescent="0.25">
      <c r="A229" s="394"/>
      <c r="B229" s="111"/>
      <c r="L229" s="111"/>
      <c r="V229" s="111"/>
      <c r="AF229" s="111"/>
      <c r="AP229" s="111"/>
      <c r="AZ229" s="111"/>
      <c r="BJ229" s="111"/>
      <c r="BT229" s="111"/>
      <c r="BU229" s="111"/>
      <c r="BV229" s="111"/>
      <c r="BW229" s="111"/>
      <c r="BX229" s="111"/>
      <c r="BY229" s="111"/>
      <c r="BZ229" s="111"/>
      <c r="CA229" s="111"/>
      <c r="CD229" s="111"/>
      <c r="CN229" s="111"/>
      <c r="CX229" s="111"/>
      <c r="DH229" s="111"/>
      <c r="DR229" s="111"/>
      <c r="EB229" s="111"/>
      <c r="EL229" s="111"/>
      <c r="EV229" s="111"/>
      <c r="FF229" s="111"/>
      <c r="FP229" s="111"/>
      <c r="FZ229" s="111"/>
      <c r="GJ229" s="111"/>
      <c r="GT229" s="111"/>
      <c r="HD229" s="111"/>
      <c r="HN229" s="111"/>
      <c r="HX229" s="111"/>
      <c r="IH229" s="111"/>
      <c r="IR229" s="111"/>
      <c r="JB229" s="111"/>
      <c r="JL229" s="111"/>
      <c r="JV229" s="111"/>
      <c r="KF229" s="111"/>
      <c r="KP229" s="111"/>
      <c r="KZ229" s="111"/>
      <c r="LJ229" s="111"/>
      <c r="LT229" s="111"/>
      <c r="MD229" s="111"/>
      <c r="MN229" s="111"/>
      <c r="MX229" s="111"/>
      <c r="NH229" s="111"/>
      <c r="NR229" s="111"/>
    </row>
    <row xmlns:x14ac="http://schemas.microsoft.com/office/spreadsheetml/2009/9/ac" r="230" s="3" customFormat="true" x14ac:dyDescent="0.25">
      <c r="A230" s="394"/>
      <c r="B230" s="111"/>
      <c r="L230" s="111"/>
      <c r="V230" s="111"/>
      <c r="AF230" s="111"/>
      <c r="AP230" s="111"/>
      <c r="AZ230" s="111"/>
      <c r="BJ230" s="111"/>
      <c r="BT230" s="111"/>
      <c r="BU230" s="111"/>
      <c r="BV230" s="111"/>
      <c r="BW230" s="111"/>
      <c r="BX230" s="111"/>
      <c r="BY230" s="111"/>
      <c r="BZ230" s="111"/>
      <c r="CA230" s="111"/>
      <c r="CD230" s="111"/>
      <c r="CN230" s="111"/>
      <c r="CX230" s="111"/>
      <c r="DH230" s="111"/>
      <c r="DR230" s="111"/>
      <c r="EB230" s="111"/>
      <c r="EL230" s="111"/>
      <c r="EV230" s="111"/>
      <c r="FF230" s="111"/>
      <c r="FP230" s="111"/>
      <c r="FZ230" s="111"/>
      <c r="GJ230" s="111"/>
      <c r="GT230" s="111"/>
      <c r="HD230" s="111"/>
      <c r="HN230" s="111"/>
      <c r="HX230" s="111"/>
      <c r="IH230" s="111"/>
      <c r="IR230" s="111"/>
      <c r="JB230" s="111"/>
      <c r="JL230" s="111"/>
      <c r="JV230" s="111"/>
      <c r="KF230" s="111"/>
      <c r="KP230" s="111"/>
      <c r="KZ230" s="111"/>
      <c r="LJ230" s="111"/>
      <c r="LT230" s="111"/>
      <c r="MD230" s="111"/>
      <c r="MN230" s="111"/>
      <c r="MX230" s="111"/>
      <c r="NH230" s="111"/>
      <c r="NR230" s="111"/>
    </row>
    <row xmlns:x14ac="http://schemas.microsoft.com/office/spreadsheetml/2009/9/ac" r="231" s="3" customFormat="true" x14ac:dyDescent="0.25">
      <c r="A231" s="394"/>
      <c r="B231" s="111"/>
      <c r="L231" s="111"/>
      <c r="V231" s="111"/>
      <c r="AF231" s="111"/>
      <c r="AP231" s="111"/>
      <c r="AZ231" s="111"/>
      <c r="BJ231" s="111"/>
      <c r="BT231" s="111"/>
      <c r="BU231" s="111"/>
      <c r="BV231" s="111"/>
      <c r="BW231" s="111"/>
      <c r="BX231" s="111"/>
      <c r="BY231" s="111"/>
      <c r="BZ231" s="111"/>
      <c r="CA231" s="111"/>
      <c r="CD231" s="111"/>
      <c r="CN231" s="111"/>
      <c r="CX231" s="111"/>
      <c r="DH231" s="111"/>
      <c r="DR231" s="111"/>
      <c r="EB231" s="111"/>
      <c r="EL231" s="111"/>
      <c r="EV231" s="111"/>
      <c r="FF231" s="111"/>
      <c r="FP231" s="111"/>
      <c r="FZ231" s="111"/>
      <c r="GJ231" s="111"/>
      <c r="GT231" s="111"/>
      <c r="HD231" s="111"/>
      <c r="HN231" s="111"/>
      <c r="HX231" s="111"/>
      <c r="IH231" s="111"/>
      <c r="IR231" s="111"/>
      <c r="JB231" s="111"/>
      <c r="JL231" s="111"/>
      <c r="JV231" s="111"/>
      <c r="KF231" s="111"/>
      <c r="KP231" s="111"/>
      <c r="KZ231" s="111"/>
      <c r="LJ231" s="111"/>
      <c r="LT231" s="111"/>
      <c r="MD231" s="111"/>
      <c r="MN231" s="111"/>
      <c r="MX231" s="111"/>
      <c r="NH231" s="111"/>
      <c r="NR231" s="111"/>
    </row>
    <row xmlns:x14ac="http://schemas.microsoft.com/office/spreadsheetml/2009/9/ac" r="232" s="3" customFormat="true" x14ac:dyDescent="0.25">
      <c r="A232" s="394"/>
      <c r="B232" s="111"/>
      <c r="L232" s="111"/>
      <c r="V232" s="111"/>
      <c r="AF232" s="111"/>
      <c r="AP232" s="111"/>
      <c r="AZ232" s="111"/>
      <c r="BJ232" s="111"/>
      <c r="BT232" s="111"/>
      <c r="BU232" s="111"/>
      <c r="BV232" s="111"/>
      <c r="BW232" s="111"/>
      <c r="BX232" s="111"/>
      <c r="BY232" s="111"/>
      <c r="BZ232" s="111"/>
      <c r="CA232" s="111"/>
      <c r="CD232" s="111"/>
      <c r="CN232" s="111"/>
      <c r="CX232" s="111"/>
      <c r="DH232" s="111"/>
      <c r="DR232" s="111"/>
      <c r="EB232" s="111"/>
      <c r="EL232" s="111"/>
      <c r="EV232" s="111"/>
      <c r="FF232" s="111"/>
      <c r="FP232" s="111"/>
      <c r="FZ232" s="111"/>
      <c r="GJ232" s="111"/>
      <c r="GT232" s="111"/>
      <c r="HD232" s="111"/>
      <c r="HN232" s="111"/>
      <c r="HX232" s="111"/>
      <c r="IH232" s="111"/>
      <c r="IR232" s="111"/>
      <c r="JB232" s="111"/>
      <c r="JL232" s="111"/>
      <c r="JV232" s="111"/>
      <c r="KF232" s="111"/>
      <c r="KP232" s="111"/>
      <c r="KZ232" s="111"/>
      <c r="LJ232" s="111"/>
      <c r="LT232" s="111"/>
      <c r="MD232" s="111"/>
      <c r="MN232" s="111"/>
      <c r="MX232" s="111"/>
      <c r="NH232" s="111"/>
      <c r="NR232" s="111"/>
    </row>
    <row xmlns:x14ac="http://schemas.microsoft.com/office/spreadsheetml/2009/9/ac" r="233" s="3" customFormat="true" x14ac:dyDescent="0.25">
      <c r="A233" s="394"/>
      <c r="B233" s="111"/>
      <c r="L233" s="111"/>
      <c r="V233" s="111"/>
      <c r="AF233" s="111"/>
      <c r="AP233" s="111"/>
      <c r="AZ233" s="111"/>
      <c r="BJ233" s="111"/>
      <c r="BT233" s="111"/>
      <c r="BU233" s="111"/>
      <c r="BV233" s="111"/>
      <c r="BW233" s="111"/>
      <c r="BX233" s="111"/>
      <c r="BY233" s="111"/>
      <c r="BZ233" s="111"/>
      <c r="CA233" s="111"/>
      <c r="CD233" s="111"/>
      <c r="CN233" s="111"/>
      <c r="CX233" s="111"/>
      <c r="DH233" s="111"/>
      <c r="DR233" s="111"/>
      <c r="EB233" s="111"/>
      <c r="EL233" s="111"/>
      <c r="EV233" s="111"/>
      <c r="FF233" s="111"/>
      <c r="FP233" s="111"/>
      <c r="FZ233" s="111"/>
      <c r="GJ233" s="111"/>
      <c r="GT233" s="111"/>
      <c r="HD233" s="111"/>
      <c r="HN233" s="111"/>
      <c r="HX233" s="111"/>
      <c r="IH233" s="111"/>
      <c r="IR233" s="111"/>
      <c r="JB233" s="111"/>
      <c r="JL233" s="111"/>
      <c r="JV233" s="111"/>
      <c r="KF233" s="111"/>
      <c r="KP233" s="111"/>
      <c r="KZ233" s="111"/>
      <c r="LJ233" s="111"/>
      <c r="LT233" s="111"/>
      <c r="MD233" s="111"/>
      <c r="MN233" s="111"/>
      <c r="MX233" s="111"/>
      <c r="NH233" s="111"/>
      <c r="NR233" s="111"/>
    </row>
    <row xmlns:x14ac="http://schemas.microsoft.com/office/spreadsheetml/2009/9/ac" r="234" s="3" customFormat="true" x14ac:dyDescent="0.25">
      <c r="A234" s="394"/>
      <c r="B234" s="111"/>
      <c r="L234" s="111"/>
      <c r="V234" s="111"/>
      <c r="AF234" s="111"/>
      <c r="AP234" s="111"/>
      <c r="AZ234" s="111"/>
      <c r="BJ234" s="111"/>
      <c r="BT234" s="111"/>
      <c r="BU234" s="111"/>
      <c r="BV234" s="111"/>
      <c r="BW234" s="111"/>
      <c r="BX234" s="111"/>
      <c r="BY234" s="111"/>
      <c r="BZ234" s="111"/>
      <c r="CA234" s="111"/>
      <c r="CD234" s="111"/>
      <c r="CN234" s="111"/>
      <c r="CX234" s="111"/>
      <c r="DH234" s="111"/>
      <c r="DR234" s="111"/>
      <c r="EB234" s="111"/>
      <c r="EL234" s="111"/>
      <c r="EV234" s="111"/>
      <c r="FF234" s="111"/>
      <c r="FP234" s="111"/>
      <c r="FZ234" s="111"/>
      <c r="GJ234" s="111"/>
      <c r="GT234" s="111"/>
      <c r="HD234" s="111"/>
      <c r="HN234" s="111"/>
      <c r="HX234" s="111"/>
      <c r="IH234" s="111"/>
      <c r="IR234" s="111"/>
      <c r="JB234" s="111"/>
      <c r="JL234" s="111"/>
      <c r="JV234" s="111"/>
      <c r="KF234" s="111"/>
      <c r="KP234" s="111"/>
      <c r="KZ234" s="111"/>
      <c r="LJ234" s="111"/>
      <c r="LT234" s="111"/>
      <c r="MD234" s="111"/>
      <c r="MN234" s="111"/>
      <c r="MX234" s="111"/>
      <c r="NH234" s="111"/>
      <c r="NR234" s="111"/>
    </row>
    <row xmlns:x14ac="http://schemas.microsoft.com/office/spreadsheetml/2009/9/ac" r="235" s="3" customFormat="true" x14ac:dyDescent="0.25">
      <c r="A235" s="394"/>
      <c r="B235" s="111"/>
      <c r="L235" s="111"/>
      <c r="V235" s="111"/>
      <c r="AF235" s="111"/>
      <c r="AP235" s="111"/>
      <c r="AZ235" s="111"/>
      <c r="BJ235" s="111"/>
      <c r="BT235" s="111"/>
      <c r="BU235" s="111"/>
      <c r="BV235" s="111"/>
      <c r="BW235" s="111"/>
      <c r="BX235" s="111"/>
      <c r="BY235" s="111"/>
      <c r="BZ235" s="111"/>
      <c r="CA235" s="111"/>
      <c r="CD235" s="111"/>
      <c r="CN235" s="111"/>
      <c r="CX235" s="111"/>
      <c r="DH235" s="111"/>
      <c r="DR235" s="111"/>
      <c r="EB235" s="111"/>
      <c r="EL235" s="111"/>
      <c r="EV235" s="111"/>
      <c r="FF235" s="111"/>
      <c r="FP235" s="111"/>
      <c r="FZ235" s="111"/>
      <c r="GJ235" s="111"/>
      <c r="GT235" s="111"/>
      <c r="HD235" s="111"/>
      <c r="HN235" s="111"/>
      <c r="HX235" s="111"/>
      <c r="IH235" s="111"/>
      <c r="IR235" s="111"/>
      <c r="JB235" s="111"/>
      <c r="JL235" s="111"/>
      <c r="JV235" s="111"/>
      <c r="KF235" s="111"/>
      <c r="KP235" s="111"/>
      <c r="KZ235" s="111"/>
      <c r="LJ235" s="111"/>
      <c r="LT235" s="111"/>
      <c r="MD235" s="111"/>
      <c r="MN235" s="111"/>
      <c r="MX235" s="111"/>
      <c r="NH235" s="111"/>
      <c r="NR235" s="111"/>
    </row>
    <row xmlns:x14ac="http://schemas.microsoft.com/office/spreadsheetml/2009/9/ac" r="236" s="3" customFormat="true" x14ac:dyDescent="0.25">
      <c r="A236" s="394"/>
      <c r="B236" s="111"/>
      <c r="L236" s="111"/>
      <c r="V236" s="111"/>
      <c r="AF236" s="111"/>
      <c r="AP236" s="111"/>
      <c r="AZ236" s="111"/>
      <c r="BJ236" s="111"/>
      <c r="BT236" s="111"/>
      <c r="BU236" s="111"/>
      <c r="BV236" s="111"/>
      <c r="BW236" s="111"/>
      <c r="BX236" s="111"/>
      <c r="BY236" s="111"/>
      <c r="BZ236" s="111"/>
      <c r="CA236" s="111"/>
      <c r="CD236" s="111"/>
      <c r="CN236" s="111"/>
      <c r="CX236" s="111"/>
      <c r="DH236" s="111"/>
      <c r="DR236" s="111"/>
      <c r="EB236" s="111"/>
      <c r="EL236" s="111"/>
      <c r="EV236" s="111"/>
      <c r="FF236" s="111"/>
      <c r="FP236" s="111"/>
      <c r="FZ236" s="111"/>
      <c r="GJ236" s="111"/>
      <c r="GT236" s="111"/>
      <c r="HD236" s="111"/>
      <c r="HN236" s="111"/>
      <c r="HX236" s="111"/>
      <c r="IH236" s="111"/>
      <c r="IR236" s="111"/>
      <c r="JB236" s="111"/>
      <c r="JL236" s="111"/>
      <c r="JV236" s="111"/>
      <c r="KF236" s="111"/>
      <c r="KP236" s="111"/>
      <c r="KZ236" s="111"/>
      <c r="LJ236" s="111"/>
      <c r="LT236" s="111"/>
      <c r="MD236" s="111"/>
      <c r="MN236" s="111"/>
      <c r="MX236" s="111"/>
      <c r="NH236" s="111"/>
      <c r="NR236" s="111"/>
    </row>
    <row xmlns:x14ac="http://schemas.microsoft.com/office/spreadsheetml/2009/9/ac" r="237" s="3" customFormat="true" x14ac:dyDescent="0.25">
      <c r="A237" s="394"/>
      <c r="B237" s="111"/>
      <c r="L237" s="111"/>
      <c r="V237" s="111"/>
      <c r="AF237" s="111"/>
      <c r="AP237" s="111"/>
      <c r="AZ237" s="111"/>
      <c r="BJ237" s="111"/>
      <c r="BT237" s="111"/>
      <c r="BU237" s="111"/>
      <c r="BV237" s="111"/>
      <c r="BW237" s="111"/>
      <c r="BX237" s="111"/>
      <c r="BY237" s="111"/>
      <c r="BZ237" s="111"/>
      <c r="CA237" s="111"/>
      <c r="CD237" s="111"/>
      <c r="CN237" s="111"/>
      <c r="CX237" s="111"/>
      <c r="DH237" s="111"/>
      <c r="DR237" s="111"/>
      <c r="EB237" s="111"/>
      <c r="EL237" s="111"/>
      <c r="EV237" s="111"/>
      <c r="FF237" s="111"/>
      <c r="FP237" s="111"/>
      <c r="FZ237" s="111"/>
      <c r="GJ237" s="111"/>
      <c r="GT237" s="111"/>
      <c r="HD237" s="111"/>
      <c r="HN237" s="111"/>
      <c r="HX237" s="111"/>
      <c r="IH237" s="111"/>
      <c r="IR237" s="111"/>
      <c r="JB237" s="111"/>
      <c r="JL237" s="111"/>
      <c r="JV237" s="111"/>
      <c r="KF237" s="111"/>
      <c r="KP237" s="111"/>
      <c r="KZ237" s="111"/>
      <c r="LJ237" s="111"/>
      <c r="LT237" s="111"/>
      <c r="MD237" s="111"/>
      <c r="MN237" s="111"/>
      <c r="MX237" s="111"/>
      <c r="NH237" s="111"/>
      <c r="NR237" s="111"/>
    </row>
    <row xmlns:x14ac="http://schemas.microsoft.com/office/spreadsheetml/2009/9/ac" r="238" s="3" customFormat="true" x14ac:dyDescent="0.25">
      <c r="A238" s="394"/>
      <c r="B238" s="111"/>
      <c r="L238" s="111"/>
      <c r="V238" s="111"/>
      <c r="AF238" s="111"/>
      <c r="AP238" s="111"/>
      <c r="AZ238" s="111"/>
      <c r="BJ238" s="111"/>
      <c r="BT238" s="111"/>
      <c r="BU238" s="111"/>
      <c r="BV238" s="111"/>
      <c r="BW238" s="111"/>
      <c r="BX238" s="111"/>
      <c r="BY238" s="111"/>
      <c r="BZ238" s="111"/>
      <c r="CA238" s="111"/>
      <c r="CD238" s="111"/>
      <c r="CN238" s="111"/>
      <c r="CX238" s="111"/>
      <c r="DH238" s="111"/>
      <c r="DR238" s="111"/>
      <c r="EB238" s="111"/>
      <c r="EL238" s="111"/>
      <c r="EV238" s="111"/>
      <c r="FF238" s="111"/>
      <c r="FP238" s="111"/>
      <c r="FZ238" s="111"/>
      <c r="GJ238" s="111"/>
      <c r="GT238" s="111"/>
      <c r="HD238" s="111"/>
      <c r="HN238" s="111"/>
      <c r="HX238" s="111"/>
      <c r="IH238" s="111"/>
      <c r="IR238" s="111"/>
      <c r="JB238" s="111"/>
      <c r="JL238" s="111"/>
      <c r="JV238" s="111"/>
      <c r="KF238" s="111"/>
      <c r="KP238" s="111"/>
      <c r="KZ238" s="111"/>
      <c r="LJ238" s="111"/>
      <c r="LT238" s="111"/>
      <c r="MD238" s="111"/>
      <c r="MN238" s="111"/>
      <c r="MX238" s="111"/>
      <c r="NH238" s="111"/>
      <c r="NR238" s="111"/>
    </row>
    <row xmlns:x14ac="http://schemas.microsoft.com/office/spreadsheetml/2009/9/ac" r="239" s="3" customFormat="true" x14ac:dyDescent="0.25">
      <c r="A239" s="394"/>
      <c r="B239" s="111"/>
      <c r="L239" s="111"/>
      <c r="V239" s="111"/>
      <c r="AF239" s="111"/>
      <c r="AP239" s="111"/>
      <c r="AZ239" s="111"/>
      <c r="BJ239" s="111"/>
      <c r="BT239" s="111"/>
      <c r="BU239" s="111"/>
      <c r="BV239" s="111"/>
      <c r="BW239" s="111"/>
      <c r="BX239" s="111"/>
      <c r="BY239" s="111"/>
      <c r="BZ239" s="111"/>
      <c r="CA239" s="111"/>
      <c r="CD239" s="111"/>
      <c r="CN239" s="111"/>
      <c r="CX239" s="111"/>
      <c r="DH239" s="111"/>
      <c r="DR239" s="111"/>
      <c r="EB239" s="111"/>
      <c r="EL239" s="111"/>
      <c r="EV239" s="111"/>
      <c r="FF239" s="111"/>
      <c r="FP239" s="111"/>
      <c r="FZ239" s="111"/>
      <c r="GJ239" s="111"/>
      <c r="GT239" s="111"/>
      <c r="HD239" s="111"/>
      <c r="HN239" s="111"/>
      <c r="HX239" s="111"/>
      <c r="IH239" s="111"/>
      <c r="IR239" s="111"/>
      <c r="JB239" s="111"/>
      <c r="JL239" s="111"/>
      <c r="JV239" s="111"/>
      <c r="KF239" s="111"/>
      <c r="KP239" s="111"/>
      <c r="KZ239" s="111"/>
      <c r="LJ239" s="111"/>
      <c r="LT239" s="111"/>
      <c r="MD239" s="111"/>
      <c r="MN239" s="111"/>
      <c r="MX239" s="111"/>
      <c r="NH239" s="111"/>
      <c r="NR239" s="111"/>
    </row>
    <row xmlns:x14ac="http://schemas.microsoft.com/office/spreadsheetml/2009/9/ac" r="240" s="3" customFormat="true" x14ac:dyDescent="0.25">
      <c r="A240" s="394"/>
      <c r="B240" s="111"/>
      <c r="L240" s="111"/>
      <c r="V240" s="111"/>
      <c r="AF240" s="111"/>
      <c r="AP240" s="111"/>
      <c r="AZ240" s="111"/>
      <c r="BJ240" s="111"/>
      <c r="BT240" s="111"/>
      <c r="BU240" s="111"/>
      <c r="BV240" s="111"/>
      <c r="BW240" s="111"/>
      <c r="BX240" s="111"/>
      <c r="BY240" s="111"/>
      <c r="BZ240" s="111"/>
      <c r="CA240" s="111"/>
      <c r="CD240" s="111"/>
      <c r="CN240" s="111"/>
      <c r="CX240" s="111"/>
      <c r="DH240" s="111"/>
      <c r="DR240" s="111"/>
      <c r="EB240" s="111"/>
      <c r="EL240" s="111"/>
      <c r="EV240" s="111"/>
      <c r="FF240" s="111"/>
      <c r="FP240" s="111"/>
      <c r="FZ240" s="111"/>
      <c r="GJ240" s="111"/>
      <c r="GT240" s="111"/>
      <c r="HD240" s="111"/>
      <c r="HN240" s="111"/>
      <c r="HX240" s="111"/>
      <c r="IH240" s="111"/>
      <c r="IR240" s="111"/>
      <c r="JB240" s="111"/>
      <c r="JL240" s="111"/>
      <c r="JV240" s="111"/>
      <c r="KF240" s="111"/>
      <c r="KP240" s="111"/>
      <c r="KZ240" s="111"/>
      <c r="LJ240" s="111"/>
      <c r="LT240" s="111"/>
      <c r="MD240" s="111"/>
      <c r="MN240" s="111"/>
      <c r="MX240" s="111"/>
      <c r="NH240" s="111"/>
      <c r="NR240" s="111"/>
    </row>
    <row xmlns:x14ac="http://schemas.microsoft.com/office/spreadsheetml/2009/9/ac" r="241" s="3" customFormat="true" x14ac:dyDescent="0.25">
      <c r="A241" s="394"/>
      <c r="B241" s="111"/>
      <c r="L241" s="111"/>
      <c r="V241" s="111"/>
      <c r="AF241" s="111"/>
      <c r="AP241" s="111"/>
      <c r="AZ241" s="111"/>
      <c r="BJ241" s="111"/>
      <c r="BT241" s="111"/>
      <c r="BU241" s="111"/>
      <c r="BV241" s="111"/>
      <c r="BW241" s="111"/>
      <c r="BX241" s="111"/>
      <c r="BY241" s="111"/>
      <c r="BZ241" s="111"/>
      <c r="CA241" s="111"/>
      <c r="CD241" s="111"/>
      <c r="CN241" s="111"/>
      <c r="CX241" s="111"/>
      <c r="DH241" s="111"/>
      <c r="DR241" s="111"/>
      <c r="EB241" s="111"/>
      <c r="EL241" s="111"/>
      <c r="EV241" s="111"/>
      <c r="FF241" s="111"/>
      <c r="FP241" s="111"/>
      <c r="FZ241" s="111"/>
      <c r="GJ241" s="111"/>
      <c r="GT241" s="111"/>
      <c r="HD241" s="111"/>
      <c r="HN241" s="111"/>
      <c r="HX241" s="111"/>
      <c r="IH241" s="111"/>
      <c r="IR241" s="111"/>
      <c r="JB241" s="111"/>
      <c r="JL241" s="111"/>
      <c r="JV241" s="111"/>
      <c r="KF241" s="111"/>
      <c r="KP241" s="111"/>
      <c r="KZ241" s="111"/>
      <c r="LJ241" s="111"/>
      <c r="LT241" s="111"/>
      <c r="MD241" s="111"/>
      <c r="MN241" s="111"/>
      <c r="MX241" s="111"/>
      <c r="NH241" s="111"/>
      <c r="NR241" s="111"/>
    </row>
    <row xmlns:x14ac="http://schemas.microsoft.com/office/spreadsheetml/2009/9/ac" r="242" s="3" customFormat="true" x14ac:dyDescent="0.25">
      <c r="A242" s="394"/>
      <c r="B242" s="111"/>
      <c r="L242" s="111"/>
      <c r="V242" s="111"/>
      <c r="AF242" s="111"/>
      <c r="AP242" s="111"/>
      <c r="AZ242" s="111"/>
      <c r="BJ242" s="111"/>
      <c r="BT242" s="111"/>
      <c r="BU242" s="111"/>
      <c r="BV242" s="111"/>
      <c r="BW242" s="111"/>
      <c r="BX242" s="111"/>
      <c r="BY242" s="111"/>
      <c r="BZ242" s="111"/>
      <c r="CA242" s="111"/>
      <c r="CD242" s="111"/>
      <c r="CN242" s="111"/>
      <c r="CX242" s="111"/>
      <c r="DH242" s="111"/>
      <c r="DR242" s="111"/>
      <c r="EB242" s="111"/>
      <c r="EL242" s="111"/>
      <c r="EV242" s="111"/>
      <c r="FF242" s="111"/>
      <c r="FP242" s="111"/>
      <c r="FZ242" s="111"/>
      <c r="GJ242" s="111"/>
      <c r="GT242" s="111"/>
      <c r="HD242" s="111"/>
      <c r="HN242" s="111"/>
      <c r="HX242" s="111"/>
      <c r="IH242" s="111"/>
      <c r="IR242" s="111"/>
      <c r="JB242" s="111"/>
      <c r="JL242" s="111"/>
      <c r="JV242" s="111"/>
      <c r="KF242" s="111"/>
      <c r="KP242" s="111"/>
      <c r="KZ242" s="111"/>
      <c r="LJ242" s="111"/>
      <c r="LT242" s="111"/>
      <c r="MD242" s="111"/>
      <c r="MN242" s="111"/>
      <c r="MX242" s="111"/>
      <c r="NH242" s="111"/>
      <c r="NR242" s="111"/>
    </row>
    <row xmlns:x14ac="http://schemas.microsoft.com/office/spreadsheetml/2009/9/ac" r="243" s="3" customFormat="true" x14ac:dyDescent="0.25">
      <c r="A243" s="394"/>
      <c r="B243" s="111"/>
      <c r="L243" s="111"/>
      <c r="V243" s="111"/>
      <c r="AF243" s="111"/>
      <c r="AP243" s="111"/>
      <c r="AZ243" s="111"/>
      <c r="BJ243" s="111"/>
      <c r="BT243" s="111"/>
      <c r="BU243" s="111"/>
      <c r="BV243" s="111"/>
      <c r="BW243" s="111"/>
      <c r="BX243" s="111"/>
      <c r="BY243" s="111"/>
      <c r="BZ243" s="111"/>
      <c r="CA243" s="111"/>
      <c r="CD243" s="111"/>
      <c r="CN243" s="111"/>
      <c r="CX243" s="111"/>
      <c r="DH243" s="111"/>
      <c r="DR243" s="111"/>
      <c r="EB243" s="111"/>
      <c r="EL243" s="111"/>
      <c r="EV243" s="111"/>
      <c r="FF243" s="111"/>
      <c r="FP243" s="111"/>
      <c r="FZ243" s="111"/>
      <c r="GJ243" s="111"/>
      <c r="GT243" s="111"/>
      <c r="HD243" s="111"/>
      <c r="HN243" s="111"/>
      <c r="HX243" s="111"/>
      <c r="IH243" s="111"/>
      <c r="IR243" s="111"/>
      <c r="JB243" s="111"/>
      <c r="JL243" s="111"/>
      <c r="JV243" s="111"/>
      <c r="KF243" s="111"/>
      <c r="KP243" s="111"/>
      <c r="KZ243" s="111"/>
      <c r="LJ243" s="111"/>
      <c r="LT243" s="111"/>
      <c r="MD243" s="111"/>
      <c r="MN243" s="111"/>
      <c r="MX243" s="111"/>
      <c r="NH243" s="111"/>
      <c r="NR243" s="111"/>
    </row>
    <row xmlns:x14ac="http://schemas.microsoft.com/office/spreadsheetml/2009/9/ac" r="244" s="3" customFormat="true" x14ac:dyDescent="0.25">
      <c r="A244" s="394"/>
      <c r="B244" s="111"/>
      <c r="L244" s="111"/>
      <c r="V244" s="111"/>
      <c r="AF244" s="111"/>
      <c r="AP244" s="111"/>
      <c r="AZ244" s="111"/>
      <c r="BJ244" s="111"/>
      <c r="BT244" s="111"/>
      <c r="BU244" s="111"/>
      <c r="BV244" s="111"/>
      <c r="BW244" s="111"/>
      <c r="BX244" s="111"/>
      <c r="BY244" s="111"/>
      <c r="BZ244" s="111"/>
      <c r="CA244" s="111"/>
      <c r="CD244" s="111"/>
      <c r="CN244" s="111"/>
      <c r="CX244" s="111"/>
      <c r="DH244" s="111"/>
      <c r="DR244" s="111"/>
      <c r="EB244" s="111"/>
      <c r="EL244" s="111"/>
      <c r="EV244" s="111"/>
      <c r="FF244" s="111"/>
      <c r="FP244" s="111"/>
      <c r="FZ244" s="111"/>
      <c r="GJ244" s="111"/>
      <c r="GT244" s="111"/>
      <c r="HD244" s="111"/>
      <c r="HN244" s="111"/>
      <c r="HX244" s="111"/>
      <c r="IH244" s="111"/>
      <c r="IR244" s="111"/>
      <c r="JB244" s="111"/>
      <c r="JL244" s="111"/>
      <c r="JV244" s="111"/>
      <c r="KF244" s="111"/>
      <c r="KP244" s="111"/>
      <c r="KZ244" s="111"/>
      <c r="LJ244" s="111"/>
      <c r="LT244" s="111"/>
      <c r="MD244" s="111"/>
      <c r="MN244" s="111"/>
      <c r="MX244" s="111"/>
      <c r="NH244" s="111"/>
      <c r="NR244" s="111"/>
    </row>
    <row xmlns:x14ac="http://schemas.microsoft.com/office/spreadsheetml/2009/9/ac" r="245" s="3" customFormat="true" x14ac:dyDescent="0.25">
      <c r="A245" s="394"/>
      <c r="B245" s="111"/>
      <c r="L245" s="111"/>
      <c r="V245" s="111"/>
      <c r="AF245" s="111"/>
      <c r="AP245" s="111"/>
      <c r="AZ245" s="111"/>
      <c r="BJ245" s="111"/>
      <c r="BT245" s="111"/>
      <c r="BU245" s="111"/>
      <c r="BV245" s="111"/>
      <c r="BW245" s="111"/>
      <c r="BX245" s="111"/>
      <c r="BY245" s="111"/>
      <c r="BZ245" s="111"/>
      <c r="CA245" s="111"/>
      <c r="CD245" s="111"/>
      <c r="CN245" s="111"/>
      <c r="CX245" s="111"/>
      <c r="DH245" s="111"/>
      <c r="DR245" s="111"/>
      <c r="EB245" s="111"/>
      <c r="EL245" s="111"/>
      <c r="EV245" s="111"/>
      <c r="FF245" s="111"/>
      <c r="FP245" s="111"/>
      <c r="FZ245" s="111"/>
      <c r="GJ245" s="111"/>
      <c r="GT245" s="111"/>
      <c r="HD245" s="111"/>
      <c r="HN245" s="111"/>
      <c r="HX245" s="111"/>
      <c r="IH245" s="111"/>
      <c r="IR245" s="111"/>
      <c r="JB245" s="111"/>
      <c r="JL245" s="111"/>
      <c r="JV245" s="111"/>
      <c r="KF245" s="111"/>
      <c r="KP245" s="111"/>
      <c r="KZ245" s="111"/>
      <c r="LJ245" s="111"/>
      <c r="LT245" s="111"/>
      <c r="MD245" s="111"/>
      <c r="MN245" s="111"/>
      <c r="MX245" s="111"/>
      <c r="NH245" s="111"/>
      <c r="NR245" s="111"/>
    </row>
    <row xmlns:x14ac="http://schemas.microsoft.com/office/spreadsheetml/2009/9/ac" r="246" s="3" customFormat="true" x14ac:dyDescent="0.25">
      <c r="A246" s="394"/>
      <c r="B246" s="111"/>
      <c r="L246" s="111"/>
      <c r="V246" s="111"/>
      <c r="AF246" s="111"/>
      <c r="AP246" s="111"/>
      <c r="AZ246" s="111"/>
      <c r="BJ246" s="111"/>
      <c r="BT246" s="111"/>
      <c r="BU246" s="111"/>
      <c r="BV246" s="111"/>
      <c r="BW246" s="111"/>
      <c r="BX246" s="111"/>
      <c r="BY246" s="111"/>
      <c r="BZ246" s="111"/>
      <c r="CA246" s="111"/>
      <c r="CD246" s="111"/>
      <c r="CN246" s="111"/>
      <c r="CX246" s="111"/>
      <c r="DH246" s="111"/>
      <c r="DR246" s="111"/>
      <c r="EB246" s="111"/>
      <c r="EL246" s="111"/>
      <c r="EV246" s="111"/>
      <c r="FF246" s="111"/>
      <c r="FP246" s="111"/>
      <c r="FZ246" s="111"/>
      <c r="GJ246" s="111"/>
      <c r="GT246" s="111"/>
      <c r="HD246" s="111"/>
      <c r="HN246" s="111"/>
      <c r="HX246" s="111"/>
      <c r="IH246" s="111"/>
      <c r="IR246" s="111"/>
      <c r="JB246" s="111"/>
      <c r="JL246" s="111"/>
      <c r="JV246" s="111"/>
      <c r="KF246" s="111"/>
      <c r="KP246" s="111"/>
      <c r="KZ246" s="111"/>
      <c r="LJ246" s="111"/>
      <c r="LT246" s="111"/>
      <c r="MD246" s="111"/>
      <c r="MN246" s="111"/>
      <c r="MX246" s="111"/>
      <c r="NH246" s="111"/>
      <c r="NR246" s="111"/>
    </row>
    <row xmlns:x14ac="http://schemas.microsoft.com/office/spreadsheetml/2009/9/ac" r="247" s="3" customFormat="true" x14ac:dyDescent="0.25">
      <c r="A247" s="394"/>
      <c r="B247" s="111"/>
      <c r="L247" s="111"/>
      <c r="V247" s="111"/>
      <c r="AF247" s="111"/>
      <c r="AP247" s="111"/>
      <c r="AZ247" s="111"/>
      <c r="BJ247" s="111"/>
      <c r="BT247" s="111"/>
      <c r="BU247" s="111"/>
      <c r="BV247" s="111"/>
      <c r="BW247" s="111"/>
      <c r="BX247" s="111"/>
      <c r="BY247" s="111"/>
      <c r="BZ247" s="111"/>
      <c r="CA247" s="111"/>
      <c r="CD247" s="111"/>
      <c r="CN247" s="111"/>
      <c r="CX247" s="111"/>
      <c r="DH247" s="111"/>
      <c r="DR247" s="111"/>
      <c r="EB247" s="111"/>
      <c r="EL247" s="111"/>
      <c r="EV247" s="111"/>
      <c r="FF247" s="111"/>
      <c r="FP247" s="111"/>
      <c r="FZ247" s="111"/>
      <c r="GJ247" s="111"/>
      <c r="GT247" s="111"/>
      <c r="HD247" s="111"/>
      <c r="HN247" s="111"/>
      <c r="HX247" s="111"/>
      <c r="IH247" s="111"/>
      <c r="IR247" s="111"/>
      <c r="JB247" s="111"/>
      <c r="JL247" s="111"/>
      <c r="JV247" s="111"/>
      <c r="KF247" s="111"/>
      <c r="KP247" s="111"/>
      <c r="KZ247" s="111"/>
      <c r="LJ247" s="111"/>
      <c r="LT247" s="111"/>
      <c r="MD247" s="111"/>
      <c r="MN247" s="111"/>
      <c r="MX247" s="111"/>
      <c r="NH247" s="111"/>
      <c r="NR247" s="111"/>
    </row>
    <row xmlns:x14ac="http://schemas.microsoft.com/office/spreadsheetml/2009/9/ac" r="248" s="3" customFormat="true" x14ac:dyDescent="0.25">
      <c r="A248" s="394"/>
      <c r="B248" s="111"/>
      <c r="L248" s="111"/>
      <c r="V248" s="111"/>
      <c r="AF248" s="111"/>
      <c r="AP248" s="111"/>
      <c r="AZ248" s="111"/>
      <c r="BJ248" s="111"/>
      <c r="BT248" s="111"/>
      <c r="BU248" s="111"/>
      <c r="BV248" s="111"/>
      <c r="BW248" s="111"/>
      <c r="BX248" s="111"/>
      <c r="BY248" s="111"/>
      <c r="BZ248" s="111"/>
      <c r="CA248" s="111"/>
      <c r="CD248" s="111"/>
      <c r="CN248" s="111"/>
      <c r="CX248" s="111"/>
      <c r="DH248" s="111"/>
      <c r="DR248" s="111"/>
      <c r="EB248" s="111"/>
      <c r="EL248" s="111"/>
      <c r="EV248" s="111"/>
      <c r="FF248" s="111"/>
      <c r="FP248" s="111"/>
      <c r="FZ248" s="111"/>
      <c r="GJ248" s="111"/>
      <c r="GT248" s="111"/>
      <c r="HD248" s="111"/>
      <c r="HN248" s="111"/>
      <c r="HX248" s="111"/>
      <c r="IH248" s="111"/>
      <c r="IR248" s="111"/>
      <c r="JB248" s="111"/>
      <c r="JL248" s="111"/>
      <c r="JV248" s="111"/>
      <c r="KF248" s="111"/>
      <c r="KP248" s="111"/>
      <c r="KZ248" s="111"/>
      <c r="LJ248" s="111"/>
      <c r="LT248" s="111"/>
      <c r="MD248" s="111"/>
      <c r="MN248" s="111"/>
      <c r="MX248" s="111"/>
      <c r="NH248" s="111"/>
      <c r="NR248" s="111"/>
    </row>
    <row xmlns:x14ac="http://schemas.microsoft.com/office/spreadsheetml/2009/9/ac" r="249" s="3" customFormat="true" x14ac:dyDescent="0.25">
      <c r="A249" s="394"/>
      <c r="B249" s="111"/>
      <c r="L249" s="111"/>
      <c r="V249" s="111"/>
      <c r="AF249" s="111"/>
      <c r="AP249" s="111"/>
      <c r="AZ249" s="111"/>
      <c r="BJ249" s="111"/>
      <c r="BT249" s="111"/>
      <c r="BU249" s="111"/>
      <c r="BV249" s="111"/>
      <c r="BW249" s="111"/>
      <c r="BX249" s="111"/>
      <c r="BY249" s="111"/>
      <c r="BZ249" s="111"/>
      <c r="CA249" s="111"/>
      <c r="CD249" s="111"/>
      <c r="CN249" s="111"/>
      <c r="CX249" s="111"/>
      <c r="DH249" s="111"/>
      <c r="DR249" s="111"/>
      <c r="EB249" s="111"/>
      <c r="EL249" s="111"/>
      <c r="EV249" s="111"/>
      <c r="FF249" s="111"/>
      <c r="FP249" s="111"/>
      <c r="FZ249" s="111"/>
      <c r="GJ249" s="111"/>
      <c r="GT249" s="111"/>
      <c r="HD249" s="111"/>
      <c r="HN249" s="111"/>
      <c r="HX249" s="111"/>
      <c r="IH249" s="111"/>
      <c r="IR249" s="111"/>
      <c r="JB249" s="111"/>
      <c r="JL249" s="111"/>
      <c r="JV249" s="111"/>
      <c r="KF249" s="111"/>
      <c r="KP249" s="111"/>
      <c r="KZ249" s="111"/>
      <c r="LJ249" s="111"/>
      <c r="LT249" s="111"/>
      <c r="MD249" s="111"/>
      <c r="MN249" s="111"/>
      <c r="MX249" s="111"/>
      <c r="NH249" s="111"/>
      <c r="NR249" s="111"/>
    </row>
    <row xmlns:x14ac="http://schemas.microsoft.com/office/spreadsheetml/2009/9/ac" r="250" s="3" customFormat="true" x14ac:dyDescent="0.25">
      <c r="A250" s="394"/>
      <c r="B250" s="111"/>
      <c r="L250" s="111"/>
      <c r="V250" s="111"/>
      <c r="AF250" s="111"/>
      <c r="AP250" s="111"/>
      <c r="AZ250" s="111"/>
      <c r="BJ250" s="111"/>
      <c r="BT250" s="111"/>
      <c r="BU250" s="111"/>
      <c r="BV250" s="111"/>
      <c r="BW250" s="111"/>
      <c r="BX250" s="111"/>
      <c r="BY250" s="111"/>
      <c r="BZ250" s="111"/>
      <c r="CA250" s="111"/>
      <c r="CD250" s="111"/>
      <c r="CN250" s="111"/>
      <c r="CX250" s="111"/>
      <c r="DH250" s="111"/>
      <c r="DR250" s="111"/>
      <c r="EB250" s="111"/>
      <c r="EL250" s="111"/>
      <c r="EV250" s="111"/>
      <c r="FF250" s="111"/>
      <c r="FP250" s="111"/>
      <c r="FZ250" s="111"/>
      <c r="GJ250" s="111"/>
      <c r="GT250" s="111"/>
      <c r="HD250" s="111"/>
      <c r="HN250" s="111"/>
      <c r="HX250" s="111"/>
      <c r="IH250" s="111"/>
      <c r="IR250" s="111"/>
      <c r="JB250" s="111"/>
      <c r="JL250" s="111"/>
      <c r="JV250" s="111"/>
      <c r="KF250" s="111"/>
      <c r="KP250" s="111"/>
      <c r="KZ250" s="111"/>
      <c r="LJ250" s="111"/>
      <c r="LT250" s="111"/>
      <c r="MD250" s="111"/>
      <c r="MN250" s="111"/>
      <c r="MX250" s="111"/>
      <c r="NH250" s="111"/>
      <c r="NR250" s="111"/>
    </row>
    <row xmlns:x14ac="http://schemas.microsoft.com/office/spreadsheetml/2009/9/ac" r="251" s="3" customFormat="true" x14ac:dyDescent="0.25">
      <c r="A251" s="394"/>
      <c r="B251" s="111"/>
      <c r="L251" s="111"/>
      <c r="V251" s="111"/>
      <c r="AF251" s="111"/>
      <c r="AP251" s="111"/>
      <c r="AZ251" s="111"/>
      <c r="BJ251" s="111"/>
      <c r="BT251" s="111"/>
      <c r="BU251" s="111"/>
      <c r="BV251" s="111"/>
      <c r="BW251" s="111"/>
      <c r="BX251" s="111"/>
      <c r="BY251" s="111"/>
      <c r="BZ251" s="111"/>
      <c r="CA251" s="111"/>
      <c r="CD251" s="111"/>
      <c r="CN251" s="111"/>
      <c r="CX251" s="111"/>
      <c r="DH251" s="111"/>
      <c r="DR251" s="111"/>
      <c r="EB251" s="111"/>
      <c r="EL251" s="111"/>
      <c r="EV251" s="111"/>
      <c r="FF251" s="111"/>
      <c r="FP251" s="111"/>
      <c r="FZ251" s="111"/>
      <c r="GJ251" s="111"/>
      <c r="GT251" s="111"/>
      <c r="HD251" s="111"/>
      <c r="HN251" s="111"/>
      <c r="HX251" s="111"/>
      <c r="IH251" s="111"/>
      <c r="IR251" s="111"/>
      <c r="JB251" s="111"/>
      <c r="JL251" s="111"/>
      <c r="JV251" s="111"/>
      <c r="KF251" s="111"/>
      <c r="KP251" s="111"/>
      <c r="KZ251" s="111"/>
      <c r="LJ251" s="111"/>
      <c r="LT251" s="111"/>
      <c r="MD251" s="111"/>
      <c r="MN251" s="111"/>
      <c r="MX251" s="111"/>
      <c r="NH251" s="111"/>
      <c r="NR251" s="111"/>
    </row>
    <row xmlns:x14ac="http://schemas.microsoft.com/office/spreadsheetml/2009/9/ac" r="252" s="3" customFormat="true" x14ac:dyDescent="0.25">
      <c r="A252" s="394"/>
      <c r="B252" s="111"/>
      <c r="L252" s="111"/>
      <c r="V252" s="111"/>
      <c r="AF252" s="111"/>
      <c r="AP252" s="111"/>
      <c r="AZ252" s="111"/>
      <c r="BJ252" s="111"/>
      <c r="BT252" s="111"/>
      <c r="BU252" s="111"/>
      <c r="BV252" s="111"/>
      <c r="BW252" s="111"/>
      <c r="BX252" s="111"/>
      <c r="BY252" s="111"/>
      <c r="BZ252" s="111"/>
      <c r="CA252" s="111"/>
      <c r="CD252" s="111"/>
      <c r="CN252" s="111"/>
      <c r="CX252" s="111"/>
      <c r="DH252" s="111"/>
      <c r="DR252" s="111"/>
      <c r="EB252" s="111"/>
      <c r="EL252" s="111"/>
      <c r="EV252" s="111"/>
      <c r="FF252" s="111"/>
      <c r="FP252" s="111"/>
      <c r="FZ252" s="111"/>
      <c r="GJ252" s="111"/>
      <c r="GT252" s="111"/>
      <c r="HD252" s="111"/>
      <c r="HN252" s="111"/>
      <c r="HX252" s="111"/>
      <c r="IH252" s="111"/>
      <c r="IR252" s="111"/>
      <c r="JB252" s="111"/>
      <c r="JL252" s="111"/>
      <c r="JV252" s="111"/>
      <c r="KF252" s="111"/>
      <c r="KP252" s="111"/>
      <c r="KZ252" s="111"/>
      <c r="LJ252" s="111"/>
      <c r="LT252" s="111"/>
      <c r="MD252" s="111"/>
      <c r="MN252" s="111"/>
      <c r="MX252" s="111"/>
      <c r="NH252" s="111"/>
      <c r="NR252" s="111"/>
    </row>
    <row xmlns:x14ac="http://schemas.microsoft.com/office/spreadsheetml/2009/9/ac" r="253" s="3" customFormat="true" x14ac:dyDescent="0.25">
      <c r="A253" s="394"/>
      <c r="B253" s="111"/>
      <c r="L253" s="111"/>
      <c r="V253" s="111"/>
      <c r="AF253" s="111"/>
      <c r="AP253" s="111"/>
      <c r="AZ253" s="111"/>
      <c r="BJ253" s="111"/>
      <c r="BT253" s="111"/>
      <c r="BU253" s="111"/>
      <c r="BV253" s="111"/>
      <c r="BW253" s="111"/>
      <c r="BX253" s="111"/>
      <c r="BY253" s="111"/>
      <c r="BZ253" s="111"/>
      <c r="CA253" s="111"/>
      <c r="CD253" s="111"/>
      <c r="CN253" s="111"/>
      <c r="CX253" s="111"/>
      <c r="DH253" s="111"/>
      <c r="DR253" s="111"/>
      <c r="EB253" s="111"/>
      <c r="EL253" s="111"/>
      <c r="EV253" s="111"/>
      <c r="FF253" s="111"/>
      <c r="FP253" s="111"/>
      <c r="FZ253" s="111"/>
      <c r="GJ253" s="111"/>
      <c r="GT253" s="111"/>
      <c r="HD253" s="111"/>
      <c r="HN253" s="111"/>
      <c r="HX253" s="111"/>
      <c r="IH253" s="111"/>
      <c r="IR253" s="111"/>
      <c r="JB253" s="111"/>
      <c r="JL253" s="111"/>
      <c r="JV253" s="111"/>
      <c r="KF253" s="111"/>
      <c r="KP253" s="111"/>
      <c r="KZ253" s="111"/>
      <c r="LJ253" s="111"/>
      <c r="LT253" s="111"/>
      <c r="MD253" s="111"/>
      <c r="MN253" s="111"/>
      <c r="MX253" s="111"/>
      <c r="NH253" s="111"/>
      <c r="NR253" s="111"/>
    </row>
    <row xmlns:x14ac="http://schemas.microsoft.com/office/spreadsheetml/2009/9/ac" r="254" s="3" customFormat="true" x14ac:dyDescent="0.25">
      <c r="A254" s="394"/>
      <c r="B254" s="111"/>
      <c r="L254" s="111"/>
      <c r="V254" s="111"/>
      <c r="AF254" s="111"/>
      <c r="AP254" s="111"/>
      <c r="AZ254" s="111"/>
      <c r="BJ254" s="111"/>
      <c r="BT254" s="111"/>
      <c r="BU254" s="111"/>
      <c r="BV254" s="111"/>
      <c r="BW254" s="111"/>
      <c r="BX254" s="111"/>
      <c r="BY254" s="111"/>
      <c r="BZ254" s="111"/>
      <c r="CA254" s="111"/>
      <c r="CD254" s="111"/>
      <c r="CN254" s="111"/>
      <c r="CX254" s="111"/>
      <c r="DH254" s="111"/>
      <c r="DR254" s="111"/>
      <c r="EB254" s="111"/>
      <c r="EL254" s="111"/>
      <c r="EV254" s="111"/>
      <c r="FF254" s="111"/>
      <c r="FP254" s="111"/>
      <c r="FZ254" s="111"/>
      <c r="GJ254" s="111"/>
      <c r="GT254" s="111"/>
      <c r="HD254" s="111"/>
      <c r="HN254" s="111"/>
      <c r="HX254" s="111"/>
      <c r="IH254" s="111"/>
      <c r="IR254" s="111"/>
      <c r="JB254" s="111"/>
      <c r="JL254" s="111"/>
      <c r="JV254" s="111"/>
      <c r="KF254" s="111"/>
      <c r="KP254" s="111"/>
      <c r="KZ254" s="111"/>
      <c r="LJ254" s="111"/>
      <c r="LT254" s="111"/>
      <c r="MD254" s="111"/>
      <c r="MN254" s="111"/>
      <c r="MX254" s="111"/>
      <c r="NH254" s="111"/>
      <c r="NR254" s="111"/>
    </row>
    <row xmlns:x14ac="http://schemas.microsoft.com/office/spreadsheetml/2009/9/ac" r="255" s="3" customFormat="true" x14ac:dyDescent="0.25">
      <c r="A255" s="394"/>
      <c r="B255" s="111"/>
      <c r="L255" s="111"/>
      <c r="V255" s="111"/>
      <c r="AF255" s="111"/>
      <c r="AP255" s="111"/>
      <c r="AZ255" s="111"/>
      <c r="BJ255" s="111"/>
      <c r="BT255" s="111"/>
      <c r="BU255" s="111"/>
      <c r="BV255" s="111"/>
      <c r="BW255" s="111"/>
      <c r="BX255" s="111"/>
      <c r="BY255" s="111"/>
      <c r="BZ255" s="111"/>
      <c r="CA255" s="111"/>
      <c r="CD255" s="111"/>
      <c r="CN255" s="111"/>
      <c r="CX255" s="111"/>
      <c r="DH255" s="111"/>
      <c r="DR255" s="111"/>
      <c r="EB255" s="111"/>
      <c r="EL255" s="111"/>
      <c r="EV255" s="111"/>
      <c r="FF255" s="111"/>
      <c r="FP255" s="111"/>
      <c r="FZ255" s="111"/>
      <c r="GJ255" s="111"/>
      <c r="GT255" s="111"/>
      <c r="HD255" s="111"/>
      <c r="HN255" s="111"/>
      <c r="HX255" s="111"/>
      <c r="IH255" s="111"/>
      <c r="IR255" s="111"/>
      <c r="JB255" s="111"/>
      <c r="JL255" s="111"/>
      <c r="JV255" s="111"/>
      <c r="KF255" s="111"/>
      <c r="KP255" s="111"/>
      <c r="KZ255" s="111"/>
      <c r="LJ255" s="111"/>
      <c r="LT255" s="111"/>
      <c r="MD255" s="111"/>
      <c r="MN255" s="111"/>
      <c r="MX255" s="111"/>
      <c r="NH255" s="111"/>
      <c r="NR255" s="111"/>
    </row>
    <row xmlns:x14ac="http://schemas.microsoft.com/office/spreadsheetml/2009/9/ac" r="256" s="3" customFormat="true" x14ac:dyDescent="0.25">
      <c r="A256" s="394"/>
      <c r="B256" s="111"/>
      <c r="L256" s="111"/>
      <c r="V256" s="111"/>
      <c r="AF256" s="111"/>
      <c r="AP256" s="111"/>
      <c r="AZ256" s="111"/>
      <c r="BJ256" s="111"/>
      <c r="BT256" s="111"/>
      <c r="BU256" s="111"/>
      <c r="BV256" s="111"/>
      <c r="BW256" s="111"/>
      <c r="BX256" s="111"/>
      <c r="BY256" s="111"/>
      <c r="BZ256" s="111"/>
      <c r="CA256" s="111"/>
      <c r="CD256" s="111"/>
      <c r="CN256" s="111"/>
      <c r="CX256" s="111"/>
      <c r="DH256" s="111"/>
      <c r="DR256" s="111"/>
      <c r="EB256" s="111"/>
      <c r="EL256" s="111"/>
      <c r="EV256" s="111"/>
      <c r="FF256" s="111"/>
      <c r="FP256" s="111"/>
      <c r="FZ256" s="111"/>
      <c r="GJ256" s="111"/>
      <c r="GT256" s="111"/>
      <c r="HD256" s="111"/>
      <c r="HN256" s="111"/>
      <c r="HX256" s="111"/>
      <c r="IH256" s="111"/>
      <c r="IR256" s="111"/>
      <c r="JB256" s="111"/>
      <c r="JL256" s="111"/>
      <c r="JV256" s="111"/>
      <c r="KF256" s="111"/>
      <c r="KP256" s="111"/>
      <c r="KZ256" s="111"/>
      <c r="LJ256" s="111"/>
      <c r="LT256" s="111"/>
      <c r="MD256" s="111"/>
      <c r="MN256" s="111"/>
      <c r="MX256" s="111"/>
      <c r="NH256" s="111"/>
      <c r="NR256" s="111"/>
    </row>
    <row xmlns:x14ac="http://schemas.microsoft.com/office/spreadsheetml/2009/9/ac" r="257" s="3" customFormat="true" x14ac:dyDescent="0.25">
      <c r="A257" s="394"/>
      <c r="B257" s="111"/>
      <c r="L257" s="111"/>
      <c r="V257" s="111"/>
      <c r="AF257" s="111"/>
      <c r="AP257" s="111"/>
      <c r="AZ257" s="111"/>
      <c r="BJ257" s="111"/>
      <c r="BT257" s="111"/>
      <c r="BU257" s="111"/>
      <c r="BV257" s="111"/>
      <c r="BW257" s="111"/>
      <c r="BX257" s="111"/>
      <c r="BY257" s="111"/>
      <c r="BZ257" s="111"/>
      <c r="CA257" s="111"/>
      <c r="CD257" s="111"/>
      <c r="CN257" s="111"/>
      <c r="CX257" s="111"/>
      <c r="DH257" s="111"/>
      <c r="DR257" s="111"/>
      <c r="EB257" s="111"/>
      <c r="EL257" s="111"/>
      <c r="EV257" s="111"/>
      <c r="FF257" s="111"/>
      <c r="FP257" s="111"/>
      <c r="FZ257" s="111"/>
      <c r="GJ257" s="111"/>
      <c r="GT257" s="111"/>
      <c r="HD257" s="111"/>
      <c r="HN257" s="111"/>
      <c r="HX257" s="111"/>
      <c r="IH257" s="111"/>
      <c r="IR257" s="111"/>
      <c r="JB257" s="111"/>
      <c r="JL257" s="111"/>
      <c r="JV257" s="111"/>
      <c r="KF257" s="111"/>
      <c r="KP257" s="111"/>
      <c r="KZ257" s="111"/>
      <c r="LJ257" s="111"/>
      <c r="LT257" s="111"/>
      <c r="MD257" s="111"/>
      <c r="MN257" s="111"/>
      <c r="MX257" s="111"/>
      <c r="NH257" s="111"/>
      <c r="NR257" s="111"/>
    </row>
    <row xmlns:x14ac="http://schemas.microsoft.com/office/spreadsheetml/2009/9/ac" r="258" s="3" customFormat="true" x14ac:dyDescent="0.25">
      <c r="A258" s="394"/>
      <c r="B258" s="111"/>
      <c r="L258" s="111"/>
      <c r="V258" s="111"/>
      <c r="AF258" s="111"/>
      <c r="AP258" s="111"/>
      <c r="AZ258" s="111"/>
      <c r="BJ258" s="111"/>
      <c r="BT258" s="111"/>
      <c r="BU258" s="111"/>
      <c r="BV258" s="111"/>
      <c r="BW258" s="111"/>
      <c r="BX258" s="111"/>
      <c r="BY258" s="111"/>
      <c r="BZ258" s="111"/>
      <c r="CA258" s="111"/>
      <c r="CD258" s="111"/>
      <c r="CN258" s="111"/>
      <c r="CX258" s="111"/>
      <c r="DH258" s="111"/>
      <c r="DR258" s="111"/>
      <c r="EB258" s="111"/>
      <c r="EL258" s="111"/>
      <c r="EV258" s="111"/>
      <c r="FF258" s="111"/>
      <c r="FP258" s="111"/>
      <c r="FZ258" s="111"/>
      <c r="GJ258" s="111"/>
      <c r="GT258" s="111"/>
      <c r="HD258" s="111"/>
      <c r="HN258" s="111"/>
      <c r="HX258" s="111"/>
      <c r="IH258" s="111"/>
      <c r="IR258" s="111"/>
      <c r="JB258" s="111"/>
      <c r="JL258" s="111"/>
      <c r="JV258" s="111"/>
      <c r="KF258" s="111"/>
      <c r="KP258" s="111"/>
      <c r="KZ258" s="111"/>
      <c r="LJ258" s="111"/>
      <c r="LT258" s="111"/>
      <c r="MD258" s="111"/>
      <c r="MN258" s="111"/>
      <c r="MX258" s="111"/>
      <c r="NH258" s="111"/>
      <c r="NR258" s="111"/>
    </row>
    <row xmlns:x14ac="http://schemas.microsoft.com/office/spreadsheetml/2009/9/ac" r="259" s="3" customFormat="true" x14ac:dyDescent="0.25">
      <c r="A259" s="394"/>
      <c r="B259" s="111"/>
      <c r="L259" s="111"/>
      <c r="V259" s="111"/>
      <c r="AF259" s="111"/>
      <c r="AP259" s="111"/>
      <c r="AZ259" s="111"/>
      <c r="BJ259" s="111"/>
      <c r="BT259" s="111"/>
      <c r="BU259" s="111"/>
      <c r="BV259" s="111"/>
      <c r="BW259" s="111"/>
      <c r="BX259" s="111"/>
      <c r="BY259" s="111"/>
      <c r="BZ259" s="111"/>
      <c r="CA259" s="111"/>
      <c r="CD259" s="111"/>
      <c r="CN259" s="111"/>
      <c r="CX259" s="111"/>
      <c r="DH259" s="111"/>
      <c r="DR259" s="111"/>
      <c r="EB259" s="111"/>
      <c r="EL259" s="111"/>
      <c r="EV259" s="111"/>
      <c r="FF259" s="111"/>
      <c r="FP259" s="111"/>
      <c r="FZ259" s="111"/>
      <c r="GJ259" s="111"/>
      <c r="GT259" s="111"/>
      <c r="HD259" s="111"/>
      <c r="HN259" s="111"/>
      <c r="HX259" s="111"/>
      <c r="IH259" s="111"/>
      <c r="IR259" s="111"/>
      <c r="JB259" s="111"/>
      <c r="JL259" s="111"/>
      <c r="JV259" s="111"/>
      <c r="KF259" s="111"/>
      <c r="KP259" s="111"/>
      <c r="KZ259" s="111"/>
      <c r="LJ259" s="111"/>
      <c r="LT259" s="111"/>
      <c r="MD259" s="111"/>
      <c r="MN259" s="111"/>
      <c r="MX259" s="111"/>
      <c r="NH259" s="111"/>
      <c r="NR259" s="111"/>
    </row>
    <row xmlns:x14ac="http://schemas.microsoft.com/office/spreadsheetml/2009/9/ac" r="260" s="3" customFormat="true" x14ac:dyDescent="0.25">
      <c r="A260" s="394"/>
      <c r="B260" s="111"/>
      <c r="L260" s="111"/>
      <c r="V260" s="111"/>
      <c r="AF260" s="111"/>
      <c r="AP260" s="111"/>
      <c r="AZ260" s="111"/>
      <c r="BJ260" s="111"/>
      <c r="BT260" s="111"/>
      <c r="BU260" s="111"/>
      <c r="BV260" s="111"/>
      <c r="BW260" s="111"/>
      <c r="BX260" s="111"/>
      <c r="BY260" s="111"/>
      <c r="BZ260" s="111"/>
      <c r="CA260" s="111"/>
      <c r="CD260" s="111"/>
      <c r="CN260" s="111"/>
      <c r="CX260" s="111"/>
      <c r="DH260" s="111"/>
      <c r="DR260" s="111"/>
      <c r="EB260" s="111"/>
      <c r="EL260" s="111"/>
      <c r="EV260" s="111"/>
      <c r="FF260" s="111"/>
      <c r="FP260" s="111"/>
      <c r="FZ260" s="111"/>
      <c r="GJ260" s="111"/>
      <c r="GT260" s="111"/>
      <c r="HD260" s="111"/>
      <c r="HN260" s="111"/>
      <c r="HX260" s="111"/>
      <c r="IH260" s="111"/>
      <c r="IR260" s="111"/>
      <c r="JB260" s="111"/>
      <c r="JL260" s="111"/>
      <c r="JV260" s="111"/>
      <c r="KF260" s="111"/>
      <c r="KP260" s="111"/>
      <c r="KZ260" s="111"/>
      <c r="LJ260" s="111"/>
      <c r="LT260" s="111"/>
      <c r="MD260" s="111"/>
      <c r="MN260" s="111"/>
      <c r="MX260" s="111"/>
      <c r="NH260" s="111"/>
      <c r="NR260" s="111"/>
    </row>
    <row xmlns:x14ac="http://schemas.microsoft.com/office/spreadsheetml/2009/9/ac" r="261" s="3" customFormat="true" x14ac:dyDescent="0.25">
      <c r="A261" s="394"/>
      <c r="B261" s="111"/>
      <c r="L261" s="111"/>
      <c r="V261" s="111"/>
      <c r="AF261" s="111"/>
      <c r="AP261" s="111"/>
      <c r="AZ261" s="111"/>
      <c r="BJ261" s="111"/>
      <c r="BT261" s="111"/>
      <c r="BU261" s="111"/>
      <c r="BV261" s="111"/>
      <c r="BW261" s="111"/>
      <c r="BX261" s="111"/>
      <c r="BY261" s="111"/>
      <c r="BZ261" s="111"/>
      <c r="CA261" s="111"/>
      <c r="CD261" s="111"/>
      <c r="CN261" s="111"/>
      <c r="CX261" s="111"/>
      <c r="DH261" s="111"/>
      <c r="DR261" s="111"/>
      <c r="EB261" s="111"/>
      <c r="EL261" s="111"/>
      <c r="EV261" s="111"/>
      <c r="FF261" s="111"/>
      <c r="FP261" s="111"/>
      <c r="FZ261" s="111"/>
      <c r="GJ261" s="111"/>
      <c r="GT261" s="111"/>
      <c r="HD261" s="111"/>
      <c r="HN261" s="111"/>
      <c r="HX261" s="111"/>
      <c r="IH261" s="111"/>
      <c r="IR261" s="111"/>
      <c r="JB261" s="111"/>
      <c r="JL261" s="111"/>
      <c r="JV261" s="111"/>
      <c r="KF261" s="111"/>
      <c r="KP261" s="111"/>
      <c r="KZ261" s="111"/>
      <c r="LJ261" s="111"/>
      <c r="LT261" s="111"/>
      <c r="MD261" s="111"/>
      <c r="MN261" s="111"/>
      <c r="MX261" s="111"/>
      <c r="NH261" s="111"/>
      <c r="NR261" s="111"/>
    </row>
    <row xmlns:x14ac="http://schemas.microsoft.com/office/spreadsheetml/2009/9/ac" r="262" s="3" customFormat="true" x14ac:dyDescent="0.25">
      <c r="A262" s="394"/>
      <c r="B262" s="111"/>
      <c r="L262" s="111"/>
      <c r="V262" s="111"/>
      <c r="AF262" s="111"/>
      <c r="AP262" s="111"/>
      <c r="AZ262" s="111"/>
      <c r="BJ262" s="111"/>
      <c r="BT262" s="111"/>
      <c r="BU262" s="111"/>
      <c r="BV262" s="111"/>
      <c r="BW262" s="111"/>
      <c r="BX262" s="111"/>
      <c r="BY262" s="111"/>
      <c r="BZ262" s="111"/>
      <c r="CA262" s="111"/>
      <c r="CD262" s="111"/>
      <c r="CN262" s="111"/>
      <c r="CX262" s="111"/>
      <c r="DH262" s="111"/>
      <c r="DR262" s="111"/>
      <c r="EB262" s="111"/>
      <c r="EL262" s="111"/>
      <c r="EV262" s="111"/>
      <c r="FF262" s="111"/>
      <c r="FP262" s="111"/>
      <c r="FZ262" s="111"/>
      <c r="GJ262" s="111"/>
      <c r="GT262" s="111"/>
      <c r="HD262" s="111"/>
      <c r="HN262" s="111"/>
      <c r="HX262" s="111"/>
      <c r="IH262" s="111"/>
      <c r="IR262" s="111"/>
      <c r="JB262" s="111"/>
      <c r="JL262" s="111"/>
      <c r="JV262" s="111"/>
      <c r="KF262" s="111"/>
      <c r="KP262" s="111"/>
      <c r="KZ262" s="111"/>
      <c r="LJ262" s="111"/>
      <c r="LT262" s="111"/>
      <c r="MD262" s="111"/>
      <c r="MN262" s="111"/>
      <c r="MX262" s="111"/>
      <c r="NH262" s="111"/>
      <c r="NR262" s="111"/>
    </row>
    <row xmlns:x14ac="http://schemas.microsoft.com/office/spreadsheetml/2009/9/ac" r="263" s="3" customFormat="true" x14ac:dyDescent="0.25">
      <c r="A263" s="394"/>
      <c r="B263" s="111"/>
      <c r="L263" s="111"/>
      <c r="V263" s="111"/>
      <c r="AF263" s="111"/>
      <c r="AP263" s="111"/>
      <c r="AZ263" s="111"/>
      <c r="BJ263" s="111"/>
      <c r="BT263" s="111"/>
      <c r="BU263" s="111"/>
      <c r="BV263" s="111"/>
      <c r="BW263" s="111"/>
      <c r="BX263" s="111"/>
      <c r="BY263" s="111"/>
      <c r="BZ263" s="111"/>
      <c r="CA263" s="111"/>
      <c r="CD263" s="111"/>
      <c r="CN263" s="111"/>
      <c r="CX263" s="111"/>
      <c r="DH263" s="111"/>
      <c r="DR263" s="111"/>
      <c r="EB263" s="111"/>
      <c r="EL263" s="111"/>
      <c r="EV263" s="111"/>
      <c r="FF263" s="111"/>
      <c r="FP263" s="111"/>
      <c r="FZ263" s="111"/>
      <c r="GJ263" s="111"/>
      <c r="GT263" s="111"/>
      <c r="HD263" s="111"/>
      <c r="HN263" s="111"/>
      <c r="HX263" s="111"/>
      <c r="IH263" s="111"/>
      <c r="IR263" s="111"/>
      <c r="JB263" s="111"/>
      <c r="JL263" s="111"/>
      <c r="JV263" s="111"/>
      <c r="KF263" s="111"/>
      <c r="KP263" s="111"/>
      <c r="KZ263" s="111"/>
      <c r="LJ263" s="111"/>
      <c r="LT263" s="111"/>
      <c r="MD263" s="111"/>
      <c r="MN263" s="111"/>
      <c r="MX263" s="111"/>
      <c r="NH263" s="111"/>
      <c r="NR263" s="111"/>
    </row>
    <row xmlns:x14ac="http://schemas.microsoft.com/office/spreadsheetml/2009/9/ac" r="264" s="3" customFormat="true" x14ac:dyDescent="0.25">
      <c r="A264" s="394"/>
      <c r="B264" s="111"/>
      <c r="L264" s="111"/>
      <c r="V264" s="111"/>
      <c r="AF264" s="111"/>
      <c r="AP264" s="111"/>
      <c r="AZ264" s="111"/>
      <c r="BJ264" s="111"/>
      <c r="BT264" s="111"/>
      <c r="BU264" s="111"/>
      <c r="BV264" s="111"/>
      <c r="BW264" s="111"/>
      <c r="BX264" s="111"/>
      <c r="BY264" s="111"/>
      <c r="BZ264" s="111"/>
      <c r="CA264" s="111"/>
      <c r="CD264" s="111"/>
      <c r="CN264" s="111"/>
      <c r="CX264" s="111"/>
      <c r="DH264" s="111"/>
      <c r="DR264" s="111"/>
      <c r="EB264" s="111"/>
      <c r="EL264" s="111"/>
      <c r="EV264" s="111"/>
      <c r="FF264" s="111"/>
      <c r="FP264" s="111"/>
      <c r="FZ264" s="111"/>
      <c r="GJ264" s="111"/>
      <c r="GT264" s="111"/>
      <c r="HD264" s="111"/>
      <c r="HN264" s="111"/>
      <c r="HX264" s="111"/>
      <c r="IH264" s="111"/>
      <c r="IR264" s="111"/>
      <c r="JB264" s="111"/>
      <c r="JL264" s="111"/>
      <c r="JV264" s="111"/>
      <c r="KF264" s="111"/>
      <c r="KP264" s="111"/>
      <c r="KZ264" s="111"/>
      <c r="LJ264" s="111"/>
      <c r="LT264" s="111"/>
      <c r="MD264" s="111"/>
      <c r="MN264" s="111"/>
      <c r="MX264" s="111"/>
      <c r="NH264" s="111"/>
      <c r="NR264" s="111"/>
    </row>
    <row xmlns:x14ac="http://schemas.microsoft.com/office/spreadsheetml/2009/9/ac" r="265" s="3" customFormat="true" x14ac:dyDescent="0.25">
      <c r="A265" s="394"/>
      <c r="B265" s="111"/>
      <c r="L265" s="111"/>
      <c r="V265" s="111"/>
      <c r="AF265" s="111"/>
      <c r="AP265" s="111"/>
      <c r="AZ265" s="111"/>
      <c r="BJ265" s="111"/>
      <c r="BT265" s="111"/>
      <c r="BU265" s="111"/>
      <c r="BV265" s="111"/>
      <c r="BW265" s="111"/>
      <c r="BX265" s="111"/>
      <c r="BY265" s="111"/>
      <c r="BZ265" s="111"/>
      <c r="CA265" s="111"/>
      <c r="CD265" s="111"/>
      <c r="CN265" s="111"/>
      <c r="CX265" s="111"/>
      <c r="DH265" s="111"/>
      <c r="DR265" s="111"/>
      <c r="EB265" s="111"/>
      <c r="EL265" s="111"/>
      <c r="EV265" s="111"/>
      <c r="FF265" s="111"/>
      <c r="FP265" s="111"/>
      <c r="FZ265" s="111"/>
      <c r="GJ265" s="111"/>
      <c r="GT265" s="111"/>
      <c r="HD265" s="111"/>
      <c r="HN265" s="111"/>
      <c r="HX265" s="111"/>
      <c r="IH265" s="111"/>
      <c r="IR265" s="111"/>
      <c r="JB265" s="111"/>
      <c r="JL265" s="111"/>
      <c r="JV265" s="111"/>
      <c r="KF265" s="111"/>
      <c r="KP265" s="111"/>
      <c r="KZ265" s="111"/>
      <c r="LJ265" s="111"/>
      <c r="LT265" s="111"/>
      <c r="MD265" s="111"/>
      <c r="MN265" s="111"/>
      <c r="MX265" s="111"/>
      <c r="NH265" s="111"/>
      <c r="NR265" s="111"/>
    </row>
    <row xmlns:x14ac="http://schemas.microsoft.com/office/spreadsheetml/2009/9/ac" r="266" s="3" customFormat="true" x14ac:dyDescent="0.25">
      <c r="A266" s="394"/>
      <c r="B266" s="111"/>
      <c r="L266" s="111"/>
      <c r="V266" s="111"/>
      <c r="AF266" s="111"/>
      <c r="AP266" s="111"/>
      <c r="AZ266" s="111"/>
      <c r="BJ266" s="111"/>
      <c r="BT266" s="111"/>
      <c r="BU266" s="111"/>
      <c r="BV266" s="111"/>
      <c r="BW266" s="111"/>
      <c r="BX266" s="111"/>
      <c r="BY266" s="111"/>
      <c r="BZ266" s="111"/>
      <c r="CA266" s="111"/>
      <c r="CD266" s="111"/>
      <c r="CN266" s="111"/>
      <c r="CX266" s="111"/>
      <c r="DH266" s="111"/>
      <c r="DR266" s="111"/>
      <c r="EB266" s="111"/>
      <c r="EL266" s="111"/>
      <c r="EV266" s="111"/>
      <c r="FF266" s="111"/>
      <c r="FP266" s="111"/>
      <c r="FZ266" s="111"/>
      <c r="GJ266" s="111"/>
      <c r="GT266" s="111"/>
      <c r="HD266" s="111"/>
      <c r="HN266" s="111"/>
      <c r="HX266" s="111"/>
      <c r="IH266" s="111"/>
      <c r="IR266" s="111"/>
      <c r="JB266" s="111"/>
      <c r="JL266" s="111"/>
      <c r="JV266" s="111"/>
      <c r="KF266" s="111"/>
      <c r="KP266" s="111"/>
      <c r="KZ266" s="111"/>
      <c r="LJ266" s="111"/>
      <c r="LT266" s="111"/>
      <c r="MD266" s="111"/>
      <c r="MN266" s="111"/>
      <c r="MX266" s="111"/>
      <c r="NH266" s="111"/>
      <c r="NR266" s="111"/>
    </row>
    <row xmlns:x14ac="http://schemas.microsoft.com/office/spreadsheetml/2009/9/ac" r="267" s="3" customFormat="true" x14ac:dyDescent="0.25">
      <c r="A267" s="394"/>
      <c r="B267" s="111"/>
      <c r="L267" s="111"/>
      <c r="V267" s="111"/>
      <c r="AF267" s="111"/>
      <c r="AP267" s="111"/>
      <c r="AZ267" s="111"/>
      <c r="BJ267" s="111"/>
      <c r="BT267" s="111"/>
      <c r="BU267" s="111"/>
      <c r="BV267" s="111"/>
      <c r="BW267" s="111"/>
      <c r="BX267" s="111"/>
      <c r="BY267" s="111"/>
      <c r="BZ267" s="111"/>
      <c r="CA267" s="111"/>
      <c r="CD267" s="111"/>
      <c r="CN267" s="111"/>
      <c r="CX267" s="111"/>
      <c r="DH267" s="111"/>
      <c r="DR267" s="111"/>
      <c r="EB267" s="111"/>
      <c r="EL267" s="111"/>
      <c r="EV267" s="111"/>
      <c r="FF267" s="111"/>
      <c r="FP267" s="111"/>
      <c r="FZ267" s="111"/>
      <c r="GJ267" s="111"/>
      <c r="GT267" s="111"/>
      <c r="HD267" s="111"/>
      <c r="HN267" s="111"/>
      <c r="HX267" s="111"/>
      <c r="IH267" s="111"/>
      <c r="IR267" s="111"/>
      <c r="JB267" s="111"/>
      <c r="JL267" s="111"/>
      <c r="JV267" s="111"/>
      <c r="KF267" s="111"/>
      <c r="KP267" s="111"/>
      <c r="KZ267" s="111"/>
      <c r="LJ267" s="111"/>
      <c r="LT267" s="111"/>
      <c r="MD267" s="111"/>
      <c r="MN267" s="111"/>
      <c r="MX267" s="111"/>
      <c r="NH267" s="111"/>
      <c r="NR267" s="111"/>
    </row>
    <row xmlns:x14ac="http://schemas.microsoft.com/office/spreadsheetml/2009/9/ac" r="268" s="3" customFormat="true" x14ac:dyDescent="0.25">
      <c r="A268" s="394"/>
      <c r="B268" s="111"/>
      <c r="L268" s="111"/>
      <c r="V268" s="111"/>
      <c r="AF268" s="111"/>
      <c r="AP268" s="111"/>
      <c r="AZ268" s="111"/>
      <c r="BJ268" s="111"/>
      <c r="BT268" s="111"/>
      <c r="BU268" s="111"/>
      <c r="BV268" s="111"/>
      <c r="BW268" s="111"/>
      <c r="BX268" s="111"/>
      <c r="BY268" s="111"/>
      <c r="BZ268" s="111"/>
      <c r="CA268" s="111"/>
      <c r="CD268" s="111"/>
      <c r="CN268" s="111"/>
      <c r="CX268" s="111"/>
      <c r="DH268" s="111"/>
      <c r="DR268" s="111"/>
      <c r="EB268" s="111"/>
      <c r="EL268" s="111"/>
      <c r="EV268" s="111"/>
      <c r="FF268" s="111"/>
      <c r="FP268" s="111"/>
      <c r="FZ268" s="111"/>
      <c r="GJ268" s="111"/>
      <c r="GT268" s="111"/>
      <c r="HD268" s="111"/>
      <c r="HN268" s="111"/>
      <c r="HX268" s="111"/>
      <c r="IH268" s="111"/>
      <c r="IR268" s="111"/>
      <c r="JB268" s="111"/>
      <c r="JL268" s="111"/>
      <c r="JV268" s="111"/>
      <c r="KF268" s="111"/>
      <c r="KP268" s="111"/>
      <c r="KZ268" s="111"/>
      <c r="LJ268" s="111"/>
      <c r="LT268" s="111"/>
      <c r="MD268" s="111"/>
      <c r="MN268" s="111"/>
      <c r="MX268" s="111"/>
      <c r="NH268" s="111"/>
      <c r="NR268" s="111"/>
    </row>
    <row xmlns:x14ac="http://schemas.microsoft.com/office/spreadsheetml/2009/9/ac" r="269" s="3" customFormat="true" x14ac:dyDescent="0.25">
      <c r="A269" s="394"/>
      <c r="B269" s="111"/>
      <c r="L269" s="111"/>
      <c r="V269" s="111"/>
      <c r="AF269" s="111"/>
      <c r="AP269" s="111"/>
      <c r="AZ269" s="111"/>
      <c r="BJ269" s="111"/>
      <c r="BT269" s="111"/>
      <c r="BU269" s="111"/>
      <c r="BV269" s="111"/>
      <c r="BW269" s="111"/>
      <c r="BX269" s="111"/>
      <c r="BY269" s="111"/>
      <c r="BZ269" s="111"/>
      <c r="CA269" s="111"/>
      <c r="CD269" s="111"/>
      <c r="CN269" s="111"/>
      <c r="CX269" s="111"/>
      <c r="DH269" s="111"/>
      <c r="DR269" s="111"/>
      <c r="EB269" s="111"/>
      <c r="EL269" s="111"/>
      <c r="EV269" s="111"/>
      <c r="FF269" s="111"/>
      <c r="FP269" s="111"/>
      <c r="FZ269" s="111"/>
      <c r="GJ269" s="111"/>
      <c r="GT269" s="111"/>
      <c r="HD269" s="111"/>
      <c r="HN269" s="111"/>
      <c r="HX269" s="111"/>
      <c r="IH269" s="111"/>
      <c r="IR269" s="111"/>
      <c r="JB269" s="111"/>
      <c r="JL269" s="111"/>
      <c r="JV269" s="111"/>
      <c r="KF269" s="111"/>
      <c r="KP269" s="111"/>
      <c r="KZ269" s="111"/>
      <c r="LJ269" s="111"/>
      <c r="LT269" s="111"/>
      <c r="MD269" s="111"/>
      <c r="MN269" s="111"/>
      <c r="MX269" s="111"/>
      <c r="NH269" s="111"/>
      <c r="NR269" s="111"/>
    </row>
    <row xmlns:x14ac="http://schemas.microsoft.com/office/spreadsheetml/2009/9/ac" r="270" s="3" customFormat="true" x14ac:dyDescent="0.25">
      <c r="A270" s="394"/>
      <c r="B270" s="111"/>
      <c r="L270" s="111"/>
      <c r="V270" s="111"/>
      <c r="AF270" s="111"/>
      <c r="AP270" s="111"/>
      <c r="AZ270" s="111"/>
      <c r="BJ270" s="111"/>
      <c r="BT270" s="111"/>
      <c r="BU270" s="111"/>
      <c r="BV270" s="111"/>
      <c r="BW270" s="111"/>
      <c r="BX270" s="111"/>
      <c r="BY270" s="111"/>
      <c r="BZ270" s="111"/>
      <c r="CA270" s="111"/>
      <c r="CD270" s="111"/>
      <c r="CN270" s="111"/>
      <c r="CX270" s="111"/>
      <c r="DH270" s="111"/>
      <c r="DR270" s="111"/>
      <c r="EB270" s="111"/>
      <c r="EL270" s="111"/>
      <c r="EV270" s="111"/>
      <c r="FF270" s="111"/>
      <c r="FP270" s="111"/>
      <c r="FZ270" s="111"/>
      <c r="GJ270" s="111"/>
      <c r="GT270" s="111"/>
      <c r="HD270" s="111"/>
      <c r="HN270" s="111"/>
      <c r="HX270" s="111"/>
      <c r="IH270" s="111"/>
      <c r="IR270" s="111"/>
      <c r="JB270" s="111"/>
      <c r="JL270" s="111"/>
      <c r="JV270" s="111"/>
      <c r="KF270" s="111"/>
      <c r="KP270" s="111"/>
      <c r="KZ270" s="111"/>
      <c r="LJ270" s="111"/>
      <c r="LT270" s="111"/>
      <c r="MD270" s="111"/>
      <c r="MN270" s="111"/>
      <c r="MX270" s="111"/>
      <c r="NH270" s="111"/>
      <c r="NR270" s="111"/>
    </row>
    <row xmlns:x14ac="http://schemas.microsoft.com/office/spreadsheetml/2009/9/ac" r="271" s="3" customFormat="true" x14ac:dyDescent="0.25">
      <c r="A271" s="394"/>
      <c r="B271" s="111"/>
      <c r="L271" s="111"/>
      <c r="V271" s="111"/>
      <c r="AF271" s="111"/>
      <c r="AP271" s="111"/>
      <c r="AZ271" s="111"/>
      <c r="BJ271" s="111"/>
      <c r="BT271" s="111"/>
      <c r="BU271" s="111"/>
      <c r="BV271" s="111"/>
      <c r="BW271" s="111"/>
      <c r="BX271" s="111"/>
      <c r="BY271" s="111"/>
      <c r="BZ271" s="111"/>
      <c r="CA271" s="111"/>
      <c r="CD271" s="111"/>
      <c r="CN271" s="111"/>
      <c r="CX271" s="111"/>
      <c r="DH271" s="111"/>
      <c r="DR271" s="111"/>
      <c r="EB271" s="111"/>
      <c r="EL271" s="111"/>
      <c r="EV271" s="111"/>
      <c r="FF271" s="111"/>
      <c r="FP271" s="111"/>
      <c r="FZ271" s="111"/>
      <c r="GJ271" s="111"/>
      <c r="GT271" s="111"/>
      <c r="HD271" s="111"/>
      <c r="HN271" s="111"/>
      <c r="HX271" s="111"/>
      <c r="IH271" s="111"/>
      <c r="IR271" s="111"/>
      <c r="JB271" s="111"/>
      <c r="JL271" s="111"/>
      <c r="JV271" s="111"/>
      <c r="KF271" s="111"/>
      <c r="KP271" s="111"/>
      <c r="KZ271" s="111"/>
      <c r="LJ271" s="111"/>
      <c r="LT271" s="111"/>
      <c r="MD271" s="111"/>
      <c r="MN271" s="111"/>
      <c r="MX271" s="111"/>
      <c r="NH271" s="111"/>
      <c r="NR271" s="111"/>
    </row>
    <row xmlns:x14ac="http://schemas.microsoft.com/office/spreadsheetml/2009/9/ac" r="272" s="3" customFormat="true" x14ac:dyDescent="0.25">
      <c r="A272" s="394"/>
      <c r="B272" s="111"/>
      <c r="L272" s="111"/>
      <c r="V272" s="111"/>
      <c r="AF272" s="111"/>
      <c r="AP272" s="111"/>
      <c r="AZ272" s="111"/>
      <c r="BJ272" s="111"/>
      <c r="BT272" s="111"/>
      <c r="BU272" s="111"/>
      <c r="BV272" s="111"/>
      <c r="BW272" s="111"/>
      <c r="BX272" s="111"/>
      <c r="BY272" s="111"/>
      <c r="BZ272" s="111"/>
      <c r="CA272" s="111"/>
      <c r="CD272" s="111"/>
      <c r="CN272" s="111"/>
      <c r="CX272" s="111"/>
      <c r="DH272" s="111"/>
      <c r="DR272" s="111"/>
      <c r="EB272" s="111"/>
      <c r="EL272" s="111"/>
      <c r="EV272" s="111"/>
      <c r="FF272" s="111"/>
      <c r="FP272" s="111"/>
      <c r="FZ272" s="111"/>
      <c r="GJ272" s="111"/>
      <c r="GT272" s="111"/>
      <c r="HD272" s="111"/>
      <c r="HN272" s="111"/>
      <c r="HX272" s="111"/>
      <c r="IH272" s="111"/>
      <c r="IR272" s="111"/>
      <c r="JB272" s="111"/>
      <c r="JL272" s="111"/>
      <c r="JV272" s="111"/>
      <c r="KF272" s="111"/>
      <c r="KP272" s="111"/>
      <c r="KZ272" s="111"/>
      <c r="LJ272" s="111"/>
      <c r="LT272" s="111"/>
      <c r="MD272" s="111"/>
      <c r="MN272" s="111"/>
      <c r="MX272" s="111"/>
      <c r="NH272" s="111"/>
      <c r="NR272" s="111"/>
    </row>
    <row xmlns:x14ac="http://schemas.microsoft.com/office/spreadsheetml/2009/9/ac" r="273" s="3" customFormat="true" x14ac:dyDescent="0.25">
      <c r="A273" s="394"/>
      <c r="B273" s="111"/>
      <c r="L273" s="111"/>
      <c r="V273" s="111"/>
      <c r="AF273" s="111"/>
      <c r="AP273" s="111"/>
      <c r="AZ273" s="111"/>
      <c r="BJ273" s="111"/>
      <c r="BT273" s="111"/>
      <c r="BU273" s="111"/>
      <c r="BV273" s="111"/>
      <c r="BW273" s="111"/>
      <c r="BX273" s="111"/>
      <c r="BY273" s="111"/>
      <c r="BZ273" s="111"/>
      <c r="CA273" s="111"/>
      <c r="CD273" s="111"/>
      <c r="CN273" s="111"/>
      <c r="CX273" s="111"/>
      <c r="DH273" s="111"/>
      <c r="DR273" s="111"/>
      <c r="EB273" s="111"/>
      <c r="EL273" s="111"/>
      <c r="EV273" s="111"/>
      <c r="FF273" s="111"/>
      <c r="FP273" s="111"/>
      <c r="FZ273" s="111"/>
      <c r="GJ273" s="111"/>
      <c r="GT273" s="111"/>
      <c r="HD273" s="111"/>
      <c r="HN273" s="111"/>
      <c r="HX273" s="111"/>
      <c r="IH273" s="111"/>
      <c r="IR273" s="111"/>
      <c r="JB273" s="111"/>
      <c r="JL273" s="111"/>
      <c r="JV273" s="111"/>
      <c r="KF273" s="111"/>
      <c r="KP273" s="111"/>
      <c r="KZ273" s="111"/>
      <c r="LJ273" s="111"/>
      <c r="LT273" s="111"/>
      <c r="MD273" s="111"/>
      <c r="MN273" s="111"/>
      <c r="MX273" s="111"/>
      <c r="NH273" s="111"/>
      <c r="NR273" s="111"/>
    </row>
    <row xmlns:x14ac="http://schemas.microsoft.com/office/spreadsheetml/2009/9/ac" r="274" s="3" customFormat="true" x14ac:dyDescent="0.25">
      <c r="A274" s="394"/>
      <c r="B274" s="111"/>
      <c r="L274" s="111"/>
      <c r="V274" s="111"/>
      <c r="AF274" s="111"/>
      <c r="AP274" s="111"/>
      <c r="AZ274" s="111"/>
      <c r="BJ274" s="111"/>
      <c r="BT274" s="111"/>
      <c r="BU274" s="111"/>
      <c r="BV274" s="111"/>
      <c r="BW274" s="111"/>
      <c r="BX274" s="111"/>
      <c r="BY274" s="111"/>
      <c r="BZ274" s="111"/>
      <c r="CA274" s="111"/>
      <c r="CD274" s="111"/>
      <c r="CN274" s="111"/>
      <c r="CX274" s="111"/>
      <c r="DH274" s="111"/>
      <c r="DR274" s="111"/>
      <c r="EB274" s="111"/>
      <c r="EL274" s="111"/>
      <c r="EV274" s="111"/>
      <c r="FF274" s="111"/>
      <c r="FP274" s="111"/>
      <c r="FZ274" s="111"/>
      <c r="GJ274" s="111"/>
      <c r="GT274" s="111"/>
      <c r="HD274" s="111"/>
      <c r="HN274" s="111"/>
      <c r="HX274" s="111"/>
      <c r="IH274" s="111"/>
      <c r="IR274" s="111"/>
      <c r="JB274" s="111"/>
      <c r="JL274" s="111"/>
      <c r="JV274" s="111"/>
      <c r="KF274" s="111"/>
      <c r="KP274" s="111"/>
      <c r="KZ274" s="111"/>
      <c r="LJ274" s="111"/>
      <c r="LT274" s="111"/>
      <c r="MD274" s="111"/>
      <c r="MN274" s="111"/>
      <c r="MX274" s="111"/>
      <c r="NH274" s="111"/>
      <c r="NR274" s="111"/>
    </row>
    <row xmlns:x14ac="http://schemas.microsoft.com/office/spreadsheetml/2009/9/ac" r="275" s="3" customFormat="true" x14ac:dyDescent="0.25">
      <c r="A275" s="394"/>
      <c r="B275" s="111"/>
      <c r="L275" s="111"/>
      <c r="V275" s="111"/>
      <c r="AF275" s="111"/>
      <c r="AP275" s="111"/>
      <c r="AZ275" s="111"/>
      <c r="BJ275" s="111"/>
      <c r="BT275" s="111"/>
      <c r="BU275" s="111"/>
      <c r="BV275" s="111"/>
      <c r="BW275" s="111"/>
      <c r="BX275" s="111"/>
      <c r="BY275" s="111"/>
      <c r="BZ275" s="111"/>
      <c r="CA275" s="111"/>
      <c r="CD275" s="111"/>
      <c r="CN275" s="111"/>
      <c r="CX275" s="111"/>
      <c r="DH275" s="111"/>
      <c r="DR275" s="111"/>
      <c r="EB275" s="111"/>
      <c r="EL275" s="111"/>
      <c r="EV275" s="111"/>
      <c r="FF275" s="111"/>
      <c r="FP275" s="111"/>
      <c r="FZ275" s="111"/>
      <c r="GJ275" s="111"/>
      <c r="GT275" s="111"/>
      <c r="HD275" s="111"/>
      <c r="HN275" s="111"/>
      <c r="HX275" s="111"/>
      <c r="IH275" s="111"/>
      <c r="IR275" s="111"/>
      <c r="JB275" s="111"/>
      <c r="JL275" s="111"/>
      <c r="JV275" s="111"/>
      <c r="KF275" s="111"/>
      <c r="KP275" s="111"/>
      <c r="KZ275" s="111"/>
      <c r="LJ275" s="111"/>
      <c r="LT275" s="111"/>
      <c r="MD275" s="111"/>
      <c r="MN275" s="111"/>
      <c r="MX275" s="111"/>
      <c r="NH275" s="111"/>
      <c r="NR275" s="111"/>
    </row>
    <row xmlns:x14ac="http://schemas.microsoft.com/office/spreadsheetml/2009/9/ac" r="276" s="3" customFormat="true" x14ac:dyDescent="0.25">
      <c r="A276" s="394"/>
      <c r="B276" s="111"/>
      <c r="L276" s="111"/>
      <c r="V276" s="111"/>
      <c r="AF276" s="111"/>
      <c r="AP276" s="111"/>
      <c r="AZ276" s="111"/>
      <c r="BJ276" s="111"/>
      <c r="BT276" s="111"/>
      <c r="BU276" s="111"/>
      <c r="BV276" s="111"/>
      <c r="BW276" s="111"/>
      <c r="BX276" s="111"/>
      <c r="BY276" s="111"/>
      <c r="BZ276" s="111"/>
      <c r="CA276" s="111"/>
      <c r="CD276" s="111"/>
      <c r="CN276" s="111"/>
      <c r="CX276" s="111"/>
      <c r="DH276" s="111"/>
      <c r="DR276" s="111"/>
      <c r="EB276" s="111"/>
      <c r="EL276" s="111"/>
      <c r="EV276" s="111"/>
      <c r="FF276" s="111"/>
      <c r="FP276" s="111"/>
      <c r="FZ276" s="111"/>
      <c r="GJ276" s="111"/>
      <c r="GT276" s="111"/>
      <c r="HD276" s="111"/>
      <c r="HN276" s="111"/>
      <c r="HX276" s="111"/>
      <c r="IH276" s="111"/>
      <c r="IR276" s="111"/>
      <c r="JB276" s="111"/>
      <c r="JL276" s="111"/>
      <c r="JV276" s="111"/>
      <c r="KF276" s="111"/>
      <c r="KP276" s="111"/>
      <c r="KZ276" s="111"/>
      <c r="LJ276" s="111"/>
      <c r="LT276" s="111"/>
      <c r="MD276" s="111"/>
      <c r="MN276" s="111"/>
      <c r="MX276" s="111"/>
      <c r="NH276" s="111"/>
      <c r="NR276" s="111"/>
    </row>
    <row xmlns:x14ac="http://schemas.microsoft.com/office/spreadsheetml/2009/9/ac" r="277" s="3" customFormat="true" x14ac:dyDescent="0.25">
      <c r="A277" s="394"/>
      <c r="B277" s="111"/>
      <c r="L277" s="111"/>
      <c r="V277" s="111"/>
      <c r="AF277" s="111"/>
      <c r="AP277" s="111"/>
      <c r="AZ277" s="111"/>
      <c r="BJ277" s="111"/>
      <c r="BT277" s="111"/>
      <c r="BU277" s="111"/>
      <c r="BV277" s="111"/>
      <c r="BW277" s="111"/>
      <c r="BX277" s="111"/>
      <c r="BY277" s="111"/>
      <c r="BZ277" s="111"/>
      <c r="CA277" s="111"/>
      <c r="CD277" s="111"/>
      <c r="CN277" s="111"/>
      <c r="CX277" s="111"/>
      <c r="DH277" s="111"/>
      <c r="DR277" s="111"/>
      <c r="EB277" s="111"/>
      <c r="EL277" s="111"/>
      <c r="EV277" s="111"/>
      <c r="FF277" s="111"/>
      <c r="FP277" s="111"/>
      <c r="FZ277" s="111"/>
      <c r="GJ277" s="111"/>
      <c r="GT277" s="111"/>
      <c r="HD277" s="111"/>
      <c r="HN277" s="111"/>
      <c r="HX277" s="111"/>
      <c r="IH277" s="111"/>
      <c r="IR277" s="111"/>
      <c r="JB277" s="111"/>
      <c r="JL277" s="111"/>
      <c r="JV277" s="111"/>
      <c r="KF277" s="111"/>
      <c r="KP277" s="111"/>
      <c r="KZ277" s="111"/>
      <c r="LJ277" s="111"/>
      <c r="LT277" s="111"/>
      <c r="MD277" s="111"/>
      <c r="MN277" s="111"/>
      <c r="MX277" s="111"/>
      <c r="NH277" s="111"/>
      <c r="NR277" s="111"/>
    </row>
    <row xmlns:x14ac="http://schemas.microsoft.com/office/spreadsheetml/2009/9/ac" r="278" s="3" customFormat="true" x14ac:dyDescent="0.25">
      <c r="A278" s="394"/>
      <c r="B278" s="111"/>
      <c r="L278" s="111"/>
      <c r="V278" s="111"/>
      <c r="AF278" s="111"/>
      <c r="AP278" s="111"/>
      <c r="AZ278" s="111"/>
      <c r="BJ278" s="111"/>
      <c r="BT278" s="111"/>
      <c r="BU278" s="111"/>
      <c r="BV278" s="111"/>
      <c r="BW278" s="111"/>
      <c r="BX278" s="111"/>
      <c r="BY278" s="111"/>
      <c r="BZ278" s="111"/>
      <c r="CA278" s="111"/>
      <c r="CD278" s="111"/>
      <c r="CN278" s="111"/>
      <c r="CX278" s="111"/>
      <c r="DH278" s="111"/>
      <c r="DR278" s="111"/>
      <c r="EB278" s="111"/>
      <c r="EL278" s="111"/>
      <c r="EV278" s="111"/>
      <c r="FF278" s="111"/>
      <c r="FP278" s="111"/>
      <c r="FZ278" s="111"/>
      <c r="GJ278" s="111"/>
      <c r="GT278" s="111"/>
      <c r="HD278" s="111"/>
      <c r="HN278" s="111"/>
      <c r="HX278" s="111"/>
      <c r="IH278" s="111"/>
      <c r="IR278" s="111"/>
      <c r="JB278" s="111"/>
      <c r="JL278" s="111"/>
      <c r="JV278" s="111"/>
      <c r="KF278" s="111"/>
      <c r="KP278" s="111"/>
      <c r="KZ278" s="111"/>
      <c r="LJ278" s="111"/>
      <c r="LT278" s="111"/>
      <c r="MD278" s="111"/>
      <c r="MN278" s="111"/>
      <c r="MX278" s="111"/>
      <c r="NH278" s="111"/>
      <c r="NR278" s="111"/>
    </row>
    <row xmlns:x14ac="http://schemas.microsoft.com/office/spreadsheetml/2009/9/ac" r="279" s="3" customFormat="true" x14ac:dyDescent="0.25">
      <c r="A279" s="394"/>
      <c r="B279" s="111"/>
      <c r="L279" s="111"/>
      <c r="V279" s="111"/>
      <c r="AF279" s="111"/>
      <c r="AP279" s="111"/>
      <c r="AZ279" s="111"/>
      <c r="BJ279" s="111"/>
      <c r="BT279" s="111"/>
      <c r="BU279" s="111"/>
      <c r="BV279" s="111"/>
      <c r="BW279" s="111"/>
      <c r="BX279" s="111"/>
      <c r="BY279" s="111"/>
      <c r="BZ279" s="111"/>
      <c r="CA279" s="111"/>
      <c r="CD279" s="111"/>
      <c r="CN279" s="111"/>
      <c r="CX279" s="111"/>
      <c r="DH279" s="111"/>
      <c r="DR279" s="111"/>
      <c r="EB279" s="111"/>
      <c r="EL279" s="111"/>
      <c r="EV279" s="111"/>
      <c r="FF279" s="111"/>
      <c r="FP279" s="111"/>
      <c r="FZ279" s="111"/>
      <c r="GJ279" s="111"/>
      <c r="GT279" s="111"/>
      <c r="HD279" s="111"/>
      <c r="HN279" s="111"/>
      <c r="HX279" s="111"/>
      <c r="IH279" s="111"/>
      <c r="IR279" s="111"/>
      <c r="JB279" s="111"/>
      <c r="JL279" s="111"/>
      <c r="JV279" s="111"/>
      <c r="KF279" s="111"/>
      <c r="KP279" s="111"/>
      <c r="KZ279" s="111"/>
      <c r="LJ279" s="111"/>
      <c r="LT279" s="111"/>
      <c r="MD279" s="111"/>
      <c r="MN279" s="111"/>
      <c r="MX279" s="111"/>
      <c r="NH279" s="111"/>
      <c r="NR279" s="111"/>
    </row>
    <row xmlns:x14ac="http://schemas.microsoft.com/office/spreadsheetml/2009/9/ac" r="280" s="3" customFormat="true" x14ac:dyDescent="0.25">
      <c r="A280" s="394"/>
      <c r="B280" s="111"/>
      <c r="L280" s="111"/>
      <c r="V280" s="111"/>
      <c r="AF280" s="111"/>
      <c r="AP280" s="111"/>
      <c r="AZ280" s="111"/>
      <c r="BJ280" s="111"/>
      <c r="BT280" s="111"/>
      <c r="BU280" s="111"/>
      <c r="BV280" s="111"/>
      <c r="BW280" s="111"/>
      <c r="BX280" s="111"/>
      <c r="BY280" s="111"/>
      <c r="BZ280" s="111"/>
      <c r="CA280" s="111"/>
      <c r="CD280" s="111"/>
      <c r="CN280" s="111"/>
      <c r="CX280" s="111"/>
      <c r="DH280" s="111"/>
      <c r="DR280" s="111"/>
      <c r="EB280" s="111"/>
      <c r="EL280" s="111"/>
      <c r="EV280" s="111"/>
      <c r="FF280" s="111"/>
      <c r="FP280" s="111"/>
      <c r="FZ280" s="111"/>
      <c r="GJ280" s="111"/>
      <c r="GT280" s="111"/>
      <c r="HD280" s="111"/>
      <c r="HN280" s="111"/>
      <c r="HX280" s="111"/>
      <c r="IH280" s="111"/>
      <c r="IR280" s="111"/>
      <c r="JB280" s="111"/>
      <c r="JL280" s="111"/>
      <c r="JV280" s="111"/>
      <c r="KF280" s="111"/>
      <c r="KP280" s="111"/>
      <c r="KZ280" s="111"/>
      <c r="LJ280" s="111"/>
      <c r="LT280" s="111"/>
      <c r="MD280" s="111"/>
      <c r="MN280" s="111"/>
      <c r="MX280" s="111"/>
      <c r="NH280" s="111"/>
      <c r="NR280" s="111"/>
    </row>
    <row xmlns:x14ac="http://schemas.microsoft.com/office/spreadsheetml/2009/9/ac" r="281" s="3" customFormat="true" x14ac:dyDescent="0.25">
      <c r="A281" s="394"/>
      <c r="B281" s="111"/>
      <c r="L281" s="111"/>
      <c r="V281" s="111"/>
      <c r="AF281" s="111"/>
      <c r="AP281" s="111"/>
      <c r="AZ281" s="111"/>
      <c r="BJ281" s="111"/>
      <c r="BT281" s="111"/>
      <c r="BU281" s="111"/>
      <c r="BV281" s="111"/>
      <c r="BW281" s="111"/>
      <c r="BX281" s="111"/>
      <c r="BY281" s="111"/>
      <c r="BZ281" s="111"/>
      <c r="CA281" s="111"/>
      <c r="CD281" s="111"/>
      <c r="CN281" s="111"/>
      <c r="CX281" s="111"/>
      <c r="DH281" s="111"/>
      <c r="DR281" s="111"/>
      <c r="EB281" s="111"/>
      <c r="EL281" s="111"/>
      <c r="EV281" s="111"/>
      <c r="FF281" s="111"/>
      <c r="FP281" s="111"/>
      <c r="FZ281" s="111"/>
      <c r="GJ281" s="111"/>
      <c r="GT281" s="111"/>
      <c r="HD281" s="111"/>
      <c r="HN281" s="111"/>
      <c r="HX281" s="111"/>
      <c r="IH281" s="111"/>
      <c r="IR281" s="111"/>
      <c r="JB281" s="111"/>
      <c r="JL281" s="111"/>
      <c r="JV281" s="111"/>
      <c r="KF281" s="111"/>
      <c r="KP281" s="111"/>
      <c r="KZ281" s="111"/>
      <c r="LJ281" s="111"/>
      <c r="LT281" s="111"/>
      <c r="MD281" s="111"/>
      <c r="MN281" s="111"/>
      <c r="MX281" s="111"/>
      <c r="NH281" s="111"/>
      <c r="NR281" s="111"/>
    </row>
    <row xmlns:x14ac="http://schemas.microsoft.com/office/spreadsheetml/2009/9/ac" r="282" s="3" customFormat="true" x14ac:dyDescent="0.25">
      <c r="A282" s="394"/>
      <c r="B282" s="111"/>
      <c r="L282" s="111"/>
      <c r="V282" s="111"/>
      <c r="AF282" s="111"/>
      <c r="AP282" s="111"/>
      <c r="AZ282" s="111"/>
      <c r="BJ282" s="111"/>
      <c r="BT282" s="111"/>
      <c r="BU282" s="111"/>
      <c r="BV282" s="111"/>
      <c r="BW282" s="111"/>
      <c r="BX282" s="111"/>
      <c r="BY282" s="111"/>
      <c r="BZ282" s="111"/>
      <c r="CA282" s="111"/>
      <c r="CD282" s="111"/>
      <c r="CN282" s="111"/>
      <c r="CX282" s="111"/>
      <c r="DH282" s="111"/>
      <c r="DR282" s="111"/>
      <c r="EB282" s="111"/>
      <c r="EL282" s="111"/>
      <c r="EV282" s="111"/>
      <c r="FF282" s="111"/>
      <c r="FP282" s="111"/>
      <c r="FZ282" s="111"/>
      <c r="GJ282" s="111"/>
      <c r="GT282" s="111"/>
      <c r="HD282" s="111"/>
      <c r="HN282" s="111"/>
      <c r="HX282" s="111"/>
      <c r="IH282" s="111"/>
      <c r="IR282" s="111"/>
      <c r="JB282" s="111"/>
      <c r="JL282" s="111"/>
      <c r="JV282" s="111"/>
      <c r="KF282" s="111"/>
      <c r="KP282" s="111"/>
      <c r="KZ282" s="111"/>
      <c r="LJ282" s="111"/>
      <c r="LT282" s="111"/>
      <c r="MD282" s="111"/>
      <c r="MN282" s="111"/>
      <c r="MX282" s="111"/>
      <c r="NH282" s="111"/>
      <c r="NR282" s="111"/>
    </row>
    <row xmlns:x14ac="http://schemas.microsoft.com/office/spreadsheetml/2009/9/ac" r="283" s="3" customFormat="true" x14ac:dyDescent="0.25">
      <c r="A283" s="394"/>
      <c r="B283" s="111"/>
      <c r="L283" s="111"/>
      <c r="V283" s="111"/>
      <c r="AF283" s="111"/>
      <c r="AP283" s="111"/>
      <c r="AZ283" s="111"/>
      <c r="BJ283" s="111"/>
      <c r="BT283" s="111"/>
      <c r="BU283" s="111"/>
      <c r="BV283" s="111"/>
      <c r="BW283" s="111"/>
      <c r="BX283" s="111"/>
      <c r="BY283" s="111"/>
      <c r="BZ283" s="111"/>
      <c r="CA283" s="111"/>
      <c r="CD283" s="111"/>
      <c r="CN283" s="111"/>
      <c r="CX283" s="111"/>
      <c r="DH283" s="111"/>
      <c r="DR283" s="111"/>
      <c r="EB283" s="111"/>
      <c r="EL283" s="111"/>
      <c r="EV283" s="111"/>
      <c r="FF283" s="111"/>
      <c r="FP283" s="111"/>
      <c r="FZ283" s="111"/>
      <c r="GJ283" s="111"/>
      <c r="GT283" s="111"/>
      <c r="HD283" s="111"/>
      <c r="HN283" s="111"/>
      <c r="HX283" s="111"/>
      <c r="IH283" s="111"/>
      <c r="IR283" s="111"/>
      <c r="JB283" s="111"/>
      <c r="JL283" s="111"/>
      <c r="JV283" s="111"/>
      <c r="KF283" s="111"/>
      <c r="KP283" s="111"/>
      <c r="KZ283" s="111"/>
      <c r="LJ283" s="111"/>
      <c r="LT283" s="111"/>
      <c r="MD283" s="111"/>
      <c r="MN283" s="111"/>
      <c r="MX283" s="111"/>
      <c r="NH283" s="111"/>
      <c r="NR283" s="111"/>
    </row>
    <row xmlns:x14ac="http://schemas.microsoft.com/office/spreadsheetml/2009/9/ac" r="284" s="3" customFormat="true" x14ac:dyDescent="0.25">
      <c r="A284" s="394"/>
      <c r="B284" s="111"/>
      <c r="L284" s="111"/>
      <c r="V284" s="111"/>
      <c r="AF284" s="111"/>
      <c r="AP284" s="111"/>
      <c r="AZ284" s="111"/>
      <c r="BJ284" s="111"/>
      <c r="BT284" s="111"/>
      <c r="BU284" s="111"/>
      <c r="BV284" s="111"/>
      <c r="BW284" s="111"/>
      <c r="BX284" s="111"/>
      <c r="BY284" s="111"/>
      <c r="BZ284" s="111"/>
      <c r="CA284" s="111"/>
      <c r="CD284" s="111"/>
      <c r="CN284" s="111"/>
      <c r="CX284" s="111"/>
      <c r="DH284" s="111"/>
      <c r="DR284" s="111"/>
      <c r="EB284" s="111"/>
      <c r="EL284" s="111"/>
      <c r="EV284" s="111"/>
      <c r="FF284" s="111"/>
      <c r="FP284" s="111"/>
      <c r="FZ284" s="111"/>
      <c r="GJ284" s="111"/>
      <c r="GT284" s="111"/>
      <c r="HD284" s="111"/>
      <c r="HN284" s="111"/>
      <c r="HX284" s="111"/>
      <c r="IH284" s="111"/>
      <c r="IR284" s="111"/>
      <c r="JB284" s="111"/>
      <c r="JL284" s="111"/>
      <c r="JV284" s="111"/>
      <c r="KF284" s="111"/>
      <c r="KP284" s="111"/>
      <c r="KZ284" s="111"/>
      <c r="LJ284" s="111"/>
      <c r="LT284" s="111"/>
      <c r="MD284" s="111"/>
      <c r="MN284" s="111"/>
      <c r="MX284" s="111"/>
      <c r="NH284" s="111"/>
      <c r="NR284" s="111"/>
    </row>
    <row xmlns:x14ac="http://schemas.microsoft.com/office/spreadsheetml/2009/9/ac" r="285" s="3" customFormat="true" x14ac:dyDescent="0.25">
      <c r="A285" s="394"/>
      <c r="B285" s="111"/>
      <c r="L285" s="111"/>
      <c r="V285" s="111"/>
      <c r="AF285" s="111"/>
      <c r="AP285" s="111"/>
      <c r="AZ285" s="111"/>
      <c r="BJ285" s="111"/>
      <c r="BT285" s="111"/>
      <c r="BU285" s="111"/>
      <c r="BV285" s="111"/>
      <c r="BW285" s="111"/>
      <c r="BX285" s="111"/>
      <c r="BY285" s="111"/>
      <c r="BZ285" s="111"/>
      <c r="CA285" s="111"/>
      <c r="CD285" s="111"/>
      <c r="CN285" s="111"/>
      <c r="CX285" s="111"/>
      <c r="DH285" s="111"/>
      <c r="DR285" s="111"/>
      <c r="EB285" s="111"/>
      <c r="EL285" s="111"/>
      <c r="EV285" s="111"/>
      <c r="FF285" s="111"/>
      <c r="FP285" s="111"/>
      <c r="FZ285" s="111"/>
      <c r="GJ285" s="111"/>
      <c r="GT285" s="111"/>
      <c r="HD285" s="111"/>
      <c r="HN285" s="111"/>
      <c r="HX285" s="111"/>
      <c r="IH285" s="111"/>
      <c r="IR285" s="111"/>
      <c r="JB285" s="111"/>
      <c r="JL285" s="111"/>
      <c r="JV285" s="111"/>
      <c r="KF285" s="111"/>
      <c r="KP285" s="111"/>
      <c r="KZ285" s="111"/>
      <c r="LJ285" s="111"/>
      <c r="LT285" s="111"/>
      <c r="MD285" s="111"/>
      <c r="MN285" s="111"/>
      <c r="MX285" s="111"/>
      <c r="NH285" s="111"/>
      <c r="NR285" s="111"/>
    </row>
    <row xmlns:x14ac="http://schemas.microsoft.com/office/spreadsheetml/2009/9/ac" r="286" s="3" customFormat="true" x14ac:dyDescent="0.25">
      <c r="A286" s="394"/>
      <c r="B286" s="111"/>
      <c r="L286" s="111"/>
      <c r="V286" s="111"/>
      <c r="AF286" s="111"/>
      <c r="AP286" s="111"/>
      <c r="AZ286" s="111"/>
      <c r="BJ286" s="111"/>
      <c r="BT286" s="111"/>
      <c r="BU286" s="111"/>
      <c r="BV286" s="111"/>
      <c r="BW286" s="111"/>
      <c r="BX286" s="111"/>
      <c r="BY286" s="111"/>
      <c r="BZ286" s="111"/>
      <c r="CA286" s="111"/>
      <c r="CD286" s="111"/>
      <c r="CN286" s="111"/>
      <c r="CX286" s="111"/>
      <c r="DH286" s="111"/>
      <c r="DR286" s="111"/>
      <c r="EB286" s="111"/>
      <c r="EL286" s="111"/>
      <c r="EV286" s="111"/>
      <c r="FF286" s="111"/>
      <c r="FP286" s="111"/>
      <c r="FZ286" s="111"/>
      <c r="GJ286" s="111"/>
      <c r="GT286" s="111"/>
      <c r="HD286" s="111"/>
      <c r="HN286" s="111"/>
      <c r="HX286" s="111"/>
      <c r="IH286" s="111"/>
      <c r="IR286" s="111"/>
      <c r="JB286" s="111"/>
      <c r="JL286" s="111"/>
      <c r="JV286" s="111"/>
      <c r="KF286" s="111"/>
      <c r="KP286" s="111"/>
      <c r="KZ286" s="111"/>
      <c r="LJ286" s="111"/>
      <c r="LT286" s="111"/>
      <c r="MD286" s="111"/>
      <c r="MN286" s="111"/>
      <c r="MX286" s="111"/>
      <c r="NH286" s="111"/>
      <c r="NR286" s="111"/>
    </row>
    <row xmlns:x14ac="http://schemas.microsoft.com/office/spreadsheetml/2009/9/ac" r="287" s="3" customFormat="true" x14ac:dyDescent="0.25">
      <c r="A287" s="394"/>
      <c r="B287" s="111"/>
      <c r="L287" s="111"/>
      <c r="V287" s="111"/>
      <c r="AF287" s="111"/>
      <c r="AP287" s="111"/>
      <c r="AZ287" s="111"/>
      <c r="BJ287" s="111"/>
      <c r="BT287" s="111"/>
      <c r="BU287" s="111"/>
      <c r="BV287" s="111"/>
      <c r="BW287" s="111"/>
      <c r="BX287" s="111"/>
      <c r="BY287" s="111"/>
      <c r="BZ287" s="111"/>
      <c r="CA287" s="111"/>
      <c r="CD287" s="111"/>
      <c r="CN287" s="111"/>
      <c r="CX287" s="111"/>
      <c r="DH287" s="111"/>
      <c r="DR287" s="111"/>
      <c r="EB287" s="111"/>
      <c r="EL287" s="111"/>
      <c r="EV287" s="111"/>
      <c r="FF287" s="111"/>
      <c r="FP287" s="111"/>
      <c r="FZ287" s="111"/>
      <c r="GJ287" s="111"/>
      <c r="GT287" s="111"/>
      <c r="HD287" s="111"/>
      <c r="HN287" s="111"/>
      <c r="HX287" s="111"/>
      <c r="IH287" s="111"/>
      <c r="IR287" s="111"/>
      <c r="JB287" s="111"/>
      <c r="JL287" s="111"/>
      <c r="JV287" s="111"/>
      <c r="KF287" s="111"/>
      <c r="KP287" s="111"/>
      <c r="KZ287" s="111"/>
      <c r="LJ287" s="111"/>
      <c r="LT287" s="111"/>
      <c r="MD287" s="111"/>
      <c r="MN287" s="111"/>
      <c r="MX287" s="111"/>
      <c r="NH287" s="111"/>
      <c r="NR287" s="111"/>
    </row>
    <row xmlns:x14ac="http://schemas.microsoft.com/office/spreadsheetml/2009/9/ac" r="288" s="3" customFormat="true" x14ac:dyDescent="0.25">
      <c r="A288" s="394"/>
      <c r="B288" s="111"/>
      <c r="L288" s="111"/>
      <c r="V288" s="111"/>
      <c r="AF288" s="111"/>
      <c r="AP288" s="111"/>
      <c r="AZ288" s="111"/>
      <c r="BJ288" s="111"/>
      <c r="BT288" s="111"/>
      <c r="BU288" s="111"/>
      <c r="BV288" s="111"/>
      <c r="BW288" s="111"/>
      <c r="BX288" s="111"/>
      <c r="BY288" s="111"/>
      <c r="BZ288" s="111"/>
      <c r="CA288" s="111"/>
      <c r="CD288" s="111"/>
      <c r="CN288" s="111"/>
      <c r="CX288" s="111"/>
      <c r="DH288" s="111"/>
      <c r="DR288" s="111"/>
      <c r="EB288" s="111"/>
      <c r="EL288" s="111"/>
      <c r="EV288" s="111"/>
      <c r="FF288" s="111"/>
      <c r="FP288" s="111"/>
      <c r="FZ288" s="111"/>
      <c r="GJ288" s="111"/>
      <c r="GT288" s="111"/>
      <c r="HD288" s="111"/>
      <c r="HN288" s="111"/>
      <c r="HX288" s="111"/>
      <c r="IH288" s="111"/>
      <c r="IR288" s="111"/>
      <c r="JB288" s="111"/>
      <c r="JL288" s="111"/>
      <c r="JV288" s="111"/>
      <c r="KF288" s="111"/>
      <c r="KP288" s="111"/>
      <c r="KZ288" s="111"/>
      <c r="LJ288" s="111"/>
      <c r="LT288" s="111"/>
      <c r="MD288" s="111"/>
      <c r="MN288" s="111"/>
      <c r="MX288" s="111"/>
      <c r="NH288" s="111"/>
      <c r="NR288" s="111"/>
    </row>
    <row xmlns:x14ac="http://schemas.microsoft.com/office/spreadsheetml/2009/9/ac" r="289" s="3" customFormat="true" x14ac:dyDescent="0.25">
      <c r="A289" s="394"/>
      <c r="B289" s="111"/>
      <c r="L289" s="111"/>
      <c r="V289" s="111"/>
      <c r="AF289" s="111"/>
      <c r="AP289" s="111"/>
      <c r="AZ289" s="111"/>
      <c r="BJ289" s="111"/>
      <c r="BT289" s="111"/>
      <c r="BU289" s="111"/>
      <c r="BV289" s="111"/>
      <c r="BW289" s="111"/>
      <c r="BX289" s="111"/>
      <c r="BY289" s="111"/>
      <c r="BZ289" s="111"/>
      <c r="CA289" s="111"/>
      <c r="CD289" s="111"/>
      <c r="CN289" s="111"/>
      <c r="CX289" s="111"/>
      <c r="DH289" s="111"/>
      <c r="DR289" s="111"/>
      <c r="EB289" s="111"/>
      <c r="EL289" s="111"/>
      <c r="EV289" s="111"/>
      <c r="FF289" s="111"/>
      <c r="FP289" s="111"/>
      <c r="FZ289" s="111"/>
      <c r="GJ289" s="111"/>
      <c r="GT289" s="111"/>
      <c r="HD289" s="111"/>
      <c r="HN289" s="111"/>
      <c r="HX289" s="111"/>
      <c r="IH289" s="111"/>
      <c r="IR289" s="111"/>
      <c r="JB289" s="111"/>
      <c r="JL289" s="111"/>
      <c r="JV289" s="111"/>
      <c r="KF289" s="111"/>
      <c r="KP289" s="111"/>
      <c r="KZ289" s="111"/>
      <c r="LJ289" s="111"/>
      <c r="LT289" s="111"/>
      <c r="MD289" s="111"/>
      <c r="MN289" s="111"/>
      <c r="MX289" s="111"/>
      <c r="NH289" s="111"/>
      <c r="NR289" s="111"/>
    </row>
    <row xmlns:x14ac="http://schemas.microsoft.com/office/spreadsheetml/2009/9/ac" r="290" s="3" customFormat="true" x14ac:dyDescent="0.25">
      <c r="A290" s="394"/>
      <c r="B290" s="111"/>
      <c r="L290" s="111"/>
      <c r="V290" s="111"/>
      <c r="AF290" s="111"/>
      <c r="AP290" s="111"/>
      <c r="AZ290" s="111"/>
      <c r="BJ290" s="111"/>
      <c r="BT290" s="111"/>
      <c r="BU290" s="111"/>
      <c r="BV290" s="111"/>
      <c r="BW290" s="111"/>
      <c r="BX290" s="111"/>
      <c r="BY290" s="111"/>
      <c r="BZ290" s="111"/>
      <c r="CA290" s="111"/>
      <c r="CD290" s="111"/>
      <c r="CN290" s="111"/>
      <c r="CX290" s="111"/>
      <c r="DH290" s="111"/>
      <c r="DR290" s="111"/>
      <c r="EB290" s="111"/>
      <c r="EL290" s="111"/>
      <c r="EV290" s="111"/>
      <c r="FF290" s="111"/>
      <c r="FP290" s="111"/>
      <c r="FZ290" s="111"/>
      <c r="GJ290" s="111"/>
      <c r="GT290" s="111"/>
      <c r="HD290" s="111"/>
      <c r="HN290" s="111"/>
      <c r="HX290" s="111"/>
      <c r="IH290" s="111"/>
      <c r="IR290" s="111"/>
      <c r="JB290" s="111"/>
      <c r="JL290" s="111"/>
      <c r="JV290" s="111"/>
      <c r="KF290" s="111"/>
      <c r="KP290" s="111"/>
      <c r="KZ290" s="111"/>
      <c r="LJ290" s="111"/>
      <c r="LT290" s="111"/>
      <c r="MD290" s="111"/>
      <c r="MN290" s="111"/>
      <c r="MX290" s="111"/>
      <c r="NH290" s="111"/>
      <c r="NR290" s="111"/>
    </row>
    <row xmlns:x14ac="http://schemas.microsoft.com/office/spreadsheetml/2009/9/ac" r="291" s="3" customFormat="true" x14ac:dyDescent="0.25">
      <c r="A291" s="394"/>
      <c r="B291" s="111"/>
      <c r="L291" s="111"/>
      <c r="V291" s="111"/>
      <c r="AF291" s="111"/>
      <c r="AP291" s="111"/>
      <c r="AZ291" s="111"/>
      <c r="BJ291" s="111"/>
      <c r="BT291" s="111"/>
      <c r="BU291" s="111"/>
      <c r="BV291" s="111"/>
      <c r="BW291" s="111"/>
      <c r="BX291" s="111"/>
      <c r="BY291" s="111"/>
      <c r="BZ291" s="111"/>
      <c r="CA291" s="111"/>
      <c r="CD291" s="111"/>
      <c r="CN291" s="111"/>
      <c r="CX291" s="111"/>
      <c r="DH291" s="111"/>
      <c r="DR291" s="111"/>
      <c r="EB291" s="111"/>
      <c r="EL291" s="111"/>
      <c r="EV291" s="111"/>
      <c r="FF291" s="111"/>
      <c r="FP291" s="111"/>
      <c r="FZ291" s="111"/>
      <c r="GJ291" s="111"/>
      <c r="GT291" s="111"/>
      <c r="HD291" s="111"/>
      <c r="HN291" s="111"/>
      <c r="HX291" s="111"/>
      <c r="IH291" s="111"/>
      <c r="IR291" s="111"/>
      <c r="JB291" s="111"/>
      <c r="JL291" s="111"/>
      <c r="JV291" s="111"/>
      <c r="KF291" s="111"/>
      <c r="KP291" s="111"/>
      <c r="KZ291" s="111"/>
      <c r="LJ291" s="111"/>
      <c r="LT291" s="111"/>
      <c r="MD291" s="111"/>
      <c r="MN291" s="111"/>
      <c r="MX291" s="111"/>
      <c r="NH291" s="111"/>
      <c r="NR291" s="111"/>
    </row>
    <row xmlns:x14ac="http://schemas.microsoft.com/office/spreadsheetml/2009/9/ac" r="292" s="3" customFormat="true" x14ac:dyDescent="0.25">
      <c r="A292" s="394"/>
      <c r="B292" s="111"/>
      <c r="L292" s="111"/>
      <c r="V292" s="111"/>
      <c r="AF292" s="111"/>
      <c r="AP292" s="111"/>
      <c r="AZ292" s="111"/>
      <c r="BJ292" s="111"/>
      <c r="BT292" s="111"/>
      <c r="BU292" s="111"/>
      <c r="BV292" s="111"/>
      <c r="BW292" s="111"/>
      <c r="BX292" s="111"/>
      <c r="BY292" s="111"/>
      <c r="BZ292" s="111"/>
      <c r="CA292" s="111"/>
      <c r="CD292" s="111"/>
      <c r="CN292" s="111"/>
      <c r="CX292" s="111"/>
      <c r="DH292" s="111"/>
      <c r="DR292" s="111"/>
      <c r="EB292" s="111"/>
      <c r="EL292" s="111"/>
      <c r="EV292" s="111"/>
      <c r="FF292" s="111"/>
      <c r="FP292" s="111"/>
      <c r="FZ292" s="111"/>
      <c r="GJ292" s="111"/>
      <c r="GT292" s="111"/>
      <c r="HD292" s="111"/>
      <c r="HN292" s="111"/>
      <c r="HX292" s="111"/>
      <c r="IH292" s="111"/>
      <c r="IR292" s="111"/>
      <c r="JB292" s="111"/>
      <c r="JL292" s="111"/>
      <c r="JV292" s="111"/>
      <c r="KF292" s="111"/>
      <c r="KP292" s="111"/>
      <c r="KZ292" s="111"/>
      <c r="LJ292" s="111"/>
      <c r="LT292" s="111"/>
      <c r="MD292" s="111"/>
      <c r="MN292" s="111"/>
      <c r="MX292" s="111"/>
      <c r="NH292" s="111"/>
      <c r="NR292" s="111"/>
    </row>
    <row xmlns:x14ac="http://schemas.microsoft.com/office/spreadsheetml/2009/9/ac" r="293" s="3" customFormat="true" x14ac:dyDescent="0.25">
      <c r="A293" s="394"/>
      <c r="B293" s="111"/>
      <c r="L293" s="111"/>
      <c r="V293" s="111"/>
      <c r="AF293" s="111"/>
      <c r="AP293" s="111"/>
      <c r="AZ293" s="111"/>
      <c r="BJ293" s="111"/>
      <c r="BT293" s="111"/>
      <c r="BU293" s="111"/>
      <c r="BV293" s="111"/>
      <c r="BW293" s="111"/>
      <c r="BX293" s="111"/>
      <c r="BY293" s="111"/>
      <c r="BZ293" s="111"/>
      <c r="CA293" s="111"/>
      <c r="CD293" s="111"/>
      <c r="CN293" s="111"/>
      <c r="CX293" s="111"/>
      <c r="DH293" s="111"/>
      <c r="DR293" s="111"/>
      <c r="EB293" s="111"/>
      <c r="EL293" s="111"/>
      <c r="EV293" s="111"/>
      <c r="FF293" s="111"/>
      <c r="FP293" s="111"/>
      <c r="FZ293" s="111"/>
      <c r="GJ293" s="111"/>
      <c r="GT293" s="111"/>
      <c r="HD293" s="111"/>
      <c r="HN293" s="111"/>
      <c r="HX293" s="111"/>
      <c r="IH293" s="111"/>
      <c r="IR293" s="111"/>
      <c r="JB293" s="111"/>
      <c r="JL293" s="111"/>
      <c r="JV293" s="111"/>
      <c r="KF293" s="111"/>
      <c r="KP293" s="111"/>
      <c r="KZ293" s="111"/>
      <c r="LJ293" s="111"/>
      <c r="LT293" s="111"/>
      <c r="MD293" s="111"/>
      <c r="MN293" s="111"/>
      <c r="MX293" s="111"/>
      <c r="NH293" s="111"/>
      <c r="NR293" s="111"/>
    </row>
    <row xmlns:x14ac="http://schemas.microsoft.com/office/spreadsheetml/2009/9/ac" r="294" s="3" customFormat="true" x14ac:dyDescent="0.25">
      <c r="A294" s="394"/>
      <c r="B294" s="111"/>
      <c r="L294" s="111"/>
      <c r="V294" s="111"/>
      <c r="AF294" s="111"/>
      <c r="AP294" s="111"/>
      <c r="AZ294" s="111"/>
      <c r="BJ294" s="111"/>
      <c r="BT294" s="111"/>
      <c r="BU294" s="111"/>
      <c r="BV294" s="111"/>
      <c r="BW294" s="111"/>
      <c r="BX294" s="111"/>
      <c r="BY294" s="111"/>
      <c r="BZ294" s="111"/>
      <c r="CA294" s="111"/>
      <c r="CD294" s="111"/>
      <c r="CN294" s="111"/>
      <c r="CX294" s="111"/>
      <c r="DH294" s="111"/>
      <c r="DR294" s="111"/>
      <c r="EB294" s="111"/>
      <c r="EL294" s="111"/>
      <c r="EV294" s="111"/>
      <c r="FF294" s="111"/>
      <c r="FP294" s="111"/>
      <c r="FZ294" s="111"/>
      <c r="GJ294" s="111"/>
      <c r="GT294" s="111"/>
      <c r="HD294" s="111"/>
      <c r="HN294" s="111"/>
      <c r="HX294" s="111"/>
      <c r="IH294" s="111"/>
      <c r="IR294" s="111"/>
      <c r="JB294" s="111"/>
      <c r="JL294" s="111"/>
      <c r="JV294" s="111"/>
      <c r="KF294" s="111"/>
      <c r="KP294" s="111"/>
      <c r="KZ294" s="111"/>
      <c r="LJ294" s="111"/>
      <c r="LT294" s="111"/>
      <c r="MD294" s="111"/>
      <c r="MN294" s="111"/>
      <c r="MX294" s="111"/>
      <c r="NH294" s="111"/>
      <c r="NR294" s="111"/>
    </row>
    <row xmlns:x14ac="http://schemas.microsoft.com/office/spreadsheetml/2009/9/ac" r="295" s="3" customFormat="true" x14ac:dyDescent="0.25">
      <c r="A295" s="394"/>
      <c r="B295" s="111"/>
      <c r="L295" s="111"/>
      <c r="V295" s="111"/>
      <c r="AF295" s="111"/>
      <c r="AP295" s="111"/>
      <c r="AZ295" s="111"/>
      <c r="BJ295" s="111"/>
      <c r="BT295" s="111"/>
      <c r="BU295" s="111"/>
      <c r="BV295" s="111"/>
      <c r="BW295" s="111"/>
      <c r="BX295" s="111"/>
      <c r="BY295" s="111"/>
      <c r="BZ295" s="111"/>
      <c r="CA295" s="111"/>
      <c r="CD295" s="111"/>
      <c r="CN295" s="111"/>
      <c r="CX295" s="111"/>
      <c r="DH295" s="111"/>
      <c r="DR295" s="111"/>
      <c r="EB295" s="111"/>
      <c r="EL295" s="111"/>
      <c r="EV295" s="111"/>
      <c r="FF295" s="111"/>
      <c r="FP295" s="111"/>
      <c r="FZ295" s="111"/>
      <c r="GJ295" s="111"/>
      <c r="GT295" s="111"/>
      <c r="HD295" s="111"/>
      <c r="HN295" s="111"/>
      <c r="HX295" s="111"/>
      <c r="IH295" s="111"/>
      <c r="IR295" s="111"/>
      <c r="JB295" s="111"/>
      <c r="JL295" s="111"/>
      <c r="JV295" s="111"/>
      <c r="KF295" s="111"/>
      <c r="KP295" s="111"/>
      <c r="KZ295" s="111"/>
      <c r="LJ295" s="111"/>
      <c r="LT295" s="111"/>
      <c r="MD295" s="111"/>
      <c r="MN295" s="111"/>
      <c r="MX295" s="111"/>
      <c r="NH295" s="111"/>
      <c r="NR295" s="111"/>
    </row>
    <row xmlns:x14ac="http://schemas.microsoft.com/office/spreadsheetml/2009/9/ac" r="296" s="3" customFormat="true" x14ac:dyDescent="0.25">
      <c r="A296" s="394"/>
      <c r="B296" s="111"/>
      <c r="L296" s="111"/>
      <c r="V296" s="111"/>
      <c r="AF296" s="111"/>
      <c r="AP296" s="111"/>
      <c r="AZ296" s="111"/>
      <c r="BJ296" s="111"/>
      <c r="BT296" s="111"/>
      <c r="BU296" s="111"/>
      <c r="BV296" s="111"/>
      <c r="BW296" s="111"/>
      <c r="BX296" s="111"/>
      <c r="BY296" s="111"/>
      <c r="BZ296" s="111"/>
      <c r="CA296" s="111"/>
      <c r="CD296" s="111"/>
      <c r="CN296" s="111"/>
      <c r="CX296" s="111"/>
      <c r="DH296" s="111"/>
      <c r="DR296" s="111"/>
      <c r="EB296" s="111"/>
      <c r="EL296" s="111"/>
      <c r="EV296" s="111"/>
      <c r="FF296" s="111"/>
      <c r="FP296" s="111"/>
      <c r="FZ296" s="111"/>
      <c r="GJ296" s="111"/>
      <c r="GT296" s="111"/>
      <c r="HD296" s="111"/>
      <c r="HN296" s="111"/>
      <c r="HX296" s="111"/>
      <c r="IH296" s="111"/>
      <c r="IR296" s="111"/>
      <c r="JB296" s="111"/>
      <c r="JL296" s="111"/>
      <c r="JV296" s="111"/>
      <c r="KF296" s="111"/>
      <c r="KP296" s="111"/>
      <c r="KZ296" s="111"/>
      <c r="LJ296" s="111"/>
      <c r="LT296" s="111"/>
      <c r="MD296" s="111"/>
      <c r="MN296" s="111"/>
      <c r="MX296" s="111"/>
      <c r="NH296" s="111"/>
      <c r="NR296" s="111"/>
    </row>
    <row xmlns:x14ac="http://schemas.microsoft.com/office/spreadsheetml/2009/9/ac" r="297" s="3" customFormat="true" x14ac:dyDescent="0.25">
      <c r="A297" s="394"/>
      <c r="B297" s="111"/>
      <c r="L297" s="111"/>
      <c r="V297" s="111"/>
      <c r="AF297" s="111"/>
      <c r="AP297" s="111"/>
      <c r="AZ297" s="111"/>
      <c r="BJ297" s="111"/>
      <c r="BT297" s="111"/>
      <c r="BU297" s="111"/>
      <c r="BV297" s="111"/>
      <c r="BW297" s="111"/>
      <c r="BX297" s="111"/>
      <c r="BY297" s="111"/>
      <c r="BZ297" s="111"/>
      <c r="CA297" s="111"/>
      <c r="CD297" s="111"/>
      <c r="CN297" s="111"/>
      <c r="CX297" s="111"/>
      <c r="DH297" s="111"/>
      <c r="DR297" s="111"/>
      <c r="EB297" s="111"/>
      <c r="EL297" s="111"/>
      <c r="EV297" s="111"/>
      <c r="FF297" s="111"/>
      <c r="FP297" s="111"/>
      <c r="FZ297" s="111"/>
      <c r="GJ297" s="111"/>
      <c r="GT297" s="111"/>
      <c r="HD297" s="111"/>
      <c r="HN297" s="111"/>
      <c r="HX297" s="111"/>
      <c r="IH297" s="111"/>
      <c r="IR297" s="111"/>
      <c r="JB297" s="111"/>
      <c r="JL297" s="111"/>
      <c r="JV297" s="111"/>
      <c r="KF297" s="111"/>
      <c r="KP297" s="111"/>
      <c r="KZ297" s="111"/>
      <c r="LJ297" s="111"/>
      <c r="LT297" s="111"/>
      <c r="MD297" s="111"/>
      <c r="MN297" s="111"/>
      <c r="MX297" s="111"/>
      <c r="NH297" s="111"/>
      <c r="NR297" s="111"/>
    </row>
    <row xmlns:x14ac="http://schemas.microsoft.com/office/spreadsheetml/2009/9/ac" r="298" s="3" customFormat="true" x14ac:dyDescent="0.25">
      <c r="A298" s="394"/>
      <c r="B298" s="111"/>
      <c r="L298" s="111"/>
      <c r="V298" s="111"/>
      <c r="AF298" s="111"/>
      <c r="AP298" s="111"/>
      <c r="AZ298" s="111"/>
      <c r="BJ298" s="111"/>
      <c r="BT298" s="111"/>
      <c r="BU298" s="111"/>
      <c r="BV298" s="111"/>
      <c r="BW298" s="111"/>
      <c r="BX298" s="111"/>
      <c r="BY298" s="111"/>
      <c r="BZ298" s="111"/>
      <c r="CA298" s="111"/>
      <c r="CD298" s="111"/>
      <c r="CN298" s="111"/>
      <c r="CX298" s="111"/>
      <c r="DH298" s="111"/>
      <c r="DR298" s="111"/>
      <c r="EB298" s="111"/>
      <c r="EL298" s="111"/>
      <c r="EV298" s="111"/>
      <c r="FF298" s="111"/>
      <c r="FP298" s="111"/>
      <c r="FZ298" s="111"/>
      <c r="GJ298" s="111"/>
      <c r="GT298" s="111"/>
      <c r="HD298" s="111"/>
      <c r="HN298" s="111"/>
      <c r="HX298" s="111"/>
      <c r="IH298" s="111"/>
      <c r="IR298" s="111"/>
      <c r="JB298" s="111"/>
      <c r="JL298" s="111"/>
      <c r="JV298" s="111"/>
      <c r="KF298" s="111"/>
      <c r="KP298" s="111"/>
      <c r="KZ298" s="111"/>
      <c r="LJ298" s="111"/>
      <c r="LT298" s="111"/>
      <c r="MD298" s="111"/>
      <c r="MN298" s="111"/>
      <c r="MX298" s="111"/>
      <c r="NH298" s="111"/>
      <c r="NR298" s="111"/>
    </row>
    <row xmlns:x14ac="http://schemas.microsoft.com/office/spreadsheetml/2009/9/ac" r="299" s="3" customFormat="true" x14ac:dyDescent="0.25">
      <c r="A299" s="394"/>
      <c r="B299" s="111"/>
      <c r="L299" s="111"/>
      <c r="V299" s="111"/>
      <c r="AF299" s="111"/>
      <c r="AP299" s="111"/>
      <c r="AZ299" s="111"/>
      <c r="BJ299" s="111"/>
      <c r="BT299" s="111"/>
      <c r="BU299" s="111"/>
      <c r="BV299" s="111"/>
      <c r="BW299" s="111"/>
      <c r="BX299" s="111"/>
      <c r="BY299" s="111"/>
      <c r="BZ299" s="111"/>
      <c r="CA299" s="111"/>
      <c r="CD299" s="111"/>
      <c r="CN299" s="111"/>
      <c r="CX299" s="111"/>
      <c r="DH299" s="111"/>
      <c r="DR299" s="111"/>
      <c r="EB299" s="111"/>
      <c r="EL299" s="111"/>
      <c r="EV299" s="111"/>
      <c r="FF299" s="111"/>
      <c r="FP299" s="111"/>
      <c r="FZ299" s="111"/>
      <c r="GJ299" s="111"/>
      <c r="GT299" s="111"/>
      <c r="HD299" s="111"/>
      <c r="HN299" s="111"/>
      <c r="HX299" s="111"/>
      <c r="IH299" s="111"/>
      <c r="IR299" s="111"/>
      <c r="JB299" s="111"/>
      <c r="JL299" s="111"/>
      <c r="JV299" s="111"/>
      <c r="KF299" s="111"/>
      <c r="KP299" s="111"/>
      <c r="KZ299" s="111"/>
      <c r="LJ299" s="111"/>
      <c r="LT299" s="111"/>
      <c r="MD299" s="111"/>
      <c r="MN299" s="111"/>
      <c r="MX299" s="111"/>
      <c r="NH299" s="111"/>
      <c r="NR299" s="111"/>
    </row>
    <row xmlns:x14ac="http://schemas.microsoft.com/office/spreadsheetml/2009/9/ac" r="300" s="3" customFormat="true" x14ac:dyDescent="0.25">
      <c r="A300" s="394"/>
      <c r="B300" s="111"/>
      <c r="L300" s="111"/>
      <c r="V300" s="111"/>
      <c r="AF300" s="111"/>
      <c r="AP300" s="111"/>
      <c r="AZ300" s="111"/>
      <c r="BJ300" s="111"/>
      <c r="BT300" s="111"/>
      <c r="BU300" s="111"/>
      <c r="BV300" s="111"/>
      <c r="BW300" s="111"/>
      <c r="BX300" s="111"/>
      <c r="BY300" s="111"/>
      <c r="BZ300" s="111"/>
      <c r="CA300" s="111"/>
      <c r="CD300" s="111"/>
      <c r="CN300" s="111"/>
      <c r="CX300" s="111"/>
      <c r="DH300" s="111"/>
      <c r="DR300" s="111"/>
      <c r="EB300" s="111"/>
      <c r="EL300" s="111"/>
      <c r="EV300" s="111"/>
      <c r="FF300" s="111"/>
      <c r="FP300" s="111"/>
      <c r="FZ300" s="111"/>
      <c r="GJ300" s="111"/>
      <c r="GT300" s="111"/>
      <c r="HD300" s="111"/>
      <c r="HN300" s="111"/>
      <c r="HX300" s="111"/>
      <c r="IH300" s="111"/>
      <c r="IR300" s="111"/>
      <c r="JB300" s="111"/>
      <c r="JL300" s="111"/>
      <c r="JV300" s="111"/>
      <c r="KF300" s="111"/>
      <c r="KP300" s="111"/>
      <c r="KZ300" s="111"/>
      <c r="LJ300" s="111"/>
      <c r="LT300" s="111"/>
      <c r="MD300" s="111"/>
      <c r="MN300" s="111"/>
      <c r="MX300" s="111"/>
      <c r="NH300" s="111"/>
      <c r="NR300" s="111"/>
    </row>
    <row xmlns:x14ac="http://schemas.microsoft.com/office/spreadsheetml/2009/9/ac" r="301" s="3" customFormat="true" x14ac:dyDescent="0.25">
      <c r="A301" s="394"/>
      <c r="B301" s="111"/>
      <c r="L301" s="111"/>
      <c r="V301" s="111"/>
      <c r="AF301" s="111"/>
      <c r="AP301" s="111"/>
      <c r="AZ301" s="111"/>
      <c r="BJ301" s="111"/>
      <c r="BT301" s="111"/>
      <c r="BU301" s="111"/>
      <c r="BV301" s="111"/>
      <c r="BW301" s="111"/>
      <c r="BX301" s="111"/>
      <c r="BY301" s="111"/>
      <c r="BZ301" s="111"/>
      <c r="CA301" s="111"/>
      <c r="CD301" s="111"/>
      <c r="CN301" s="111"/>
      <c r="CX301" s="111"/>
      <c r="DH301" s="111"/>
      <c r="DR301" s="111"/>
      <c r="EB301" s="111"/>
      <c r="EL301" s="111"/>
      <c r="EV301" s="111"/>
      <c r="FF301" s="111"/>
      <c r="FP301" s="111"/>
      <c r="FZ301" s="111"/>
      <c r="GJ301" s="111"/>
      <c r="GT301" s="111"/>
      <c r="HD301" s="111"/>
      <c r="HN301" s="111"/>
      <c r="HX301" s="111"/>
      <c r="IH301" s="111"/>
      <c r="IR301" s="111"/>
      <c r="JB301" s="111"/>
      <c r="JL301" s="111"/>
      <c r="JV301" s="111"/>
      <c r="KF301" s="111"/>
      <c r="KP301" s="111"/>
      <c r="KZ301" s="111"/>
      <c r="LJ301" s="111"/>
      <c r="LT301" s="111"/>
      <c r="MD301" s="111"/>
      <c r="MN301" s="111"/>
      <c r="MX301" s="111"/>
      <c r="NH301" s="111"/>
      <c r="NR301" s="111"/>
    </row>
    <row xmlns:x14ac="http://schemas.microsoft.com/office/spreadsheetml/2009/9/ac" r="302" s="3" customFormat="true" x14ac:dyDescent="0.25">
      <c r="A302" s="394"/>
      <c r="B302" s="111"/>
      <c r="L302" s="111"/>
      <c r="V302" s="111"/>
      <c r="AF302" s="111"/>
      <c r="AP302" s="111"/>
      <c r="AZ302" s="111"/>
      <c r="BJ302" s="111"/>
      <c r="BT302" s="111"/>
      <c r="BU302" s="111"/>
      <c r="BV302" s="111"/>
      <c r="BW302" s="111"/>
      <c r="BX302" s="111"/>
      <c r="BY302" s="111"/>
      <c r="BZ302" s="111"/>
      <c r="CA302" s="111"/>
      <c r="CD302" s="111"/>
      <c r="CN302" s="111"/>
      <c r="CX302" s="111"/>
      <c r="DH302" s="111"/>
      <c r="DR302" s="111"/>
      <c r="EB302" s="111"/>
      <c r="EL302" s="111"/>
      <c r="EV302" s="111"/>
      <c r="FF302" s="111"/>
      <c r="FP302" s="111"/>
      <c r="FZ302" s="111"/>
      <c r="GJ302" s="111"/>
      <c r="GT302" s="111"/>
      <c r="HD302" s="111"/>
      <c r="HN302" s="111"/>
      <c r="HX302" s="111"/>
      <c r="IH302" s="111"/>
      <c r="IR302" s="111"/>
      <c r="JB302" s="111"/>
      <c r="JL302" s="111"/>
      <c r="JV302" s="111"/>
      <c r="KF302" s="111"/>
      <c r="KP302" s="111"/>
      <c r="KZ302" s="111"/>
      <c r="LJ302" s="111"/>
      <c r="LT302" s="111"/>
      <c r="MD302" s="111"/>
      <c r="MN302" s="111"/>
      <c r="MX302" s="111"/>
      <c r="NH302" s="111"/>
      <c r="NR302" s="111"/>
    </row>
    <row xmlns:x14ac="http://schemas.microsoft.com/office/spreadsheetml/2009/9/ac" r="303" s="3" customFormat="true" x14ac:dyDescent="0.25">
      <c r="A303" s="394"/>
      <c r="B303" s="111"/>
      <c r="L303" s="111"/>
      <c r="V303" s="111"/>
      <c r="AF303" s="111"/>
      <c r="AP303" s="111"/>
      <c r="AZ303" s="111"/>
      <c r="BJ303" s="111"/>
      <c r="BT303" s="111"/>
      <c r="BU303" s="111"/>
      <c r="BV303" s="111"/>
      <c r="BW303" s="111"/>
      <c r="BX303" s="111"/>
      <c r="BY303" s="111"/>
      <c r="BZ303" s="111"/>
      <c r="CA303" s="111"/>
      <c r="CD303" s="111"/>
      <c r="CN303" s="111"/>
      <c r="CX303" s="111"/>
      <c r="DH303" s="111"/>
      <c r="DR303" s="111"/>
      <c r="EB303" s="111"/>
      <c r="EL303" s="111"/>
      <c r="EV303" s="111"/>
      <c r="FF303" s="111"/>
      <c r="FP303" s="111"/>
      <c r="FZ303" s="111"/>
      <c r="GJ303" s="111"/>
      <c r="GT303" s="111"/>
      <c r="HD303" s="111"/>
      <c r="HN303" s="111"/>
      <c r="HX303" s="111"/>
      <c r="IH303" s="111"/>
      <c r="IR303" s="111"/>
      <c r="JB303" s="111"/>
      <c r="JL303" s="111"/>
      <c r="JV303" s="111"/>
      <c r="KF303" s="111"/>
      <c r="KP303" s="111"/>
      <c r="KZ303" s="111"/>
      <c r="LJ303" s="111"/>
      <c r="LT303" s="111"/>
      <c r="MD303" s="111"/>
      <c r="MN303" s="111"/>
      <c r="MX303" s="111"/>
      <c r="NH303" s="111"/>
      <c r="NR303" s="111"/>
    </row>
    <row xmlns:x14ac="http://schemas.microsoft.com/office/spreadsheetml/2009/9/ac" r="304" s="3" customFormat="true" x14ac:dyDescent="0.25">
      <c r="A304" s="394"/>
      <c r="B304" s="111"/>
      <c r="L304" s="111"/>
      <c r="V304" s="111"/>
      <c r="AF304" s="111"/>
      <c r="AP304" s="111"/>
      <c r="AZ304" s="111"/>
      <c r="BJ304" s="111"/>
      <c r="BT304" s="111"/>
      <c r="BU304" s="111"/>
      <c r="BV304" s="111"/>
      <c r="BW304" s="111"/>
      <c r="BX304" s="111"/>
      <c r="BY304" s="111"/>
      <c r="BZ304" s="111"/>
      <c r="CA304" s="111"/>
      <c r="CD304" s="111"/>
      <c r="CN304" s="111"/>
      <c r="CX304" s="111"/>
      <c r="DH304" s="111"/>
      <c r="DR304" s="111"/>
      <c r="EB304" s="111"/>
      <c r="EL304" s="111"/>
      <c r="EV304" s="111"/>
      <c r="FF304" s="111"/>
      <c r="FP304" s="111"/>
      <c r="FZ304" s="111"/>
      <c r="GJ304" s="111"/>
      <c r="GT304" s="111"/>
      <c r="HD304" s="111"/>
      <c r="HN304" s="111"/>
      <c r="HX304" s="111"/>
      <c r="IH304" s="111"/>
      <c r="IR304" s="111"/>
      <c r="JB304" s="111"/>
      <c r="JL304" s="111"/>
      <c r="JV304" s="111"/>
      <c r="KF304" s="111"/>
      <c r="KP304" s="111"/>
      <c r="KZ304" s="111"/>
      <c r="LJ304" s="111"/>
      <c r="LT304" s="111"/>
      <c r="MD304" s="111"/>
      <c r="MN304" s="111"/>
      <c r="MX304" s="111"/>
      <c r="NH304" s="111"/>
      <c r="NR304" s="111"/>
    </row>
    <row xmlns:x14ac="http://schemas.microsoft.com/office/spreadsheetml/2009/9/ac" r="305" s="3" customFormat="true" x14ac:dyDescent="0.25">
      <c r="A305" s="394"/>
      <c r="B305" s="111"/>
      <c r="L305" s="111"/>
      <c r="V305" s="111"/>
      <c r="AF305" s="111"/>
      <c r="AP305" s="111"/>
      <c r="AZ305" s="111"/>
      <c r="BJ305" s="111"/>
      <c r="BT305" s="111"/>
      <c r="BU305" s="111"/>
      <c r="BV305" s="111"/>
      <c r="BW305" s="111"/>
      <c r="BX305" s="111"/>
      <c r="BY305" s="111"/>
      <c r="BZ305" s="111"/>
      <c r="CA305" s="111"/>
      <c r="CD305" s="111"/>
      <c r="CN305" s="111"/>
      <c r="CX305" s="111"/>
      <c r="DH305" s="111"/>
      <c r="DR305" s="111"/>
      <c r="EB305" s="111"/>
      <c r="EL305" s="111"/>
      <c r="EV305" s="111"/>
      <c r="FF305" s="111"/>
      <c r="FP305" s="111"/>
      <c r="FZ305" s="111"/>
      <c r="GJ305" s="111"/>
      <c r="GT305" s="111"/>
      <c r="HD305" s="111"/>
      <c r="HN305" s="111"/>
      <c r="HX305" s="111"/>
      <c r="IH305" s="111"/>
      <c r="IR305" s="111"/>
      <c r="JB305" s="111"/>
      <c r="JL305" s="111"/>
      <c r="JV305" s="111"/>
      <c r="KF305" s="111"/>
      <c r="KP305" s="111"/>
      <c r="KZ305" s="111"/>
      <c r="LJ305" s="111"/>
      <c r="LT305" s="111"/>
      <c r="MD305" s="111"/>
      <c r="MN305" s="111"/>
      <c r="MX305" s="111"/>
      <c r="NH305" s="111"/>
      <c r="NR305" s="111"/>
    </row>
    <row xmlns:x14ac="http://schemas.microsoft.com/office/spreadsheetml/2009/9/ac" r="306" s="3" customFormat="true" x14ac:dyDescent="0.25">
      <c r="A306" s="394"/>
      <c r="B306" s="111"/>
      <c r="L306" s="111"/>
      <c r="V306" s="111"/>
      <c r="AF306" s="111"/>
      <c r="AP306" s="111"/>
      <c r="AZ306" s="111"/>
      <c r="BJ306" s="111"/>
      <c r="BT306" s="111"/>
      <c r="BU306" s="111"/>
      <c r="BV306" s="111"/>
      <c r="BW306" s="111"/>
      <c r="BX306" s="111"/>
      <c r="BY306" s="111"/>
      <c r="BZ306" s="111"/>
      <c r="CA306" s="111"/>
      <c r="CD306" s="111"/>
      <c r="CN306" s="111"/>
      <c r="CX306" s="111"/>
      <c r="DH306" s="111"/>
      <c r="DR306" s="111"/>
      <c r="EB306" s="111"/>
      <c r="EL306" s="111"/>
      <c r="EV306" s="111"/>
      <c r="FF306" s="111"/>
      <c r="FP306" s="111"/>
      <c r="FZ306" s="111"/>
      <c r="GJ306" s="111"/>
      <c r="GT306" s="111"/>
      <c r="HD306" s="111"/>
      <c r="HN306" s="111"/>
      <c r="HX306" s="111"/>
      <c r="IH306" s="111"/>
      <c r="IR306" s="111"/>
      <c r="JB306" s="111"/>
      <c r="JL306" s="111"/>
      <c r="JV306" s="111"/>
      <c r="KF306" s="111"/>
      <c r="KP306" s="111"/>
      <c r="KZ306" s="111"/>
      <c r="LJ306" s="111"/>
      <c r="LT306" s="111"/>
      <c r="MD306" s="111"/>
      <c r="MN306" s="111"/>
      <c r="MX306" s="111"/>
      <c r="NH306" s="111"/>
      <c r="NR306" s="111"/>
    </row>
    <row xmlns:x14ac="http://schemas.microsoft.com/office/spreadsheetml/2009/9/ac" r="307" s="3" customFormat="true" x14ac:dyDescent="0.25">
      <c r="A307" s="394"/>
      <c r="B307" s="111"/>
      <c r="L307" s="111"/>
      <c r="V307" s="111"/>
      <c r="AF307" s="111"/>
      <c r="AP307" s="111"/>
      <c r="AZ307" s="111"/>
      <c r="BJ307" s="111"/>
      <c r="BT307" s="111"/>
      <c r="BU307" s="111"/>
      <c r="BV307" s="111"/>
      <c r="BW307" s="111"/>
      <c r="BX307" s="111"/>
      <c r="BY307" s="111"/>
      <c r="BZ307" s="111"/>
      <c r="CA307" s="111"/>
      <c r="CD307" s="111"/>
      <c r="CN307" s="111"/>
      <c r="CX307" s="111"/>
      <c r="DH307" s="111"/>
      <c r="DR307" s="111"/>
      <c r="EB307" s="111"/>
      <c r="EL307" s="111"/>
      <c r="EV307" s="111"/>
      <c r="FF307" s="111"/>
      <c r="FP307" s="111"/>
      <c r="FZ307" s="111"/>
      <c r="GJ307" s="111"/>
      <c r="GT307" s="111"/>
      <c r="HD307" s="111"/>
      <c r="HN307" s="111"/>
      <c r="HX307" s="111"/>
      <c r="IH307" s="111"/>
      <c r="IR307" s="111"/>
      <c r="JB307" s="111"/>
      <c r="JL307" s="111"/>
      <c r="JV307" s="111"/>
      <c r="KF307" s="111"/>
      <c r="KP307" s="111"/>
      <c r="KZ307" s="111"/>
      <c r="LJ307" s="111"/>
      <c r="LT307" s="111"/>
      <c r="MD307" s="111"/>
      <c r="MN307" s="111"/>
      <c r="MX307" s="111"/>
      <c r="NH307" s="111"/>
      <c r="NR307" s="111"/>
    </row>
    <row xmlns:x14ac="http://schemas.microsoft.com/office/spreadsheetml/2009/9/ac" r="308" s="3" customFormat="true" x14ac:dyDescent="0.25">
      <c r="A308" s="394"/>
      <c r="B308" s="111"/>
      <c r="L308" s="111"/>
      <c r="V308" s="111"/>
      <c r="AF308" s="111"/>
      <c r="AP308" s="111"/>
      <c r="AZ308" s="111"/>
      <c r="BJ308" s="111"/>
      <c r="BT308" s="111"/>
      <c r="BU308" s="111"/>
      <c r="BV308" s="111"/>
      <c r="BW308" s="111"/>
      <c r="BX308" s="111"/>
      <c r="BY308" s="111"/>
      <c r="BZ308" s="111"/>
      <c r="CA308" s="111"/>
      <c r="CD308" s="111"/>
      <c r="CN308" s="111"/>
      <c r="CX308" s="111"/>
      <c r="DH308" s="111"/>
      <c r="DR308" s="111"/>
      <c r="EB308" s="111"/>
      <c r="EL308" s="111"/>
      <c r="EV308" s="111"/>
      <c r="FF308" s="111"/>
      <c r="FP308" s="111"/>
      <c r="FZ308" s="111"/>
      <c r="GJ308" s="111"/>
      <c r="GT308" s="111"/>
      <c r="HD308" s="111"/>
      <c r="HN308" s="111"/>
      <c r="HX308" s="111"/>
      <c r="IH308" s="111"/>
      <c r="IR308" s="111"/>
      <c r="JB308" s="111"/>
      <c r="JL308" s="111"/>
      <c r="JV308" s="111"/>
      <c r="KF308" s="111"/>
      <c r="KP308" s="111"/>
      <c r="KZ308" s="111"/>
      <c r="LJ308" s="111"/>
      <c r="LT308" s="111"/>
      <c r="MD308" s="111"/>
      <c r="MN308" s="111"/>
      <c r="MX308" s="111"/>
      <c r="NH308" s="111"/>
      <c r="NR308" s="111"/>
    </row>
    <row xmlns:x14ac="http://schemas.microsoft.com/office/spreadsheetml/2009/9/ac" r="309" s="3" customFormat="true" x14ac:dyDescent="0.25">
      <c r="A309" s="394"/>
      <c r="B309" s="111"/>
      <c r="L309" s="111"/>
      <c r="V309" s="111"/>
      <c r="AF309" s="111"/>
      <c r="AP309" s="111"/>
      <c r="AZ309" s="111"/>
      <c r="BJ309" s="111"/>
      <c r="BT309" s="111"/>
      <c r="BU309" s="111"/>
      <c r="BV309" s="111"/>
      <c r="BW309" s="111"/>
      <c r="BX309" s="111"/>
      <c r="BY309" s="111"/>
      <c r="BZ309" s="111"/>
      <c r="CA309" s="111"/>
      <c r="CD309" s="111"/>
      <c r="CN309" s="111"/>
      <c r="CX309" s="111"/>
      <c r="DH309" s="111"/>
      <c r="DR309" s="111"/>
      <c r="EB309" s="111"/>
      <c r="EL309" s="111"/>
      <c r="EV309" s="111"/>
      <c r="FF309" s="111"/>
      <c r="FP309" s="111"/>
      <c r="FZ309" s="111"/>
      <c r="GJ309" s="111"/>
      <c r="GT309" s="111"/>
      <c r="HD309" s="111"/>
      <c r="HN309" s="111"/>
      <c r="HX309" s="111"/>
      <c r="IH309" s="111"/>
      <c r="IR309" s="111"/>
      <c r="JB309" s="111"/>
      <c r="JL309" s="111"/>
      <c r="JV309" s="111"/>
      <c r="KF309" s="111"/>
      <c r="KP309" s="111"/>
      <c r="KZ309" s="111"/>
      <c r="LJ309" s="111"/>
      <c r="LT309" s="111"/>
      <c r="MD309" s="111"/>
      <c r="MN309" s="111"/>
      <c r="MX309" s="111"/>
      <c r="NH309" s="111"/>
      <c r="NR309" s="111"/>
    </row>
    <row xmlns:x14ac="http://schemas.microsoft.com/office/spreadsheetml/2009/9/ac" r="310" s="3" customFormat="true" x14ac:dyDescent="0.25">
      <c r="A310" s="394"/>
      <c r="B310" s="111"/>
      <c r="L310" s="111"/>
      <c r="V310" s="111"/>
      <c r="AF310" s="111"/>
      <c r="AP310" s="111"/>
      <c r="AZ310" s="111"/>
      <c r="BJ310" s="111"/>
      <c r="BT310" s="111"/>
      <c r="BU310" s="111"/>
      <c r="BV310" s="111"/>
      <c r="BW310" s="111"/>
      <c r="BX310" s="111"/>
      <c r="BY310" s="111"/>
      <c r="BZ310" s="111"/>
      <c r="CA310" s="111"/>
      <c r="CD310" s="111"/>
      <c r="CN310" s="111"/>
      <c r="CX310" s="111"/>
      <c r="DH310" s="111"/>
      <c r="DR310" s="111"/>
      <c r="EB310" s="111"/>
      <c r="EL310" s="111"/>
      <c r="EV310" s="111"/>
      <c r="FF310" s="111"/>
      <c r="FP310" s="111"/>
      <c r="FZ310" s="111"/>
      <c r="GJ310" s="111"/>
      <c r="GT310" s="111"/>
      <c r="HD310" s="111"/>
      <c r="HN310" s="111"/>
      <c r="HX310" s="111"/>
      <c r="IH310" s="111"/>
      <c r="IR310" s="111"/>
      <c r="JB310" s="111"/>
      <c r="JL310" s="111"/>
      <c r="JV310" s="111"/>
      <c r="KF310" s="111"/>
      <c r="KP310" s="111"/>
      <c r="KZ310" s="111"/>
      <c r="LJ310" s="111"/>
      <c r="LT310" s="111"/>
      <c r="MD310" s="111"/>
      <c r="MN310" s="111"/>
      <c r="MX310" s="111"/>
      <c r="NH310" s="111"/>
      <c r="NR310" s="111"/>
    </row>
    <row xmlns:x14ac="http://schemas.microsoft.com/office/spreadsheetml/2009/9/ac" r="311" s="3" customFormat="true" x14ac:dyDescent="0.25">
      <c r="A311" s="394"/>
      <c r="B311" s="111"/>
      <c r="L311" s="111"/>
      <c r="V311" s="111"/>
      <c r="AF311" s="111"/>
      <c r="AP311" s="111"/>
      <c r="AZ311" s="111"/>
      <c r="BJ311" s="111"/>
      <c r="BT311" s="111"/>
      <c r="BU311" s="111"/>
      <c r="BV311" s="111"/>
      <c r="BW311" s="111"/>
      <c r="BX311" s="111"/>
      <c r="BY311" s="111"/>
      <c r="BZ311" s="111"/>
      <c r="CA311" s="111"/>
      <c r="CD311" s="111"/>
      <c r="CN311" s="111"/>
      <c r="CX311" s="111"/>
      <c r="DH311" s="111"/>
      <c r="DR311" s="111"/>
      <c r="EB311" s="111"/>
      <c r="EL311" s="111"/>
      <c r="EV311" s="111"/>
      <c r="FF311" s="111"/>
      <c r="FP311" s="111"/>
      <c r="FZ311" s="111"/>
      <c r="GJ311" s="111"/>
      <c r="GT311" s="111"/>
      <c r="HD311" s="111"/>
      <c r="HN311" s="111"/>
      <c r="HX311" s="111"/>
      <c r="IH311" s="111"/>
      <c r="IR311" s="111"/>
      <c r="JB311" s="111"/>
      <c r="JL311" s="111"/>
      <c r="JV311" s="111"/>
      <c r="KF311" s="111"/>
      <c r="KP311" s="111"/>
      <c r="KZ311" s="111"/>
      <c r="LJ311" s="111"/>
      <c r="LT311" s="111"/>
      <c r="MD311" s="111"/>
      <c r="MN311" s="111"/>
      <c r="MX311" s="111"/>
      <c r="NH311" s="111"/>
      <c r="NR311" s="111"/>
    </row>
    <row xmlns:x14ac="http://schemas.microsoft.com/office/spreadsheetml/2009/9/ac" r="312" s="3" customFormat="true" x14ac:dyDescent="0.25">
      <c r="A312" s="394"/>
      <c r="B312" s="111"/>
      <c r="L312" s="111"/>
      <c r="V312" s="111"/>
      <c r="AF312" s="111"/>
      <c r="AP312" s="111"/>
      <c r="AZ312" s="111"/>
      <c r="BJ312" s="111"/>
      <c r="BT312" s="111"/>
      <c r="BU312" s="111"/>
      <c r="BV312" s="111"/>
      <c r="BW312" s="111"/>
      <c r="BX312" s="111"/>
      <c r="BY312" s="111"/>
      <c r="BZ312" s="111"/>
      <c r="CA312" s="111"/>
      <c r="CD312" s="111"/>
      <c r="CN312" s="111"/>
      <c r="CX312" s="111"/>
      <c r="DH312" s="111"/>
      <c r="DR312" s="111"/>
      <c r="EB312" s="111"/>
      <c r="EL312" s="111"/>
      <c r="EV312" s="111"/>
      <c r="FF312" s="111"/>
      <c r="FP312" s="111"/>
      <c r="FZ312" s="111"/>
      <c r="GJ312" s="111"/>
      <c r="GT312" s="111"/>
      <c r="HD312" s="111"/>
      <c r="HN312" s="111"/>
      <c r="HX312" s="111"/>
      <c r="IH312" s="111"/>
      <c r="IR312" s="111"/>
      <c r="JB312" s="111"/>
      <c r="JL312" s="111"/>
      <c r="JV312" s="111"/>
      <c r="KF312" s="111"/>
      <c r="KP312" s="111"/>
      <c r="KZ312" s="111"/>
      <c r="LJ312" s="111"/>
      <c r="LT312" s="111"/>
      <c r="MD312" s="111"/>
      <c r="MN312" s="111"/>
      <c r="MX312" s="111"/>
      <c r="NH312" s="111"/>
      <c r="NR312" s="111"/>
    </row>
    <row xmlns:x14ac="http://schemas.microsoft.com/office/spreadsheetml/2009/9/ac" r="313" s="3" customFormat="true" x14ac:dyDescent="0.25">
      <c r="A313" s="394"/>
      <c r="B313" s="111"/>
      <c r="L313" s="111"/>
      <c r="V313" s="111"/>
      <c r="AF313" s="111"/>
      <c r="AP313" s="111"/>
      <c r="AZ313" s="111"/>
      <c r="BJ313" s="111"/>
      <c r="BT313" s="111"/>
      <c r="BU313" s="111"/>
      <c r="BV313" s="111"/>
      <c r="BW313" s="111"/>
      <c r="BX313" s="111"/>
      <c r="BY313" s="111"/>
      <c r="BZ313" s="111"/>
      <c r="CA313" s="111"/>
      <c r="CD313" s="111"/>
      <c r="CN313" s="111"/>
      <c r="CX313" s="111"/>
      <c r="DH313" s="111"/>
      <c r="DR313" s="111"/>
      <c r="EB313" s="111"/>
      <c r="EL313" s="111"/>
      <c r="EV313" s="111"/>
      <c r="FF313" s="111"/>
      <c r="FP313" s="111"/>
      <c r="FZ313" s="111"/>
      <c r="GJ313" s="111"/>
      <c r="GT313" s="111"/>
      <c r="HD313" s="111"/>
      <c r="HN313" s="111"/>
      <c r="HX313" s="111"/>
      <c r="IH313" s="111"/>
      <c r="IR313" s="111"/>
      <c r="JB313" s="111"/>
      <c r="JL313" s="111"/>
      <c r="JV313" s="111"/>
      <c r="KF313" s="111"/>
      <c r="KP313" s="111"/>
      <c r="KZ313" s="111"/>
      <c r="LJ313" s="111"/>
      <c r="LT313" s="111"/>
      <c r="MD313" s="111"/>
      <c r="MN313" s="111"/>
      <c r="MX313" s="111"/>
      <c r="NH313" s="111"/>
      <c r="NR313" s="111"/>
    </row>
    <row xmlns:x14ac="http://schemas.microsoft.com/office/spreadsheetml/2009/9/ac" r="314" s="3" customFormat="true" x14ac:dyDescent="0.25">
      <c r="A314" s="394"/>
      <c r="B314" s="111"/>
      <c r="L314" s="111"/>
      <c r="V314" s="111"/>
      <c r="AF314" s="111"/>
      <c r="AP314" s="111"/>
      <c r="AZ314" s="111"/>
      <c r="BJ314" s="111"/>
      <c r="BT314" s="111"/>
      <c r="BU314" s="111"/>
      <c r="BV314" s="111"/>
      <c r="BW314" s="111"/>
      <c r="BX314" s="111"/>
      <c r="BY314" s="111"/>
      <c r="BZ314" s="111"/>
      <c r="CA314" s="111"/>
      <c r="CD314" s="111"/>
      <c r="CN314" s="111"/>
      <c r="CX314" s="111"/>
      <c r="DH314" s="111"/>
      <c r="DR314" s="111"/>
      <c r="EB314" s="111"/>
      <c r="EL314" s="111"/>
      <c r="EV314" s="111"/>
      <c r="FF314" s="111"/>
      <c r="FP314" s="111"/>
      <c r="FZ314" s="111"/>
      <c r="GJ314" s="111"/>
      <c r="GT314" s="111"/>
      <c r="HD314" s="111"/>
      <c r="HN314" s="111"/>
      <c r="HX314" s="111"/>
      <c r="IH314" s="111"/>
      <c r="IR314" s="111"/>
      <c r="JB314" s="111"/>
      <c r="JL314" s="111"/>
      <c r="JV314" s="111"/>
      <c r="KF314" s="111"/>
      <c r="KP314" s="111"/>
      <c r="KZ314" s="111"/>
      <c r="LJ314" s="111"/>
      <c r="LT314" s="111"/>
      <c r="MD314" s="111"/>
      <c r="MN314" s="111"/>
      <c r="MX314" s="111"/>
      <c r="NH314" s="111"/>
      <c r="NR314" s="111"/>
    </row>
    <row xmlns:x14ac="http://schemas.microsoft.com/office/spreadsheetml/2009/9/ac" r="315" s="3" customFormat="true" x14ac:dyDescent="0.25">
      <c r="A315" s="394"/>
      <c r="B315" s="111"/>
      <c r="L315" s="111"/>
      <c r="V315" s="111"/>
      <c r="AF315" s="111"/>
      <c r="AP315" s="111"/>
      <c r="AZ315" s="111"/>
      <c r="BJ315" s="111"/>
      <c r="BT315" s="111"/>
      <c r="BU315" s="111"/>
      <c r="BV315" s="111"/>
      <c r="BW315" s="111"/>
      <c r="BX315" s="111"/>
      <c r="BY315" s="111"/>
      <c r="BZ315" s="111"/>
      <c r="CA315" s="111"/>
      <c r="CD315" s="111"/>
      <c r="CN315" s="111"/>
      <c r="CX315" s="111"/>
      <c r="DH315" s="111"/>
      <c r="DR315" s="111"/>
      <c r="EB315" s="111"/>
      <c r="EL315" s="111"/>
      <c r="EV315" s="111"/>
      <c r="FF315" s="111"/>
      <c r="FP315" s="111"/>
      <c r="FZ315" s="111"/>
      <c r="GJ315" s="111"/>
      <c r="GT315" s="111"/>
      <c r="HD315" s="111"/>
      <c r="HN315" s="111"/>
      <c r="HX315" s="111"/>
      <c r="IH315" s="111"/>
      <c r="IR315" s="111"/>
      <c r="JB315" s="111"/>
      <c r="JL315" s="111"/>
      <c r="JV315" s="111"/>
      <c r="KF315" s="111"/>
      <c r="KP315" s="111"/>
      <c r="KZ315" s="111"/>
      <c r="LJ315" s="111"/>
      <c r="LT315" s="111"/>
      <c r="MD315" s="111"/>
      <c r="MN315" s="111"/>
      <c r="MX315" s="111"/>
      <c r="NH315" s="111"/>
      <c r="NR315" s="111"/>
    </row>
    <row xmlns:x14ac="http://schemas.microsoft.com/office/spreadsheetml/2009/9/ac" r="316" s="3" customFormat="true" x14ac:dyDescent="0.25">
      <c r="A316" s="394"/>
      <c r="B316" s="111"/>
      <c r="L316" s="111"/>
      <c r="V316" s="111"/>
      <c r="AF316" s="111"/>
      <c r="AP316" s="111"/>
      <c r="AZ316" s="111"/>
      <c r="BJ316" s="111"/>
      <c r="BT316" s="111"/>
      <c r="BU316" s="111"/>
      <c r="BV316" s="111"/>
      <c r="BW316" s="111"/>
      <c r="BX316" s="111"/>
      <c r="BY316" s="111"/>
      <c r="BZ316" s="111"/>
      <c r="CA316" s="111"/>
      <c r="CD316" s="111"/>
      <c r="CN316" s="111"/>
      <c r="CX316" s="111"/>
      <c r="DH316" s="111"/>
      <c r="DR316" s="111"/>
      <c r="EB316" s="111"/>
      <c r="EL316" s="111"/>
      <c r="EV316" s="111"/>
      <c r="FF316" s="111"/>
      <c r="FP316" s="111"/>
      <c r="FZ316" s="111"/>
      <c r="GJ316" s="111"/>
      <c r="GT316" s="111"/>
      <c r="HD316" s="111"/>
      <c r="HN316" s="111"/>
      <c r="HX316" s="111"/>
      <c r="IH316" s="111"/>
      <c r="IR316" s="111"/>
      <c r="JB316" s="111"/>
      <c r="JL316" s="111"/>
      <c r="JV316" s="111"/>
      <c r="KF316" s="111"/>
      <c r="KP316" s="111"/>
      <c r="KZ316" s="111"/>
      <c r="LJ316" s="111"/>
      <c r="LT316" s="111"/>
      <c r="MD316" s="111"/>
      <c r="MN316" s="111"/>
      <c r="MX316" s="111"/>
      <c r="NH316" s="111"/>
      <c r="NR316" s="111"/>
    </row>
    <row xmlns:x14ac="http://schemas.microsoft.com/office/spreadsheetml/2009/9/ac" r="317" s="3" customFormat="true" x14ac:dyDescent="0.25">
      <c r="A317" s="394"/>
      <c r="B317" s="111"/>
      <c r="L317" s="111"/>
      <c r="V317" s="111"/>
      <c r="AF317" s="111"/>
      <c r="AP317" s="111"/>
      <c r="AZ317" s="111"/>
      <c r="BJ317" s="111"/>
      <c r="BT317" s="111"/>
      <c r="BU317" s="111"/>
      <c r="BV317" s="111"/>
      <c r="BW317" s="111"/>
      <c r="BX317" s="111"/>
      <c r="BY317" s="111"/>
      <c r="BZ317" s="111"/>
      <c r="CA317" s="111"/>
      <c r="CD317" s="111"/>
      <c r="CN317" s="111"/>
      <c r="CX317" s="111"/>
      <c r="DH317" s="111"/>
      <c r="DR317" s="111"/>
      <c r="EB317" s="111"/>
      <c r="EL317" s="111"/>
      <c r="EV317" s="111"/>
      <c r="FF317" s="111"/>
      <c r="FP317" s="111"/>
      <c r="FZ317" s="111"/>
      <c r="GJ317" s="111"/>
      <c r="GT317" s="111"/>
      <c r="HD317" s="111"/>
      <c r="HN317" s="111"/>
      <c r="HX317" s="111"/>
      <c r="IH317" s="111"/>
      <c r="IR317" s="111"/>
      <c r="JB317" s="111"/>
      <c r="JL317" s="111"/>
      <c r="JV317" s="111"/>
      <c r="KF317" s="111"/>
      <c r="KP317" s="111"/>
      <c r="KZ317" s="111"/>
      <c r="LJ317" s="111"/>
      <c r="LT317" s="111"/>
      <c r="MD317" s="111"/>
      <c r="MN317" s="111"/>
      <c r="MX317" s="111"/>
      <c r="NH317" s="111"/>
      <c r="NR317" s="111"/>
    </row>
    <row xmlns:x14ac="http://schemas.microsoft.com/office/spreadsheetml/2009/9/ac" r="318" s="3" customFormat="true" x14ac:dyDescent="0.25">
      <c r="A318" s="394"/>
      <c r="B318" s="111"/>
      <c r="L318" s="111"/>
      <c r="V318" s="111"/>
      <c r="AF318" s="111"/>
      <c r="AP318" s="111"/>
      <c r="AZ318" s="111"/>
      <c r="BJ318" s="111"/>
      <c r="BT318" s="111"/>
      <c r="BU318" s="111"/>
      <c r="BV318" s="111"/>
      <c r="BW318" s="111"/>
      <c r="BX318" s="111"/>
      <c r="BY318" s="111"/>
      <c r="BZ318" s="111"/>
      <c r="CA318" s="111"/>
      <c r="CD318" s="111"/>
      <c r="CN318" s="111"/>
      <c r="CX318" s="111"/>
      <c r="DH318" s="111"/>
      <c r="DR318" s="111"/>
      <c r="EB318" s="111"/>
      <c r="EL318" s="111"/>
      <c r="EV318" s="111"/>
      <c r="FF318" s="111"/>
      <c r="FP318" s="111"/>
      <c r="FZ318" s="111"/>
      <c r="GJ318" s="111"/>
      <c r="GT318" s="111"/>
      <c r="HD318" s="111"/>
      <c r="HN318" s="111"/>
      <c r="HX318" s="111"/>
      <c r="IH318" s="111"/>
      <c r="IR318" s="111"/>
      <c r="JB318" s="111"/>
      <c r="JL318" s="111"/>
      <c r="JV318" s="111"/>
      <c r="KF318" s="111"/>
      <c r="KP318" s="111"/>
      <c r="KZ318" s="111"/>
      <c r="LJ318" s="111"/>
      <c r="LT318" s="111"/>
      <c r="MD318" s="111"/>
      <c r="MN318" s="111"/>
      <c r="MX318" s="111"/>
      <c r="NH318" s="111"/>
      <c r="NR318" s="111"/>
    </row>
    <row xmlns:x14ac="http://schemas.microsoft.com/office/spreadsheetml/2009/9/ac" r="319" s="3" customFormat="true" x14ac:dyDescent="0.25">
      <c r="A319" s="394"/>
      <c r="B319" s="111"/>
      <c r="L319" s="111"/>
      <c r="V319" s="111"/>
      <c r="AF319" s="111"/>
      <c r="AP319" s="111"/>
      <c r="AZ319" s="111"/>
      <c r="BJ319" s="111"/>
      <c r="BT319" s="111"/>
      <c r="BU319" s="111"/>
      <c r="BV319" s="111"/>
      <c r="BW319" s="111"/>
      <c r="BX319" s="111"/>
      <c r="BY319" s="111"/>
      <c r="BZ319" s="111"/>
      <c r="CA319" s="111"/>
      <c r="CD319" s="111"/>
      <c r="CN319" s="111"/>
      <c r="CX319" s="111"/>
      <c r="DH319" s="111"/>
      <c r="DR319" s="111"/>
      <c r="EB319" s="111"/>
      <c r="EL319" s="111"/>
      <c r="EV319" s="111"/>
      <c r="FF319" s="111"/>
      <c r="FP319" s="111"/>
      <c r="FZ319" s="111"/>
      <c r="GJ319" s="111"/>
      <c r="GT319" s="111"/>
      <c r="HD319" s="111"/>
      <c r="HN319" s="111"/>
      <c r="HX319" s="111"/>
      <c r="IH319" s="111"/>
      <c r="IR319" s="111"/>
      <c r="JB319" s="111"/>
      <c r="JL319" s="111"/>
      <c r="JV319" s="111"/>
      <c r="KF319" s="111"/>
      <c r="KP319" s="111"/>
      <c r="KZ319" s="111"/>
      <c r="LJ319" s="111"/>
      <c r="LT319" s="111"/>
      <c r="MD319" s="111"/>
      <c r="MN319" s="111"/>
      <c r="MX319" s="111"/>
      <c r="NH319" s="111"/>
      <c r="NR319" s="111"/>
    </row>
    <row xmlns:x14ac="http://schemas.microsoft.com/office/spreadsheetml/2009/9/ac" r="320" s="3" customFormat="true" x14ac:dyDescent="0.25">
      <c r="A320" s="394"/>
      <c r="B320" s="111"/>
      <c r="L320" s="111"/>
      <c r="V320" s="111"/>
      <c r="AF320" s="111"/>
      <c r="AP320" s="111"/>
      <c r="AZ320" s="111"/>
      <c r="BJ320" s="111"/>
      <c r="BT320" s="111"/>
      <c r="BU320" s="111"/>
      <c r="BV320" s="111"/>
      <c r="BW320" s="111"/>
      <c r="BX320" s="111"/>
      <c r="BY320" s="111"/>
      <c r="BZ320" s="111"/>
      <c r="CA320" s="111"/>
      <c r="CD320" s="111"/>
      <c r="CN320" s="111"/>
      <c r="CX320" s="111"/>
      <c r="DH320" s="111"/>
      <c r="DR320" s="111"/>
      <c r="EB320" s="111"/>
      <c r="EL320" s="111"/>
      <c r="EV320" s="111"/>
      <c r="FF320" s="111"/>
      <c r="FP320" s="111"/>
      <c r="FZ320" s="111"/>
      <c r="GJ320" s="111"/>
      <c r="GT320" s="111"/>
      <c r="HD320" s="111"/>
      <c r="HN320" s="111"/>
      <c r="HX320" s="111"/>
      <c r="IH320" s="111"/>
      <c r="IR320" s="111"/>
      <c r="JB320" s="111"/>
      <c r="JL320" s="111"/>
      <c r="JV320" s="111"/>
      <c r="KF320" s="111"/>
      <c r="KP320" s="111"/>
      <c r="KZ320" s="111"/>
      <c r="LJ320" s="111"/>
      <c r="LT320" s="111"/>
      <c r="MD320" s="111"/>
      <c r="MN320" s="111"/>
      <c r="MX320" s="111"/>
      <c r="NH320" s="111"/>
      <c r="NR320" s="111"/>
    </row>
    <row xmlns:x14ac="http://schemas.microsoft.com/office/spreadsheetml/2009/9/ac" r="321" s="3" customFormat="true" x14ac:dyDescent="0.25">
      <c r="A321" s="394"/>
      <c r="B321" s="111"/>
      <c r="L321" s="111"/>
      <c r="V321" s="111"/>
      <c r="AF321" s="111"/>
      <c r="AP321" s="111"/>
      <c r="AZ321" s="111"/>
      <c r="BJ321" s="111"/>
      <c r="BT321" s="111"/>
      <c r="BU321" s="111"/>
      <c r="BV321" s="111"/>
      <c r="BW321" s="111"/>
      <c r="BX321" s="111"/>
      <c r="BY321" s="111"/>
      <c r="BZ321" s="111"/>
      <c r="CA321" s="111"/>
      <c r="CD321" s="111"/>
      <c r="CN321" s="111"/>
      <c r="CX321" s="111"/>
      <c r="DH321" s="111"/>
      <c r="DR321" s="111"/>
      <c r="EB321" s="111"/>
      <c r="EL321" s="111"/>
      <c r="EV321" s="111"/>
      <c r="FF321" s="111"/>
      <c r="FP321" s="111"/>
      <c r="FZ321" s="111"/>
      <c r="GJ321" s="111"/>
      <c r="GT321" s="111"/>
      <c r="HD321" s="111"/>
      <c r="HN321" s="111"/>
      <c r="HX321" s="111"/>
      <c r="IH321" s="111"/>
      <c r="IR321" s="111"/>
      <c r="JB321" s="111"/>
      <c r="JL321" s="111"/>
      <c r="JV321" s="111"/>
      <c r="KF321" s="111"/>
      <c r="KP321" s="111"/>
      <c r="KZ321" s="111"/>
      <c r="LJ321" s="111"/>
      <c r="LT321" s="111"/>
      <c r="MD321" s="111"/>
      <c r="MN321" s="111"/>
      <c r="MX321" s="111"/>
      <c r="NH321" s="111"/>
      <c r="NR321" s="111"/>
    </row>
    <row xmlns:x14ac="http://schemas.microsoft.com/office/spreadsheetml/2009/9/ac" r="322" s="3" customFormat="true" x14ac:dyDescent="0.25">
      <c r="A322" s="394"/>
      <c r="B322" s="111"/>
      <c r="L322" s="111"/>
      <c r="V322" s="111"/>
      <c r="AF322" s="111"/>
      <c r="AP322" s="111"/>
      <c r="AZ322" s="111"/>
      <c r="BJ322" s="111"/>
      <c r="BT322" s="111"/>
      <c r="BU322" s="111"/>
      <c r="BV322" s="111"/>
      <c r="BW322" s="111"/>
      <c r="BX322" s="111"/>
      <c r="BY322" s="111"/>
      <c r="BZ322" s="111"/>
      <c r="CA322" s="111"/>
      <c r="CD322" s="111"/>
      <c r="CN322" s="111"/>
      <c r="CX322" s="111"/>
      <c r="DH322" s="111"/>
      <c r="DR322" s="111"/>
      <c r="EB322" s="111"/>
      <c r="EL322" s="111"/>
      <c r="EV322" s="111"/>
      <c r="FF322" s="111"/>
      <c r="FP322" s="111"/>
      <c r="FZ322" s="111"/>
      <c r="GJ322" s="111"/>
      <c r="GT322" s="111"/>
      <c r="HD322" s="111"/>
      <c r="HN322" s="111"/>
      <c r="HX322" s="111"/>
      <c r="IH322" s="111"/>
      <c r="IR322" s="111"/>
      <c r="JB322" s="111"/>
      <c r="JL322" s="111"/>
      <c r="JV322" s="111"/>
      <c r="KF322" s="111"/>
      <c r="KP322" s="111"/>
      <c r="KZ322" s="111"/>
      <c r="LJ322" s="111"/>
      <c r="LT322" s="111"/>
      <c r="MD322" s="111"/>
      <c r="MN322" s="111"/>
      <c r="MX322" s="111"/>
      <c r="NH322" s="111"/>
      <c r="NR322" s="111"/>
    </row>
    <row xmlns:x14ac="http://schemas.microsoft.com/office/spreadsheetml/2009/9/ac" r="323" s="3" customFormat="true" x14ac:dyDescent="0.25">
      <c r="A323" s="394"/>
      <c r="B323" s="111"/>
      <c r="L323" s="111"/>
      <c r="V323" s="111"/>
      <c r="AF323" s="111"/>
      <c r="AP323" s="111"/>
      <c r="AZ323" s="111"/>
      <c r="BJ323" s="111"/>
      <c r="BT323" s="111"/>
      <c r="BU323" s="111"/>
      <c r="BV323" s="111"/>
      <c r="BW323" s="111"/>
      <c r="BX323" s="111"/>
      <c r="BY323" s="111"/>
      <c r="BZ323" s="111"/>
      <c r="CA323" s="111"/>
      <c r="CD323" s="111"/>
      <c r="CN323" s="111"/>
      <c r="CX323" s="111"/>
      <c r="DH323" s="111"/>
      <c r="DR323" s="111"/>
      <c r="EB323" s="111"/>
      <c r="EL323" s="111"/>
      <c r="EV323" s="111"/>
      <c r="FF323" s="111"/>
      <c r="FP323" s="111"/>
      <c r="FZ323" s="111"/>
      <c r="GJ323" s="111"/>
      <c r="GT323" s="111"/>
      <c r="HD323" s="111"/>
      <c r="HN323" s="111"/>
      <c r="HX323" s="111"/>
      <c r="IH323" s="111"/>
      <c r="IR323" s="111"/>
      <c r="JB323" s="111"/>
      <c r="JL323" s="111"/>
      <c r="JV323" s="111"/>
      <c r="KF323" s="111"/>
      <c r="KP323" s="111"/>
      <c r="KZ323" s="111"/>
      <c r="LJ323" s="111"/>
      <c r="LT323" s="111"/>
      <c r="MD323" s="111"/>
      <c r="MN323" s="111"/>
      <c r="MX323" s="111"/>
      <c r="NH323" s="111"/>
      <c r="NR323" s="111"/>
    </row>
    <row xmlns:x14ac="http://schemas.microsoft.com/office/spreadsheetml/2009/9/ac" r="324" s="3" customFormat="true" x14ac:dyDescent="0.25">
      <c r="A324" s="394"/>
      <c r="B324" s="111"/>
      <c r="L324" s="111"/>
      <c r="V324" s="111"/>
      <c r="AF324" s="111"/>
      <c r="AP324" s="111"/>
      <c r="AZ324" s="111"/>
      <c r="BJ324" s="111"/>
      <c r="BT324" s="111"/>
      <c r="BU324" s="111"/>
      <c r="BV324" s="111"/>
      <c r="BW324" s="111"/>
      <c r="BX324" s="111"/>
      <c r="BY324" s="111"/>
      <c r="BZ324" s="111"/>
      <c r="CA324" s="111"/>
      <c r="CD324" s="111"/>
      <c r="CN324" s="111"/>
      <c r="CX324" s="111"/>
      <c r="DH324" s="111"/>
      <c r="DR324" s="111"/>
      <c r="EB324" s="111"/>
      <c r="EL324" s="111"/>
      <c r="EV324" s="111"/>
      <c r="FF324" s="111"/>
      <c r="FP324" s="111"/>
      <c r="FZ324" s="111"/>
      <c r="GJ324" s="111"/>
      <c r="GT324" s="111"/>
      <c r="HD324" s="111"/>
      <c r="HN324" s="111"/>
      <c r="HX324" s="111"/>
      <c r="IH324" s="111"/>
      <c r="IR324" s="111"/>
      <c r="JB324" s="111"/>
      <c r="JL324" s="111"/>
      <c r="JV324" s="111"/>
      <c r="KF324" s="111"/>
      <c r="KP324" s="111"/>
      <c r="KZ324" s="111"/>
      <c r="LJ324" s="111"/>
      <c r="LT324" s="111"/>
      <c r="MD324" s="111"/>
      <c r="MN324" s="111"/>
      <c r="MX324" s="111"/>
      <c r="NH324" s="111"/>
      <c r="NR324" s="111"/>
    </row>
    <row xmlns:x14ac="http://schemas.microsoft.com/office/spreadsheetml/2009/9/ac" r="325" s="3" customFormat="true" x14ac:dyDescent="0.25">
      <c r="A325" s="394"/>
      <c r="B325" s="111"/>
      <c r="L325" s="111"/>
      <c r="V325" s="111"/>
      <c r="AF325" s="111"/>
      <c r="AP325" s="111"/>
      <c r="AZ325" s="111"/>
      <c r="BJ325" s="111"/>
      <c r="BT325" s="111"/>
      <c r="BU325" s="111"/>
      <c r="BV325" s="111"/>
      <c r="BW325" s="111"/>
      <c r="BX325" s="111"/>
      <c r="BY325" s="111"/>
      <c r="BZ325" s="111"/>
      <c r="CA325" s="111"/>
      <c r="CD325" s="111"/>
      <c r="CN325" s="111"/>
      <c r="CX325" s="111"/>
      <c r="DH325" s="111"/>
      <c r="DR325" s="111"/>
      <c r="EB325" s="111"/>
      <c r="EL325" s="111"/>
      <c r="EV325" s="111"/>
      <c r="FF325" s="111"/>
      <c r="FP325" s="111"/>
      <c r="FZ325" s="111"/>
      <c r="GJ325" s="111"/>
      <c r="GT325" s="111"/>
      <c r="HD325" s="111"/>
      <c r="HN325" s="111"/>
      <c r="HX325" s="111"/>
      <c r="IH325" s="111"/>
      <c r="IR325" s="111"/>
      <c r="JB325" s="111"/>
      <c r="JL325" s="111"/>
      <c r="JV325" s="111"/>
      <c r="KF325" s="111"/>
      <c r="KP325" s="111"/>
      <c r="KZ325" s="111"/>
      <c r="LJ325" s="111"/>
      <c r="LT325" s="111"/>
      <c r="MD325" s="111"/>
      <c r="MN325" s="111"/>
      <c r="MX325" s="111"/>
      <c r="NH325" s="111"/>
      <c r="NR325" s="111"/>
    </row>
    <row xmlns:x14ac="http://schemas.microsoft.com/office/spreadsheetml/2009/9/ac" r="326" s="3" customFormat="true" x14ac:dyDescent="0.25">
      <c r="A326" s="394"/>
      <c r="B326" s="111"/>
      <c r="L326" s="111"/>
      <c r="V326" s="111"/>
      <c r="AF326" s="111"/>
      <c r="AP326" s="111"/>
      <c r="AZ326" s="111"/>
      <c r="BJ326" s="111"/>
      <c r="BT326" s="111"/>
      <c r="BU326" s="111"/>
      <c r="BV326" s="111"/>
      <c r="BW326" s="111"/>
      <c r="BX326" s="111"/>
      <c r="BY326" s="111"/>
      <c r="BZ326" s="111"/>
      <c r="CA326" s="111"/>
      <c r="CD326" s="111"/>
      <c r="CN326" s="111"/>
      <c r="CX326" s="111"/>
      <c r="DH326" s="111"/>
      <c r="DR326" s="111"/>
      <c r="EB326" s="111"/>
      <c r="EL326" s="111"/>
      <c r="EV326" s="111"/>
      <c r="FF326" s="111"/>
      <c r="FP326" s="111"/>
      <c r="FZ326" s="111"/>
      <c r="GJ326" s="111"/>
      <c r="GT326" s="111"/>
      <c r="HD326" s="111"/>
      <c r="HN326" s="111"/>
      <c r="HX326" s="111"/>
      <c r="IH326" s="111"/>
      <c r="IR326" s="111"/>
      <c r="JB326" s="111"/>
      <c r="JL326" s="111"/>
      <c r="JV326" s="111"/>
      <c r="KF326" s="111"/>
      <c r="KP326" s="111"/>
      <c r="KZ326" s="111"/>
      <c r="LJ326" s="111"/>
      <c r="LT326" s="111"/>
      <c r="MD326" s="111"/>
      <c r="MN326" s="111"/>
      <c r="MX326" s="111"/>
      <c r="NH326" s="111"/>
      <c r="NR326" s="111"/>
    </row>
    <row xmlns:x14ac="http://schemas.microsoft.com/office/spreadsheetml/2009/9/ac" r="327" s="3" customFormat="true" x14ac:dyDescent="0.25">
      <c r="A327" s="394"/>
      <c r="B327" s="111"/>
      <c r="L327" s="111"/>
      <c r="V327" s="111"/>
      <c r="AF327" s="111"/>
      <c r="AP327" s="111"/>
      <c r="AZ327" s="111"/>
      <c r="BJ327" s="111"/>
      <c r="BT327" s="111"/>
      <c r="BU327" s="111"/>
      <c r="BV327" s="111"/>
      <c r="BW327" s="111"/>
      <c r="BX327" s="111"/>
      <c r="BY327" s="111"/>
      <c r="BZ327" s="111"/>
      <c r="CA327" s="111"/>
      <c r="CD327" s="111"/>
      <c r="CN327" s="111"/>
      <c r="CX327" s="111"/>
      <c r="DH327" s="111"/>
      <c r="DR327" s="111"/>
      <c r="EB327" s="111"/>
      <c r="EL327" s="111"/>
      <c r="EV327" s="111"/>
      <c r="FF327" s="111"/>
      <c r="FP327" s="111"/>
      <c r="FZ327" s="111"/>
      <c r="GJ327" s="111"/>
      <c r="GT327" s="111"/>
      <c r="HD327" s="111"/>
      <c r="HN327" s="111"/>
      <c r="HX327" s="111"/>
      <c r="IH327" s="111"/>
      <c r="IR327" s="111"/>
      <c r="JB327" s="111"/>
      <c r="JL327" s="111"/>
      <c r="JV327" s="111"/>
      <c r="KF327" s="111"/>
      <c r="KP327" s="111"/>
      <c r="KZ327" s="111"/>
      <c r="LJ327" s="111"/>
      <c r="LT327" s="111"/>
      <c r="MD327" s="111"/>
      <c r="MN327" s="111"/>
      <c r="MX327" s="111"/>
      <c r="NH327" s="111"/>
      <c r="NR327" s="111"/>
    </row>
    <row xmlns:x14ac="http://schemas.microsoft.com/office/spreadsheetml/2009/9/ac" r="328" s="3" customFormat="true" x14ac:dyDescent="0.25">
      <c r="A328" s="394"/>
      <c r="B328" s="111"/>
      <c r="L328" s="111"/>
      <c r="V328" s="111"/>
      <c r="AF328" s="111"/>
      <c r="AP328" s="111"/>
      <c r="AZ328" s="111"/>
      <c r="BJ328" s="111"/>
      <c r="BT328" s="111"/>
      <c r="BU328" s="111"/>
      <c r="BV328" s="111"/>
      <c r="BW328" s="111"/>
      <c r="BX328" s="111"/>
      <c r="BY328" s="111"/>
      <c r="BZ328" s="111"/>
      <c r="CA328" s="111"/>
      <c r="CD328" s="111"/>
      <c r="CN328" s="111"/>
      <c r="CX328" s="111"/>
      <c r="DH328" s="111"/>
      <c r="DR328" s="111"/>
      <c r="EB328" s="111"/>
      <c r="EL328" s="111"/>
      <c r="EV328" s="111"/>
      <c r="FF328" s="111"/>
      <c r="FP328" s="111"/>
      <c r="FZ328" s="111"/>
      <c r="GJ328" s="111"/>
      <c r="GT328" s="111"/>
      <c r="HD328" s="111"/>
      <c r="HN328" s="111"/>
      <c r="HX328" s="111"/>
      <c r="IH328" s="111"/>
      <c r="IR328" s="111"/>
      <c r="JB328" s="111"/>
      <c r="JL328" s="111"/>
      <c r="JV328" s="111"/>
      <c r="KF328" s="111"/>
      <c r="KP328" s="111"/>
      <c r="KZ328" s="111"/>
      <c r="LJ328" s="111"/>
      <c r="LT328" s="111"/>
      <c r="MD328" s="111"/>
      <c r="MN328" s="111"/>
      <c r="MX328" s="111"/>
      <c r="NH328" s="111"/>
      <c r="NR328" s="111"/>
    </row>
    <row xmlns:x14ac="http://schemas.microsoft.com/office/spreadsheetml/2009/9/ac" r="329" s="3" customFormat="true" x14ac:dyDescent="0.25">
      <c r="A329" s="394"/>
      <c r="B329" s="111"/>
      <c r="L329" s="111"/>
      <c r="V329" s="111"/>
      <c r="AF329" s="111"/>
      <c r="AP329" s="111"/>
      <c r="AZ329" s="111"/>
      <c r="BJ329" s="111"/>
      <c r="BT329" s="111"/>
      <c r="BU329" s="111"/>
      <c r="BV329" s="111"/>
      <c r="BW329" s="111"/>
      <c r="BX329" s="111"/>
      <c r="BY329" s="111"/>
      <c r="BZ329" s="111"/>
      <c r="CA329" s="111"/>
      <c r="CD329" s="111"/>
      <c r="CN329" s="111"/>
      <c r="CX329" s="111"/>
      <c r="DH329" s="111"/>
      <c r="DR329" s="111"/>
      <c r="EB329" s="111"/>
      <c r="EL329" s="111"/>
      <c r="EV329" s="111"/>
      <c r="FF329" s="111"/>
      <c r="FP329" s="111"/>
      <c r="FZ329" s="111"/>
      <c r="GJ329" s="111"/>
      <c r="GT329" s="111"/>
      <c r="HD329" s="111"/>
      <c r="HN329" s="111"/>
      <c r="HX329" s="111"/>
      <c r="IH329" s="111"/>
      <c r="IR329" s="111"/>
      <c r="JB329" s="111"/>
      <c r="JL329" s="111"/>
      <c r="JV329" s="111"/>
      <c r="KF329" s="111"/>
      <c r="KP329" s="111"/>
      <c r="KZ329" s="111"/>
      <c r="LJ329" s="111"/>
      <c r="LT329" s="111"/>
      <c r="MD329" s="111"/>
      <c r="MN329" s="111"/>
      <c r="MX329" s="111"/>
      <c r="NH329" s="111"/>
      <c r="NR329" s="111"/>
    </row>
    <row xmlns:x14ac="http://schemas.microsoft.com/office/spreadsheetml/2009/9/ac" r="330" s="3" customFormat="true" x14ac:dyDescent="0.25">
      <c r="A330" s="394"/>
      <c r="B330" s="111"/>
      <c r="L330" s="111"/>
      <c r="V330" s="111"/>
      <c r="AF330" s="111"/>
      <c r="AP330" s="111"/>
      <c r="AZ330" s="111"/>
      <c r="BJ330" s="111"/>
      <c r="BT330" s="111"/>
      <c r="BU330" s="111"/>
      <c r="BV330" s="111"/>
      <c r="BW330" s="111"/>
      <c r="BX330" s="111"/>
      <c r="BY330" s="111"/>
      <c r="BZ330" s="111"/>
      <c r="CA330" s="111"/>
      <c r="CD330" s="111"/>
      <c r="CN330" s="111"/>
      <c r="CX330" s="111"/>
      <c r="DH330" s="111"/>
      <c r="DR330" s="111"/>
      <c r="EB330" s="111"/>
      <c r="EL330" s="111"/>
      <c r="EV330" s="111"/>
      <c r="FF330" s="111"/>
      <c r="FP330" s="111"/>
      <c r="FZ330" s="111"/>
      <c r="GJ330" s="111"/>
      <c r="GT330" s="111"/>
      <c r="HD330" s="111"/>
      <c r="HN330" s="111"/>
      <c r="HX330" s="111"/>
      <c r="IH330" s="111"/>
      <c r="IR330" s="111"/>
      <c r="JB330" s="111"/>
      <c r="JL330" s="111"/>
      <c r="JV330" s="111"/>
      <c r="KF330" s="111"/>
      <c r="KP330" s="111"/>
      <c r="KZ330" s="111"/>
      <c r="LJ330" s="111"/>
      <c r="LT330" s="111"/>
      <c r="MD330" s="111"/>
      <c r="MN330" s="111"/>
      <c r="MX330" s="111"/>
      <c r="NH330" s="111"/>
      <c r="NR330" s="111"/>
    </row>
    <row xmlns:x14ac="http://schemas.microsoft.com/office/spreadsheetml/2009/9/ac" r="331" s="3" customFormat="true" x14ac:dyDescent="0.25">
      <c r="A331" s="394"/>
      <c r="B331" s="111"/>
      <c r="L331" s="111"/>
      <c r="V331" s="111"/>
      <c r="AF331" s="111"/>
      <c r="AP331" s="111"/>
      <c r="AZ331" s="111"/>
      <c r="BJ331" s="111"/>
      <c r="BT331" s="111"/>
      <c r="BU331" s="111"/>
      <c r="BV331" s="111"/>
      <c r="BW331" s="111"/>
      <c r="BX331" s="111"/>
      <c r="BY331" s="111"/>
      <c r="BZ331" s="111"/>
      <c r="CA331" s="111"/>
      <c r="CD331" s="111"/>
      <c r="CN331" s="111"/>
      <c r="CX331" s="111"/>
      <c r="DH331" s="111"/>
      <c r="DR331" s="111"/>
      <c r="EB331" s="111"/>
      <c r="EL331" s="111"/>
      <c r="EV331" s="111"/>
      <c r="FF331" s="111"/>
      <c r="FP331" s="111"/>
      <c r="FZ331" s="111"/>
      <c r="GJ331" s="111"/>
      <c r="GT331" s="111"/>
      <c r="HD331" s="111"/>
      <c r="HN331" s="111"/>
      <c r="HX331" s="111"/>
      <c r="IH331" s="111"/>
      <c r="IR331" s="111"/>
      <c r="JB331" s="111"/>
      <c r="JL331" s="111"/>
      <c r="JV331" s="111"/>
      <c r="KF331" s="111"/>
      <c r="KP331" s="111"/>
      <c r="KZ331" s="111"/>
      <c r="LJ331" s="111"/>
      <c r="LT331" s="111"/>
      <c r="MD331" s="111"/>
      <c r="MN331" s="111"/>
      <c r="MX331" s="111"/>
      <c r="NH331" s="111"/>
      <c r="NR331" s="111"/>
    </row>
    <row xmlns:x14ac="http://schemas.microsoft.com/office/spreadsheetml/2009/9/ac" r="332" s="3" customFormat="true" x14ac:dyDescent="0.25">
      <c r="A332" s="394"/>
      <c r="B332" s="111"/>
      <c r="L332" s="111"/>
      <c r="V332" s="111"/>
      <c r="AF332" s="111"/>
      <c r="AP332" s="111"/>
      <c r="AZ332" s="111"/>
      <c r="BJ332" s="111"/>
      <c r="BT332" s="111"/>
      <c r="BU332" s="111"/>
      <c r="BV332" s="111"/>
      <c r="BW332" s="111"/>
      <c r="BX332" s="111"/>
      <c r="BY332" s="111"/>
      <c r="BZ332" s="111"/>
      <c r="CA332" s="111"/>
      <c r="CD332" s="111"/>
      <c r="CN332" s="111"/>
      <c r="CX332" s="111"/>
      <c r="DH332" s="111"/>
      <c r="DR332" s="111"/>
      <c r="EB332" s="111"/>
      <c r="EL332" s="111"/>
      <c r="EV332" s="111"/>
      <c r="FF332" s="111"/>
      <c r="FP332" s="111"/>
      <c r="FZ332" s="111"/>
      <c r="GJ332" s="111"/>
      <c r="GT332" s="111"/>
      <c r="HD332" s="111"/>
      <c r="HN332" s="111"/>
      <c r="HX332" s="111"/>
      <c r="IH332" s="111"/>
      <c r="IR332" s="111"/>
      <c r="JB332" s="111"/>
      <c r="JL332" s="111"/>
      <c r="JV332" s="111"/>
      <c r="KF332" s="111"/>
      <c r="KP332" s="111"/>
      <c r="KZ332" s="111"/>
      <c r="LJ332" s="111"/>
      <c r="LT332" s="111"/>
      <c r="MD332" s="111"/>
      <c r="MN332" s="111"/>
      <c r="MX332" s="111"/>
      <c r="NH332" s="111"/>
      <c r="NR332" s="111"/>
    </row>
    <row xmlns:x14ac="http://schemas.microsoft.com/office/spreadsheetml/2009/9/ac" r="333" s="3" customFormat="true" x14ac:dyDescent="0.25">
      <c r="A333" s="394"/>
      <c r="B333" s="111"/>
      <c r="L333" s="111"/>
      <c r="V333" s="111"/>
      <c r="AF333" s="111"/>
      <c r="AP333" s="111"/>
      <c r="AZ333" s="111"/>
      <c r="BJ333" s="111"/>
      <c r="BT333" s="111"/>
      <c r="BU333" s="111"/>
      <c r="BV333" s="111"/>
      <c r="BW333" s="111"/>
      <c r="BX333" s="111"/>
      <c r="BY333" s="111"/>
      <c r="BZ333" s="111"/>
      <c r="CA333" s="111"/>
      <c r="CD333" s="111"/>
      <c r="CN333" s="111"/>
      <c r="CX333" s="111"/>
      <c r="DH333" s="111"/>
      <c r="DR333" s="111"/>
      <c r="EB333" s="111"/>
      <c r="EL333" s="111"/>
      <c r="EV333" s="111"/>
      <c r="FF333" s="111"/>
      <c r="FP333" s="111"/>
      <c r="FZ333" s="111"/>
      <c r="GJ333" s="111"/>
      <c r="GT333" s="111"/>
      <c r="HD333" s="111"/>
      <c r="HN333" s="111"/>
      <c r="HX333" s="111"/>
      <c r="IH333" s="111"/>
      <c r="IR333" s="111"/>
      <c r="JB333" s="111"/>
      <c r="JL333" s="111"/>
      <c r="JV333" s="111"/>
      <c r="KF333" s="111"/>
      <c r="KP333" s="111"/>
      <c r="KZ333" s="111"/>
      <c r="LJ333" s="111"/>
      <c r="LT333" s="111"/>
      <c r="MD333" s="111"/>
      <c r="MN333" s="111"/>
      <c r="MX333" s="111"/>
      <c r="NH333" s="111"/>
      <c r="NR333" s="111"/>
    </row>
    <row xmlns:x14ac="http://schemas.microsoft.com/office/spreadsheetml/2009/9/ac" r="334" s="3" customFormat="true" x14ac:dyDescent="0.25">
      <c r="A334" s="394"/>
      <c r="B334" s="111"/>
      <c r="L334" s="111"/>
      <c r="V334" s="111"/>
      <c r="AF334" s="111"/>
      <c r="AP334" s="111"/>
      <c r="AZ334" s="111"/>
      <c r="BJ334" s="111"/>
      <c r="BT334" s="111"/>
      <c r="BU334" s="111"/>
      <c r="BV334" s="111"/>
      <c r="BW334" s="111"/>
      <c r="BX334" s="111"/>
      <c r="BY334" s="111"/>
      <c r="BZ334" s="111"/>
      <c r="CA334" s="111"/>
      <c r="CD334" s="111"/>
      <c r="CN334" s="111"/>
      <c r="CX334" s="111"/>
      <c r="DH334" s="111"/>
      <c r="DR334" s="111"/>
      <c r="EB334" s="111"/>
      <c r="EL334" s="111"/>
      <c r="EV334" s="111"/>
      <c r="FF334" s="111"/>
      <c r="FP334" s="111"/>
      <c r="FZ334" s="111"/>
      <c r="GJ334" s="111"/>
      <c r="GT334" s="111"/>
      <c r="HD334" s="111"/>
      <c r="HN334" s="111"/>
      <c r="HX334" s="111"/>
      <c r="IH334" s="111"/>
      <c r="IR334" s="111"/>
      <c r="JB334" s="111"/>
      <c r="JL334" s="111"/>
      <c r="JV334" s="111"/>
      <c r="KF334" s="111"/>
      <c r="KP334" s="111"/>
      <c r="KZ334" s="111"/>
      <c r="LJ334" s="111"/>
      <c r="LT334" s="111"/>
      <c r="MD334" s="111"/>
      <c r="MN334" s="111"/>
      <c r="MX334" s="111"/>
      <c r="NH334" s="111"/>
      <c r="NR334" s="111"/>
    </row>
    <row xmlns:x14ac="http://schemas.microsoft.com/office/spreadsheetml/2009/9/ac" r="335" s="3" customFormat="true" x14ac:dyDescent="0.25">
      <c r="A335" s="394"/>
      <c r="B335" s="111"/>
      <c r="L335" s="111"/>
      <c r="V335" s="111"/>
      <c r="AF335" s="111"/>
      <c r="AP335" s="111"/>
      <c r="AZ335" s="111"/>
      <c r="BJ335" s="111"/>
      <c r="BT335" s="111"/>
      <c r="BU335" s="111"/>
      <c r="BV335" s="111"/>
      <c r="BW335" s="111"/>
      <c r="BX335" s="111"/>
      <c r="BY335" s="111"/>
      <c r="BZ335" s="111"/>
      <c r="CA335" s="111"/>
      <c r="CD335" s="111"/>
      <c r="CN335" s="111"/>
      <c r="CX335" s="111"/>
      <c r="DH335" s="111"/>
      <c r="DR335" s="111"/>
      <c r="EB335" s="111"/>
      <c r="EL335" s="111"/>
      <c r="EV335" s="111"/>
      <c r="FF335" s="111"/>
      <c r="FP335" s="111"/>
      <c r="FZ335" s="111"/>
      <c r="GJ335" s="111"/>
      <c r="GT335" s="111"/>
      <c r="HD335" s="111"/>
      <c r="HN335" s="111"/>
      <c r="HX335" s="111"/>
      <c r="IH335" s="111"/>
      <c r="IR335" s="111"/>
      <c r="JB335" s="111"/>
      <c r="JL335" s="111"/>
      <c r="JV335" s="111"/>
      <c r="KF335" s="111"/>
      <c r="KP335" s="111"/>
      <c r="KZ335" s="111"/>
      <c r="LJ335" s="111"/>
      <c r="LT335" s="111"/>
      <c r="MD335" s="111"/>
      <c r="MN335" s="111"/>
      <c r="MX335" s="111"/>
      <c r="NH335" s="111"/>
      <c r="NR335" s="111"/>
    </row>
    <row xmlns:x14ac="http://schemas.microsoft.com/office/spreadsheetml/2009/9/ac" r="336" s="3" customFormat="true" x14ac:dyDescent="0.25">
      <c r="A336" s="394"/>
      <c r="B336" s="111"/>
      <c r="L336" s="111"/>
      <c r="V336" s="111"/>
      <c r="AF336" s="111"/>
      <c r="AP336" s="111"/>
      <c r="AZ336" s="111"/>
      <c r="BJ336" s="111"/>
      <c r="BT336" s="111"/>
      <c r="BU336" s="111"/>
      <c r="BV336" s="111"/>
      <c r="BW336" s="111"/>
      <c r="BX336" s="111"/>
      <c r="BY336" s="111"/>
      <c r="BZ336" s="111"/>
      <c r="CA336" s="111"/>
      <c r="CD336" s="111"/>
      <c r="CN336" s="111"/>
      <c r="CX336" s="111"/>
      <c r="DH336" s="111"/>
      <c r="DR336" s="111"/>
      <c r="EB336" s="111"/>
      <c r="EL336" s="111"/>
      <c r="EV336" s="111"/>
      <c r="FF336" s="111"/>
      <c r="FP336" s="111"/>
      <c r="FZ336" s="111"/>
      <c r="GJ336" s="111"/>
      <c r="GT336" s="111"/>
      <c r="HD336" s="111"/>
      <c r="HN336" s="111"/>
      <c r="HX336" s="111"/>
      <c r="IH336" s="111"/>
      <c r="IR336" s="111"/>
      <c r="JB336" s="111"/>
      <c r="JL336" s="111"/>
      <c r="JV336" s="111"/>
      <c r="KF336" s="111"/>
      <c r="KP336" s="111"/>
      <c r="KZ336" s="111"/>
      <c r="LJ336" s="111"/>
      <c r="LT336" s="111"/>
      <c r="MD336" s="111"/>
      <c r="MN336" s="111"/>
      <c r="MX336" s="111"/>
      <c r="NH336" s="111"/>
      <c r="NR336" s="111"/>
    </row>
    <row xmlns:x14ac="http://schemas.microsoft.com/office/spreadsheetml/2009/9/ac" r="337" s="3" customFormat="true" x14ac:dyDescent="0.25">
      <c r="A337" s="394"/>
      <c r="B337" s="111"/>
      <c r="L337" s="111"/>
      <c r="V337" s="111"/>
      <c r="AF337" s="111"/>
      <c r="AP337" s="111"/>
      <c r="AZ337" s="111"/>
      <c r="BJ337" s="111"/>
      <c r="BT337" s="111"/>
      <c r="BU337" s="111"/>
      <c r="BV337" s="111"/>
      <c r="BW337" s="111"/>
      <c r="BX337" s="111"/>
      <c r="BY337" s="111"/>
      <c r="BZ337" s="111"/>
      <c r="CA337" s="111"/>
      <c r="CD337" s="111"/>
      <c r="CN337" s="111"/>
      <c r="CX337" s="111"/>
      <c r="DH337" s="111"/>
      <c r="DR337" s="111"/>
      <c r="EB337" s="111"/>
      <c r="EL337" s="111"/>
      <c r="EV337" s="111"/>
      <c r="FF337" s="111"/>
      <c r="FP337" s="111"/>
      <c r="FZ337" s="111"/>
      <c r="GJ337" s="111"/>
      <c r="GT337" s="111"/>
      <c r="HD337" s="111"/>
      <c r="HN337" s="111"/>
      <c r="HX337" s="111"/>
      <c r="IH337" s="111"/>
      <c r="IR337" s="111"/>
      <c r="JB337" s="111"/>
      <c r="JL337" s="111"/>
      <c r="JV337" s="111"/>
      <c r="KF337" s="111"/>
      <c r="KP337" s="111"/>
      <c r="KZ337" s="111"/>
      <c r="LJ337" s="111"/>
      <c r="LT337" s="111"/>
      <c r="MD337" s="111"/>
      <c r="MN337" s="111"/>
      <c r="MX337" s="111"/>
      <c r="NH337" s="111"/>
      <c r="NR337" s="111"/>
    </row>
    <row xmlns:x14ac="http://schemas.microsoft.com/office/spreadsheetml/2009/9/ac" r="338" s="3" customFormat="true" x14ac:dyDescent="0.25">
      <c r="A338" s="394"/>
      <c r="B338" s="111"/>
      <c r="L338" s="111"/>
      <c r="V338" s="111"/>
      <c r="AF338" s="111"/>
      <c r="AP338" s="111"/>
      <c r="AZ338" s="111"/>
      <c r="BJ338" s="111"/>
      <c r="BT338" s="111"/>
      <c r="BU338" s="111"/>
      <c r="BV338" s="111"/>
      <c r="BW338" s="111"/>
      <c r="BX338" s="111"/>
      <c r="BY338" s="111"/>
      <c r="BZ338" s="111"/>
      <c r="CA338" s="111"/>
      <c r="CD338" s="111"/>
      <c r="CN338" s="111"/>
      <c r="CX338" s="111"/>
      <c r="DH338" s="111"/>
      <c r="DR338" s="111"/>
      <c r="EB338" s="111"/>
      <c r="EL338" s="111"/>
      <c r="EV338" s="111"/>
      <c r="FF338" s="111"/>
      <c r="FP338" s="111"/>
      <c r="FZ338" s="111"/>
      <c r="GJ338" s="111"/>
      <c r="GT338" s="111"/>
      <c r="HD338" s="111"/>
      <c r="HN338" s="111"/>
      <c r="HX338" s="111"/>
      <c r="IH338" s="111"/>
      <c r="IR338" s="111"/>
      <c r="JB338" s="111"/>
      <c r="JL338" s="111"/>
      <c r="JV338" s="111"/>
      <c r="KF338" s="111"/>
      <c r="KP338" s="111"/>
      <c r="KZ338" s="111"/>
      <c r="LJ338" s="111"/>
      <c r="LT338" s="111"/>
      <c r="MD338" s="111"/>
      <c r="MN338" s="111"/>
      <c r="MX338" s="111"/>
      <c r="NH338" s="111"/>
      <c r="NR338" s="111"/>
    </row>
    <row xmlns:x14ac="http://schemas.microsoft.com/office/spreadsheetml/2009/9/ac" r="339" s="3" customFormat="true" x14ac:dyDescent="0.25">
      <c r="A339" s="394"/>
      <c r="B339" s="111"/>
      <c r="L339" s="111"/>
      <c r="V339" s="111"/>
      <c r="AF339" s="111"/>
      <c r="AP339" s="111"/>
      <c r="AZ339" s="111"/>
      <c r="BJ339" s="111"/>
      <c r="BT339" s="111"/>
      <c r="BU339" s="111"/>
      <c r="BV339" s="111"/>
      <c r="BW339" s="111"/>
      <c r="BX339" s="111"/>
      <c r="BY339" s="111"/>
      <c r="BZ339" s="111"/>
      <c r="CA339" s="111"/>
      <c r="CD339" s="111"/>
      <c r="CN339" s="111"/>
      <c r="CX339" s="111"/>
      <c r="DH339" s="111"/>
      <c r="DR339" s="111"/>
      <c r="EB339" s="111"/>
      <c r="EL339" s="111"/>
      <c r="EV339" s="111"/>
      <c r="FF339" s="111"/>
      <c r="FP339" s="111"/>
      <c r="FZ339" s="111"/>
      <c r="GJ339" s="111"/>
      <c r="GT339" s="111"/>
      <c r="HD339" s="111"/>
      <c r="HN339" s="111"/>
      <c r="HX339" s="111"/>
      <c r="IH339" s="111"/>
      <c r="IR339" s="111"/>
      <c r="JB339" s="111"/>
      <c r="JL339" s="111"/>
      <c r="JV339" s="111"/>
      <c r="KF339" s="111"/>
      <c r="KP339" s="111"/>
      <c r="KZ339" s="111"/>
      <c r="LJ339" s="111"/>
      <c r="LT339" s="111"/>
      <c r="MD339" s="111"/>
      <c r="MN339" s="111"/>
      <c r="MX339" s="111"/>
      <c r="NH339" s="111"/>
      <c r="NR339" s="111"/>
    </row>
    <row xmlns:x14ac="http://schemas.microsoft.com/office/spreadsheetml/2009/9/ac" r="340" s="3" customFormat="true" x14ac:dyDescent="0.25">
      <c r="A340" s="394"/>
      <c r="B340" s="111"/>
      <c r="L340" s="111"/>
      <c r="V340" s="111"/>
      <c r="AF340" s="111"/>
      <c r="AP340" s="111"/>
      <c r="AZ340" s="111"/>
      <c r="BJ340" s="111"/>
      <c r="BT340" s="111"/>
      <c r="BU340" s="111"/>
      <c r="BV340" s="111"/>
      <c r="BW340" s="111"/>
      <c r="BX340" s="111"/>
      <c r="BY340" s="111"/>
      <c r="BZ340" s="111"/>
      <c r="CA340" s="111"/>
      <c r="CD340" s="111"/>
      <c r="CN340" s="111"/>
      <c r="CX340" s="111"/>
      <c r="DH340" s="111"/>
      <c r="DR340" s="111"/>
      <c r="EB340" s="111"/>
      <c r="EL340" s="111"/>
      <c r="EV340" s="111"/>
      <c r="FF340" s="111"/>
      <c r="FP340" s="111"/>
      <c r="FZ340" s="111"/>
      <c r="GJ340" s="111"/>
      <c r="GT340" s="111"/>
      <c r="HD340" s="111"/>
      <c r="HN340" s="111"/>
      <c r="HX340" s="111"/>
      <c r="IH340" s="111"/>
      <c r="IR340" s="111"/>
      <c r="JB340" s="111"/>
      <c r="JL340" s="111"/>
      <c r="JV340" s="111"/>
      <c r="KF340" s="111"/>
      <c r="KP340" s="111"/>
      <c r="KZ340" s="111"/>
      <c r="LJ340" s="111"/>
      <c r="LT340" s="111"/>
      <c r="MD340" s="111"/>
      <c r="MN340" s="111"/>
      <c r="MX340" s="111"/>
      <c r="NH340" s="111"/>
      <c r="NR340" s="111"/>
    </row>
    <row xmlns:x14ac="http://schemas.microsoft.com/office/spreadsheetml/2009/9/ac" r="341" s="3" customFormat="true" x14ac:dyDescent="0.25">
      <c r="A341" s="394"/>
      <c r="B341" s="111"/>
      <c r="L341" s="111"/>
      <c r="V341" s="111"/>
      <c r="AF341" s="111"/>
      <c r="AP341" s="111"/>
      <c r="AZ341" s="111"/>
      <c r="BJ341" s="111"/>
      <c r="BT341" s="111"/>
      <c r="BU341" s="111"/>
      <c r="BV341" s="111"/>
      <c r="BW341" s="111"/>
      <c r="BX341" s="111"/>
      <c r="BY341" s="111"/>
      <c r="BZ341" s="111"/>
      <c r="CA341" s="111"/>
      <c r="CD341" s="111"/>
      <c r="CN341" s="111"/>
      <c r="CX341" s="111"/>
      <c r="DH341" s="111"/>
      <c r="DR341" s="111"/>
      <c r="EB341" s="111"/>
      <c r="EL341" s="111"/>
      <c r="EV341" s="111"/>
      <c r="FF341" s="111"/>
      <c r="FP341" s="111"/>
      <c r="FZ341" s="111"/>
      <c r="GJ341" s="111"/>
      <c r="GT341" s="111"/>
      <c r="HD341" s="111"/>
      <c r="HN341" s="111"/>
      <c r="HX341" s="111"/>
      <c r="IH341" s="111"/>
      <c r="IR341" s="111"/>
      <c r="JB341" s="111"/>
      <c r="JL341" s="111"/>
      <c r="JV341" s="111"/>
      <c r="KF341" s="111"/>
      <c r="KP341" s="111"/>
      <c r="KZ341" s="111"/>
      <c r="LJ341" s="111"/>
      <c r="LT341" s="111"/>
      <c r="MD341" s="111"/>
      <c r="MN341" s="111"/>
      <c r="MX341" s="111"/>
      <c r="NH341" s="111"/>
      <c r="NR341" s="111"/>
    </row>
    <row xmlns:x14ac="http://schemas.microsoft.com/office/spreadsheetml/2009/9/ac" r="342" s="3" customFormat="true" x14ac:dyDescent="0.25">
      <c r="A342" s="394"/>
      <c r="B342" s="111"/>
      <c r="L342" s="111"/>
      <c r="V342" s="111"/>
      <c r="AF342" s="111"/>
      <c r="AP342" s="111"/>
      <c r="AZ342" s="111"/>
      <c r="BJ342" s="111"/>
      <c r="BT342" s="111"/>
      <c r="BU342" s="111"/>
      <c r="BV342" s="111"/>
      <c r="BW342" s="111"/>
      <c r="BX342" s="111"/>
      <c r="BY342" s="111"/>
      <c r="BZ342" s="111"/>
      <c r="CA342" s="111"/>
      <c r="CD342" s="111"/>
      <c r="CN342" s="111"/>
      <c r="CX342" s="111"/>
      <c r="DH342" s="111"/>
      <c r="DR342" s="111"/>
      <c r="EB342" s="111"/>
      <c r="EL342" s="111"/>
      <c r="EV342" s="111"/>
      <c r="FF342" s="111"/>
      <c r="FP342" s="111"/>
      <c r="FZ342" s="111"/>
      <c r="GJ342" s="111"/>
      <c r="GT342" s="111"/>
      <c r="HD342" s="111"/>
      <c r="HN342" s="111"/>
      <c r="HX342" s="111"/>
      <c r="IH342" s="111"/>
      <c r="IR342" s="111"/>
      <c r="JB342" s="111"/>
      <c r="JL342" s="111"/>
      <c r="JV342" s="111"/>
      <c r="KF342" s="111"/>
      <c r="KP342" s="111"/>
      <c r="KZ342" s="111"/>
      <c r="LJ342" s="111"/>
      <c r="LT342" s="111"/>
      <c r="MD342" s="111"/>
      <c r="MN342" s="111"/>
      <c r="MX342" s="111"/>
      <c r="NH342" s="111"/>
      <c r="NR342" s="111"/>
    </row>
    <row xmlns:x14ac="http://schemas.microsoft.com/office/spreadsheetml/2009/9/ac" r="343" s="3" customFormat="true" x14ac:dyDescent="0.25">
      <c r="A343" s="394"/>
      <c r="B343" s="111"/>
      <c r="L343" s="111"/>
      <c r="V343" s="111"/>
      <c r="AF343" s="111"/>
      <c r="AP343" s="111"/>
      <c r="AZ343" s="111"/>
      <c r="BJ343" s="111"/>
      <c r="BT343" s="111"/>
      <c r="BU343" s="111"/>
      <c r="BV343" s="111"/>
      <c r="BW343" s="111"/>
      <c r="BX343" s="111"/>
      <c r="BY343" s="111"/>
      <c r="BZ343" s="111"/>
      <c r="CA343" s="111"/>
      <c r="CD343" s="111"/>
      <c r="CN343" s="111"/>
      <c r="CX343" s="111"/>
      <c r="DH343" s="111"/>
      <c r="DR343" s="111"/>
      <c r="EB343" s="111"/>
      <c r="EL343" s="111"/>
      <c r="EV343" s="111"/>
      <c r="FF343" s="111"/>
      <c r="FP343" s="111"/>
      <c r="FZ343" s="111"/>
      <c r="GJ343" s="111"/>
      <c r="GT343" s="111"/>
      <c r="HD343" s="111"/>
      <c r="HN343" s="111"/>
      <c r="HX343" s="111"/>
      <c r="IH343" s="111"/>
      <c r="IR343" s="111"/>
      <c r="JB343" s="111"/>
      <c r="JL343" s="111"/>
      <c r="JV343" s="111"/>
      <c r="KF343" s="111"/>
      <c r="KP343" s="111"/>
      <c r="KZ343" s="111"/>
      <c r="LJ343" s="111"/>
      <c r="LT343" s="111"/>
      <c r="MD343" s="111"/>
      <c r="MN343" s="111"/>
      <c r="MX343" s="111"/>
      <c r="NH343" s="111"/>
      <c r="NR343" s="111"/>
    </row>
    <row xmlns:x14ac="http://schemas.microsoft.com/office/spreadsheetml/2009/9/ac" r="344" s="3" customFormat="true" x14ac:dyDescent="0.25">
      <c r="A344" s="394"/>
      <c r="B344" s="111"/>
      <c r="L344" s="111"/>
      <c r="V344" s="111"/>
      <c r="AF344" s="111"/>
      <c r="AP344" s="111"/>
      <c r="AZ344" s="111"/>
      <c r="BJ344" s="111"/>
      <c r="BT344" s="111"/>
      <c r="BU344" s="111"/>
      <c r="BV344" s="111"/>
      <c r="BW344" s="111"/>
      <c r="BX344" s="111"/>
      <c r="BY344" s="111"/>
      <c r="BZ344" s="111"/>
      <c r="CA344" s="111"/>
      <c r="CD344" s="111"/>
      <c r="CN344" s="111"/>
      <c r="CX344" s="111"/>
      <c r="DH344" s="111"/>
      <c r="DR344" s="111"/>
      <c r="EB344" s="111"/>
      <c r="EL344" s="111"/>
      <c r="EV344" s="111"/>
      <c r="FF344" s="111"/>
      <c r="FP344" s="111"/>
      <c r="FZ344" s="111"/>
      <c r="GJ344" s="111"/>
      <c r="GT344" s="111"/>
      <c r="HD344" s="111"/>
      <c r="HN344" s="111"/>
      <c r="HX344" s="111"/>
      <c r="IH344" s="111"/>
      <c r="IR344" s="111"/>
      <c r="JB344" s="111"/>
      <c r="JL344" s="111"/>
      <c r="JV344" s="111"/>
      <c r="KF344" s="111"/>
      <c r="KP344" s="111"/>
      <c r="KZ344" s="111"/>
      <c r="LJ344" s="111"/>
      <c r="LT344" s="111"/>
      <c r="MD344" s="111"/>
      <c r="MN344" s="111"/>
      <c r="MX344" s="111"/>
      <c r="NH344" s="111"/>
      <c r="NR344" s="111"/>
    </row>
    <row xmlns:x14ac="http://schemas.microsoft.com/office/spreadsheetml/2009/9/ac" r="345" s="3" customFormat="true" x14ac:dyDescent="0.25">
      <c r="A345" s="394"/>
      <c r="B345" s="111"/>
      <c r="L345" s="111"/>
      <c r="V345" s="111"/>
      <c r="AF345" s="111"/>
      <c r="AP345" s="111"/>
      <c r="AZ345" s="111"/>
      <c r="BJ345" s="111"/>
      <c r="BT345" s="111"/>
      <c r="BU345" s="111"/>
      <c r="BV345" s="111"/>
      <c r="BW345" s="111"/>
      <c r="BX345" s="111"/>
      <c r="BY345" s="111"/>
      <c r="BZ345" s="111"/>
      <c r="CA345" s="111"/>
      <c r="CD345" s="111"/>
      <c r="CN345" s="111"/>
      <c r="CX345" s="111"/>
      <c r="DH345" s="111"/>
      <c r="DR345" s="111"/>
      <c r="EB345" s="111"/>
      <c r="EL345" s="111"/>
      <c r="EV345" s="111"/>
      <c r="FF345" s="111"/>
      <c r="FP345" s="111"/>
      <c r="FZ345" s="111"/>
      <c r="GJ345" s="111"/>
      <c r="GT345" s="111"/>
      <c r="HD345" s="111"/>
      <c r="HN345" s="111"/>
      <c r="HX345" s="111"/>
      <c r="IH345" s="111"/>
      <c r="IR345" s="111"/>
      <c r="JB345" s="111"/>
      <c r="JL345" s="111"/>
      <c r="JV345" s="111"/>
      <c r="KF345" s="111"/>
      <c r="KP345" s="111"/>
      <c r="KZ345" s="111"/>
      <c r="LJ345" s="111"/>
      <c r="LT345" s="111"/>
      <c r="MD345" s="111"/>
      <c r="MN345" s="111"/>
      <c r="MX345" s="111"/>
      <c r="NH345" s="111"/>
      <c r="NR345" s="111"/>
    </row>
    <row xmlns:x14ac="http://schemas.microsoft.com/office/spreadsheetml/2009/9/ac" r="346" s="3" customFormat="true" x14ac:dyDescent="0.25">
      <c r="A346" s="394"/>
      <c r="B346" s="111"/>
      <c r="L346" s="111"/>
      <c r="V346" s="111"/>
      <c r="AF346" s="111"/>
      <c r="AP346" s="111"/>
      <c r="AZ346" s="111"/>
      <c r="BJ346" s="111"/>
      <c r="BT346" s="111"/>
      <c r="BU346" s="111"/>
      <c r="BV346" s="111"/>
      <c r="BW346" s="111"/>
      <c r="BX346" s="111"/>
      <c r="BY346" s="111"/>
      <c r="BZ346" s="111"/>
      <c r="CA346" s="111"/>
      <c r="CD346" s="111"/>
      <c r="CN346" s="111"/>
      <c r="CX346" s="111"/>
      <c r="DH346" s="111"/>
      <c r="DR346" s="111"/>
      <c r="EB346" s="111"/>
      <c r="EL346" s="111"/>
      <c r="EV346" s="111"/>
      <c r="FF346" s="111"/>
      <c r="FP346" s="111"/>
      <c r="FZ346" s="111"/>
      <c r="GJ346" s="111"/>
      <c r="GT346" s="111"/>
      <c r="HD346" s="111"/>
      <c r="HN346" s="111"/>
      <c r="HX346" s="111"/>
      <c r="IH346" s="111"/>
      <c r="IR346" s="111"/>
      <c r="JB346" s="111"/>
      <c r="JL346" s="111"/>
      <c r="JV346" s="111"/>
      <c r="KF346" s="111"/>
      <c r="KP346" s="111"/>
      <c r="KZ346" s="111"/>
      <c r="LJ346" s="111"/>
      <c r="LT346" s="111"/>
      <c r="MD346" s="111"/>
      <c r="MN346" s="111"/>
      <c r="MX346" s="111"/>
      <c r="NH346" s="111"/>
      <c r="NR346" s="111"/>
    </row>
    <row xmlns:x14ac="http://schemas.microsoft.com/office/spreadsheetml/2009/9/ac" r="347" s="3" customFormat="true" x14ac:dyDescent="0.25">
      <c r="A347" s="394"/>
      <c r="B347" s="111"/>
      <c r="L347" s="111"/>
      <c r="V347" s="111"/>
      <c r="AF347" s="111"/>
      <c r="AP347" s="111"/>
      <c r="AZ347" s="111"/>
      <c r="BJ347" s="111"/>
      <c r="BT347" s="111"/>
      <c r="BU347" s="111"/>
      <c r="BV347" s="111"/>
      <c r="BW347" s="111"/>
      <c r="BX347" s="111"/>
      <c r="BY347" s="111"/>
      <c r="BZ347" s="111"/>
      <c r="CA347" s="111"/>
      <c r="CD347" s="111"/>
      <c r="CN347" s="111"/>
      <c r="CX347" s="111"/>
      <c r="DH347" s="111"/>
      <c r="DR347" s="111"/>
      <c r="EB347" s="111"/>
      <c r="EL347" s="111"/>
      <c r="EV347" s="111"/>
      <c r="FF347" s="111"/>
      <c r="FP347" s="111"/>
      <c r="FZ347" s="111"/>
      <c r="GJ347" s="111"/>
      <c r="GT347" s="111"/>
      <c r="HD347" s="111"/>
      <c r="HN347" s="111"/>
      <c r="HX347" s="111"/>
      <c r="IH347" s="111"/>
      <c r="IR347" s="111"/>
      <c r="JB347" s="111"/>
      <c r="JL347" s="111"/>
      <c r="JV347" s="111"/>
      <c r="KF347" s="111"/>
      <c r="KP347" s="111"/>
      <c r="KZ347" s="111"/>
      <c r="LJ347" s="111"/>
      <c r="LT347" s="111"/>
      <c r="MD347" s="111"/>
      <c r="MN347" s="111"/>
      <c r="MX347" s="111"/>
      <c r="NH347" s="111"/>
      <c r="NR347" s="111"/>
    </row>
    <row xmlns:x14ac="http://schemas.microsoft.com/office/spreadsheetml/2009/9/ac" r="348" s="3" customFormat="true" x14ac:dyDescent="0.25">
      <c r="A348" s="394"/>
      <c r="B348" s="111"/>
      <c r="L348" s="111"/>
      <c r="V348" s="111"/>
      <c r="AF348" s="111"/>
      <c r="AP348" s="111"/>
      <c r="AZ348" s="111"/>
      <c r="BJ348" s="111"/>
      <c r="BT348" s="111"/>
      <c r="BU348" s="111"/>
      <c r="BV348" s="111"/>
      <c r="BW348" s="111"/>
      <c r="BX348" s="111"/>
      <c r="BY348" s="111"/>
      <c r="BZ348" s="111"/>
      <c r="CA348" s="111"/>
      <c r="CD348" s="111"/>
      <c r="CN348" s="111"/>
      <c r="CX348" s="111"/>
      <c r="DH348" s="111"/>
      <c r="DR348" s="111"/>
      <c r="EB348" s="111"/>
      <c r="EL348" s="111"/>
      <c r="EV348" s="111"/>
      <c r="FF348" s="111"/>
      <c r="FP348" s="111"/>
      <c r="FZ348" s="111"/>
      <c r="GJ348" s="111"/>
      <c r="GT348" s="111"/>
      <c r="HD348" s="111"/>
      <c r="HN348" s="111"/>
      <c r="HX348" s="111"/>
      <c r="IH348" s="111"/>
      <c r="IR348" s="111"/>
      <c r="JB348" s="111"/>
      <c r="JL348" s="111"/>
      <c r="JV348" s="111"/>
      <c r="KF348" s="111"/>
      <c r="KP348" s="111"/>
      <c r="KZ348" s="111"/>
      <c r="LJ348" s="111"/>
      <c r="LT348" s="111"/>
      <c r="MD348" s="111"/>
      <c r="MN348" s="111"/>
      <c r="MX348" s="111"/>
      <c r="NH348" s="111"/>
      <c r="NR348" s="111"/>
    </row>
    <row xmlns:x14ac="http://schemas.microsoft.com/office/spreadsheetml/2009/9/ac" r="349" s="3" customFormat="true" x14ac:dyDescent="0.25">
      <c r="A349" s="394"/>
      <c r="B349" s="111"/>
      <c r="L349" s="111"/>
      <c r="V349" s="111"/>
      <c r="AF349" s="111"/>
      <c r="AP349" s="111"/>
      <c r="AZ349" s="111"/>
      <c r="BJ349" s="111"/>
      <c r="BT349" s="111"/>
      <c r="BU349" s="111"/>
      <c r="BV349" s="111"/>
      <c r="BW349" s="111"/>
      <c r="BX349" s="111"/>
      <c r="BY349" s="111"/>
      <c r="BZ349" s="111"/>
      <c r="CA349" s="111"/>
      <c r="CD349" s="111"/>
      <c r="CN349" s="111"/>
      <c r="CX349" s="111"/>
      <c r="DH349" s="111"/>
      <c r="DR349" s="111"/>
      <c r="EB349" s="111"/>
      <c r="EL349" s="111"/>
      <c r="EV349" s="111"/>
      <c r="FF349" s="111"/>
      <c r="FP349" s="111"/>
      <c r="FZ349" s="111"/>
      <c r="GJ349" s="111"/>
      <c r="GT349" s="111"/>
      <c r="HD349" s="111"/>
      <c r="HN349" s="111"/>
      <c r="HX349" s="111"/>
      <c r="IH349" s="111"/>
      <c r="IR349" s="111"/>
      <c r="JB349" s="111"/>
      <c r="JL349" s="111"/>
      <c r="JV349" s="111"/>
      <c r="KF349" s="111"/>
      <c r="KP349" s="111"/>
      <c r="KZ349" s="111"/>
      <c r="LJ349" s="111"/>
      <c r="LT349" s="111"/>
      <c r="MD349" s="111"/>
      <c r="MN349" s="111"/>
      <c r="MX349" s="111"/>
      <c r="NH349" s="111"/>
      <c r="NR349" s="111"/>
    </row>
    <row xmlns:x14ac="http://schemas.microsoft.com/office/spreadsheetml/2009/9/ac" r="350" s="3" customFormat="true" x14ac:dyDescent="0.25">
      <c r="A350" s="394"/>
      <c r="B350" s="111"/>
      <c r="L350" s="111"/>
      <c r="V350" s="111"/>
      <c r="AF350" s="111"/>
      <c r="AP350" s="111"/>
      <c r="AZ350" s="111"/>
      <c r="BJ350" s="111"/>
      <c r="BT350" s="111"/>
      <c r="BU350" s="111"/>
      <c r="BV350" s="111"/>
      <c r="BW350" s="111"/>
      <c r="BX350" s="111"/>
      <c r="BY350" s="111"/>
      <c r="BZ350" s="111"/>
      <c r="CA350" s="111"/>
      <c r="CD350" s="111"/>
      <c r="CN350" s="111"/>
      <c r="CX350" s="111"/>
      <c r="DH350" s="111"/>
      <c r="DR350" s="111"/>
      <c r="EB350" s="111"/>
      <c r="EL350" s="111"/>
      <c r="EV350" s="111"/>
      <c r="FF350" s="111"/>
      <c r="FP350" s="111"/>
      <c r="FZ350" s="111"/>
      <c r="GJ350" s="111"/>
      <c r="GT350" s="111"/>
      <c r="HD350" s="111"/>
      <c r="HN350" s="111"/>
      <c r="HX350" s="111"/>
      <c r="IH350" s="111"/>
      <c r="IR350" s="111"/>
      <c r="JB350" s="111"/>
      <c r="JL350" s="111"/>
      <c r="JV350" s="111"/>
      <c r="KF350" s="111"/>
      <c r="KP350" s="111"/>
      <c r="KZ350" s="111"/>
      <c r="LJ350" s="111"/>
      <c r="LT350" s="111"/>
      <c r="MD350" s="111"/>
      <c r="MN350" s="111"/>
      <c r="MX350" s="111"/>
      <c r="NH350" s="111"/>
      <c r="NR350" s="111"/>
    </row>
    <row xmlns:x14ac="http://schemas.microsoft.com/office/spreadsheetml/2009/9/ac" r="351" s="3" customFormat="true" x14ac:dyDescent="0.25">
      <c r="A351" s="394"/>
      <c r="B351" s="111"/>
      <c r="L351" s="111"/>
      <c r="V351" s="111"/>
      <c r="AF351" s="111"/>
      <c r="AP351" s="111"/>
      <c r="AZ351" s="111"/>
      <c r="BJ351" s="111"/>
      <c r="BT351" s="111"/>
      <c r="BU351" s="111"/>
      <c r="BV351" s="111"/>
      <c r="BW351" s="111"/>
      <c r="BX351" s="111"/>
      <c r="BY351" s="111"/>
      <c r="BZ351" s="111"/>
      <c r="CA351" s="111"/>
      <c r="CD351" s="111"/>
      <c r="CN351" s="111"/>
      <c r="CX351" s="111"/>
      <c r="DH351" s="111"/>
      <c r="DR351" s="111"/>
      <c r="EB351" s="111"/>
      <c r="EL351" s="111"/>
      <c r="EV351" s="111"/>
      <c r="FF351" s="111"/>
      <c r="FP351" s="111"/>
      <c r="FZ351" s="111"/>
      <c r="GJ351" s="111"/>
      <c r="GT351" s="111"/>
      <c r="HD351" s="111"/>
      <c r="HN351" s="111"/>
      <c r="HX351" s="111"/>
      <c r="IH351" s="111"/>
      <c r="IR351" s="111"/>
      <c r="JB351" s="111"/>
      <c r="JL351" s="111"/>
      <c r="JV351" s="111"/>
      <c r="KF351" s="111"/>
      <c r="KP351" s="111"/>
      <c r="KZ351" s="111"/>
      <c r="LJ351" s="111"/>
      <c r="LT351" s="111"/>
      <c r="MD351" s="111"/>
      <c r="MN351" s="111"/>
      <c r="MX351" s="111"/>
      <c r="NH351" s="111"/>
      <c r="NR351" s="111"/>
    </row>
    <row xmlns:x14ac="http://schemas.microsoft.com/office/spreadsheetml/2009/9/ac" r="352" s="3" customFormat="true" x14ac:dyDescent="0.25">
      <c r="A352" s="394"/>
      <c r="B352" s="111"/>
      <c r="L352" s="111"/>
      <c r="V352" s="111"/>
      <c r="AF352" s="111"/>
      <c r="AP352" s="111"/>
      <c r="AZ352" s="111"/>
      <c r="BJ352" s="111"/>
      <c r="BT352" s="111"/>
      <c r="BU352" s="111"/>
      <c r="BV352" s="111"/>
      <c r="BW352" s="111"/>
      <c r="BX352" s="111"/>
      <c r="BY352" s="111"/>
      <c r="BZ352" s="111"/>
      <c r="CA352" s="111"/>
      <c r="CD352" s="111"/>
      <c r="CN352" s="111"/>
      <c r="CX352" s="111"/>
      <c r="DH352" s="111"/>
      <c r="DR352" s="111"/>
      <c r="EB352" s="111"/>
      <c r="EL352" s="111"/>
      <c r="EV352" s="111"/>
      <c r="FF352" s="111"/>
      <c r="FP352" s="111"/>
      <c r="FZ352" s="111"/>
      <c r="GJ352" s="111"/>
      <c r="GT352" s="111"/>
      <c r="HD352" s="111"/>
      <c r="HN352" s="111"/>
      <c r="HX352" s="111"/>
      <c r="IH352" s="111"/>
      <c r="IR352" s="111"/>
      <c r="JB352" s="111"/>
      <c r="JL352" s="111"/>
      <c r="JV352" s="111"/>
      <c r="KF352" s="111"/>
      <c r="KP352" s="111"/>
      <c r="KZ352" s="111"/>
      <c r="LJ352" s="111"/>
      <c r="LT352" s="111"/>
      <c r="MD352" s="111"/>
      <c r="MN352" s="111"/>
      <c r="MX352" s="111"/>
      <c r="NH352" s="111"/>
      <c r="NR352" s="111"/>
    </row>
    <row xmlns:x14ac="http://schemas.microsoft.com/office/spreadsheetml/2009/9/ac" r="353" s="3" customFormat="true" x14ac:dyDescent="0.25">
      <c r="A353" s="394"/>
      <c r="B353" s="111"/>
      <c r="L353" s="111"/>
      <c r="V353" s="111"/>
      <c r="AF353" s="111"/>
      <c r="AP353" s="111"/>
      <c r="AZ353" s="111"/>
      <c r="BJ353" s="111"/>
      <c r="BT353" s="111"/>
      <c r="BU353" s="111"/>
      <c r="BV353" s="111"/>
      <c r="BW353" s="111"/>
      <c r="BX353" s="111"/>
      <c r="BY353" s="111"/>
      <c r="BZ353" s="111"/>
      <c r="CA353" s="111"/>
      <c r="CD353" s="111"/>
      <c r="CN353" s="111"/>
      <c r="CX353" s="111"/>
      <c r="DH353" s="111"/>
      <c r="DR353" s="111"/>
      <c r="EB353" s="111"/>
      <c r="EL353" s="111"/>
      <c r="EV353" s="111"/>
      <c r="FF353" s="111"/>
      <c r="FP353" s="111"/>
      <c r="FZ353" s="111"/>
      <c r="GJ353" s="111"/>
      <c r="GT353" s="111"/>
      <c r="HD353" s="111"/>
      <c r="HN353" s="111"/>
      <c r="HX353" s="111"/>
      <c r="IH353" s="111"/>
      <c r="IR353" s="111"/>
      <c r="JB353" s="111"/>
      <c r="JL353" s="111"/>
      <c r="JV353" s="111"/>
      <c r="KF353" s="111"/>
      <c r="KP353" s="111"/>
      <c r="KZ353" s="111"/>
      <c r="LJ353" s="111"/>
      <c r="LT353" s="111"/>
      <c r="MD353" s="111"/>
      <c r="MN353" s="111"/>
      <c r="MX353" s="111"/>
      <c r="NH353" s="111"/>
      <c r="NR353" s="111"/>
    </row>
    <row xmlns:x14ac="http://schemas.microsoft.com/office/spreadsheetml/2009/9/ac" r="354" s="3" customFormat="true" x14ac:dyDescent="0.25">
      <c r="A354" s="394"/>
      <c r="B354" s="111"/>
      <c r="L354" s="111"/>
      <c r="V354" s="111"/>
      <c r="AF354" s="111"/>
      <c r="AP354" s="111"/>
      <c r="AZ354" s="111"/>
      <c r="BJ354" s="111"/>
      <c r="BT354" s="111"/>
      <c r="BU354" s="111"/>
      <c r="BV354" s="111"/>
      <c r="BW354" s="111"/>
      <c r="BX354" s="111"/>
      <c r="BY354" s="111"/>
      <c r="BZ354" s="111"/>
      <c r="CA354" s="111"/>
      <c r="CD354" s="111"/>
      <c r="CN354" s="111"/>
      <c r="CX354" s="111"/>
      <c r="DH354" s="111"/>
      <c r="DR354" s="111"/>
      <c r="EB354" s="111"/>
      <c r="EL354" s="111"/>
      <c r="EV354" s="111"/>
      <c r="FF354" s="111"/>
      <c r="FP354" s="111"/>
      <c r="FZ354" s="111"/>
      <c r="GJ354" s="111"/>
      <c r="GT354" s="111"/>
      <c r="HD354" s="111"/>
      <c r="HN354" s="111"/>
      <c r="HX354" s="111"/>
      <c r="IH354" s="111"/>
      <c r="IR354" s="111"/>
      <c r="JB354" s="111"/>
      <c r="JL354" s="111"/>
      <c r="JV354" s="111"/>
      <c r="KF354" s="111"/>
      <c r="KP354" s="111"/>
      <c r="KZ354" s="111"/>
      <c r="LJ354" s="111"/>
      <c r="LT354" s="111"/>
      <c r="MD354" s="111"/>
      <c r="MN354" s="111"/>
      <c r="MX354" s="111"/>
      <c r="NH354" s="111"/>
      <c r="NR354" s="111"/>
    </row>
    <row xmlns:x14ac="http://schemas.microsoft.com/office/spreadsheetml/2009/9/ac" r="355" s="3" customFormat="true" x14ac:dyDescent="0.25">
      <c r="A355" s="394"/>
      <c r="B355" s="111"/>
      <c r="L355" s="111"/>
      <c r="V355" s="111"/>
      <c r="AF355" s="111"/>
      <c r="AP355" s="111"/>
      <c r="AZ355" s="111"/>
      <c r="BJ355" s="111"/>
      <c r="BT355" s="111"/>
      <c r="BU355" s="111"/>
      <c r="BV355" s="111"/>
      <c r="BW355" s="111"/>
      <c r="BX355" s="111"/>
      <c r="BY355" s="111"/>
      <c r="BZ355" s="111"/>
      <c r="CA355" s="111"/>
      <c r="CD355" s="111"/>
      <c r="CN355" s="111"/>
      <c r="CX355" s="111"/>
      <c r="DH355" s="111"/>
      <c r="DR355" s="111"/>
      <c r="EB355" s="111"/>
      <c r="EL355" s="111"/>
      <c r="EV355" s="111"/>
      <c r="FF355" s="111"/>
      <c r="FP355" s="111"/>
      <c r="FZ355" s="111"/>
      <c r="GJ355" s="111"/>
      <c r="GT355" s="111"/>
      <c r="HD355" s="111"/>
      <c r="HN355" s="111"/>
      <c r="HX355" s="111"/>
      <c r="IH355" s="111"/>
      <c r="IR355" s="111"/>
      <c r="JB355" s="111"/>
      <c r="JL355" s="111"/>
      <c r="JV355" s="111"/>
      <c r="KF355" s="111"/>
      <c r="KP355" s="111"/>
      <c r="KZ355" s="111"/>
      <c r="LJ355" s="111"/>
      <c r="LT355" s="111"/>
      <c r="MD355" s="111"/>
      <c r="MN355" s="111"/>
      <c r="MX355" s="111"/>
      <c r="NH355" s="111"/>
      <c r="NR355" s="111"/>
    </row>
    <row xmlns:x14ac="http://schemas.microsoft.com/office/spreadsheetml/2009/9/ac" r="356" s="3" customFormat="true" x14ac:dyDescent="0.25">
      <c r="A356" s="394"/>
      <c r="B356" s="111"/>
      <c r="L356" s="111"/>
      <c r="V356" s="111"/>
      <c r="AF356" s="111"/>
      <c r="AP356" s="111"/>
      <c r="AZ356" s="111"/>
      <c r="BJ356" s="111"/>
      <c r="BT356" s="111"/>
      <c r="BU356" s="111"/>
      <c r="BV356" s="111"/>
      <c r="BW356" s="111"/>
      <c r="BX356" s="111"/>
      <c r="BY356" s="111"/>
      <c r="BZ356" s="111"/>
      <c r="CA356" s="111"/>
      <c r="CD356" s="111"/>
      <c r="CN356" s="111"/>
      <c r="CX356" s="111"/>
      <c r="DH356" s="111"/>
      <c r="DR356" s="111"/>
      <c r="EB356" s="111"/>
      <c r="EL356" s="111"/>
      <c r="EV356" s="111"/>
      <c r="FF356" s="111"/>
      <c r="FP356" s="111"/>
      <c r="FZ356" s="111"/>
      <c r="GJ356" s="111"/>
      <c r="GT356" s="111"/>
      <c r="HD356" s="111"/>
      <c r="HN356" s="111"/>
      <c r="HX356" s="111"/>
      <c r="IH356" s="111"/>
      <c r="IR356" s="111"/>
      <c r="JB356" s="111"/>
      <c r="JL356" s="111"/>
      <c r="JV356" s="111"/>
      <c r="KF356" s="111"/>
      <c r="KP356" s="111"/>
      <c r="KZ356" s="111"/>
      <c r="LJ356" s="111"/>
      <c r="LT356" s="111"/>
      <c r="MD356" s="111"/>
      <c r="MN356" s="111"/>
      <c r="MX356" s="111"/>
      <c r="NH356" s="111"/>
      <c r="NR356" s="111"/>
    </row>
    <row xmlns:x14ac="http://schemas.microsoft.com/office/spreadsheetml/2009/9/ac" r="357" s="3" customFormat="true" x14ac:dyDescent="0.25">
      <c r="A357" s="394"/>
      <c r="B357" s="111"/>
      <c r="L357" s="111"/>
      <c r="V357" s="111"/>
      <c r="AF357" s="111"/>
      <c r="AP357" s="111"/>
      <c r="AZ357" s="111"/>
      <c r="BJ357" s="111"/>
      <c r="BT357" s="111"/>
      <c r="BU357" s="111"/>
      <c r="BV357" s="111"/>
      <c r="BW357" s="111"/>
      <c r="BX357" s="111"/>
      <c r="BY357" s="111"/>
      <c r="BZ357" s="111"/>
      <c r="CA357" s="111"/>
      <c r="CD357" s="111"/>
      <c r="CN357" s="111"/>
      <c r="CX357" s="111"/>
      <c r="DH357" s="111"/>
      <c r="DR357" s="111"/>
      <c r="EB357" s="111"/>
      <c r="EL357" s="111"/>
      <c r="EV357" s="111"/>
      <c r="FF357" s="111"/>
      <c r="FP357" s="111"/>
      <c r="FZ357" s="111"/>
      <c r="GJ357" s="111"/>
      <c r="GT357" s="111"/>
      <c r="HD357" s="111"/>
      <c r="HN357" s="111"/>
      <c r="HX357" s="111"/>
      <c r="IH357" s="111"/>
      <c r="IR357" s="111"/>
      <c r="JB357" s="111"/>
      <c r="JL357" s="111"/>
      <c r="JV357" s="111"/>
      <c r="KF357" s="111"/>
      <c r="KP357" s="111"/>
      <c r="KZ357" s="111"/>
      <c r="LJ357" s="111"/>
      <c r="LT357" s="111"/>
      <c r="MD357" s="111"/>
      <c r="MN357" s="111"/>
      <c r="MX357" s="111"/>
      <c r="NH357" s="111"/>
      <c r="NR357" s="111"/>
    </row>
    <row xmlns:x14ac="http://schemas.microsoft.com/office/spreadsheetml/2009/9/ac" r="358" s="3" customFormat="true" x14ac:dyDescent="0.25">
      <c r="A358" s="394"/>
      <c r="B358" s="111"/>
      <c r="L358" s="111"/>
      <c r="V358" s="111"/>
      <c r="AF358" s="111"/>
      <c r="AP358" s="111"/>
      <c r="AZ358" s="111"/>
      <c r="BJ358" s="111"/>
      <c r="BT358" s="111"/>
      <c r="BU358" s="111"/>
      <c r="BV358" s="111"/>
      <c r="BW358" s="111"/>
      <c r="BX358" s="111"/>
      <c r="BY358" s="111"/>
      <c r="BZ358" s="111"/>
      <c r="CA358" s="111"/>
      <c r="CD358" s="111"/>
      <c r="CN358" s="111"/>
      <c r="CX358" s="111"/>
      <c r="DH358" s="111"/>
      <c r="DR358" s="111"/>
      <c r="EB358" s="111"/>
      <c r="EL358" s="111"/>
      <c r="EV358" s="111"/>
      <c r="FF358" s="111"/>
      <c r="FP358" s="111"/>
      <c r="FZ358" s="111"/>
      <c r="GJ358" s="111"/>
      <c r="GT358" s="111"/>
      <c r="HD358" s="111"/>
      <c r="HN358" s="111"/>
      <c r="HX358" s="111"/>
      <c r="IH358" s="111"/>
      <c r="IR358" s="111"/>
      <c r="JB358" s="111"/>
      <c r="JL358" s="111"/>
      <c r="JV358" s="111"/>
      <c r="KF358" s="111"/>
      <c r="KP358" s="111"/>
      <c r="KZ358" s="111"/>
      <c r="LJ358" s="111"/>
      <c r="LT358" s="111"/>
      <c r="MD358" s="111"/>
      <c r="MN358" s="111"/>
      <c r="MX358" s="111"/>
      <c r="NH358" s="111"/>
      <c r="NR358" s="111"/>
    </row>
    <row xmlns:x14ac="http://schemas.microsoft.com/office/spreadsheetml/2009/9/ac" r="359" s="3" customFormat="true" x14ac:dyDescent="0.25">
      <c r="A359" s="394"/>
      <c r="B359" s="111"/>
      <c r="L359" s="111"/>
      <c r="V359" s="111"/>
      <c r="AF359" s="111"/>
      <c r="AP359" s="111"/>
      <c r="AZ359" s="111"/>
      <c r="BJ359" s="111"/>
      <c r="BT359" s="111"/>
      <c r="BU359" s="111"/>
      <c r="BV359" s="111"/>
      <c r="BW359" s="111"/>
      <c r="BX359" s="111"/>
      <c r="BY359" s="111"/>
      <c r="BZ359" s="111"/>
      <c r="CA359" s="111"/>
      <c r="CD359" s="111"/>
      <c r="CN359" s="111"/>
      <c r="CX359" s="111"/>
      <c r="DH359" s="111"/>
      <c r="DR359" s="111"/>
      <c r="EB359" s="111"/>
      <c r="EL359" s="111"/>
      <c r="EV359" s="111"/>
      <c r="FF359" s="111"/>
      <c r="FP359" s="111"/>
      <c r="FZ359" s="111"/>
      <c r="GJ359" s="111"/>
      <c r="GT359" s="111"/>
      <c r="HD359" s="111"/>
      <c r="HN359" s="111"/>
      <c r="HX359" s="111"/>
      <c r="IH359" s="111"/>
      <c r="IR359" s="111"/>
      <c r="JB359" s="111"/>
      <c r="JL359" s="111"/>
      <c r="JV359" s="111"/>
      <c r="KF359" s="111"/>
      <c r="KP359" s="111"/>
      <c r="KZ359" s="111"/>
      <c r="LJ359" s="111"/>
      <c r="LT359" s="111"/>
      <c r="MD359" s="111"/>
      <c r="MN359" s="111"/>
      <c r="MX359" s="111"/>
      <c r="NH359" s="111"/>
      <c r="NR359" s="111"/>
    </row>
    <row xmlns:x14ac="http://schemas.microsoft.com/office/spreadsheetml/2009/9/ac" r="360" s="3" customFormat="true" x14ac:dyDescent="0.25">
      <c r="A360" s="394"/>
      <c r="B360" s="111"/>
      <c r="L360" s="111"/>
      <c r="V360" s="111"/>
      <c r="AF360" s="111"/>
      <c r="AP360" s="111"/>
      <c r="AZ360" s="111"/>
      <c r="BJ360" s="111"/>
      <c r="BT360" s="111"/>
      <c r="BU360" s="111"/>
      <c r="BV360" s="111"/>
      <c r="BW360" s="111"/>
      <c r="BX360" s="111"/>
      <c r="BY360" s="111"/>
      <c r="BZ360" s="111"/>
      <c r="CA360" s="111"/>
      <c r="CD360" s="111"/>
      <c r="CN360" s="111"/>
      <c r="CX360" s="111"/>
      <c r="DH360" s="111"/>
      <c r="DR360" s="111"/>
      <c r="EB360" s="111"/>
      <c r="EL360" s="111"/>
      <c r="EV360" s="111"/>
      <c r="FF360" s="111"/>
      <c r="FP360" s="111"/>
      <c r="FZ360" s="111"/>
      <c r="GJ360" s="111"/>
      <c r="GT360" s="111"/>
      <c r="HD360" s="111"/>
      <c r="HN360" s="111"/>
      <c r="HX360" s="111"/>
      <c r="IH360" s="111"/>
      <c r="IR360" s="111"/>
      <c r="JB360" s="111"/>
      <c r="JL360" s="111"/>
      <c r="JV360" s="111"/>
      <c r="KF360" s="111"/>
      <c r="KP360" s="111"/>
      <c r="KZ360" s="111"/>
      <c r="LJ360" s="111"/>
      <c r="LT360" s="111"/>
      <c r="MD360" s="111"/>
      <c r="MN360" s="111"/>
      <c r="MX360" s="111"/>
      <c r="NH360" s="111"/>
      <c r="NR360" s="111"/>
    </row>
    <row xmlns:x14ac="http://schemas.microsoft.com/office/spreadsheetml/2009/9/ac" r="361" s="3" customFormat="true" x14ac:dyDescent="0.25">
      <c r="A361" s="394"/>
      <c r="B361" s="111"/>
      <c r="L361" s="111"/>
      <c r="V361" s="111"/>
      <c r="AF361" s="111"/>
      <c r="AP361" s="111"/>
      <c r="AZ361" s="111"/>
      <c r="BJ361" s="111"/>
      <c r="BT361" s="111"/>
      <c r="BU361" s="111"/>
      <c r="BV361" s="111"/>
      <c r="BW361" s="111"/>
      <c r="BX361" s="111"/>
      <c r="BY361" s="111"/>
      <c r="BZ361" s="111"/>
      <c r="CA361" s="111"/>
      <c r="CD361" s="111"/>
      <c r="CN361" s="111"/>
      <c r="CX361" s="111"/>
      <c r="DH361" s="111"/>
      <c r="DR361" s="111"/>
      <c r="EB361" s="111"/>
      <c r="EL361" s="111"/>
      <c r="EV361" s="111"/>
      <c r="FF361" s="111"/>
      <c r="FP361" s="111"/>
      <c r="FZ361" s="111"/>
      <c r="GJ361" s="111"/>
      <c r="GT361" s="111"/>
      <c r="HD361" s="111"/>
      <c r="HN361" s="111"/>
      <c r="HX361" s="111"/>
      <c r="IH361" s="111"/>
      <c r="IR361" s="111"/>
      <c r="JB361" s="111"/>
      <c r="JL361" s="111"/>
      <c r="JV361" s="111"/>
      <c r="KF361" s="111"/>
      <c r="KP361" s="111"/>
      <c r="KZ361" s="111"/>
      <c r="LJ361" s="111"/>
      <c r="LT361" s="111"/>
      <c r="MD361" s="111"/>
      <c r="MN361" s="111"/>
      <c r="MX361" s="111"/>
      <c r="NH361" s="111"/>
      <c r="NR361" s="111"/>
    </row>
    <row xmlns:x14ac="http://schemas.microsoft.com/office/spreadsheetml/2009/9/ac" r="362" s="3" customFormat="true" x14ac:dyDescent="0.25">
      <c r="A362" s="394"/>
      <c r="B362" s="111"/>
      <c r="L362" s="111"/>
      <c r="V362" s="111"/>
      <c r="AF362" s="111"/>
      <c r="AP362" s="111"/>
      <c r="AZ362" s="111"/>
      <c r="BJ362" s="111"/>
      <c r="BT362" s="111"/>
      <c r="BU362" s="111"/>
      <c r="BV362" s="111"/>
      <c r="BW362" s="111"/>
      <c r="BX362" s="111"/>
      <c r="BY362" s="111"/>
      <c r="BZ362" s="111"/>
      <c r="CA362" s="111"/>
      <c r="CD362" s="111"/>
      <c r="CN362" s="111"/>
      <c r="CX362" s="111"/>
      <c r="DH362" s="111"/>
      <c r="DR362" s="111"/>
      <c r="EB362" s="111"/>
      <c r="EL362" s="111"/>
      <c r="EV362" s="111"/>
      <c r="FF362" s="111"/>
      <c r="FP362" s="111"/>
      <c r="FZ362" s="111"/>
      <c r="GJ362" s="111"/>
      <c r="GT362" s="111"/>
      <c r="HD362" s="111"/>
      <c r="HN362" s="111"/>
      <c r="HX362" s="111"/>
      <c r="IH362" s="111"/>
      <c r="IR362" s="111"/>
      <c r="JB362" s="111"/>
      <c r="JL362" s="111"/>
      <c r="JV362" s="111"/>
      <c r="KF362" s="111"/>
      <c r="KP362" s="111"/>
      <c r="KZ362" s="111"/>
      <c r="LJ362" s="111"/>
      <c r="LT362" s="111"/>
      <c r="MD362" s="111"/>
      <c r="MN362" s="111"/>
      <c r="MX362" s="111"/>
      <c r="NH362" s="111"/>
      <c r="NR362" s="111"/>
    </row>
    <row xmlns:x14ac="http://schemas.microsoft.com/office/spreadsheetml/2009/9/ac" r="363" s="3" customFormat="true" x14ac:dyDescent="0.25">
      <c r="A363" s="394"/>
      <c r="B363" s="111"/>
      <c r="L363" s="111"/>
      <c r="V363" s="111"/>
      <c r="AF363" s="111"/>
      <c r="AP363" s="111"/>
      <c r="AZ363" s="111"/>
      <c r="BJ363" s="111"/>
      <c r="BT363" s="111"/>
      <c r="BU363" s="111"/>
      <c r="BV363" s="111"/>
      <c r="BW363" s="111"/>
      <c r="BX363" s="111"/>
      <c r="BY363" s="111"/>
      <c r="BZ363" s="111"/>
      <c r="CA363" s="111"/>
      <c r="CD363" s="111"/>
      <c r="CN363" s="111"/>
      <c r="CX363" s="111"/>
      <c r="DH363" s="111"/>
      <c r="DR363" s="111"/>
      <c r="EB363" s="111"/>
      <c r="EL363" s="111"/>
      <c r="EV363" s="111"/>
      <c r="FF363" s="111"/>
      <c r="FP363" s="111"/>
      <c r="FZ363" s="111"/>
      <c r="GJ363" s="111"/>
      <c r="GT363" s="111"/>
      <c r="HD363" s="111"/>
      <c r="HN363" s="111"/>
      <c r="HX363" s="111"/>
      <c r="IH363" s="111"/>
      <c r="IR363" s="111"/>
      <c r="JB363" s="111"/>
      <c r="JL363" s="111"/>
      <c r="JV363" s="111"/>
      <c r="KF363" s="111"/>
      <c r="KP363" s="111"/>
      <c r="KZ363" s="111"/>
      <c r="LJ363" s="111"/>
      <c r="LT363" s="111"/>
      <c r="MD363" s="111"/>
      <c r="MN363" s="111"/>
      <c r="MX363" s="111"/>
      <c r="NH363" s="111"/>
      <c r="NR363" s="111"/>
    </row>
    <row xmlns:x14ac="http://schemas.microsoft.com/office/spreadsheetml/2009/9/ac" r="364" s="3" customFormat="true" x14ac:dyDescent="0.25">
      <c r="A364" s="394"/>
      <c r="B364" s="111"/>
      <c r="L364" s="111"/>
      <c r="V364" s="111"/>
      <c r="AF364" s="111"/>
      <c r="AP364" s="111"/>
      <c r="AZ364" s="111"/>
      <c r="BJ364" s="111"/>
      <c r="BT364" s="111"/>
      <c r="BU364" s="111"/>
      <c r="BV364" s="111"/>
      <c r="BW364" s="111"/>
      <c r="BX364" s="111"/>
      <c r="BY364" s="111"/>
      <c r="BZ364" s="111"/>
      <c r="CA364" s="111"/>
      <c r="CD364" s="111"/>
      <c r="CN364" s="111"/>
      <c r="CX364" s="111"/>
      <c r="DH364" s="111"/>
      <c r="DR364" s="111"/>
      <c r="EB364" s="111"/>
      <c r="EL364" s="111"/>
      <c r="EV364" s="111"/>
      <c r="FF364" s="111"/>
      <c r="FP364" s="111"/>
      <c r="FZ364" s="111"/>
      <c r="GJ364" s="111"/>
      <c r="GT364" s="111"/>
      <c r="HD364" s="111"/>
      <c r="HN364" s="111"/>
      <c r="HX364" s="111"/>
      <c r="IH364" s="111"/>
      <c r="IR364" s="111"/>
      <c r="JB364" s="111"/>
      <c r="JL364" s="111"/>
      <c r="JV364" s="111"/>
      <c r="KF364" s="111"/>
      <c r="KP364" s="111"/>
      <c r="KZ364" s="111"/>
      <c r="LJ364" s="111"/>
      <c r="LT364" s="111"/>
      <c r="MD364" s="111"/>
      <c r="MN364" s="111"/>
      <c r="MX364" s="111"/>
      <c r="NH364" s="111"/>
      <c r="NR364" s="111"/>
    </row>
    <row xmlns:x14ac="http://schemas.microsoft.com/office/spreadsheetml/2009/9/ac" r="365" s="3" customFormat="true" x14ac:dyDescent="0.25">
      <c r="A365" s="394"/>
      <c r="B365" s="111"/>
      <c r="L365" s="111"/>
      <c r="V365" s="111"/>
      <c r="AF365" s="111"/>
      <c r="AP365" s="111"/>
      <c r="AZ365" s="111"/>
      <c r="BJ365" s="111"/>
      <c r="BT365" s="111"/>
      <c r="BU365" s="111"/>
      <c r="BV365" s="111"/>
      <c r="BW365" s="111"/>
      <c r="BX365" s="111"/>
      <c r="BY365" s="111"/>
      <c r="BZ365" s="111"/>
      <c r="CA365" s="111"/>
      <c r="CD365" s="111"/>
      <c r="CN365" s="111"/>
      <c r="CX365" s="111"/>
      <c r="DH365" s="111"/>
      <c r="DR365" s="111"/>
      <c r="EB365" s="111"/>
      <c r="EL365" s="111"/>
      <c r="EV365" s="111"/>
      <c r="FF365" s="111"/>
      <c r="FP365" s="111"/>
      <c r="FZ365" s="111"/>
      <c r="GJ365" s="111"/>
      <c r="GT365" s="111"/>
      <c r="HD365" s="111"/>
      <c r="HN365" s="111"/>
      <c r="HX365" s="111"/>
      <c r="IH365" s="111"/>
      <c r="IR365" s="111"/>
      <c r="JB365" s="111"/>
      <c r="JL365" s="111"/>
      <c r="JV365" s="111"/>
      <c r="KF365" s="111"/>
      <c r="KP365" s="111"/>
      <c r="KZ365" s="111"/>
      <c r="LJ365" s="111"/>
      <c r="LT365" s="111"/>
      <c r="MD365" s="111"/>
      <c r="MN365" s="111"/>
      <c r="MX365" s="111"/>
      <c r="NH365" s="111"/>
      <c r="NR365" s="111"/>
    </row>
    <row xmlns:x14ac="http://schemas.microsoft.com/office/spreadsheetml/2009/9/ac" r="366" s="3" customFormat="true" x14ac:dyDescent="0.25">
      <c r="A366" s="394"/>
      <c r="B366" s="111"/>
      <c r="L366" s="111"/>
      <c r="V366" s="111"/>
      <c r="AF366" s="111"/>
      <c r="AP366" s="111"/>
      <c r="AZ366" s="111"/>
      <c r="BJ366" s="111"/>
      <c r="BT366" s="111"/>
      <c r="BU366" s="111"/>
      <c r="BV366" s="111"/>
      <c r="BW366" s="111"/>
      <c r="BX366" s="111"/>
      <c r="BY366" s="111"/>
      <c r="BZ366" s="111"/>
      <c r="CA366" s="111"/>
      <c r="CD366" s="111"/>
      <c r="CN366" s="111"/>
      <c r="CX366" s="111"/>
      <c r="DH366" s="111"/>
      <c r="DR366" s="111"/>
      <c r="EB366" s="111"/>
      <c r="EL366" s="111"/>
      <c r="EV366" s="111"/>
      <c r="FF366" s="111"/>
      <c r="FP366" s="111"/>
      <c r="FZ366" s="111"/>
      <c r="GJ366" s="111"/>
      <c r="GT366" s="111"/>
      <c r="HD366" s="111"/>
      <c r="HN366" s="111"/>
      <c r="HX366" s="111"/>
      <c r="IH366" s="111"/>
      <c r="IR366" s="111"/>
      <c r="JB366" s="111"/>
      <c r="JL366" s="111"/>
      <c r="JV366" s="111"/>
      <c r="KF366" s="111"/>
      <c r="KP366" s="111"/>
      <c r="KZ366" s="111"/>
      <c r="LJ366" s="111"/>
      <c r="LT366" s="111"/>
      <c r="MD366" s="111"/>
      <c r="MN366" s="111"/>
      <c r="MX366" s="111"/>
      <c r="NH366" s="111"/>
      <c r="NR366" s="111"/>
    </row>
    <row xmlns:x14ac="http://schemas.microsoft.com/office/spreadsheetml/2009/9/ac" r="367" s="3" customFormat="true" x14ac:dyDescent="0.25">
      <c r="A367" s="394"/>
      <c r="B367" s="111"/>
      <c r="L367" s="111"/>
      <c r="V367" s="111"/>
      <c r="AF367" s="111"/>
      <c r="AP367" s="111"/>
      <c r="AZ367" s="111"/>
      <c r="BJ367" s="111"/>
      <c r="BT367" s="111"/>
      <c r="BU367" s="111"/>
      <c r="BV367" s="111"/>
      <c r="BW367" s="111"/>
      <c r="BX367" s="111"/>
      <c r="BY367" s="111"/>
      <c r="BZ367" s="111"/>
      <c r="CA367" s="111"/>
      <c r="CD367" s="111"/>
      <c r="CN367" s="111"/>
      <c r="CX367" s="111"/>
      <c r="DH367" s="111"/>
      <c r="DR367" s="111"/>
      <c r="EB367" s="111"/>
      <c r="EL367" s="111"/>
      <c r="EV367" s="111"/>
      <c r="FF367" s="111"/>
      <c r="FP367" s="111"/>
      <c r="FZ367" s="111"/>
      <c r="GJ367" s="111"/>
      <c r="GT367" s="111"/>
      <c r="HD367" s="111"/>
      <c r="HN367" s="111"/>
      <c r="HX367" s="111"/>
      <c r="IH367" s="111"/>
      <c r="IR367" s="111"/>
      <c r="JB367" s="111"/>
      <c r="JL367" s="111"/>
      <c r="JV367" s="111"/>
      <c r="KF367" s="111"/>
      <c r="KP367" s="111"/>
      <c r="KZ367" s="111"/>
      <c r="LJ367" s="111"/>
      <c r="LT367" s="111"/>
      <c r="MD367" s="111"/>
      <c r="MN367" s="111"/>
      <c r="MX367" s="111"/>
      <c r="NH367" s="111"/>
      <c r="NR367" s="111"/>
    </row>
    <row xmlns:x14ac="http://schemas.microsoft.com/office/spreadsheetml/2009/9/ac" r="368" s="3" customFormat="true" x14ac:dyDescent="0.25">
      <c r="A368" s="394"/>
      <c r="B368" s="111"/>
      <c r="L368" s="111"/>
      <c r="V368" s="111"/>
      <c r="AF368" s="111"/>
      <c r="AP368" s="111"/>
      <c r="AZ368" s="111"/>
      <c r="BJ368" s="111"/>
      <c r="BT368" s="111"/>
      <c r="BU368" s="111"/>
      <c r="BV368" s="111"/>
      <c r="BW368" s="111"/>
      <c r="BX368" s="111"/>
      <c r="BY368" s="111"/>
      <c r="BZ368" s="111"/>
      <c r="CA368" s="111"/>
      <c r="CD368" s="111"/>
      <c r="CN368" s="111"/>
      <c r="CX368" s="111"/>
      <c r="DH368" s="111"/>
      <c r="DR368" s="111"/>
      <c r="EB368" s="111"/>
      <c r="EL368" s="111"/>
      <c r="EV368" s="111"/>
      <c r="FF368" s="111"/>
      <c r="FP368" s="111"/>
      <c r="FZ368" s="111"/>
      <c r="GJ368" s="111"/>
      <c r="GT368" s="111"/>
      <c r="HD368" s="111"/>
      <c r="HN368" s="111"/>
      <c r="HX368" s="111"/>
      <c r="IH368" s="111"/>
      <c r="IR368" s="111"/>
      <c r="JB368" s="111"/>
      <c r="JL368" s="111"/>
      <c r="JV368" s="111"/>
      <c r="KF368" s="111"/>
      <c r="KP368" s="111"/>
      <c r="KZ368" s="111"/>
      <c r="LJ368" s="111"/>
      <c r="LT368" s="111"/>
      <c r="MD368" s="111"/>
      <c r="MN368" s="111"/>
      <c r="MX368" s="111"/>
      <c r="NH368" s="111"/>
      <c r="NR368" s="111"/>
    </row>
    <row xmlns:x14ac="http://schemas.microsoft.com/office/spreadsheetml/2009/9/ac" r="369" s="3" customFormat="true" x14ac:dyDescent="0.25">
      <c r="A369" s="394"/>
      <c r="B369" s="111"/>
      <c r="L369" s="111"/>
      <c r="V369" s="111"/>
      <c r="AF369" s="111"/>
      <c r="AP369" s="111"/>
      <c r="AZ369" s="111"/>
      <c r="BJ369" s="111"/>
      <c r="BT369" s="111"/>
      <c r="BU369" s="111"/>
      <c r="BV369" s="111"/>
      <c r="BW369" s="111"/>
      <c r="BX369" s="111"/>
      <c r="BY369" s="111"/>
      <c r="BZ369" s="111"/>
      <c r="CA369" s="111"/>
      <c r="CD369" s="111"/>
      <c r="CN369" s="111"/>
      <c r="CX369" s="111"/>
      <c r="DH369" s="111"/>
      <c r="DR369" s="111"/>
      <c r="EB369" s="111"/>
      <c r="EL369" s="111"/>
      <c r="EV369" s="111"/>
      <c r="FF369" s="111"/>
      <c r="FP369" s="111"/>
      <c r="FZ369" s="111"/>
      <c r="GJ369" s="111"/>
      <c r="GT369" s="111"/>
      <c r="HD369" s="111"/>
      <c r="HN369" s="111"/>
      <c r="HX369" s="111"/>
      <c r="IH369" s="111"/>
      <c r="IR369" s="111"/>
      <c r="JB369" s="111"/>
      <c r="JL369" s="111"/>
      <c r="JV369" s="111"/>
      <c r="KF369" s="111"/>
      <c r="KP369" s="111"/>
      <c r="KZ369" s="111"/>
      <c r="LJ369" s="111"/>
      <c r="LT369" s="111"/>
      <c r="MD369" s="111"/>
      <c r="MN369" s="111"/>
      <c r="MX369" s="111"/>
      <c r="NH369" s="111"/>
      <c r="NR369" s="111"/>
    </row>
    <row xmlns:x14ac="http://schemas.microsoft.com/office/spreadsheetml/2009/9/ac" r="370" s="3" customFormat="true" x14ac:dyDescent="0.25">
      <c r="A370" s="394"/>
      <c r="B370" s="111"/>
      <c r="L370" s="111"/>
      <c r="V370" s="111"/>
      <c r="AF370" s="111"/>
      <c r="AP370" s="111"/>
      <c r="AZ370" s="111"/>
      <c r="BJ370" s="111"/>
      <c r="BT370" s="111"/>
      <c r="BU370" s="111"/>
      <c r="BV370" s="111"/>
      <c r="BW370" s="111"/>
      <c r="BX370" s="111"/>
      <c r="BY370" s="111"/>
      <c r="BZ370" s="111"/>
      <c r="CA370" s="111"/>
      <c r="CD370" s="111"/>
      <c r="CN370" s="111"/>
      <c r="CX370" s="111"/>
      <c r="DH370" s="111"/>
      <c r="DR370" s="111"/>
      <c r="EB370" s="111"/>
      <c r="EL370" s="111"/>
      <c r="EV370" s="111"/>
      <c r="FF370" s="111"/>
      <c r="FP370" s="111"/>
      <c r="FZ370" s="111"/>
      <c r="GJ370" s="111"/>
      <c r="GT370" s="111"/>
      <c r="HD370" s="111"/>
      <c r="HN370" s="111"/>
      <c r="HX370" s="111"/>
      <c r="IH370" s="111"/>
      <c r="IR370" s="111"/>
      <c r="JB370" s="111"/>
      <c r="JL370" s="111"/>
      <c r="JV370" s="111"/>
      <c r="KF370" s="111"/>
      <c r="KP370" s="111"/>
      <c r="KZ370" s="111"/>
      <c r="LJ370" s="111"/>
      <c r="LT370" s="111"/>
      <c r="MD370" s="111"/>
      <c r="MN370" s="111"/>
      <c r="MX370" s="111"/>
      <c r="NH370" s="111"/>
      <c r="NR370" s="111"/>
    </row>
    <row xmlns:x14ac="http://schemas.microsoft.com/office/spreadsheetml/2009/9/ac" r="371" s="3" customFormat="true" x14ac:dyDescent="0.25">
      <c r="A371" s="394"/>
      <c r="B371" s="111"/>
      <c r="L371" s="111"/>
      <c r="V371" s="111"/>
      <c r="AF371" s="111"/>
      <c r="AP371" s="111"/>
      <c r="AZ371" s="111"/>
      <c r="BJ371" s="111"/>
      <c r="BT371" s="111"/>
      <c r="BU371" s="111"/>
      <c r="BV371" s="111"/>
      <c r="BW371" s="111"/>
      <c r="BX371" s="111"/>
      <c r="BY371" s="111"/>
      <c r="BZ371" s="111"/>
      <c r="CA371" s="111"/>
      <c r="CD371" s="111"/>
      <c r="CN371" s="111"/>
      <c r="CX371" s="111"/>
      <c r="DH371" s="111"/>
      <c r="DR371" s="111"/>
      <c r="EB371" s="111"/>
      <c r="EL371" s="111"/>
      <c r="EV371" s="111"/>
      <c r="FF371" s="111"/>
      <c r="FP371" s="111"/>
      <c r="FZ371" s="111"/>
      <c r="GJ371" s="111"/>
      <c r="GT371" s="111"/>
      <c r="HD371" s="111"/>
      <c r="HN371" s="111"/>
      <c r="HX371" s="111"/>
      <c r="IH371" s="111"/>
      <c r="IR371" s="111"/>
      <c r="JB371" s="111"/>
      <c r="JL371" s="111"/>
      <c r="JV371" s="111"/>
      <c r="KF371" s="111"/>
      <c r="KP371" s="111"/>
      <c r="KZ371" s="111"/>
      <c r="LJ371" s="111"/>
      <c r="LT371" s="111"/>
      <c r="MD371" s="111"/>
      <c r="MN371" s="111"/>
      <c r="MX371" s="111"/>
      <c r="NH371" s="111"/>
      <c r="NR371" s="111"/>
    </row>
    <row xmlns:x14ac="http://schemas.microsoft.com/office/spreadsheetml/2009/9/ac" r="372" s="3" customFormat="true" x14ac:dyDescent="0.25">
      <c r="A372" s="394"/>
      <c r="B372" s="111"/>
      <c r="L372" s="111"/>
      <c r="V372" s="111"/>
      <c r="AF372" s="111"/>
      <c r="AP372" s="111"/>
      <c r="AZ372" s="111"/>
      <c r="BJ372" s="111"/>
      <c r="BT372" s="111"/>
      <c r="BU372" s="111"/>
      <c r="BV372" s="111"/>
      <c r="BW372" s="111"/>
      <c r="BX372" s="111"/>
      <c r="BY372" s="111"/>
      <c r="BZ372" s="111"/>
      <c r="CA372" s="111"/>
      <c r="CD372" s="111"/>
      <c r="CN372" s="111"/>
      <c r="CX372" s="111"/>
      <c r="DH372" s="111"/>
      <c r="DR372" s="111"/>
      <c r="EB372" s="111"/>
      <c r="EL372" s="111"/>
      <c r="EV372" s="111"/>
      <c r="FF372" s="111"/>
      <c r="FP372" s="111"/>
      <c r="FZ372" s="111"/>
      <c r="GJ372" s="111"/>
      <c r="GT372" s="111"/>
      <c r="HD372" s="111"/>
      <c r="HN372" s="111"/>
      <c r="HX372" s="111"/>
      <c r="IH372" s="111"/>
      <c r="IR372" s="111"/>
      <c r="JB372" s="111"/>
      <c r="JL372" s="111"/>
      <c r="JV372" s="111"/>
      <c r="KF372" s="111"/>
      <c r="KP372" s="111"/>
      <c r="KZ372" s="111"/>
      <c r="LJ372" s="111"/>
      <c r="LT372" s="111"/>
      <c r="MD372" s="111"/>
      <c r="MN372" s="111"/>
      <c r="MX372" s="111"/>
      <c r="NH372" s="111"/>
      <c r="NR372" s="111"/>
    </row>
    <row xmlns:x14ac="http://schemas.microsoft.com/office/spreadsheetml/2009/9/ac" r="373" s="3" customFormat="true" x14ac:dyDescent="0.25">
      <c r="A373" s="394"/>
      <c r="B373" s="111"/>
      <c r="L373" s="111"/>
      <c r="V373" s="111"/>
      <c r="AF373" s="111"/>
      <c r="AP373" s="111"/>
      <c r="AZ373" s="111"/>
      <c r="BJ373" s="111"/>
      <c r="BT373" s="111"/>
      <c r="BU373" s="111"/>
      <c r="BV373" s="111"/>
      <c r="BW373" s="111"/>
      <c r="BX373" s="111"/>
      <c r="BY373" s="111"/>
      <c r="BZ373" s="111"/>
      <c r="CA373" s="111"/>
      <c r="CD373" s="111"/>
      <c r="CN373" s="111"/>
      <c r="CX373" s="111"/>
      <c r="DH373" s="111"/>
      <c r="DR373" s="111"/>
      <c r="EB373" s="111"/>
      <c r="EL373" s="111"/>
      <c r="EV373" s="111"/>
      <c r="FF373" s="111"/>
      <c r="FP373" s="111"/>
      <c r="FZ373" s="111"/>
      <c r="GJ373" s="111"/>
      <c r="GT373" s="111"/>
      <c r="HD373" s="111"/>
      <c r="HN373" s="111"/>
      <c r="HX373" s="111"/>
      <c r="IH373" s="111"/>
      <c r="IR373" s="111"/>
      <c r="JB373" s="111"/>
      <c r="JL373" s="111"/>
      <c r="JV373" s="111"/>
      <c r="KF373" s="111"/>
      <c r="KP373" s="111"/>
      <c r="KZ373" s="111"/>
      <c r="LJ373" s="111"/>
      <c r="LT373" s="111"/>
      <c r="MD373" s="111"/>
      <c r="MN373" s="111"/>
      <c r="MX373" s="111"/>
      <c r="NH373" s="111"/>
      <c r="NR373" s="111"/>
    </row>
    <row xmlns:x14ac="http://schemas.microsoft.com/office/spreadsheetml/2009/9/ac" r="374" s="3" customFormat="true" x14ac:dyDescent="0.25">
      <c r="A374" s="394"/>
      <c r="B374" s="111"/>
      <c r="L374" s="111"/>
      <c r="V374" s="111"/>
      <c r="AF374" s="111"/>
      <c r="AP374" s="111"/>
      <c r="AZ374" s="111"/>
      <c r="BJ374" s="111"/>
      <c r="BT374" s="111"/>
      <c r="BU374" s="111"/>
      <c r="BV374" s="111"/>
      <c r="BW374" s="111"/>
      <c r="BX374" s="111"/>
      <c r="BY374" s="111"/>
      <c r="BZ374" s="111"/>
      <c r="CA374" s="111"/>
      <c r="CD374" s="111"/>
      <c r="CN374" s="111"/>
      <c r="CX374" s="111"/>
      <c r="DH374" s="111"/>
      <c r="DR374" s="111"/>
      <c r="EB374" s="111"/>
      <c r="EL374" s="111"/>
      <c r="EV374" s="111"/>
      <c r="FF374" s="111"/>
      <c r="FP374" s="111"/>
      <c r="FZ374" s="111"/>
      <c r="GJ374" s="111"/>
      <c r="GT374" s="111"/>
      <c r="HD374" s="111"/>
      <c r="HN374" s="111"/>
      <c r="HX374" s="111"/>
      <c r="IH374" s="111"/>
      <c r="IR374" s="111"/>
      <c r="JB374" s="111"/>
      <c r="JL374" s="111"/>
      <c r="JV374" s="111"/>
      <c r="KF374" s="111"/>
      <c r="KP374" s="111"/>
      <c r="KZ374" s="111"/>
      <c r="LJ374" s="111"/>
      <c r="LT374" s="111"/>
      <c r="MD374" s="111"/>
      <c r="MN374" s="111"/>
      <c r="MX374" s="111"/>
      <c r="NH374" s="111"/>
      <c r="NR374" s="111"/>
    </row>
    <row xmlns:x14ac="http://schemas.microsoft.com/office/spreadsheetml/2009/9/ac" r="375" s="3" customFormat="true" x14ac:dyDescent="0.25">
      <c r="A375" s="394"/>
      <c r="B375" s="111"/>
      <c r="L375" s="111"/>
      <c r="V375" s="111"/>
      <c r="AF375" s="111"/>
      <c r="AP375" s="111"/>
      <c r="AZ375" s="111"/>
      <c r="BJ375" s="111"/>
      <c r="BT375" s="111"/>
      <c r="BU375" s="111"/>
      <c r="BV375" s="111"/>
      <c r="BW375" s="111"/>
      <c r="BX375" s="111"/>
      <c r="BY375" s="111"/>
      <c r="BZ375" s="111"/>
      <c r="CA375" s="111"/>
      <c r="CD375" s="111"/>
      <c r="CN375" s="111"/>
      <c r="CX375" s="111"/>
      <c r="DH375" s="111"/>
      <c r="DR375" s="111"/>
      <c r="EB375" s="111"/>
      <c r="EL375" s="111"/>
      <c r="EV375" s="111"/>
      <c r="FF375" s="111"/>
      <c r="FP375" s="111"/>
      <c r="FZ375" s="111"/>
      <c r="GJ375" s="111"/>
      <c r="GT375" s="111"/>
      <c r="HD375" s="111"/>
      <c r="HN375" s="111"/>
      <c r="HX375" s="111"/>
      <c r="IH375" s="111"/>
      <c r="IR375" s="111"/>
      <c r="JB375" s="111"/>
      <c r="JL375" s="111"/>
      <c r="JV375" s="111"/>
      <c r="KF375" s="111"/>
      <c r="KP375" s="111"/>
      <c r="KZ375" s="111"/>
      <c r="LJ375" s="111"/>
      <c r="LT375" s="111"/>
      <c r="MD375" s="111"/>
      <c r="MN375" s="111"/>
      <c r="MX375" s="111"/>
      <c r="NH375" s="111"/>
      <c r="NR375" s="111"/>
    </row>
    <row xmlns:x14ac="http://schemas.microsoft.com/office/spreadsheetml/2009/9/ac" r="376" s="3" customFormat="true" x14ac:dyDescent="0.25">
      <c r="A376" s="394"/>
      <c r="B376" s="111"/>
      <c r="L376" s="111"/>
      <c r="V376" s="111"/>
      <c r="AF376" s="111"/>
      <c r="AP376" s="111"/>
      <c r="AZ376" s="111"/>
      <c r="BJ376" s="111"/>
      <c r="BT376" s="111"/>
      <c r="BU376" s="111"/>
      <c r="BV376" s="111"/>
      <c r="BW376" s="111"/>
      <c r="BX376" s="111"/>
      <c r="BY376" s="111"/>
      <c r="BZ376" s="111"/>
      <c r="CA376" s="111"/>
      <c r="CD376" s="111"/>
      <c r="CN376" s="111"/>
      <c r="CX376" s="111"/>
      <c r="DH376" s="111"/>
      <c r="DR376" s="111"/>
      <c r="EB376" s="111"/>
      <c r="EL376" s="111"/>
      <c r="EV376" s="111"/>
      <c r="FF376" s="111"/>
      <c r="FP376" s="111"/>
      <c r="FZ376" s="111"/>
      <c r="GJ376" s="111"/>
      <c r="GT376" s="111"/>
      <c r="HD376" s="111"/>
      <c r="HN376" s="111"/>
      <c r="HX376" s="111"/>
      <c r="IH376" s="111"/>
      <c r="IR376" s="111"/>
      <c r="JB376" s="111"/>
      <c r="JL376" s="111"/>
      <c r="JV376" s="111"/>
      <c r="KF376" s="111"/>
      <c r="KP376" s="111"/>
      <c r="KZ376" s="111"/>
      <c r="LJ376" s="111"/>
      <c r="LT376" s="111"/>
      <c r="MD376" s="111"/>
      <c r="MN376" s="111"/>
      <c r="MX376" s="111"/>
      <c r="NH376" s="111"/>
      <c r="NR376" s="111"/>
    </row>
    <row xmlns:x14ac="http://schemas.microsoft.com/office/spreadsheetml/2009/9/ac" r="377" s="3" customFormat="true" x14ac:dyDescent="0.25">
      <c r="A377" s="394"/>
      <c r="B377" s="111"/>
      <c r="L377" s="111"/>
      <c r="V377" s="111"/>
      <c r="AF377" s="111"/>
      <c r="AP377" s="111"/>
      <c r="AZ377" s="111"/>
      <c r="BJ377" s="111"/>
      <c r="BT377" s="111"/>
      <c r="BU377" s="111"/>
      <c r="BV377" s="111"/>
      <c r="BW377" s="111"/>
      <c r="BX377" s="111"/>
      <c r="BY377" s="111"/>
      <c r="BZ377" s="111"/>
      <c r="CA377" s="111"/>
      <c r="CD377" s="111"/>
      <c r="CN377" s="111"/>
      <c r="CX377" s="111"/>
      <c r="DH377" s="111"/>
      <c r="DR377" s="111"/>
      <c r="EB377" s="111"/>
      <c r="EL377" s="111"/>
      <c r="EV377" s="111"/>
      <c r="FF377" s="111"/>
      <c r="FP377" s="111"/>
      <c r="FZ377" s="111"/>
      <c r="GJ377" s="111"/>
      <c r="GT377" s="111"/>
      <c r="HD377" s="111"/>
      <c r="HN377" s="111"/>
      <c r="HX377" s="111"/>
      <c r="IH377" s="111"/>
      <c r="IR377" s="111"/>
      <c r="JB377" s="111"/>
      <c r="JL377" s="111"/>
      <c r="JV377" s="111"/>
      <c r="KF377" s="111"/>
      <c r="KP377" s="111"/>
      <c r="KZ377" s="111"/>
      <c r="LJ377" s="111"/>
      <c r="LT377" s="111"/>
      <c r="MD377" s="111"/>
      <c r="MN377" s="111"/>
      <c r="MX377" s="111"/>
      <c r="NH377" s="111"/>
      <c r="NR377" s="111"/>
    </row>
    <row xmlns:x14ac="http://schemas.microsoft.com/office/spreadsheetml/2009/9/ac" r="378" s="3" customFormat="true" x14ac:dyDescent="0.25">
      <c r="A378" s="394"/>
      <c r="B378" s="111"/>
      <c r="L378" s="111"/>
      <c r="V378" s="111"/>
      <c r="AF378" s="111"/>
      <c r="AP378" s="111"/>
      <c r="AZ378" s="111"/>
      <c r="BJ378" s="111"/>
      <c r="BT378" s="111"/>
      <c r="BU378" s="111"/>
      <c r="BV378" s="111"/>
      <c r="BW378" s="111"/>
      <c r="BX378" s="111"/>
      <c r="BY378" s="111"/>
      <c r="BZ378" s="111"/>
      <c r="CA378" s="111"/>
      <c r="CD378" s="111"/>
      <c r="CN378" s="111"/>
      <c r="CX378" s="111"/>
      <c r="DH378" s="111"/>
      <c r="DR378" s="111"/>
      <c r="EB378" s="111"/>
      <c r="EL378" s="111"/>
      <c r="EV378" s="111"/>
      <c r="FF378" s="111"/>
      <c r="FP378" s="111"/>
      <c r="FZ378" s="111"/>
      <c r="GJ378" s="111"/>
      <c r="GT378" s="111"/>
      <c r="HD378" s="111"/>
      <c r="HN378" s="111"/>
      <c r="HX378" s="111"/>
      <c r="IH378" s="111"/>
      <c r="IR378" s="111"/>
      <c r="JB378" s="111"/>
      <c r="JL378" s="111"/>
      <c r="JV378" s="111"/>
      <c r="KF378" s="111"/>
      <c r="KP378" s="111"/>
      <c r="KZ378" s="111"/>
      <c r="LJ378" s="111"/>
      <c r="LT378" s="111"/>
      <c r="MD378" s="111"/>
      <c r="MN378" s="111"/>
      <c r="MX378" s="111"/>
      <c r="NH378" s="111"/>
      <c r="NR378" s="111"/>
    </row>
    <row xmlns:x14ac="http://schemas.microsoft.com/office/spreadsheetml/2009/9/ac" r="379" s="3" customFormat="true" x14ac:dyDescent="0.25">
      <c r="A379" s="394"/>
      <c r="B379" s="111"/>
      <c r="L379" s="111"/>
      <c r="V379" s="111"/>
      <c r="AF379" s="111"/>
      <c r="AP379" s="111"/>
      <c r="AZ379" s="111"/>
      <c r="BJ379" s="111"/>
      <c r="BT379" s="111"/>
      <c r="BU379" s="111"/>
      <c r="BV379" s="111"/>
      <c r="BW379" s="111"/>
      <c r="BX379" s="111"/>
      <c r="BY379" s="111"/>
      <c r="BZ379" s="111"/>
      <c r="CA379" s="111"/>
      <c r="CD379" s="111"/>
      <c r="CN379" s="111"/>
      <c r="CX379" s="111"/>
      <c r="DH379" s="111"/>
      <c r="DR379" s="111"/>
      <c r="EB379" s="111"/>
      <c r="EL379" s="111"/>
      <c r="EV379" s="111"/>
      <c r="FF379" s="111"/>
      <c r="FP379" s="111"/>
      <c r="FZ379" s="111"/>
      <c r="GJ379" s="111"/>
      <c r="GT379" s="111"/>
      <c r="HD379" s="111"/>
      <c r="HN379" s="111"/>
      <c r="HX379" s="111"/>
      <c r="IH379" s="111"/>
      <c r="IR379" s="111"/>
      <c r="JB379" s="111"/>
      <c r="JL379" s="111"/>
      <c r="JV379" s="111"/>
      <c r="KF379" s="111"/>
      <c r="KP379" s="111"/>
      <c r="KZ379" s="111"/>
      <c r="LJ379" s="111"/>
      <c r="LT379" s="111"/>
      <c r="MD379" s="111"/>
      <c r="MN379" s="111"/>
      <c r="MX379" s="111"/>
      <c r="NH379" s="111"/>
      <c r="NR379" s="111"/>
    </row>
    <row xmlns:x14ac="http://schemas.microsoft.com/office/spreadsheetml/2009/9/ac" r="380" s="3" customFormat="true" x14ac:dyDescent="0.25">
      <c r="A380" s="394"/>
      <c r="B380" s="111"/>
      <c r="L380" s="111"/>
      <c r="V380" s="111"/>
      <c r="AF380" s="111"/>
      <c r="AP380" s="111"/>
      <c r="AZ380" s="111"/>
      <c r="BJ380" s="111"/>
      <c r="BT380" s="111"/>
      <c r="BU380" s="111"/>
      <c r="BV380" s="111"/>
      <c r="BW380" s="111"/>
      <c r="BX380" s="111"/>
      <c r="BY380" s="111"/>
      <c r="BZ380" s="111"/>
      <c r="CA380" s="111"/>
      <c r="CD380" s="111"/>
      <c r="CN380" s="111"/>
      <c r="CX380" s="111"/>
      <c r="DH380" s="111"/>
      <c r="DR380" s="111"/>
      <c r="EB380" s="111"/>
      <c r="EL380" s="111"/>
      <c r="EV380" s="111"/>
      <c r="FF380" s="111"/>
      <c r="FP380" s="111"/>
      <c r="FZ380" s="111"/>
      <c r="GJ380" s="111"/>
      <c r="GT380" s="111"/>
      <c r="HD380" s="111"/>
      <c r="HN380" s="111"/>
      <c r="HX380" s="111"/>
      <c r="IH380" s="111"/>
      <c r="IR380" s="111"/>
      <c r="JB380" s="111"/>
      <c r="JL380" s="111"/>
      <c r="JV380" s="111"/>
      <c r="KF380" s="111"/>
      <c r="KP380" s="111"/>
      <c r="KZ380" s="111"/>
      <c r="LJ380" s="111"/>
      <c r="LT380" s="111"/>
      <c r="MD380" s="111"/>
      <c r="MN380" s="111"/>
      <c r="MX380" s="111"/>
      <c r="NH380" s="111"/>
      <c r="NR380" s="111"/>
    </row>
    <row xmlns:x14ac="http://schemas.microsoft.com/office/spreadsheetml/2009/9/ac" r="381" s="3" customFormat="true" x14ac:dyDescent="0.25">
      <c r="A381" s="394"/>
      <c r="B381" s="111"/>
      <c r="L381" s="111"/>
      <c r="V381" s="111"/>
      <c r="AF381" s="111"/>
      <c r="AP381" s="111"/>
      <c r="AZ381" s="111"/>
      <c r="BJ381" s="111"/>
      <c r="BT381" s="111"/>
      <c r="BU381" s="111"/>
      <c r="BV381" s="111"/>
      <c r="BW381" s="111"/>
      <c r="BX381" s="111"/>
      <c r="BY381" s="111"/>
      <c r="BZ381" s="111"/>
      <c r="CA381" s="111"/>
      <c r="CD381" s="111"/>
      <c r="CN381" s="111"/>
      <c r="CX381" s="111"/>
      <c r="DH381" s="111"/>
      <c r="DR381" s="111"/>
      <c r="EB381" s="111"/>
      <c r="EL381" s="111"/>
      <c r="EV381" s="111"/>
      <c r="FF381" s="111"/>
      <c r="FP381" s="111"/>
      <c r="FZ381" s="111"/>
      <c r="GJ381" s="111"/>
      <c r="GT381" s="111"/>
      <c r="HD381" s="111"/>
      <c r="HN381" s="111"/>
      <c r="HX381" s="111"/>
      <c r="IH381" s="111"/>
      <c r="IR381" s="111"/>
      <c r="JB381" s="111"/>
      <c r="JL381" s="111"/>
      <c r="JV381" s="111"/>
      <c r="KF381" s="111"/>
      <c r="KP381" s="111"/>
      <c r="KZ381" s="111"/>
      <c r="LJ381" s="111"/>
      <c r="LT381" s="111"/>
      <c r="MD381" s="111"/>
      <c r="MN381" s="111"/>
      <c r="MX381" s="111"/>
      <c r="NH381" s="111"/>
      <c r="NR381" s="111"/>
    </row>
    <row xmlns:x14ac="http://schemas.microsoft.com/office/spreadsheetml/2009/9/ac" r="382" s="3" customFormat="true" x14ac:dyDescent="0.25">
      <c r="A382" s="394"/>
      <c r="B382" s="111"/>
      <c r="L382" s="111"/>
      <c r="V382" s="111"/>
      <c r="AF382" s="111"/>
      <c r="AP382" s="111"/>
      <c r="AZ382" s="111"/>
      <c r="BJ382" s="111"/>
      <c r="BT382" s="111"/>
      <c r="BU382" s="111"/>
      <c r="BV382" s="111"/>
      <c r="BW382" s="111"/>
      <c r="BX382" s="111"/>
      <c r="BY382" s="111"/>
      <c r="BZ382" s="111"/>
      <c r="CA382" s="111"/>
      <c r="CD382" s="111"/>
      <c r="CN382" s="111"/>
      <c r="CX382" s="111"/>
      <c r="DH382" s="111"/>
      <c r="DR382" s="111"/>
      <c r="EB382" s="111"/>
      <c r="EL382" s="111"/>
      <c r="EV382" s="111"/>
      <c r="FF382" s="111"/>
      <c r="FP382" s="111"/>
      <c r="FZ382" s="111"/>
      <c r="GJ382" s="111"/>
      <c r="GT382" s="111"/>
      <c r="HD382" s="111"/>
      <c r="HN382" s="111"/>
      <c r="HX382" s="111"/>
      <c r="IH382" s="111"/>
      <c r="IR382" s="111"/>
      <c r="JB382" s="111"/>
      <c r="JL382" s="111"/>
      <c r="JV382" s="111"/>
      <c r="KF382" s="111"/>
      <c r="KP382" s="111"/>
      <c r="KZ382" s="111"/>
      <c r="LJ382" s="111"/>
      <c r="LT382" s="111"/>
      <c r="MD382" s="111"/>
      <c r="MN382" s="111"/>
      <c r="MX382" s="111"/>
      <c r="NH382" s="111"/>
      <c r="NR382" s="111"/>
    </row>
    <row xmlns:x14ac="http://schemas.microsoft.com/office/spreadsheetml/2009/9/ac" r="383" s="3" customFormat="true" x14ac:dyDescent="0.25">
      <c r="A383" s="394"/>
      <c r="B383" s="111"/>
      <c r="L383" s="111"/>
      <c r="V383" s="111"/>
      <c r="AF383" s="111"/>
      <c r="AP383" s="111"/>
      <c r="AZ383" s="111"/>
      <c r="BJ383" s="111"/>
      <c r="BT383" s="111"/>
      <c r="BU383" s="111"/>
      <c r="BV383" s="111"/>
      <c r="BW383" s="111"/>
      <c r="BX383" s="111"/>
      <c r="BY383" s="111"/>
      <c r="BZ383" s="111"/>
      <c r="CA383" s="111"/>
      <c r="CD383" s="111"/>
      <c r="CN383" s="111"/>
      <c r="CX383" s="111"/>
      <c r="DH383" s="111"/>
      <c r="DR383" s="111"/>
      <c r="EB383" s="111"/>
      <c r="EL383" s="111"/>
      <c r="EV383" s="111"/>
      <c r="FF383" s="111"/>
      <c r="FP383" s="111"/>
      <c r="FZ383" s="111"/>
      <c r="GJ383" s="111"/>
      <c r="GT383" s="111"/>
      <c r="HD383" s="111"/>
      <c r="HN383" s="111"/>
      <c r="HX383" s="111"/>
      <c r="IH383" s="111"/>
      <c r="IR383" s="111"/>
      <c r="JB383" s="111"/>
      <c r="JL383" s="111"/>
      <c r="JV383" s="111"/>
      <c r="KF383" s="111"/>
      <c r="KP383" s="111"/>
      <c r="KZ383" s="111"/>
      <c r="LJ383" s="111"/>
      <c r="LT383" s="111"/>
      <c r="MD383" s="111"/>
      <c r="MN383" s="111"/>
      <c r="MX383" s="111"/>
      <c r="NH383" s="111"/>
      <c r="NR383" s="111"/>
    </row>
    <row xmlns:x14ac="http://schemas.microsoft.com/office/spreadsheetml/2009/9/ac" r="384" s="3" customFormat="true" x14ac:dyDescent="0.25">
      <c r="A384" s="394"/>
      <c r="B384" s="111"/>
      <c r="L384" s="111"/>
      <c r="V384" s="111"/>
      <c r="AF384" s="111"/>
      <c r="AP384" s="111"/>
      <c r="AZ384" s="111"/>
      <c r="BJ384" s="111"/>
      <c r="BT384" s="111"/>
      <c r="BU384" s="111"/>
      <c r="BV384" s="111"/>
      <c r="BW384" s="111"/>
      <c r="BX384" s="111"/>
      <c r="BY384" s="111"/>
      <c r="BZ384" s="111"/>
      <c r="CA384" s="111"/>
      <c r="CD384" s="111"/>
      <c r="CN384" s="111"/>
      <c r="CX384" s="111"/>
      <c r="DH384" s="111"/>
      <c r="DR384" s="111"/>
      <c r="EB384" s="111"/>
      <c r="EL384" s="111"/>
      <c r="EV384" s="111"/>
      <c r="FF384" s="111"/>
      <c r="FP384" s="111"/>
      <c r="FZ384" s="111"/>
      <c r="GJ384" s="111"/>
      <c r="GT384" s="111"/>
      <c r="HD384" s="111"/>
      <c r="HN384" s="111"/>
      <c r="HX384" s="111"/>
      <c r="IH384" s="111"/>
      <c r="IR384" s="111"/>
      <c r="JB384" s="111"/>
      <c r="JL384" s="111"/>
      <c r="JV384" s="111"/>
      <c r="KF384" s="111"/>
      <c r="KP384" s="111"/>
      <c r="KZ384" s="111"/>
      <c r="LJ384" s="111"/>
      <c r="LT384" s="111"/>
      <c r="MD384" s="111"/>
      <c r="MN384" s="111"/>
      <c r="MX384" s="111"/>
      <c r="NH384" s="111"/>
      <c r="NR384" s="111"/>
    </row>
    <row xmlns:x14ac="http://schemas.microsoft.com/office/spreadsheetml/2009/9/ac" r="385" s="3" customFormat="true" x14ac:dyDescent="0.25">
      <c r="A385" s="394"/>
      <c r="B385" s="111"/>
      <c r="L385" s="111"/>
      <c r="V385" s="111"/>
      <c r="AF385" s="111"/>
      <c r="AP385" s="111"/>
      <c r="AZ385" s="111"/>
      <c r="BJ385" s="111"/>
      <c r="BT385" s="111"/>
      <c r="BU385" s="111"/>
      <c r="BV385" s="111"/>
      <c r="BW385" s="111"/>
      <c r="BX385" s="111"/>
      <c r="BY385" s="111"/>
      <c r="BZ385" s="111"/>
      <c r="CA385" s="111"/>
      <c r="CD385" s="111"/>
      <c r="CN385" s="111"/>
      <c r="CX385" s="111"/>
      <c r="DH385" s="111"/>
      <c r="DR385" s="111"/>
      <c r="EB385" s="111"/>
      <c r="EL385" s="111"/>
      <c r="EV385" s="111"/>
      <c r="FF385" s="111"/>
      <c r="FP385" s="111"/>
      <c r="FZ385" s="111"/>
      <c r="GJ385" s="111"/>
      <c r="GT385" s="111"/>
      <c r="HD385" s="111"/>
      <c r="HN385" s="111"/>
      <c r="HX385" s="111"/>
      <c r="IH385" s="111"/>
      <c r="IR385" s="111"/>
      <c r="JB385" s="111"/>
      <c r="JL385" s="111"/>
      <c r="JV385" s="111"/>
      <c r="KF385" s="111"/>
      <c r="KP385" s="111"/>
      <c r="KZ385" s="111"/>
      <c r="LJ385" s="111"/>
      <c r="LT385" s="111"/>
      <c r="MD385" s="111"/>
      <c r="MN385" s="111"/>
      <c r="MX385" s="111"/>
      <c r="NH385" s="111"/>
      <c r="NR385" s="111"/>
    </row>
    <row xmlns:x14ac="http://schemas.microsoft.com/office/spreadsheetml/2009/9/ac" r="386" s="3" customFormat="true" x14ac:dyDescent="0.25">
      <c r="A386" s="394"/>
      <c r="B386" s="111"/>
      <c r="L386" s="111"/>
      <c r="V386" s="111"/>
      <c r="AF386" s="111"/>
      <c r="AP386" s="111"/>
      <c r="AZ386" s="111"/>
      <c r="BJ386" s="111"/>
      <c r="BT386" s="111"/>
      <c r="BU386" s="111"/>
      <c r="BV386" s="111"/>
      <c r="BW386" s="111"/>
      <c r="BX386" s="111"/>
      <c r="BY386" s="111"/>
      <c r="BZ386" s="111"/>
      <c r="CA386" s="111"/>
      <c r="CD386" s="111"/>
      <c r="CN386" s="111"/>
      <c r="CX386" s="111"/>
      <c r="DH386" s="111"/>
      <c r="DR386" s="111"/>
      <c r="EB386" s="111"/>
      <c r="EL386" s="111"/>
      <c r="EV386" s="111"/>
      <c r="FF386" s="111"/>
      <c r="FP386" s="111"/>
      <c r="FZ386" s="111"/>
      <c r="GJ386" s="111"/>
      <c r="GT386" s="111"/>
      <c r="HD386" s="111"/>
      <c r="HN386" s="111"/>
      <c r="HX386" s="111"/>
      <c r="IH386" s="111"/>
      <c r="IR386" s="111"/>
      <c r="JB386" s="111"/>
      <c r="JL386" s="111"/>
      <c r="JV386" s="111"/>
      <c r="KF386" s="111"/>
      <c r="KP386" s="111"/>
      <c r="KZ386" s="111"/>
      <c r="LJ386" s="111"/>
      <c r="LT386" s="111"/>
      <c r="MD386" s="111"/>
      <c r="MN386" s="111"/>
      <c r="MX386" s="111"/>
      <c r="NH386" s="111"/>
      <c r="NR386" s="111"/>
    </row>
    <row xmlns:x14ac="http://schemas.microsoft.com/office/spreadsheetml/2009/9/ac" r="387" s="3" customFormat="true" x14ac:dyDescent="0.25">
      <c r="A387" s="394"/>
      <c r="B387" s="111"/>
      <c r="L387" s="111"/>
      <c r="V387" s="111"/>
      <c r="AF387" s="111"/>
      <c r="AP387" s="111"/>
      <c r="AZ387" s="111"/>
      <c r="BJ387" s="111"/>
      <c r="BT387" s="111"/>
      <c r="BU387" s="111"/>
      <c r="BV387" s="111"/>
      <c r="BW387" s="111"/>
      <c r="BX387" s="111"/>
      <c r="BY387" s="111"/>
      <c r="BZ387" s="111"/>
      <c r="CA387" s="111"/>
      <c r="CD387" s="111"/>
      <c r="CN387" s="111"/>
      <c r="CX387" s="111"/>
      <c r="DH387" s="111"/>
      <c r="DR387" s="111"/>
      <c r="EB387" s="111"/>
      <c r="EL387" s="111"/>
      <c r="EV387" s="111"/>
      <c r="FF387" s="111"/>
      <c r="FP387" s="111"/>
      <c r="FZ387" s="111"/>
      <c r="GJ387" s="111"/>
      <c r="GT387" s="111"/>
      <c r="HD387" s="111"/>
      <c r="HN387" s="111"/>
      <c r="HX387" s="111"/>
      <c r="IH387" s="111"/>
      <c r="IR387" s="111"/>
      <c r="JB387" s="111"/>
      <c r="JL387" s="111"/>
      <c r="JV387" s="111"/>
      <c r="KF387" s="111"/>
      <c r="KP387" s="111"/>
      <c r="KZ387" s="111"/>
      <c r="LJ387" s="111"/>
      <c r="LT387" s="111"/>
      <c r="MD387" s="111"/>
      <c r="MN387" s="111"/>
      <c r="MX387" s="111"/>
      <c r="NH387" s="111"/>
      <c r="NR387" s="111"/>
    </row>
    <row xmlns:x14ac="http://schemas.microsoft.com/office/spreadsheetml/2009/9/ac" r="388" s="3" customFormat="true" x14ac:dyDescent="0.25">
      <c r="A388" s="394"/>
      <c r="B388" s="111"/>
      <c r="L388" s="111"/>
      <c r="V388" s="111"/>
      <c r="AF388" s="111"/>
      <c r="AP388" s="111"/>
      <c r="AZ388" s="111"/>
      <c r="BJ388" s="111"/>
      <c r="BT388" s="111"/>
      <c r="BU388" s="111"/>
      <c r="BV388" s="111"/>
      <c r="BW388" s="111"/>
      <c r="BX388" s="111"/>
      <c r="BY388" s="111"/>
      <c r="BZ388" s="111"/>
      <c r="CA388" s="111"/>
      <c r="CD388" s="111"/>
      <c r="CN388" s="111"/>
      <c r="CX388" s="111"/>
      <c r="DH388" s="111"/>
      <c r="DR388" s="111"/>
      <c r="EB388" s="111"/>
      <c r="EL388" s="111"/>
      <c r="EV388" s="111"/>
      <c r="FF388" s="111"/>
      <c r="FP388" s="111"/>
      <c r="FZ388" s="111"/>
      <c r="GJ388" s="111"/>
      <c r="GT388" s="111"/>
      <c r="HD388" s="111"/>
      <c r="HN388" s="111"/>
      <c r="HX388" s="111"/>
      <c r="IH388" s="111"/>
      <c r="IR388" s="111"/>
      <c r="JB388" s="111"/>
      <c r="JL388" s="111"/>
      <c r="JV388" s="111"/>
      <c r="KF388" s="111"/>
      <c r="KP388" s="111"/>
      <c r="KZ388" s="111"/>
      <c r="LJ388" s="111"/>
      <c r="LT388" s="111"/>
      <c r="MD388" s="111"/>
      <c r="MN388" s="111"/>
      <c r="MX388" s="111"/>
      <c r="NH388" s="111"/>
      <c r="NR388" s="111"/>
    </row>
    <row xmlns:x14ac="http://schemas.microsoft.com/office/spreadsheetml/2009/9/ac" r="389" s="3" customFormat="true" x14ac:dyDescent="0.25">
      <c r="A389" s="394"/>
      <c r="B389" s="111"/>
      <c r="L389" s="111"/>
      <c r="V389" s="111"/>
      <c r="AF389" s="111"/>
      <c r="AP389" s="111"/>
      <c r="AZ389" s="111"/>
      <c r="BJ389" s="111"/>
      <c r="BT389" s="111"/>
      <c r="BU389" s="111"/>
      <c r="BV389" s="111"/>
      <c r="BW389" s="111"/>
      <c r="BX389" s="111"/>
      <c r="BY389" s="111"/>
      <c r="BZ389" s="111"/>
      <c r="CA389" s="111"/>
      <c r="CD389" s="111"/>
      <c r="CN389" s="111"/>
      <c r="CX389" s="111"/>
      <c r="DH389" s="111"/>
      <c r="DR389" s="111"/>
      <c r="EB389" s="111"/>
      <c r="EL389" s="111"/>
      <c r="EV389" s="111"/>
      <c r="FF389" s="111"/>
      <c r="FP389" s="111"/>
      <c r="FZ389" s="111"/>
      <c r="GJ389" s="111"/>
      <c r="GT389" s="111"/>
      <c r="HD389" s="111"/>
      <c r="HN389" s="111"/>
      <c r="HX389" s="111"/>
      <c r="IH389" s="111"/>
      <c r="IR389" s="111"/>
      <c r="JB389" s="111"/>
      <c r="JL389" s="111"/>
      <c r="JV389" s="111"/>
      <c r="KF389" s="111"/>
      <c r="KP389" s="111"/>
      <c r="KZ389" s="111"/>
      <c r="LJ389" s="111"/>
      <c r="LT389" s="111"/>
      <c r="MD389" s="111"/>
      <c r="MN389" s="111"/>
      <c r="MX389" s="111"/>
      <c r="NH389" s="111"/>
      <c r="NR389" s="111"/>
    </row>
    <row xmlns:x14ac="http://schemas.microsoft.com/office/spreadsheetml/2009/9/ac" r="390" s="3" customFormat="true" x14ac:dyDescent="0.25">
      <c r="A390" s="394"/>
      <c r="B390" s="111"/>
      <c r="L390" s="111"/>
      <c r="V390" s="111"/>
      <c r="AF390" s="111"/>
      <c r="AP390" s="111"/>
      <c r="AZ390" s="111"/>
      <c r="BJ390" s="111"/>
      <c r="BT390" s="111"/>
      <c r="BU390" s="111"/>
      <c r="BV390" s="111"/>
      <c r="BW390" s="111"/>
      <c r="BX390" s="111"/>
      <c r="BY390" s="111"/>
      <c r="BZ390" s="111"/>
      <c r="CA390" s="111"/>
      <c r="CD390" s="111"/>
      <c r="CN390" s="111"/>
      <c r="CX390" s="111"/>
      <c r="DH390" s="111"/>
      <c r="DR390" s="111"/>
      <c r="EB390" s="111"/>
      <c r="EL390" s="111"/>
      <c r="EV390" s="111"/>
      <c r="FF390" s="111"/>
      <c r="FP390" s="111"/>
      <c r="FZ390" s="111"/>
      <c r="GJ390" s="111"/>
      <c r="GT390" s="111"/>
      <c r="HD390" s="111"/>
      <c r="HN390" s="111"/>
      <c r="HX390" s="111"/>
      <c r="IH390" s="111"/>
      <c r="IR390" s="111"/>
      <c r="JB390" s="111"/>
      <c r="JL390" s="111"/>
      <c r="JV390" s="111"/>
      <c r="KF390" s="111"/>
      <c r="KP390" s="111"/>
      <c r="KZ390" s="111"/>
      <c r="LJ390" s="111"/>
      <c r="LT390" s="111"/>
      <c r="MD390" s="111"/>
      <c r="MN390" s="111"/>
      <c r="MX390" s="111"/>
      <c r="NH390" s="111"/>
      <c r="NR390" s="111"/>
    </row>
    <row xmlns:x14ac="http://schemas.microsoft.com/office/spreadsheetml/2009/9/ac" r="391" s="3" customFormat="true" x14ac:dyDescent="0.25">
      <c r="A391" s="394"/>
      <c r="B391" s="111"/>
      <c r="L391" s="111"/>
      <c r="V391" s="111"/>
      <c r="AF391" s="111"/>
      <c r="AP391" s="111"/>
      <c r="AZ391" s="111"/>
      <c r="BJ391" s="111"/>
      <c r="BT391" s="111"/>
      <c r="BU391" s="111"/>
      <c r="BV391" s="111"/>
      <c r="BW391" s="111"/>
      <c r="BX391" s="111"/>
      <c r="BY391" s="111"/>
      <c r="BZ391" s="111"/>
      <c r="CA391" s="111"/>
      <c r="CD391" s="111"/>
      <c r="CN391" s="111"/>
      <c r="CX391" s="111"/>
      <c r="DH391" s="111"/>
      <c r="DR391" s="111"/>
      <c r="EB391" s="111"/>
      <c r="EL391" s="111"/>
      <c r="EV391" s="111"/>
      <c r="FF391" s="111"/>
      <c r="FP391" s="111"/>
      <c r="FZ391" s="111"/>
      <c r="GJ391" s="111"/>
      <c r="GT391" s="111"/>
      <c r="HD391" s="111"/>
      <c r="HN391" s="111"/>
      <c r="HX391" s="111"/>
      <c r="IH391" s="111"/>
      <c r="IR391" s="111"/>
      <c r="JB391" s="111"/>
      <c r="JL391" s="111"/>
      <c r="JV391" s="111"/>
      <c r="KF391" s="111"/>
      <c r="KP391" s="111"/>
      <c r="KZ391" s="111"/>
      <c r="LJ391" s="111"/>
      <c r="LT391" s="111"/>
      <c r="MD391" s="111"/>
      <c r="MN391" s="111"/>
      <c r="MX391" s="111"/>
      <c r="NH391" s="111"/>
      <c r="NR391" s="111"/>
    </row>
    <row xmlns:x14ac="http://schemas.microsoft.com/office/spreadsheetml/2009/9/ac" r="392" s="3" customFormat="true" x14ac:dyDescent="0.25">
      <c r="A392" s="394"/>
      <c r="B392" s="111"/>
      <c r="L392" s="111"/>
      <c r="V392" s="111"/>
      <c r="AF392" s="111"/>
      <c r="AP392" s="111"/>
      <c r="AZ392" s="111"/>
      <c r="BJ392" s="111"/>
      <c r="BT392" s="111"/>
      <c r="BU392" s="111"/>
      <c r="BV392" s="111"/>
      <c r="BW392" s="111"/>
      <c r="BX392" s="111"/>
      <c r="BY392" s="111"/>
      <c r="BZ392" s="111"/>
      <c r="CA392" s="111"/>
      <c r="CD392" s="111"/>
      <c r="CN392" s="111"/>
      <c r="CX392" s="111"/>
      <c r="DH392" s="111"/>
      <c r="DR392" s="111"/>
      <c r="EB392" s="111"/>
      <c r="EL392" s="111"/>
      <c r="EV392" s="111"/>
      <c r="FF392" s="111"/>
      <c r="FP392" s="111"/>
      <c r="FZ392" s="111"/>
      <c r="GJ392" s="111"/>
      <c r="GT392" s="111"/>
      <c r="HD392" s="111"/>
      <c r="HN392" s="111"/>
      <c r="HX392" s="111"/>
      <c r="IH392" s="111"/>
      <c r="IR392" s="111"/>
      <c r="JB392" s="111"/>
      <c r="JL392" s="111"/>
      <c r="JV392" s="111"/>
      <c r="KF392" s="111"/>
      <c r="KP392" s="111"/>
      <c r="KZ392" s="111"/>
      <c r="LJ392" s="111"/>
      <c r="LT392" s="111"/>
      <c r="MD392" s="111"/>
      <c r="MN392" s="111"/>
      <c r="MX392" s="111"/>
      <c r="NH392" s="111"/>
      <c r="NR392" s="111"/>
    </row>
    <row xmlns:x14ac="http://schemas.microsoft.com/office/spreadsheetml/2009/9/ac" r="393" s="3" customFormat="true" x14ac:dyDescent="0.25">
      <c r="A393" s="394"/>
      <c r="B393" s="111"/>
      <c r="L393" s="111"/>
      <c r="V393" s="111"/>
      <c r="AF393" s="111"/>
      <c r="AP393" s="111"/>
      <c r="AZ393" s="111"/>
      <c r="BJ393" s="111"/>
      <c r="BT393" s="111"/>
      <c r="BU393" s="111"/>
      <c r="BV393" s="111"/>
      <c r="BW393" s="111"/>
      <c r="BX393" s="111"/>
      <c r="BY393" s="111"/>
      <c r="BZ393" s="111"/>
      <c r="CA393" s="111"/>
      <c r="CD393" s="111"/>
      <c r="CN393" s="111"/>
      <c r="CX393" s="111"/>
      <c r="DH393" s="111"/>
      <c r="DR393" s="111"/>
      <c r="EB393" s="111"/>
      <c r="EL393" s="111"/>
      <c r="EV393" s="111"/>
      <c r="FF393" s="111"/>
      <c r="FP393" s="111"/>
      <c r="FZ393" s="111"/>
      <c r="GJ393" s="111"/>
      <c r="GT393" s="111"/>
      <c r="HD393" s="111"/>
      <c r="HN393" s="111"/>
      <c r="HX393" s="111"/>
      <c r="IH393" s="111"/>
      <c r="IR393" s="111"/>
      <c r="JB393" s="111"/>
      <c r="JL393" s="111"/>
      <c r="JV393" s="111"/>
      <c r="KF393" s="111"/>
      <c r="KP393" s="111"/>
      <c r="KZ393" s="111"/>
      <c r="LJ393" s="111"/>
      <c r="LT393" s="111"/>
      <c r="MD393" s="111"/>
      <c r="MN393" s="111"/>
      <c r="MX393" s="111"/>
      <c r="NH393" s="111"/>
      <c r="NR393" s="111"/>
    </row>
    <row xmlns:x14ac="http://schemas.microsoft.com/office/spreadsheetml/2009/9/ac" r="394" s="3" customFormat="true" x14ac:dyDescent="0.25">
      <c r="A394" s="394"/>
      <c r="B394" s="111"/>
      <c r="L394" s="111"/>
      <c r="V394" s="111"/>
      <c r="AF394" s="111"/>
      <c r="AP394" s="111"/>
      <c r="AZ394" s="111"/>
      <c r="BJ394" s="111"/>
      <c r="BT394" s="111"/>
      <c r="BU394" s="111"/>
      <c r="BV394" s="111"/>
      <c r="BW394" s="111"/>
      <c r="BX394" s="111"/>
      <c r="BY394" s="111"/>
      <c r="BZ394" s="111"/>
      <c r="CA394" s="111"/>
      <c r="CD394" s="111"/>
      <c r="CN394" s="111"/>
      <c r="CX394" s="111"/>
      <c r="DH394" s="111"/>
      <c r="DR394" s="111"/>
      <c r="EB394" s="111"/>
      <c r="EL394" s="111"/>
      <c r="EV394" s="111"/>
      <c r="FF394" s="111"/>
      <c r="FP394" s="111"/>
      <c r="FZ394" s="111"/>
      <c r="GJ394" s="111"/>
      <c r="GT394" s="111"/>
      <c r="HD394" s="111"/>
      <c r="HN394" s="111"/>
      <c r="HX394" s="111"/>
      <c r="IH394" s="111"/>
      <c r="IR394" s="111"/>
      <c r="JB394" s="111"/>
      <c r="JL394" s="111"/>
      <c r="JV394" s="111"/>
      <c r="KF394" s="111"/>
      <c r="KP394" s="111"/>
      <c r="KZ394" s="111"/>
      <c r="LJ394" s="111"/>
      <c r="LT394" s="111"/>
      <c r="MD394" s="111"/>
      <c r="MN394" s="111"/>
      <c r="MX394" s="111"/>
      <c r="NH394" s="111"/>
      <c r="NR394" s="111"/>
    </row>
    <row xmlns:x14ac="http://schemas.microsoft.com/office/spreadsheetml/2009/9/ac" r="395" s="3" customFormat="true" x14ac:dyDescent="0.25">
      <c r="A395" s="394"/>
      <c r="B395" s="111"/>
      <c r="L395" s="111"/>
      <c r="V395" s="111"/>
      <c r="AF395" s="111"/>
      <c r="AP395" s="111"/>
      <c r="AZ395" s="111"/>
      <c r="BJ395" s="111"/>
      <c r="BT395" s="111"/>
      <c r="BU395" s="111"/>
      <c r="BV395" s="111"/>
      <c r="BW395" s="111"/>
      <c r="BX395" s="111"/>
      <c r="BY395" s="111"/>
      <c r="BZ395" s="111"/>
      <c r="CA395" s="111"/>
      <c r="CD395" s="111"/>
      <c r="CN395" s="111"/>
      <c r="CX395" s="111"/>
      <c r="DH395" s="111"/>
      <c r="DR395" s="111"/>
      <c r="EB395" s="111"/>
      <c r="EL395" s="111"/>
      <c r="EV395" s="111"/>
      <c r="FF395" s="111"/>
      <c r="FP395" s="111"/>
      <c r="FZ395" s="111"/>
      <c r="GJ395" s="111"/>
      <c r="GT395" s="111"/>
      <c r="HD395" s="111"/>
      <c r="HN395" s="111"/>
      <c r="HX395" s="111"/>
      <c r="IH395" s="111"/>
      <c r="IR395" s="111"/>
      <c r="JB395" s="111"/>
      <c r="JL395" s="111"/>
      <c r="JV395" s="111"/>
      <c r="KF395" s="111"/>
      <c r="KP395" s="111"/>
      <c r="KZ395" s="111"/>
      <c r="LJ395" s="111"/>
      <c r="LT395" s="111"/>
      <c r="MD395" s="111"/>
      <c r="MN395" s="111"/>
      <c r="MX395" s="111"/>
      <c r="NH395" s="111"/>
      <c r="NR395" s="111"/>
    </row>
    <row xmlns:x14ac="http://schemas.microsoft.com/office/spreadsheetml/2009/9/ac" r="396" s="3" customFormat="true" x14ac:dyDescent="0.25">
      <c r="A396" s="394"/>
      <c r="B396" s="111"/>
      <c r="L396" s="111"/>
      <c r="V396" s="111"/>
      <c r="AF396" s="111"/>
      <c r="AP396" s="111"/>
      <c r="AZ396" s="111"/>
      <c r="BJ396" s="111"/>
      <c r="BT396" s="111"/>
      <c r="BU396" s="111"/>
      <c r="BV396" s="111"/>
      <c r="BW396" s="111"/>
      <c r="BX396" s="111"/>
      <c r="BY396" s="111"/>
      <c r="BZ396" s="111"/>
      <c r="CA396" s="111"/>
      <c r="CD396" s="111"/>
      <c r="CN396" s="111"/>
      <c r="CX396" s="111"/>
      <c r="DH396" s="111"/>
      <c r="DR396" s="111"/>
      <c r="EB396" s="111"/>
      <c r="EL396" s="111"/>
      <c r="EV396" s="111"/>
      <c r="FF396" s="111"/>
      <c r="FP396" s="111"/>
      <c r="FZ396" s="111"/>
      <c r="GJ396" s="111"/>
      <c r="GT396" s="111"/>
      <c r="HD396" s="111"/>
      <c r="HN396" s="111"/>
      <c r="HX396" s="111"/>
      <c r="IH396" s="111"/>
      <c r="IR396" s="111"/>
      <c r="JB396" s="111"/>
      <c r="JL396" s="111"/>
      <c r="JV396" s="111"/>
      <c r="KF396" s="111"/>
      <c r="KP396" s="111"/>
      <c r="KZ396" s="111"/>
      <c r="LJ396" s="111"/>
      <c r="LT396" s="111"/>
      <c r="MD396" s="111"/>
      <c r="MN396" s="111"/>
      <c r="MX396" s="111"/>
      <c r="NH396" s="111"/>
      <c r="NR396" s="111"/>
    </row>
    <row xmlns:x14ac="http://schemas.microsoft.com/office/spreadsheetml/2009/9/ac" r="397" s="3" customFormat="true" x14ac:dyDescent="0.25">
      <c r="A397" s="394"/>
      <c r="B397" s="111"/>
      <c r="L397" s="111"/>
      <c r="V397" s="111"/>
      <c r="AF397" s="111"/>
      <c r="AP397" s="111"/>
      <c r="AZ397" s="111"/>
      <c r="BJ397" s="111"/>
      <c r="BT397" s="111"/>
      <c r="BU397" s="111"/>
      <c r="BV397" s="111"/>
      <c r="BW397" s="111"/>
      <c r="BX397" s="111"/>
      <c r="BY397" s="111"/>
      <c r="BZ397" s="111"/>
      <c r="CA397" s="111"/>
      <c r="CD397" s="111"/>
      <c r="CN397" s="111"/>
      <c r="CX397" s="111"/>
      <c r="DH397" s="111"/>
      <c r="DR397" s="111"/>
      <c r="EB397" s="111"/>
      <c r="EL397" s="111"/>
      <c r="EV397" s="111"/>
      <c r="FF397" s="111"/>
      <c r="FP397" s="111"/>
      <c r="FZ397" s="111"/>
      <c r="GJ397" s="111"/>
      <c r="GT397" s="111"/>
      <c r="HD397" s="111"/>
      <c r="HN397" s="111"/>
      <c r="HX397" s="111"/>
      <c r="IH397" s="111"/>
      <c r="IR397" s="111"/>
      <c r="JB397" s="111"/>
      <c r="JL397" s="111"/>
      <c r="JV397" s="111"/>
      <c r="KF397" s="111"/>
      <c r="KP397" s="111"/>
      <c r="KZ397" s="111"/>
      <c r="LJ397" s="111"/>
      <c r="LT397" s="111"/>
      <c r="MD397" s="111"/>
      <c r="MN397" s="111"/>
      <c r="MX397" s="111"/>
      <c r="NH397" s="111"/>
      <c r="NR397" s="111"/>
    </row>
    <row xmlns:x14ac="http://schemas.microsoft.com/office/spreadsheetml/2009/9/ac" r="398" s="3" customFormat="true" x14ac:dyDescent="0.25">
      <c r="A398" s="394"/>
      <c r="B398" s="111"/>
      <c r="L398" s="111"/>
      <c r="V398" s="111"/>
      <c r="AF398" s="111"/>
      <c r="AP398" s="111"/>
      <c r="AZ398" s="111"/>
      <c r="BJ398" s="111"/>
      <c r="BT398" s="111"/>
      <c r="BU398" s="111"/>
      <c r="BV398" s="111"/>
      <c r="BW398" s="111"/>
      <c r="BX398" s="111"/>
      <c r="BY398" s="111"/>
      <c r="BZ398" s="111"/>
      <c r="CA398" s="111"/>
      <c r="CD398" s="111"/>
      <c r="CN398" s="111"/>
      <c r="CX398" s="111"/>
      <c r="DH398" s="111"/>
      <c r="DR398" s="111"/>
      <c r="EB398" s="111"/>
      <c r="EL398" s="111"/>
      <c r="EV398" s="111"/>
      <c r="FF398" s="111"/>
      <c r="FP398" s="111"/>
      <c r="FZ398" s="111"/>
      <c r="GJ398" s="111"/>
      <c r="GT398" s="111"/>
      <c r="HD398" s="111"/>
      <c r="HN398" s="111"/>
      <c r="HX398" s="111"/>
      <c r="IH398" s="111"/>
      <c r="IR398" s="111"/>
      <c r="JB398" s="111"/>
      <c r="JL398" s="111"/>
      <c r="JV398" s="111"/>
      <c r="KF398" s="111"/>
      <c r="KP398" s="111"/>
      <c r="KZ398" s="111"/>
      <c r="LJ398" s="111"/>
      <c r="LT398" s="111"/>
      <c r="MD398" s="111"/>
      <c r="MN398" s="111"/>
      <c r="MX398" s="111"/>
      <c r="NH398" s="111"/>
      <c r="NR398" s="111"/>
    </row>
    <row xmlns:x14ac="http://schemas.microsoft.com/office/spreadsheetml/2009/9/ac" r="399" s="3" customFormat="true" x14ac:dyDescent="0.25">
      <c r="A399" s="394"/>
      <c r="B399" s="111"/>
      <c r="L399" s="111"/>
      <c r="V399" s="111"/>
      <c r="AF399" s="111"/>
      <c r="AP399" s="111"/>
      <c r="AZ399" s="111"/>
      <c r="BJ399" s="111"/>
      <c r="BT399" s="111"/>
      <c r="BU399" s="111"/>
      <c r="BV399" s="111"/>
      <c r="BW399" s="111"/>
      <c r="BX399" s="111"/>
      <c r="BY399" s="111"/>
      <c r="BZ399" s="111"/>
      <c r="CA399" s="111"/>
      <c r="CD399" s="111"/>
      <c r="CN399" s="111"/>
      <c r="CX399" s="111"/>
      <c r="DH399" s="111"/>
      <c r="DR399" s="111"/>
      <c r="EB399" s="111"/>
      <c r="EL399" s="111"/>
      <c r="EV399" s="111"/>
      <c r="FF399" s="111"/>
      <c r="FP399" s="111"/>
      <c r="FZ399" s="111"/>
      <c r="GJ399" s="111"/>
      <c r="GT399" s="111"/>
      <c r="HD399" s="111"/>
      <c r="HN399" s="111"/>
      <c r="HX399" s="111"/>
      <c r="IH399" s="111"/>
      <c r="IR399" s="111"/>
      <c r="JB399" s="111"/>
      <c r="JL399" s="111"/>
      <c r="JV399" s="111"/>
      <c r="KF399" s="111"/>
      <c r="KP399" s="111"/>
      <c r="KZ399" s="111"/>
      <c r="LJ399" s="111"/>
      <c r="LT399" s="111"/>
      <c r="MD399" s="111"/>
      <c r="MN399" s="111"/>
      <c r="MX399" s="111"/>
      <c r="NH399" s="111"/>
      <c r="NR399" s="111"/>
    </row>
    <row xmlns:x14ac="http://schemas.microsoft.com/office/spreadsheetml/2009/9/ac" r="400" s="3" customFormat="true" x14ac:dyDescent="0.25">
      <c r="A400" s="394"/>
      <c r="B400" s="111"/>
      <c r="L400" s="111"/>
      <c r="V400" s="111"/>
      <c r="AF400" s="111"/>
      <c r="AP400" s="111"/>
      <c r="AZ400" s="111"/>
      <c r="BJ400" s="111"/>
      <c r="BT400" s="111"/>
      <c r="BU400" s="111"/>
      <c r="BV400" s="111"/>
      <c r="BW400" s="111"/>
      <c r="BX400" s="111"/>
      <c r="BY400" s="111"/>
      <c r="BZ400" s="111"/>
      <c r="CA400" s="111"/>
      <c r="CD400" s="111"/>
      <c r="CN400" s="111"/>
      <c r="CX400" s="111"/>
      <c r="DH400" s="111"/>
      <c r="DR400" s="111"/>
      <c r="EB400" s="111"/>
      <c r="EL400" s="111"/>
      <c r="EV400" s="111"/>
      <c r="FF400" s="111"/>
      <c r="FP400" s="111"/>
      <c r="FZ400" s="111"/>
      <c r="GJ400" s="111"/>
      <c r="GT400" s="111"/>
      <c r="HD400" s="111"/>
      <c r="HN400" s="111"/>
      <c r="HX400" s="111"/>
      <c r="IH400" s="111"/>
      <c r="IR400" s="111"/>
      <c r="JB400" s="111"/>
      <c r="JL400" s="111"/>
      <c r="JV400" s="111"/>
      <c r="KF400" s="111"/>
      <c r="KP400" s="111"/>
      <c r="KZ400" s="111"/>
      <c r="LJ400" s="111"/>
      <c r="LT400" s="111"/>
      <c r="MD400" s="111"/>
      <c r="MN400" s="111"/>
      <c r="MX400" s="111"/>
      <c r="NH400" s="111"/>
      <c r="NR400" s="111"/>
    </row>
    <row xmlns:x14ac="http://schemas.microsoft.com/office/spreadsheetml/2009/9/ac" r="401" s="3" customFormat="true" x14ac:dyDescent="0.25">
      <c r="A401" s="394"/>
      <c r="B401" s="111"/>
      <c r="L401" s="111"/>
      <c r="V401" s="111"/>
      <c r="AF401" s="111"/>
      <c r="AP401" s="111"/>
      <c r="AZ401" s="111"/>
      <c r="BJ401" s="111"/>
      <c r="BT401" s="111"/>
      <c r="BU401" s="111"/>
      <c r="BV401" s="111"/>
      <c r="BW401" s="111"/>
      <c r="BX401" s="111"/>
      <c r="BY401" s="111"/>
      <c r="BZ401" s="111"/>
      <c r="CA401" s="111"/>
      <c r="CD401" s="111"/>
      <c r="CN401" s="111"/>
      <c r="CX401" s="111"/>
      <c r="DH401" s="111"/>
      <c r="DR401" s="111"/>
      <c r="EB401" s="111"/>
      <c r="EL401" s="111"/>
      <c r="EV401" s="111"/>
      <c r="FF401" s="111"/>
      <c r="FP401" s="111"/>
      <c r="FZ401" s="111"/>
      <c r="GJ401" s="111"/>
      <c r="GT401" s="111"/>
      <c r="HD401" s="111"/>
      <c r="HN401" s="111"/>
      <c r="HX401" s="111"/>
      <c r="IH401" s="111"/>
      <c r="IR401" s="111"/>
      <c r="JB401" s="111"/>
      <c r="JL401" s="111"/>
      <c r="JV401" s="111"/>
      <c r="KF401" s="111"/>
      <c r="KP401" s="111"/>
      <c r="KZ401" s="111"/>
      <c r="LJ401" s="111"/>
      <c r="LT401" s="111"/>
      <c r="MD401" s="111"/>
      <c r="MN401" s="111"/>
      <c r="MX401" s="111"/>
      <c r="NH401" s="111"/>
      <c r="NR401" s="111"/>
    </row>
    <row xmlns:x14ac="http://schemas.microsoft.com/office/spreadsheetml/2009/9/ac" r="402" s="3" customFormat="true" x14ac:dyDescent="0.25">
      <c r="A402" s="394"/>
      <c r="B402" s="111"/>
      <c r="L402" s="111"/>
      <c r="V402" s="111"/>
      <c r="AF402" s="111"/>
      <c r="AP402" s="111"/>
      <c r="AZ402" s="111"/>
      <c r="BJ402" s="111"/>
      <c r="BT402" s="111"/>
      <c r="BU402" s="111"/>
      <c r="BV402" s="111"/>
      <c r="BW402" s="111"/>
      <c r="BX402" s="111"/>
      <c r="BY402" s="111"/>
      <c r="BZ402" s="111"/>
      <c r="CA402" s="111"/>
      <c r="CD402" s="111"/>
      <c r="CN402" s="111"/>
      <c r="CX402" s="111"/>
      <c r="DH402" s="111"/>
      <c r="DR402" s="111"/>
      <c r="EB402" s="111"/>
      <c r="EL402" s="111"/>
      <c r="EV402" s="111"/>
      <c r="FF402" s="111"/>
      <c r="FP402" s="111"/>
      <c r="FZ402" s="111"/>
      <c r="GJ402" s="111"/>
      <c r="GT402" s="111"/>
      <c r="HD402" s="111"/>
      <c r="HN402" s="111"/>
      <c r="HX402" s="111"/>
      <c r="IH402" s="111"/>
      <c r="IR402" s="111"/>
      <c r="JB402" s="111"/>
      <c r="JL402" s="111"/>
      <c r="JV402" s="111"/>
      <c r="KF402" s="111"/>
      <c r="KP402" s="111"/>
      <c r="KZ402" s="111"/>
      <c r="LJ402" s="111"/>
      <c r="LT402" s="111"/>
      <c r="MD402" s="111"/>
      <c r="MN402" s="111"/>
      <c r="MX402" s="111"/>
      <c r="NH402" s="111"/>
      <c r="NR402" s="111"/>
    </row>
    <row xmlns:x14ac="http://schemas.microsoft.com/office/spreadsheetml/2009/9/ac" r="403" s="3" customFormat="true" x14ac:dyDescent="0.25">
      <c r="A403" s="394"/>
      <c r="B403" s="111"/>
      <c r="L403" s="111"/>
      <c r="V403" s="111"/>
      <c r="AF403" s="111"/>
      <c r="AP403" s="111"/>
      <c r="AZ403" s="111"/>
      <c r="BJ403" s="111"/>
      <c r="BT403" s="111"/>
      <c r="BU403" s="111"/>
      <c r="BV403" s="111"/>
      <c r="BW403" s="111"/>
      <c r="BX403" s="111"/>
      <c r="BY403" s="111"/>
      <c r="BZ403" s="111"/>
      <c r="CA403" s="111"/>
      <c r="CD403" s="111"/>
      <c r="CN403" s="111"/>
      <c r="CX403" s="111"/>
      <c r="DH403" s="111"/>
      <c r="DR403" s="111"/>
      <c r="EB403" s="111"/>
      <c r="EL403" s="111"/>
      <c r="EV403" s="111"/>
      <c r="FF403" s="111"/>
      <c r="FP403" s="111"/>
      <c r="FZ403" s="111"/>
      <c r="GJ403" s="111"/>
      <c r="GT403" s="111"/>
      <c r="HD403" s="111"/>
      <c r="HN403" s="111"/>
      <c r="HX403" s="111"/>
      <c r="IH403" s="111"/>
      <c r="IR403" s="111"/>
      <c r="JB403" s="111"/>
      <c r="JL403" s="111"/>
      <c r="JV403" s="111"/>
      <c r="KF403" s="111"/>
      <c r="KP403" s="111"/>
      <c r="KZ403" s="111"/>
      <c r="LJ403" s="111"/>
      <c r="LT403" s="111"/>
      <c r="MD403" s="111"/>
      <c r="MN403" s="111"/>
      <c r="MX403" s="111"/>
      <c r="NH403" s="111"/>
      <c r="NR403" s="111"/>
    </row>
    <row xmlns:x14ac="http://schemas.microsoft.com/office/spreadsheetml/2009/9/ac" r="404" s="3" customFormat="true" x14ac:dyDescent="0.25">
      <c r="A404" s="394"/>
      <c r="B404" s="111"/>
      <c r="L404" s="111"/>
      <c r="V404" s="111"/>
      <c r="AF404" s="111"/>
      <c r="AP404" s="111"/>
      <c r="AZ404" s="111"/>
      <c r="BJ404" s="111"/>
      <c r="BT404" s="111"/>
      <c r="BU404" s="111"/>
      <c r="BV404" s="111"/>
      <c r="BW404" s="111"/>
      <c r="BX404" s="111"/>
      <c r="BY404" s="111"/>
      <c r="BZ404" s="111"/>
      <c r="CA404" s="111"/>
      <c r="CD404" s="111"/>
      <c r="CN404" s="111"/>
      <c r="CX404" s="111"/>
      <c r="DH404" s="111"/>
      <c r="DR404" s="111"/>
      <c r="EB404" s="111"/>
      <c r="EL404" s="111"/>
      <c r="EV404" s="111"/>
      <c r="FF404" s="111"/>
      <c r="FP404" s="111"/>
      <c r="FZ404" s="111"/>
      <c r="GJ404" s="111"/>
      <c r="GT404" s="111"/>
      <c r="HD404" s="111"/>
      <c r="HN404" s="111"/>
      <c r="HX404" s="111"/>
      <c r="IH404" s="111"/>
      <c r="IR404" s="111"/>
      <c r="JB404" s="111"/>
      <c r="JL404" s="111"/>
      <c r="JV404" s="111"/>
      <c r="KF404" s="111"/>
      <c r="KP404" s="111"/>
      <c r="KZ404" s="111"/>
      <c r="LJ404" s="111"/>
      <c r="LT404" s="111"/>
      <c r="MD404" s="111"/>
      <c r="MN404" s="111"/>
      <c r="MX404" s="111"/>
      <c r="NH404" s="111"/>
      <c r="NR404" s="111"/>
    </row>
    <row xmlns:x14ac="http://schemas.microsoft.com/office/spreadsheetml/2009/9/ac" r="405" s="3" customFormat="true" x14ac:dyDescent="0.25">
      <c r="A405" s="394"/>
      <c r="B405" s="111"/>
      <c r="L405" s="111"/>
      <c r="V405" s="111"/>
      <c r="AF405" s="111"/>
      <c r="AP405" s="111"/>
      <c r="AZ405" s="111"/>
      <c r="BJ405" s="111"/>
      <c r="BT405" s="111"/>
      <c r="BU405" s="111"/>
      <c r="BV405" s="111"/>
      <c r="BW405" s="111"/>
      <c r="BX405" s="111"/>
      <c r="BY405" s="111"/>
      <c r="BZ405" s="111"/>
      <c r="CA405" s="111"/>
      <c r="CD405" s="111"/>
      <c r="CN405" s="111"/>
      <c r="CX405" s="111"/>
      <c r="DH405" s="111"/>
      <c r="DR405" s="111"/>
      <c r="EB405" s="111"/>
      <c r="EL405" s="111"/>
      <c r="EV405" s="111"/>
      <c r="FF405" s="111"/>
      <c r="FP405" s="111"/>
      <c r="FZ405" s="111"/>
      <c r="GJ405" s="111"/>
      <c r="GT405" s="111"/>
      <c r="HD405" s="111"/>
      <c r="HN405" s="111"/>
      <c r="HX405" s="111"/>
      <c r="IH405" s="111"/>
      <c r="IR405" s="111"/>
      <c r="JB405" s="111"/>
      <c r="JL405" s="111"/>
      <c r="JV405" s="111"/>
      <c r="KF405" s="111"/>
      <c r="KP405" s="111"/>
      <c r="KZ405" s="111"/>
      <c r="LJ405" s="111"/>
      <c r="LT405" s="111"/>
      <c r="MD405" s="111"/>
      <c r="MN405" s="111"/>
      <c r="MX405" s="111"/>
      <c r="NH405" s="111"/>
      <c r="NR405" s="111"/>
    </row>
    <row xmlns:x14ac="http://schemas.microsoft.com/office/spreadsheetml/2009/9/ac" r="406" s="3" customFormat="true" x14ac:dyDescent="0.25">
      <c r="A406" s="394"/>
      <c r="B406" s="111"/>
      <c r="L406" s="111"/>
      <c r="V406" s="111"/>
      <c r="AF406" s="111"/>
      <c r="AP406" s="111"/>
      <c r="AZ406" s="111"/>
      <c r="BJ406" s="111"/>
      <c r="BT406" s="111"/>
      <c r="BU406" s="111"/>
      <c r="BV406" s="111"/>
      <c r="BW406" s="111"/>
      <c r="BX406" s="111"/>
      <c r="BY406" s="111"/>
      <c r="BZ406" s="111"/>
      <c r="CA406" s="111"/>
      <c r="CD406" s="111"/>
      <c r="CN406" s="111"/>
      <c r="CX406" s="111"/>
      <c r="DH406" s="111"/>
      <c r="DR406" s="111"/>
      <c r="EB406" s="111"/>
      <c r="EL406" s="111"/>
      <c r="EV406" s="111"/>
      <c r="FF406" s="111"/>
      <c r="FP406" s="111"/>
      <c r="FZ406" s="111"/>
      <c r="GJ406" s="111"/>
      <c r="GT406" s="111"/>
      <c r="HD406" s="111"/>
      <c r="HN406" s="111"/>
      <c r="HX406" s="111"/>
      <c r="IH406" s="111"/>
      <c r="IR406" s="111"/>
      <c r="JB406" s="111"/>
      <c r="JL406" s="111"/>
      <c r="JV406" s="111"/>
      <c r="KF406" s="111"/>
      <c r="KP406" s="111"/>
      <c r="KZ406" s="111"/>
      <c r="LJ406" s="111"/>
      <c r="LT406" s="111"/>
      <c r="MD406" s="111"/>
      <c r="MN406" s="111"/>
      <c r="MX406" s="111"/>
      <c r="NH406" s="111"/>
      <c r="NR406" s="111"/>
    </row>
    <row xmlns:x14ac="http://schemas.microsoft.com/office/spreadsheetml/2009/9/ac" r="407" s="3" customFormat="true" x14ac:dyDescent="0.25">
      <c r="A407" s="394"/>
      <c r="B407" s="111"/>
      <c r="L407" s="111"/>
      <c r="V407" s="111"/>
      <c r="AF407" s="111"/>
      <c r="AP407" s="111"/>
      <c r="AZ407" s="111"/>
      <c r="BJ407" s="111"/>
      <c r="BT407" s="111"/>
      <c r="BU407" s="111"/>
      <c r="BV407" s="111"/>
      <c r="BW407" s="111"/>
      <c r="BX407" s="111"/>
      <c r="BY407" s="111"/>
      <c r="BZ407" s="111"/>
      <c r="CA407" s="111"/>
      <c r="CD407" s="111"/>
      <c r="CN407" s="111"/>
      <c r="CX407" s="111"/>
      <c r="DH407" s="111"/>
      <c r="DR407" s="111"/>
      <c r="EB407" s="111"/>
      <c r="EL407" s="111"/>
      <c r="EV407" s="111"/>
      <c r="FF407" s="111"/>
      <c r="FP407" s="111"/>
      <c r="FZ407" s="111"/>
      <c r="GJ407" s="111"/>
      <c r="GT407" s="111"/>
      <c r="HD407" s="111"/>
      <c r="HN407" s="111"/>
      <c r="HX407" s="111"/>
      <c r="IH407" s="111"/>
      <c r="IR407" s="111"/>
      <c r="JB407" s="111"/>
      <c r="JL407" s="111"/>
      <c r="JV407" s="111"/>
      <c r="KF407" s="111"/>
      <c r="KP407" s="111"/>
      <c r="KZ407" s="111"/>
      <c r="LJ407" s="111"/>
      <c r="LT407" s="111"/>
      <c r="MD407" s="111"/>
      <c r="MN407" s="111"/>
      <c r="MX407" s="111"/>
      <c r="NH407" s="111"/>
      <c r="NR407" s="111"/>
    </row>
    <row xmlns:x14ac="http://schemas.microsoft.com/office/spreadsheetml/2009/9/ac" r="408" s="3" customFormat="true" x14ac:dyDescent="0.25">
      <c r="A408" s="394"/>
      <c r="B408" s="111"/>
      <c r="L408" s="111"/>
      <c r="V408" s="111"/>
      <c r="AF408" s="111"/>
      <c r="AP408" s="111"/>
      <c r="AZ408" s="111"/>
      <c r="BJ408" s="111"/>
      <c r="BT408" s="111"/>
      <c r="BU408" s="111"/>
      <c r="BV408" s="111"/>
      <c r="BW408" s="111"/>
      <c r="BX408" s="111"/>
      <c r="BY408" s="111"/>
      <c r="BZ408" s="111"/>
      <c r="CA408" s="111"/>
      <c r="CD408" s="111"/>
      <c r="CN408" s="111"/>
      <c r="CX408" s="111"/>
      <c r="DH408" s="111"/>
      <c r="DR408" s="111"/>
      <c r="EB408" s="111"/>
      <c r="EL408" s="111"/>
      <c r="EV408" s="111"/>
      <c r="FF408" s="111"/>
      <c r="FP408" s="111"/>
      <c r="FZ408" s="111"/>
      <c r="GJ408" s="111"/>
      <c r="GT408" s="111"/>
      <c r="HD408" s="111"/>
      <c r="HN408" s="111"/>
      <c r="HX408" s="111"/>
      <c r="IH408" s="111"/>
      <c r="IR408" s="111"/>
      <c r="JB408" s="111"/>
      <c r="JL408" s="111"/>
      <c r="JV408" s="111"/>
      <c r="KF408" s="111"/>
      <c r="KP408" s="111"/>
      <c r="KZ408" s="111"/>
      <c r="LJ408" s="111"/>
      <c r="LT408" s="111"/>
      <c r="MD408" s="111"/>
      <c r="MN408" s="111"/>
      <c r="MX408" s="111"/>
      <c r="NH408" s="111"/>
      <c r="NR408" s="111"/>
    </row>
    <row xmlns:x14ac="http://schemas.microsoft.com/office/spreadsheetml/2009/9/ac" r="409" s="3" customFormat="true" x14ac:dyDescent="0.25">
      <c r="A409" s="394"/>
      <c r="B409" s="111"/>
      <c r="L409" s="111"/>
      <c r="V409" s="111"/>
      <c r="AF409" s="111"/>
      <c r="AP409" s="111"/>
      <c r="AZ409" s="111"/>
      <c r="BJ409" s="111"/>
      <c r="BT409" s="111"/>
      <c r="BU409" s="111"/>
      <c r="BV409" s="111"/>
      <c r="BW409" s="111"/>
      <c r="BX409" s="111"/>
      <c r="BY409" s="111"/>
      <c r="BZ409" s="111"/>
      <c r="CA409" s="111"/>
      <c r="CD409" s="111"/>
      <c r="CN409" s="111"/>
      <c r="CX409" s="111"/>
      <c r="DH409" s="111"/>
      <c r="DR409" s="111"/>
      <c r="EB409" s="111"/>
      <c r="EL409" s="111"/>
      <c r="EV409" s="111"/>
      <c r="FF409" s="111"/>
      <c r="FP409" s="111"/>
      <c r="FZ409" s="111"/>
      <c r="GJ409" s="111"/>
      <c r="GT409" s="111"/>
      <c r="HD409" s="111"/>
      <c r="HN409" s="111"/>
      <c r="HX409" s="111"/>
      <c r="IH409" s="111"/>
      <c r="IR409" s="111"/>
      <c r="JB409" s="111"/>
      <c r="JL409" s="111"/>
      <c r="JV409" s="111"/>
      <c r="KF409" s="111"/>
      <c r="KP409" s="111"/>
      <c r="KZ409" s="111"/>
      <c r="LJ409" s="111"/>
      <c r="LT409" s="111"/>
      <c r="MD409" s="111"/>
      <c r="MN409" s="111"/>
      <c r="MX409" s="111"/>
      <c r="NH409" s="111"/>
      <c r="NR409" s="111"/>
    </row>
    <row xmlns:x14ac="http://schemas.microsoft.com/office/spreadsheetml/2009/9/ac" r="410" s="3" customFormat="true" x14ac:dyDescent="0.25">
      <c r="A410" s="394"/>
      <c r="B410" s="111"/>
      <c r="L410" s="111"/>
      <c r="V410" s="111"/>
      <c r="AF410" s="111"/>
      <c r="AP410" s="111"/>
      <c r="AZ410" s="111"/>
      <c r="BJ410" s="111"/>
      <c r="BT410" s="111"/>
      <c r="BU410" s="111"/>
      <c r="BV410" s="111"/>
      <c r="BW410" s="111"/>
      <c r="BX410" s="111"/>
      <c r="BY410" s="111"/>
      <c r="BZ410" s="111"/>
      <c r="CA410" s="111"/>
      <c r="CD410" s="111"/>
      <c r="CN410" s="111"/>
      <c r="CX410" s="111"/>
      <c r="DH410" s="111"/>
      <c r="DR410" s="111"/>
      <c r="EB410" s="111"/>
      <c r="EL410" s="111"/>
      <c r="EV410" s="111"/>
      <c r="FF410" s="111"/>
      <c r="FP410" s="111"/>
      <c r="FZ410" s="111"/>
      <c r="GJ410" s="111"/>
      <c r="GT410" s="111"/>
      <c r="HD410" s="111"/>
      <c r="HN410" s="111"/>
      <c r="HX410" s="111"/>
      <c r="IH410" s="111"/>
      <c r="IR410" s="111"/>
      <c r="JB410" s="111"/>
      <c r="JL410" s="111"/>
      <c r="JV410" s="111"/>
      <c r="KF410" s="111"/>
      <c r="KP410" s="111"/>
      <c r="KZ410" s="111"/>
      <c r="LJ410" s="111"/>
      <c r="LT410" s="111"/>
      <c r="MD410" s="111"/>
      <c r="MN410" s="111"/>
      <c r="MX410" s="111"/>
      <c r="NH410" s="111"/>
      <c r="NR410" s="111"/>
    </row>
    <row xmlns:x14ac="http://schemas.microsoft.com/office/spreadsheetml/2009/9/ac" r="411" s="3" customFormat="true" x14ac:dyDescent="0.25">
      <c r="A411" s="394"/>
      <c r="B411" s="111"/>
      <c r="L411" s="111"/>
      <c r="V411" s="111"/>
      <c r="AF411" s="111"/>
      <c r="AP411" s="111"/>
      <c r="AZ411" s="111"/>
      <c r="BJ411" s="111"/>
      <c r="BT411" s="111"/>
      <c r="BU411" s="111"/>
      <c r="BV411" s="111"/>
      <c r="BW411" s="111"/>
      <c r="BX411" s="111"/>
      <c r="BY411" s="111"/>
      <c r="BZ411" s="111"/>
      <c r="CA411" s="111"/>
      <c r="CD411" s="111"/>
      <c r="CN411" s="111"/>
      <c r="CX411" s="111"/>
      <c r="DH411" s="111"/>
      <c r="DR411" s="111"/>
      <c r="EB411" s="111"/>
      <c r="EL411" s="111"/>
      <c r="EV411" s="111"/>
      <c r="FF411" s="111"/>
      <c r="FP411" s="111"/>
      <c r="FZ411" s="111"/>
      <c r="GJ411" s="111"/>
      <c r="GT411" s="111"/>
      <c r="HD411" s="111"/>
      <c r="HN411" s="111"/>
      <c r="HX411" s="111"/>
      <c r="IH411" s="111"/>
      <c r="IR411" s="111"/>
      <c r="JB411" s="111"/>
      <c r="JL411" s="111"/>
      <c r="JV411" s="111"/>
      <c r="KF411" s="111"/>
      <c r="KP411" s="111"/>
      <c r="KZ411" s="111"/>
      <c r="LJ411" s="111"/>
      <c r="LT411" s="111"/>
      <c r="MD411" s="111"/>
      <c r="MN411" s="111"/>
      <c r="MX411" s="111"/>
      <c r="NH411" s="111"/>
      <c r="NR411" s="111"/>
    </row>
    <row xmlns:x14ac="http://schemas.microsoft.com/office/spreadsheetml/2009/9/ac" r="412" s="3" customFormat="true" x14ac:dyDescent="0.25">
      <c r="A412" s="394"/>
      <c r="B412" s="111"/>
      <c r="L412" s="111"/>
      <c r="V412" s="111"/>
      <c r="AF412" s="111"/>
      <c r="AP412" s="111"/>
      <c r="AZ412" s="111"/>
      <c r="BJ412" s="111"/>
      <c r="BT412" s="111"/>
      <c r="BU412" s="111"/>
      <c r="BV412" s="111"/>
      <c r="BW412" s="111"/>
      <c r="BX412" s="111"/>
      <c r="BY412" s="111"/>
      <c r="BZ412" s="111"/>
      <c r="CA412" s="111"/>
      <c r="CD412" s="111"/>
      <c r="CN412" s="111"/>
      <c r="CX412" s="111"/>
      <c r="DH412" s="111"/>
      <c r="DR412" s="111"/>
      <c r="EB412" s="111"/>
      <c r="EL412" s="111"/>
      <c r="EV412" s="111"/>
      <c r="FF412" s="111"/>
      <c r="FP412" s="111"/>
      <c r="FZ412" s="111"/>
      <c r="GJ412" s="111"/>
      <c r="GT412" s="111"/>
      <c r="HD412" s="111"/>
      <c r="HN412" s="111"/>
      <c r="HX412" s="111"/>
      <c r="IH412" s="111"/>
      <c r="IR412" s="111"/>
      <c r="JB412" s="111"/>
      <c r="JL412" s="111"/>
      <c r="JV412" s="111"/>
      <c r="KF412" s="111"/>
      <c r="KP412" s="111"/>
      <c r="KZ412" s="111"/>
      <c r="LJ412" s="111"/>
      <c r="LT412" s="111"/>
      <c r="MD412" s="111"/>
      <c r="MN412" s="111"/>
      <c r="MX412" s="111"/>
      <c r="NH412" s="111"/>
      <c r="NR412" s="111"/>
    </row>
    <row xmlns:x14ac="http://schemas.microsoft.com/office/spreadsheetml/2009/9/ac" r="413" s="3" customFormat="true" x14ac:dyDescent="0.25">
      <c r="A413" s="394"/>
      <c r="B413" s="111"/>
      <c r="L413" s="111"/>
      <c r="V413" s="111"/>
      <c r="AF413" s="111"/>
      <c r="AP413" s="111"/>
      <c r="AZ413" s="111"/>
      <c r="BJ413" s="111"/>
      <c r="BT413" s="111"/>
      <c r="BU413" s="111"/>
      <c r="BV413" s="111"/>
      <c r="BW413" s="111"/>
      <c r="BX413" s="111"/>
      <c r="BY413" s="111"/>
      <c r="BZ413" s="111"/>
      <c r="CA413" s="111"/>
      <c r="CD413" s="111"/>
      <c r="CN413" s="111"/>
      <c r="CX413" s="111"/>
      <c r="DH413" s="111"/>
      <c r="DR413" s="111"/>
      <c r="EB413" s="111"/>
      <c r="EL413" s="111"/>
      <c r="EV413" s="111"/>
      <c r="FF413" s="111"/>
      <c r="FP413" s="111"/>
      <c r="FZ413" s="111"/>
      <c r="GJ413" s="111"/>
      <c r="GT413" s="111"/>
      <c r="HD413" s="111"/>
      <c r="HN413" s="111"/>
      <c r="HX413" s="111"/>
      <c r="IH413" s="111"/>
      <c r="IR413" s="111"/>
      <c r="JB413" s="111"/>
      <c r="JL413" s="111"/>
      <c r="JV413" s="111"/>
      <c r="KF413" s="111"/>
      <c r="KP413" s="111"/>
      <c r="KZ413" s="111"/>
      <c r="LJ413" s="111"/>
      <c r="LT413" s="111"/>
      <c r="MD413" s="111"/>
      <c r="MN413" s="111"/>
      <c r="MX413" s="111"/>
      <c r="NH413" s="111"/>
      <c r="NR413" s="111"/>
    </row>
    <row xmlns:x14ac="http://schemas.microsoft.com/office/spreadsheetml/2009/9/ac" r="414" s="3" customFormat="true" x14ac:dyDescent="0.25">
      <c r="A414" s="394"/>
      <c r="B414" s="111"/>
      <c r="L414" s="111"/>
      <c r="V414" s="111"/>
      <c r="AF414" s="111"/>
      <c r="AP414" s="111"/>
      <c r="AZ414" s="111"/>
      <c r="BJ414" s="111"/>
      <c r="BT414" s="111"/>
      <c r="BU414" s="111"/>
      <c r="BV414" s="111"/>
      <c r="BW414" s="111"/>
      <c r="BX414" s="111"/>
      <c r="BY414" s="111"/>
      <c r="BZ414" s="111"/>
      <c r="CA414" s="111"/>
      <c r="CD414" s="111"/>
      <c r="CN414" s="111"/>
      <c r="CX414" s="111"/>
      <c r="DH414" s="111"/>
      <c r="DR414" s="111"/>
      <c r="EB414" s="111"/>
      <c r="EL414" s="111"/>
      <c r="EV414" s="111"/>
      <c r="FF414" s="111"/>
      <c r="FP414" s="111"/>
      <c r="FZ414" s="111"/>
      <c r="GJ414" s="111"/>
      <c r="GT414" s="111"/>
      <c r="HD414" s="111"/>
      <c r="HN414" s="111"/>
      <c r="HX414" s="111"/>
      <c r="IH414" s="111"/>
      <c r="IR414" s="111"/>
      <c r="JB414" s="111"/>
      <c r="JL414" s="111"/>
      <c r="JV414" s="111"/>
      <c r="KF414" s="111"/>
      <c r="KP414" s="111"/>
      <c r="KZ414" s="111"/>
      <c r="LJ414" s="111"/>
      <c r="LT414" s="111"/>
      <c r="MD414" s="111"/>
      <c r="MN414" s="111"/>
      <c r="MX414" s="111"/>
      <c r="NH414" s="111"/>
      <c r="NR414" s="111"/>
    </row>
    <row xmlns:x14ac="http://schemas.microsoft.com/office/spreadsheetml/2009/9/ac" r="415" s="3" customFormat="true" x14ac:dyDescent="0.25">
      <c r="A415" s="394"/>
      <c r="B415" s="111"/>
      <c r="L415" s="111"/>
      <c r="V415" s="111"/>
      <c r="AF415" s="111"/>
      <c r="AP415" s="111"/>
      <c r="AZ415" s="111"/>
      <c r="BJ415" s="111"/>
      <c r="BT415" s="111"/>
      <c r="BU415" s="111"/>
      <c r="BV415" s="111"/>
      <c r="BW415" s="111"/>
      <c r="BX415" s="111"/>
      <c r="BY415" s="111"/>
      <c r="BZ415" s="111"/>
      <c r="CA415" s="111"/>
      <c r="CD415" s="111"/>
      <c r="CN415" s="111"/>
      <c r="CX415" s="111"/>
      <c r="DH415" s="111"/>
      <c r="DR415" s="111"/>
      <c r="EB415" s="111"/>
      <c r="EL415" s="111"/>
      <c r="EV415" s="111"/>
      <c r="FF415" s="111"/>
      <c r="FP415" s="111"/>
      <c r="FZ415" s="111"/>
      <c r="GJ415" s="111"/>
      <c r="GT415" s="111"/>
      <c r="HD415" s="111"/>
      <c r="HN415" s="111"/>
      <c r="HX415" s="111"/>
      <c r="IH415" s="111"/>
      <c r="IR415" s="111"/>
      <c r="JB415" s="111"/>
      <c r="JL415" s="111"/>
      <c r="JV415" s="111"/>
      <c r="KF415" s="111"/>
      <c r="KP415" s="111"/>
      <c r="KZ415" s="111"/>
      <c r="LJ415" s="111"/>
      <c r="LT415" s="111"/>
      <c r="MD415" s="111"/>
      <c r="MN415" s="111"/>
      <c r="MX415" s="111"/>
      <c r="NH415" s="111"/>
      <c r="NR415" s="111"/>
    </row>
    <row xmlns:x14ac="http://schemas.microsoft.com/office/spreadsheetml/2009/9/ac" r="416" s="3" customFormat="true" x14ac:dyDescent="0.25">
      <c r="A416" s="394"/>
      <c r="B416" s="111"/>
      <c r="L416" s="111"/>
      <c r="V416" s="111"/>
      <c r="AF416" s="111"/>
      <c r="AP416" s="111"/>
      <c r="AZ416" s="111"/>
      <c r="BJ416" s="111"/>
      <c r="BT416" s="111"/>
      <c r="BU416" s="111"/>
      <c r="BV416" s="111"/>
      <c r="BW416" s="111"/>
      <c r="BX416" s="111"/>
      <c r="BY416" s="111"/>
      <c r="BZ416" s="111"/>
      <c r="CA416" s="111"/>
      <c r="CD416" s="111"/>
      <c r="CN416" s="111"/>
      <c r="CX416" s="111"/>
      <c r="DH416" s="111"/>
      <c r="DR416" s="111"/>
      <c r="EB416" s="111"/>
      <c r="EL416" s="111"/>
      <c r="EV416" s="111"/>
      <c r="FF416" s="111"/>
      <c r="FP416" s="111"/>
      <c r="FZ416" s="111"/>
      <c r="GJ416" s="111"/>
      <c r="GT416" s="111"/>
      <c r="HD416" s="111"/>
      <c r="HN416" s="111"/>
      <c r="HX416" s="111"/>
      <c r="IH416" s="111"/>
      <c r="IR416" s="111"/>
      <c r="JB416" s="111"/>
      <c r="JL416" s="111"/>
      <c r="JV416" s="111"/>
      <c r="KF416" s="111"/>
      <c r="KP416" s="111"/>
      <c r="KZ416" s="111"/>
      <c r="LJ416" s="111"/>
      <c r="LT416" s="111"/>
      <c r="MD416" s="111"/>
      <c r="MN416" s="111"/>
      <c r="MX416" s="111"/>
      <c r="NH416" s="111"/>
      <c r="NR416" s="111"/>
    </row>
    <row xmlns:x14ac="http://schemas.microsoft.com/office/spreadsheetml/2009/9/ac" r="417" s="3" customFormat="true" x14ac:dyDescent="0.25">
      <c r="A417" s="394"/>
      <c r="B417" s="111"/>
      <c r="L417" s="111"/>
      <c r="V417" s="111"/>
      <c r="AF417" s="111"/>
      <c r="AP417" s="111"/>
      <c r="AZ417" s="111"/>
      <c r="BJ417" s="111"/>
      <c r="BT417" s="111"/>
      <c r="BU417" s="111"/>
      <c r="BV417" s="111"/>
      <c r="BW417" s="111"/>
      <c r="BX417" s="111"/>
      <c r="BY417" s="111"/>
      <c r="BZ417" s="111"/>
      <c r="CA417" s="111"/>
      <c r="CD417" s="111"/>
      <c r="CN417" s="111"/>
      <c r="CX417" s="111"/>
      <c r="DH417" s="111"/>
      <c r="DR417" s="111"/>
      <c r="EB417" s="111"/>
      <c r="EL417" s="111"/>
      <c r="EV417" s="111"/>
      <c r="FF417" s="111"/>
      <c r="FP417" s="111"/>
      <c r="FZ417" s="111"/>
      <c r="GJ417" s="111"/>
      <c r="GT417" s="111"/>
      <c r="HD417" s="111"/>
      <c r="HN417" s="111"/>
      <c r="HX417" s="111"/>
      <c r="IH417" s="111"/>
      <c r="IR417" s="111"/>
      <c r="JB417" s="111"/>
      <c r="JL417" s="111"/>
      <c r="JV417" s="111"/>
      <c r="KF417" s="111"/>
      <c r="KP417" s="111"/>
      <c r="KZ417" s="111"/>
      <c r="LJ417" s="111"/>
      <c r="LT417" s="111"/>
      <c r="MD417" s="111"/>
      <c r="MN417" s="111"/>
      <c r="MX417" s="111"/>
      <c r="NH417" s="111"/>
      <c r="NR417" s="111"/>
    </row>
    <row xmlns:x14ac="http://schemas.microsoft.com/office/spreadsheetml/2009/9/ac" r="418" s="3" customFormat="true" x14ac:dyDescent="0.25">
      <c r="A418" s="394"/>
      <c r="B418" s="111"/>
      <c r="L418" s="111"/>
      <c r="V418" s="111"/>
      <c r="AF418" s="111"/>
      <c r="AP418" s="111"/>
      <c r="AZ418" s="111"/>
      <c r="BJ418" s="111"/>
      <c r="BT418" s="111"/>
      <c r="BU418" s="111"/>
      <c r="BV418" s="111"/>
      <c r="BW418" s="111"/>
      <c r="BX418" s="111"/>
      <c r="BY418" s="111"/>
      <c r="BZ418" s="111"/>
      <c r="CA418" s="111"/>
      <c r="CD418" s="111"/>
      <c r="CN418" s="111"/>
      <c r="CX418" s="111"/>
      <c r="DH418" s="111"/>
      <c r="DR418" s="111"/>
      <c r="EB418" s="111"/>
      <c r="EL418" s="111"/>
      <c r="EV418" s="111"/>
      <c r="FF418" s="111"/>
      <c r="FP418" s="111"/>
      <c r="FZ418" s="111"/>
      <c r="GJ418" s="111"/>
      <c r="GT418" s="111"/>
      <c r="HD418" s="111"/>
      <c r="HN418" s="111"/>
      <c r="HX418" s="111"/>
      <c r="IH418" s="111"/>
      <c r="IR418" s="111"/>
      <c r="JB418" s="111"/>
      <c r="JL418" s="111"/>
      <c r="JV418" s="111"/>
      <c r="KF418" s="111"/>
      <c r="KP418" s="111"/>
      <c r="KZ418" s="111"/>
      <c r="LJ418" s="111"/>
      <c r="LT418" s="111"/>
      <c r="MD418" s="111"/>
      <c r="MN418" s="111"/>
      <c r="MX418" s="111"/>
      <c r="NH418" s="111"/>
      <c r="NR418" s="111"/>
    </row>
    <row xmlns:x14ac="http://schemas.microsoft.com/office/spreadsheetml/2009/9/ac" r="419" s="3" customFormat="true" x14ac:dyDescent="0.25">
      <c r="A419" s="394"/>
      <c r="B419" s="111"/>
      <c r="L419" s="111"/>
      <c r="V419" s="111"/>
      <c r="AF419" s="111"/>
      <c r="AP419" s="111"/>
      <c r="AZ419" s="111"/>
      <c r="BJ419" s="111"/>
      <c r="BT419" s="111"/>
      <c r="BU419" s="111"/>
      <c r="BV419" s="111"/>
      <c r="BW419" s="111"/>
      <c r="BX419" s="111"/>
      <c r="BY419" s="111"/>
      <c r="BZ419" s="111"/>
      <c r="CA419" s="111"/>
      <c r="CD419" s="111"/>
      <c r="CN419" s="111"/>
      <c r="CX419" s="111"/>
      <c r="DH419" s="111"/>
      <c r="DR419" s="111"/>
      <c r="EB419" s="111"/>
      <c r="EL419" s="111"/>
      <c r="EV419" s="111"/>
      <c r="FF419" s="111"/>
      <c r="FP419" s="111"/>
      <c r="FZ419" s="111"/>
      <c r="GJ419" s="111"/>
      <c r="GT419" s="111"/>
      <c r="HD419" s="111"/>
      <c r="HN419" s="111"/>
      <c r="HX419" s="111"/>
      <c r="IH419" s="111"/>
      <c r="IR419" s="111"/>
      <c r="JB419" s="111"/>
      <c r="JL419" s="111"/>
      <c r="JV419" s="111"/>
      <c r="KF419" s="111"/>
      <c r="KP419" s="111"/>
      <c r="KZ419" s="111"/>
      <c r="LJ419" s="111"/>
      <c r="LT419" s="111"/>
      <c r="MD419" s="111"/>
      <c r="MN419" s="111"/>
      <c r="MX419" s="111"/>
      <c r="NH419" s="111"/>
      <c r="NR419" s="111"/>
    </row>
    <row xmlns:x14ac="http://schemas.microsoft.com/office/spreadsheetml/2009/9/ac" r="420" s="3" customFormat="true" x14ac:dyDescent="0.25">
      <c r="A420" s="394"/>
      <c r="B420" s="111"/>
      <c r="L420" s="111"/>
      <c r="V420" s="111"/>
      <c r="AF420" s="111"/>
      <c r="AP420" s="111"/>
      <c r="AZ420" s="111"/>
      <c r="BJ420" s="111"/>
      <c r="BT420" s="111"/>
      <c r="BU420" s="111"/>
      <c r="BV420" s="111"/>
      <c r="BW420" s="111"/>
      <c r="BX420" s="111"/>
      <c r="BY420" s="111"/>
      <c r="BZ420" s="111"/>
      <c r="CA420" s="111"/>
      <c r="CD420" s="111"/>
      <c r="CN420" s="111"/>
      <c r="CX420" s="111"/>
      <c r="DH420" s="111"/>
      <c r="DR420" s="111"/>
      <c r="EB420" s="111"/>
      <c r="EL420" s="111"/>
      <c r="EV420" s="111"/>
      <c r="FF420" s="111"/>
      <c r="FP420" s="111"/>
      <c r="FZ420" s="111"/>
      <c r="GJ420" s="111"/>
      <c r="GT420" s="111"/>
      <c r="HD420" s="111"/>
      <c r="HN420" s="111"/>
      <c r="HX420" s="111"/>
      <c r="IH420" s="111"/>
      <c r="IR420" s="111"/>
      <c r="JB420" s="111"/>
      <c r="JL420" s="111"/>
      <c r="JV420" s="111"/>
      <c r="KF420" s="111"/>
      <c r="KP420" s="111"/>
      <c r="KZ420" s="111"/>
      <c r="LJ420" s="111"/>
      <c r="LT420" s="111"/>
      <c r="MD420" s="111"/>
      <c r="MN420" s="111"/>
      <c r="MX420" s="111"/>
      <c r="NH420" s="111"/>
      <c r="NR420" s="111"/>
    </row>
    <row xmlns:x14ac="http://schemas.microsoft.com/office/spreadsheetml/2009/9/ac" r="421" s="3" customFormat="true" x14ac:dyDescent="0.25">
      <c r="A421" s="394"/>
      <c r="B421" s="111"/>
      <c r="L421" s="111"/>
      <c r="V421" s="111"/>
      <c r="AF421" s="111"/>
      <c r="AP421" s="111"/>
      <c r="AZ421" s="111"/>
      <c r="BJ421" s="111"/>
      <c r="BT421" s="111"/>
      <c r="BU421" s="111"/>
      <c r="BV421" s="111"/>
      <c r="BW421" s="111"/>
      <c r="BX421" s="111"/>
      <c r="BY421" s="111"/>
      <c r="BZ421" s="111"/>
      <c r="CA421" s="111"/>
      <c r="CD421" s="111"/>
      <c r="CN421" s="111"/>
      <c r="CX421" s="111"/>
      <c r="DH421" s="111"/>
      <c r="DR421" s="111"/>
      <c r="EB421" s="111"/>
      <c r="EL421" s="111"/>
      <c r="EV421" s="111"/>
      <c r="FF421" s="111"/>
      <c r="FP421" s="111"/>
      <c r="FZ421" s="111"/>
      <c r="GJ421" s="111"/>
      <c r="GT421" s="111"/>
      <c r="HD421" s="111"/>
      <c r="HN421" s="111"/>
      <c r="HX421" s="111"/>
      <c r="IH421" s="111"/>
      <c r="IR421" s="111"/>
      <c r="JB421" s="111"/>
      <c r="JL421" s="111"/>
      <c r="JV421" s="111"/>
      <c r="KF421" s="111"/>
      <c r="KP421" s="111"/>
      <c r="KZ421" s="111"/>
      <c r="LJ421" s="111"/>
      <c r="LT421" s="111"/>
      <c r="MD421" s="111"/>
      <c r="MN421" s="111"/>
      <c r="MX421" s="111"/>
      <c r="NH421" s="111"/>
      <c r="NR421" s="111"/>
    </row>
    <row xmlns:x14ac="http://schemas.microsoft.com/office/spreadsheetml/2009/9/ac" r="422" s="3" customFormat="true" x14ac:dyDescent="0.25">
      <c r="A422" s="394"/>
      <c r="B422" s="111"/>
      <c r="L422" s="111"/>
      <c r="V422" s="111"/>
      <c r="AF422" s="111"/>
      <c r="AP422" s="111"/>
      <c r="AZ422" s="111"/>
      <c r="BJ422" s="111"/>
      <c r="BT422" s="111"/>
      <c r="BU422" s="111"/>
      <c r="BV422" s="111"/>
      <c r="BW422" s="111"/>
      <c r="BX422" s="111"/>
      <c r="BY422" s="111"/>
      <c r="BZ422" s="111"/>
      <c r="CA422" s="111"/>
      <c r="CD422" s="111"/>
      <c r="CN422" s="111"/>
      <c r="CX422" s="111"/>
      <c r="DH422" s="111"/>
      <c r="DR422" s="111"/>
      <c r="EB422" s="111"/>
      <c r="EL422" s="111"/>
      <c r="EV422" s="111"/>
      <c r="FF422" s="111"/>
      <c r="FP422" s="111"/>
      <c r="FZ422" s="111"/>
      <c r="GJ422" s="111"/>
      <c r="GT422" s="111"/>
      <c r="HD422" s="111"/>
      <c r="HN422" s="111"/>
      <c r="HX422" s="111"/>
      <c r="IH422" s="111"/>
      <c r="IR422" s="111"/>
      <c r="JB422" s="111"/>
      <c r="JL422" s="111"/>
      <c r="JV422" s="111"/>
      <c r="KF422" s="111"/>
      <c r="KP422" s="111"/>
      <c r="KZ422" s="111"/>
      <c r="LJ422" s="111"/>
      <c r="LT422" s="111"/>
      <c r="MD422" s="111"/>
      <c r="MN422" s="111"/>
      <c r="MX422" s="111"/>
      <c r="NH422" s="111"/>
      <c r="NR422" s="111"/>
    </row>
    <row xmlns:x14ac="http://schemas.microsoft.com/office/spreadsheetml/2009/9/ac" r="423" s="3" customFormat="true" x14ac:dyDescent="0.25">
      <c r="A423" s="394"/>
      <c r="B423" s="111"/>
      <c r="L423" s="111"/>
      <c r="V423" s="111"/>
      <c r="AF423" s="111"/>
      <c r="AP423" s="111"/>
      <c r="AZ423" s="111"/>
      <c r="BJ423" s="111"/>
      <c r="BT423" s="111"/>
      <c r="BU423" s="111"/>
      <c r="BV423" s="111"/>
      <c r="BW423" s="111"/>
      <c r="BX423" s="111"/>
      <c r="BY423" s="111"/>
      <c r="BZ423" s="111"/>
      <c r="CA423" s="111"/>
      <c r="CD423" s="111"/>
      <c r="CN423" s="111"/>
      <c r="CX423" s="111"/>
      <c r="DH423" s="111"/>
      <c r="DR423" s="111"/>
      <c r="EB423" s="111"/>
      <c r="EL423" s="111"/>
      <c r="EV423" s="111"/>
      <c r="FF423" s="111"/>
      <c r="FP423" s="111"/>
      <c r="FZ423" s="111"/>
      <c r="GJ423" s="111"/>
      <c r="GT423" s="111"/>
      <c r="HD423" s="111"/>
      <c r="HN423" s="111"/>
      <c r="HX423" s="111"/>
      <c r="IH423" s="111"/>
      <c r="IR423" s="111"/>
      <c r="JB423" s="111"/>
      <c r="JL423" s="111"/>
      <c r="JV423" s="111"/>
      <c r="KF423" s="111"/>
      <c r="KP423" s="111"/>
      <c r="KZ423" s="111"/>
      <c r="LJ423" s="111"/>
      <c r="LT423" s="111"/>
      <c r="MD423" s="111"/>
      <c r="MN423" s="111"/>
      <c r="MX423" s="111"/>
      <c r="NH423" s="111"/>
      <c r="NR423" s="111"/>
    </row>
    <row xmlns:x14ac="http://schemas.microsoft.com/office/spreadsheetml/2009/9/ac" r="424" s="3" customFormat="true" x14ac:dyDescent="0.25">
      <c r="A424" s="394"/>
      <c r="B424" s="111"/>
      <c r="L424" s="111"/>
      <c r="V424" s="111"/>
      <c r="AF424" s="111"/>
      <c r="AP424" s="111"/>
      <c r="AZ424" s="111"/>
      <c r="BJ424" s="111"/>
      <c r="BT424" s="111"/>
      <c r="BU424" s="111"/>
      <c r="BV424" s="111"/>
      <c r="BW424" s="111"/>
      <c r="BX424" s="111"/>
      <c r="BY424" s="111"/>
      <c r="BZ424" s="111"/>
      <c r="CA424" s="111"/>
      <c r="CD424" s="111"/>
      <c r="CN424" s="111"/>
      <c r="CX424" s="111"/>
      <c r="DH424" s="111"/>
      <c r="DR424" s="111"/>
      <c r="EB424" s="111"/>
      <c r="EL424" s="111"/>
      <c r="EV424" s="111"/>
      <c r="FF424" s="111"/>
      <c r="FP424" s="111"/>
      <c r="FZ424" s="111"/>
      <c r="GJ424" s="111"/>
      <c r="GT424" s="111"/>
      <c r="HD424" s="111"/>
      <c r="HN424" s="111"/>
      <c r="HX424" s="111"/>
      <c r="IH424" s="111"/>
      <c r="IR424" s="111"/>
      <c r="JB424" s="111"/>
      <c r="JL424" s="111"/>
      <c r="JV424" s="111"/>
      <c r="KF424" s="111"/>
      <c r="KP424" s="111"/>
      <c r="KZ424" s="111"/>
      <c r="LJ424" s="111"/>
      <c r="LT424" s="111"/>
      <c r="MD424" s="111"/>
      <c r="MN424" s="111"/>
      <c r="MX424" s="111"/>
      <c r="NH424" s="111"/>
      <c r="NR424" s="111"/>
    </row>
    <row xmlns:x14ac="http://schemas.microsoft.com/office/spreadsheetml/2009/9/ac" r="425" s="3" customFormat="true" x14ac:dyDescent="0.25">
      <c r="A425" s="394"/>
      <c r="B425" s="111"/>
      <c r="L425" s="111"/>
      <c r="V425" s="111"/>
      <c r="AF425" s="111"/>
      <c r="AP425" s="111"/>
      <c r="AZ425" s="111"/>
      <c r="BJ425" s="111"/>
      <c r="BT425" s="111"/>
      <c r="BU425" s="111"/>
      <c r="BV425" s="111"/>
      <c r="BW425" s="111"/>
      <c r="BX425" s="111"/>
      <c r="BY425" s="111"/>
      <c r="BZ425" s="111"/>
      <c r="CA425" s="111"/>
      <c r="CD425" s="111"/>
      <c r="CN425" s="111"/>
      <c r="CX425" s="111"/>
      <c r="DH425" s="111"/>
      <c r="DR425" s="111"/>
      <c r="EB425" s="111"/>
      <c r="EL425" s="111"/>
      <c r="EV425" s="111"/>
      <c r="FF425" s="111"/>
      <c r="FP425" s="111"/>
      <c r="FZ425" s="111"/>
      <c r="GJ425" s="111"/>
      <c r="GT425" s="111"/>
      <c r="HD425" s="111"/>
      <c r="HN425" s="111"/>
      <c r="HX425" s="111"/>
      <c r="IH425" s="111"/>
      <c r="IR425" s="111"/>
      <c r="JB425" s="111"/>
      <c r="JL425" s="111"/>
      <c r="JV425" s="111"/>
      <c r="KF425" s="111"/>
      <c r="KP425" s="111"/>
      <c r="KZ425" s="111"/>
      <c r="LJ425" s="111"/>
      <c r="LT425" s="111"/>
      <c r="MD425" s="111"/>
      <c r="MN425" s="111"/>
      <c r="MX425" s="111"/>
      <c r="NH425" s="111"/>
      <c r="NR425" s="111"/>
    </row>
    <row xmlns:x14ac="http://schemas.microsoft.com/office/spreadsheetml/2009/9/ac" r="426" s="3" customFormat="true" x14ac:dyDescent="0.25">
      <c r="A426" s="394"/>
      <c r="B426" s="111"/>
      <c r="L426" s="111"/>
      <c r="V426" s="111"/>
      <c r="AF426" s="111"/>
      <c r="AP426" s="111"/>
      <c r="AZ426" s="111"/>
      <c r="BJ426" s="111"/>
      <c r="BT426" s="111"/>
      <c r="BU426" s="111"/>
      <c r="BV426" s="111"/>
      <c r="BW426" s="111"/>
      <c r="BX426" s="111"/>
      <c r="BY426" s="111"/>
      <c r="BZ426" s="111"/>
      <c r="CA426" s="111"/>
      <c r="CD426" s="111"/>
      <c r="CN426" s="111"/>
      <c r="CX426" s="111"/>
      <c r="DH426" s="111"/>
      <c r="DR426" s="111"/>
      <c r="EB426" s="111"/>
      <c r="EL426" s="111"/>
      <c r="EV426" s="111"/>
      <c r="FF426" s="111"/>
      <c r="FP426" s="111"/>
      <c r="FZ426" s="111"/>
      <c r="GJ426" s="111"/>
      <c r="GT426" s="111"/>
      <c r="HD426" s="111"/>
      <c r="HN426" s="111"/>
      <c r="HX426" s="111"/>
      <c r="IH426" s="111"/>
      <c r="IR426" s="111"/>
      <c r="JB426" s="111"/>
      <c r="JL426" s="111"/>
      <c r="JV426" s="111"/>
      <c r="KF426" s="111"/>
      <c r="KP426" s="111"/>
      <c r="KZ426" s="111"/>
      <c r="LJ426" s="111"/>
      <c r="LT426" s="111"/>
      <c r="MD426" s="111"/>
      <c r="MN426" s="111"/>
      <c r="MX426" s="111"/>
      <c r="NH426" s="111"/>
      <c r="NR426" s="111"/>
    </row>
    <row xmlns:x14ac="http://schemas.microsoft.com/office/spreadsheetml/2009/9/ac" r="427" s="3" customFormat="true" x14ac:dyDescent="0.25">
      <c r="A427" s="394"/>
      <c r="B427" s="111"/>
      <c r="L427" s="111"/>
      <c r="V427" s="111"/>
      <c r="AF427" s="111"/>
      <c r="AP427" s="111"/>
      <c r="AZ427" s="111"/>
      <c r="BJ427" s="111"/>
      <c r="BT427" s="111"/>
      <c r="BU427" s="111"/>
      <c r="BV427" s="111"/>
      <c r="BW427" s="111"/>
      <c r="BX427" s="111"/>
      <c r="BY427" s="111"/>
      <c r="BZ427" s="111"/>
      <c r="CA427" s="111"/>
      <c r="CD427" s="111"/>
      <c r="CN427" s="111"/>
      <c r="CX427" s="111"/>
      <c r="DH427" s="111"/>
      <c r="DR427" s="111"/>
      <c r="EB427" s="111"/>
      <c r="EL427" s="111"/>
      <c r="EV427" s="111"/>
      <c r="FF427" s="111"/>
      <c r="FP427" s="111"/>
      <c r="FZ427" s="111"/>
      <c r="GJ427" s="111"/>
      <c r="GT427" s="111"/>
      <c r="HD427" s="111"/>
      <c r="HN427" s="111"/>
      <c r="HX427" s="111"/>
      <c r="IH427" s="111"/>
      <c r="IR427" s="111"/>
      <c r="JB427" s="111"/>
      <c r="JL427" s="111"/>
      <c r="JV427" s="111"/>
      <c r="KF427" s="111"/>
      <c r="KP427" s="111"/>
      <c r="KZ427" s="111"/>
      <c r="LJ427" s="111"/>
      <c r="LT427" s="111"/>
      <c r="MD427" s="111"/>
      <c r="MN427" s="111"/>
      <c r="MX427" s="111"/>
      <c r="NH427" s="111"/>
      <c r="NR427" s="111"/>
    </row>
    <row xmlns:x14ac="http://schemas.microsoft.com/office/spreadsheetml/2009/9/ac" r="428" s="3" customFormat="true" x14ac:dyDescent="0.25">
      <c r="A428" s="394"/>
      <c r="B428" s="111"/>
      <c r="L428" s="111"/>
      <c r="V428" s="111"/>
      <c r="AF428" s="111"/>
      <c r="AP428" s="111"/>
      <c r="AZ428" s="111"/>
      <c r="BJ428" s="111"/>
      <c r="BT428" s="111"/>
      <c r="BU428" s="111"/>
      <c r="BV428" s="111"/>
      <c r="BW428" s="111"/>
      <c r="BX428" s="111"/>
      <c r="BY428" s="111"/>
      <c r="BZ428" s="111"/>
      <c r="CA428" s="111"/>
      <c r="CD428" s="111"/>
      <c r="CN428" s="111"/>
      <c r="CX428" s="111"/>
      <c r="DH428" s="111"/>
      <c r="DR428" s="111"/>
      <c r="EB428" s="111"/>
      <c r="EL428" s="111"/>
      <c r="EV428" s="111"/>
      <c r="FF428" s="111"/>
      <c r="FP428" s="111"/>
      <c r="FZ428" s="111"/>
      <c r="GJ428" s="111"/>
      <c r="GT428" s="111"/>
      <c r="HD428" s="111"/>
      <c r="HN428" s="111"/>
      <c r="HX428" s="111"/>
      <c r="IH428" s="111"/>
      <c r="IR428" s="111"/>
      <c r="JB428" s="111"/>
      <c r="JL428" s="111"/>
      <c r="JV428" s="111"/>
      <c r="KF428" s="111"/>
      <c r="KP428" s="111"/>
      <c r="KZ428" s="111"/>
      <c r="LJ428" s="111"/>
      <c r="LT428" s="111"/>
      <c r="MD428" s="111"/>
      <c r="MN428" s="111"/>
      <c r="MX428" s="111"/>
      <c r="NH428" s="111"/>
      <c r="NR428" s="111"/>
    </row>
    <row xmlns:x14ac="http://schemas.microsoft.com/office/spreadsheetml/2009/9/ac" r="429" s="3" customFormat="true" x14ac:dyDescent="0.25">
      <c r="A429" s="394"/>
      <c r="B429" s="111"/>
      <c r="L429" s="111"/>
      <c r="V429" s="111"/>
      <c r="AF429" s="111"/>
      <c r="AP429" s="111"/>
      <c r="AZ429" s="111"/>
      <c r="BJ429" s="111"/>
      <c r="BT429" s="111"/>
      <c r="BU429" s="111"/>
      <c r="BV429" s="111"/>
      <c r="BW429" s="111"/>
      <c r="BX429" s="111"/>
      <c r="BY429" s="111"/>
      <c r="BZ429" s="111"/>
      <c r="CA429" s="111"/>
      <c r="CD429" s="111"/>
      <c r="CN429" s="111"/>
      <c r="CX429" s="111"/>
      <c r="DH429" s="111"/>
      <c r="DR429" s="111"/>
      <c r="EB429" s="111"/>
      <c r="EL429" s="111"/>
      <c r="EV429" s="111"/>
      <c r="FF429" s="111"/>
      <c r="FP429" s="111"/>
      <c r="FZ429" s="111"/>
      <c r="GJ429" s="111"/>
      <c r="GT429" s="111"/>
      <c r="HD429" s="111"/>
      <c r="HN429" s="111"/>
      <c r="HX429" s="111"/>
      <c r="IH429" s="111"/>
      <c r="IR429" s="111"/>
      <c r="JB429" s="111"/>
      <c r="JL429" s="111"/>
      <c r="JV429" s="111"/>
      <c r="KF429" s="111"/>
      <c r="KP429" s="111"/>
      <c r="KZ429" s="111"/>
      <c r="LJ429" s="111"/>
      <c r="LT429" s="111"/>
      <c r="MD429" s="111"/>
      <c r="MN429" s="111"/>
      <c r="MX429" s="111"/>
      <c r="NH429" s="111"/>
      <c r="NR429" s="111"/>
    </row>
    <row xmlns:x14ac="http://schemas.microsoft.com/office/spreadsheetml/2009/9/ac" r="430" s="3" customFormat="true" x14ac:dyDescent="0.25">
      <c r="A430" s="394"/>
      <c r="B430" s="111"/>
      <c r="L430" s="111"/>
      <c r="V430" s="111"/>
      <c r="AF430" s="111"/>
      <c r="AP430" s="111"/>
      <c r="AZ430" s="111"/>
      <c r="BJ430" s="111"/>
      <c r="BT430" s="111"/>
      <c r="BU430" s="111"/>
      <c r="BV430" s="111"/>
      <c r="BW430" s="111"/>
      <c r="BX430" s="111"/>
      <c r="BY430" s="111"/>
      <c r="BZ430" s="111"/>
      <c r="CA430" s="111"/>
      <c r="CD430" s="111"/>
      <c r="CN430" s="111"/>
      <c r="CX430" s="111"/>
      <c r="DH430" s="111"/>
      <c r="DR430" s="111"/>
      <c r="EB430" s="111"/>
      <c r="EL430" s="111"/>
      <c r="EV430" s="111"/>
      <c r="FF430" s="111"/>
      <c r="FP430" s="111"/>
      <c r="FZ430" s="111"/>
      <c r="GJ430" s="111"/>
      <c r="GT430" s="111"/>
      <c r="HD430" s="111"/>
      <c r="HN430" s="111"/>
      <c r="HX430" s="111"/>
      <c r="IH430" s="111"/>
      <c r="IR430" s="111"/>
      <c r="JB430" s="111"/>
      <c r="JL430" s="111"/>
      <c r="JV430" s="111"/>
      <c r="KF430" s="111"/>
      <c r="KP430" s="111"/>
      <c r="KZ430" s="111"/>
      <c r="LJ430" s="111"/>
      <c r="LT430" s="111"/>
      <c r="MD430" s="111"/>
      <c r="MN430" s="111"/>
      <c r="MX430" s="111"/>
      <c r="NH430" s="111"/>
      <c r="NR430" s="111"/>
    </row>
    <row xmlns:x14ac="http://schemas.microsoft.com/office/spreadsheetml/2009/9/ac" r="431" s="3" customFormat="true" x14ac:dyDescent="0.25">
      <c r="A431" s="394"/>
      <c r="B431" s="111"/>
      <c r="L431" s="111"/>
      <c r="V431" s="111"/>
      <c r="AF431" s="111"/>
      <c r="AP431" s="111"/>
      <c r="AZ431" s="111"/>
      <c r="BJ431" s="111"/>
      <c r="BT431" s="111"/>
      <c r="BU431" s="111"/>
      <c r="BV431" s="111"/>
      <c r="BW431" s="111"/>
      <c r="BX431" s="111"/>
      <c r="BY431" s="111"/>
      <c r="BZ431" s="111"/>
      <c r="CA431" s="111"/>
      <c r="CD431" s="111"/>
      <c r="CN431" s="111"/>
      <c r="CX431" s="111"/>
      <c r="DH431" s="111"/>
      <c r="DR431" s="111"/>
      <c r="EB431" s="111"/>
      <c r="EL431" s="111"/>
      <c r="EV431" s="111"/>
      <c r="FF431" s="111"/>
      <c r="FP431" s="111"/>
      <c r="FZ431" s="111"/>
      <c r="GJ431" s="111"/>
      <c r="GT431" s="111"/>
      <c r="HD431" s="111"/>
      <c r="HN431" s="111"/>
      <c r="HX431" s="111"/>
      <c r="IH431" s="111"/>
      <c r="IR431" s="111"/>
      <c r="JB431" s="111"/>
      <c r="JL431" s="111"/>
      <c r="JV431" s="111"/>
      <c r="KF431" s="111"/>
      <c r="KP431" s="111"/>
      <c r="KZ431" s="111"/>
      <c r="LJ431" s="111"/>
      <c r="LT431" s="111"/>
      <c r="MD431" s="111"/>
      <c r="MN431" s="111"/>
      <c r="MX431" s="111"/>
      <c r="NH431" s="111"/>
      <c r="NR431" s="111"/>
    </row>
    <row xmlns:x14ac="http://schemas.microsoft.com/office/spreadsheetml/2009/9/ac" r="432" s="3" customFormat="true" x14ac:dyDescent="0.25">
      <c r="A432" s="394"/>
      <c r="B432" s="111"/>
      <c r="L432" s="111"/>
      <c r="V432" s="111"/>
      <c r="AF432" s="111"/>
      <c r="AP432" s="111"/>
      <c r="AZ432" s="111"/>
      <c r="BJ432" s="111"/>
      <c r="BT432" s="111"/>
      <c r="BU432" s="111"/>
      <c r="BV432" s="111"/>
      <c r="BW432" s="111"/>
      <c r="BX432" s="111"/>
      <c r="BY432" s="111"/>
      <c r="BZ432" s="111"/>
      <c r="CA432" s="111"/>
      <c r="CD432" s="111"/>
      <c r="CN432" s="111"/>
      <c r="CX432" s="111"/>
      <c r="DH432" s="111"/>
      <c r="DR432" s="111"/>
      <c r="EB432" s="111"/>
      <c r="EL432" s="111"/>
      <c r="EV432" s="111"/>
      <c r="FF432" s="111"/>
      <c r="FP432" s="111"/>
      <c r="FZ432" s="111"/>
      <c r="GJ432" s="111"/>
      <c r="GT432" s="111"/>
      <c r="HD432" s="111"/>
      <c r="HN432" s="111"/>
      <c r="HX432" s="111"/>
      <c r="IH432" s="111"/>
      <c r="IR432" s="111"/>
      <c r="JB432" s="111"/>
      <c r="JL432" s="111"/>
      <c r="JV432" s="111"/>
      <c r="KF432" s="111"/>
      <c r="KP432" s="111"/>
      <c r="KZ432" s="111"/>
      <c r="LJ432" s="111"/>
      <c r="LT432" s="111"/>
      <c r="MD432" s="111"/>
      <c r="MN432" s="111"/>
      <c r="MX432" s="111"/>
      <c r="NH432" s="111"/>
      <c r="NR432" s="111"/>
    </row>
    <row xmlns:x14ac="http://schemas.microsoft.com/office/spreadsheetml/2009/9/ac" r="433" s="3" customFormat="true" x14ac:dyDescent="0.25">
      <c r="A433" s="394"/>
      <c r="B433" s="111"/>
      <c r="L433" s="111"/>
      <c r="V433" s="111"/>
      <c r="AF433" s="111"/>
      <c r="AP433" s="111"/>
      <c r="AZ433" s="111"/>
      <c r="BJ433" s="111"/>
      <c r="BT433" s="111"/>
      <c r="BU433" s="111"/>
      <c r="BV433" s="111"/>
      <c r="BW433" s="111"/>
      <c r="BX433" s="111"/>
      <c r="BY433" s="111"/>
      <c r="BZ433" s="111"/>
      <c r="CA433" s="111"/>
      <c r="CD433" s="111"/>
      <c r="CN433" s="111"/>
      <c r="CX433" s="111"/>
      <c r="DH433" s="111"/>
      <c r="DR433" s="111"/>
      <c r="EB433" s="111"/>
      <c r="EL433" s="111"/>
      <c r="EV433" s="111"/>
      <c r="FF433" s="111"/>
      <c r="FP433" s="111"/>
      <c r="FZ433" s="111"/>
      <c r="GJ433" s="111"/>
      <c r="GT433" s="111"/>
      <c r="HD433" s="111"/>
      <c r="HN433" s="111"/>
      <c r="HX433" s="111"/>
      <c r="IH433" s="111"/>
      <c r="IR433" s="111"/>
      <c r="JB433" s="111"/>
      <c r="JL433" s="111"/>
      <c r="JV433" s="111"/>
      <c r="KF433" s="111"/>
      <c r="KP433" s="111"/>
      <c r="KZ433" s="111"/>
      <c r="LJ433" s="111"/>
      <c r="LT433" s="111"/>
      <c r="MD433" s="111"/>
      <c r="MN433" s="111"/>
      <c r="MX433" s="111"/>
      <c r="NH433" s="111"/>
      <c r="NR433" s="111"/>
    </row>
    <row xmlns:x14ac="http://schemas.microsoft.com/office/spreadsheetml/2009/9/ac" r="434" s="3" customFormat="true" x14ac:dyDescent="0.25">
      <c r="A434" s="394"/>
      <c r="B434" s="111"/>
      <c r="L434" s="111"/>
      <c r="V434" s="111"/>
      <c r="AF434" s="111"/>
      <c r="AP434" s="111"/>
      <c r="AZ434" s="111"/>
      <c r="BJ434" s="111"/>
      <c r="BT434" s="111"/>
      <c r="BU434" s="111"/>
      <c r="BV434" s="111"/>
      <c r="BW434" s="111"/>
      <c r="BX434" s="111"/>
      <c r="BY434" s="111"/>
      <c r="BZ434" s="111"/>
      <c r="CA434" s="111"/>
      <c r="CD434" s="111"/>
      <c r="CN434" s="111"/>
      <c r="CX434" s="111"/>
      <c r="DH434" s="111"/>
      <c r="DR434" s="111"/>
      <c r="EB434" s="111"/>
      <c r="EL434" s="111"/>
      <c r="EV434" s="111"/>
      <c r="FF434" s="111"/>
      <c r="FP434" s="111"/>
      <c r="FZ434" s="111"/>
      <c r="GJ434" s="111"/>
      <c r="GT434" s="111"/>
      <c r="HD434" s="111"/>
      <c r="HN434" s="111"/>
      <c r="HX434" s="111"/>
      <c r="IH434" s="111"/>
      <c r="IR434" s="111"/>
      <c r="JB434" s="111"/>
      <c r="JL434" s="111"/>
      <c r="JV434" s="111"/>
      <c r="KF434" s="111"/>
      <c r="KP434" s="111"/>
      <c r="KZ434" s="111"/>
      <c r="LJ434" s="111"/>
      <c r="LT434" s="111"/>
      <c r="MD434" s="111"/>
      <c r="MN434" s="111"/>
      <c r="MX434" s="111"/>
      <c r="NH434" s="111"/>
      <c r="NR434" s="111"/>
    </row>
    <row xmlns:x14ac="http://schemas.microsoft.com/office/spreadsheetml/2009/9/ac" r="435" s="3" customFormat="true" x14ac:dyDescent="0.25">
      <c r="A435" s="394"/>
      <c r="B435" s="111"/>
      <c r="L435" s="111"/>
      <c r="V435" s="111"/>
      <c r="AF435" s="111"/>
      <c r="AP435" s="111"/>
      <c r="AZ435" s="111"/>
      <c r="BJ435" s="111"/>
      <c r="BT435" s="111"/>
      <c r="BU435" s="111"/>
      <c r="BV435" s="111"/>
      <c r="BW435" s="111"/>
      <c r="BX435" s="111"/>
      <c r="BY435" s="111"/>
      <c r="BZ435" s="111"/>
      <c r="CA435" s="111"/>
      <c r="CD435" s="111"/>
      <c r="CN435" s="111"/>
      <c r="CX435" s="111"/>
      <c r="DH435" s="111"/>
      <c r="DR435" s="111"/>
      <c r="EB435" s="111"/>
      <c r="EL435" s="111"/>
      <c r="EV435" s="111"/>
      <c r="FF435" s="111"/>
      <c r="FP435" s="111"/>
      <c r="FZ435" s="111"/>
      <c r="GJ435" s="111"/>
      <c r="GT435" s="111"/>
      <c r="HD435" s="111"/>
      <c r="HN435" s="111"/>
      <c r="HX435" s="111"/>
      <c r="IH435" s="111"/>
      <c r="IR435" s="111"/>
      <c r="JB435" s="111"/>
      <c r="JL435" s="111"/>
      <c r="JV435" s="111"/>
      <c r="KF435" s="111"/>
      <c r="KP435" s="111"/>
      <c r="KZ435" s="111"/>
      <c r="LJ435" s="111"/>
      <c r="LT435" s="111"/>
      <c r="MD435" s="111"/>
      <c r="MN435" s="111"/>
      <c r="MX435" s="111"/>
      <c r="NH435" s="111"/>
      <c r="NR435" s="111"/>
    </row>
    <row xmlns:x14ac="http://schemas.microsoft.com/office/spreadsheetml/2009/9/ac" r="436" s="3" customFormat="true" x14ac:dyDescent="0.25">
      <c r="A436" s="394"/>
      <c r="B436" s="111"/>
      <c r="L436" s="111"/>
      <c r="V436" s="111"/>
      <c r="AF436" s="111"/>
      <c r="AP436" s="111"/>
      <c r="AZ436" s="111"/>
      <c r="BJ436" s="111"/>
      <c r="BT436" s="111"/>
      <c r="BU436" s="111"/>
      <c r="BV436" s="111"/>
      <c r="BW436" s="111"/>
      <c r="BX436" s="111"/>
      <c r="BY436" s="111"/>
      <c r="BZ436" s="111"/>
      <c r="CA436" s="111"/>
      <c r="CD436" s="111"/>
      <c r="CN436" s="111"/>
      <c r="CX436" s="111"/>
      <c r="DH436" s="111"/>
      <c r="DR436" s="111"/>
      <c r="EB436" s="111"/>
      <c r="EL436" s="111"/>
      <c r="EV436" s="111"/>
      <c r="FF436" s="111"/>
      <c r="FP436" s="111"/>
      <c r="FZ436" s="111"/>
      <c r="GJ436" s="111"/>
      <c r="GT436" s="111"/>
      <c r="HD436" s="111"/>
      <c r="HN436" s="111"/>
      <c r="HX436" s="111"/>
      <c r="IH436" s="111"/>
      <c r="IR436" s="111"/>
      <c r="JB436" s="111"/>
      <c r="JL436" s="111"/>
      <c r="JV436" s="111"/>
      <c r="KF436" s="111"/>
      <c r="KP436" s="111"/>
      <c r="KZ436" s="111"/>
      <c r="LJ436" s="111"/>
      <c r="LT436" s="111"/>
      <c r="MD436" s="111"/>
      <c r="MN436" s="111"/>
      <c r="MX436" s="111"/>
      <c r="NH436" s="111"/>
      <c r="NR436" s="111"/>
    </row>
    <row xmlns:x14ac="http://schemas.microsoft.com/office/spreadsheetml/2009/9/ac" r="437" s="3" customFormat="true" x14ac:dyDescent="0.25">
      <c r="A437" s="394"/>
      <c r="B437" s="111"/>
      <c r="L437" s="111"/>
      <c r="V437" s="111"/>
      <c r="AF437" s="111"/>
      <c r="AP437" s="111"/>
      <c r="AZ437" s="111"/>
      <c r="BJ437" s="111"/>
      <c r="BT437" s="111"/>
      <c r="BU437" s="111"/>
      <c r="BV437" s="111"/>
      <c r="BW437" s="111"/>
      <c r="BX437" s="111"/>
      <c r="BY437" s="111"/>
      <c r="BZ437" s="111"/>
      <c r="CA437" s="111"/>
      <c r="CD437" s="111"/>
      <c r="CN437" s="111"/>
      <c r="CX437" s="111"/>
      <c r="DH437" s="111"/>
      <c r="DR437" s="111"/>
      <c r="EB437" s="111"/>
      <c r="EL437" s="111"/>
      <c r="EV437" s="111"/>
      <c r="FF437" s="111"/>
      <c r="FP437" s="111"/>
      <c r="FZ437" s="111"/>
      <c r="GJ437" s="111"/>
      <c r="GT437" s="111"/>
      <c r="HD437" s="111"/>
      <c r="HN437" s="111"/>
      <c r="HX437" s="111"/>
      <c r="IH437" s="111"/>
      <c r="IR437" s="111"/>
      <c r="JB437" s="111"/>
      <c r="JL437" s="111"/>
      <c r="JV437" s="111"/>
      <c r="KF437" s="111"/>
      <c r="KP437" s="111"/>
      <c r="KZ437" s="111"/>
      <c r="LJ437" s="111"/>
      <c r="LT437" s="111"/>
      <c r="MD437" s="111"/>
      <c r="MN437" s="111"/>
      <c r="MX437" s="111"/>
      <c r="NH437" s="111"/>
      <c r="NR437" s="111"/>
    </row>
    <row xmlns:x14ac="http://schemas.microsoft.com/office/spreadsheetml/2009/9/ac" r="438" s="3" customFormat="true" x14ac:dyDescent="0.25">
      <c r="A438" s="394"/>
      <c r="B438" s="111"/>
      <c r="L438" s="111"/>
      <c r="V438" s="111"/>
      <c r="AF438" s="111"/>
      <c r="AP438" s="111"/>
      <c r="AZ438" s="111"/>
      <c r="BJ438" s="111"/>
      <c r="BT438" s="111"/>
      <c r="BU438" s="111"/>
      <c r="BV438" s="111"/>
      <c r="BW438" s="111"/>
      <c r="BX438" s="111"/>
      <c r="BY438" s="111"/>
      <c r="BZ438" s="111"/>
      <c r="CA438" s="111"/>
      <c r="CD438" s="111"/>
      <c r="CN438" s="111"/>
      <c r="CX438" s="111"/>
      <c r="DH438" s="111"/>
      <c r="DR438" s="111"/>
      <c r="EB438" s="111"/>
      <c r="EL438" s="111"/>
      <c r="EV438" s="111"/>
      <c r="FF438" s="111"/>
      <c r="FP438" s="111"/>
      <c r="FZ438" s="111"/>
      <c r="GJ438" s="111"/>
      <c r="GT438" s="111"/>
      <c r="HD438" s="111"/>
      <c r="HN438" s="111"/>
      <c r="HX438" s="111"/>
      <c r="IH438" s="111"/>
      <c r="IR438" s="111"/>
      <c r="JB438" s="111"/>
      <c r="JL438" s="111"/>
      <c r="JV438" s="111"/>
      <c r="KF438" s="111"/>
      <c r="KP438" s="111"/>
      <c r="KZ438" s="111"/>
      <c r="LJ438" s="111"/>
      <c r="LT438" s="111"/>
      <c r="MD438" s="111"/>
      <c r="MN438" s="111"/>
      <c r="MX438" s="111"/>
      <c r="NH438" s="111"/>
      <c r="NR438" s="111"/>
    </row>
    <row xmlns:x14ac="http://schemas.microsoft.com/office/spreadsheetml/2009/9/ac" r="439" s="3" customFormat="true" x14ac:dyDescent="0.25">
      <c r="A439" s="394"/>
      <c r="B439" s="111"/>
      <c r="L439" s="111"/>
      <c r="V439" s="111"/>
      <c r="AF439" s="111"/>
      <c r="AP439" s="111"/>
      <c r="AZ439" s="111"/>
      <c r="BJ439" s="111"/>
      <c r="BT439" s="111"/>
      <c r="BU439" s="111"/>
      <c r="BV439" s="111"/>
      <c r="BW439" s="111"/>
      <c r="BX439" s="111"/>
      <c r="BY439" s="111"/>
      <c r="BZ439" s="111"/>
      <c r="CA439" s="111"/>
      <c r="CD439" s="111"/>
      <c r="CN439" s="111"/>
      <c r="CX439" s="111"/>
      <c r="DH439" s="111"/>
      <c r="DR439" s="111"/>
      <c r="EB439" s="111"/>
      <c r="EL439" s="111"/>
      <c r="EV439" s="111"/>
      <c r="FF439" s="111"/>
      <c r="FP439" s="111"/>
      <c r="FZ439" s="111"/>
      <c r="GJ439" s="111"/>
      <c r="GT439" s="111"/>
      <c r="HD439" s="111"/>
      <c r="HN439" s="111"/>
      <c r="HX439" s="111"/>
      <c r="IH439" s="111"/>
      <c r="IR439" s="111"/>
      <c r="JB439" s="111"/>
      <c r="JL439" s="111"/>
      <c r="JV439" s="111"/>
      <c r="KF439" s="111"/>
      <c r="KP439" s="111"/>
      <c r="KZ439" s="111"/>
      <c r="LJ439" s="111"/>
      <c r="LT439" s="111"/>
      <c r="MD439" s="111"/>
      <c r="MN439" s="111"/>
      <c r="MX439" s="111"/>
      <c r="NH439" s="111"/>
      <c r="NR439" s="111"/>
    </row>
    <row xmlns:x14ac="http://schemas.microsoft.com/office/spreadsheetml/2009/9/ac" r="440" s="3" customFormat="true" x14ac:dyDescent="0.25">
      <c r="A440" s="394"/>
      <c r="B440" s="111"/>
      <c r="L440" s="111"/>
      <c r="V440" s="111"/>
      <c r="AF440" s="111"/>
      <c r="AP440" s="111"/>
      <c r="AZ440" s="111"/>
      <c r="BJ440" s="111"/>
      <c r="BT440" s="111"/>
      <c r="BU440" s="111"/>
      <c r="BV440" s="111"/>
      <c r="BW440" s="111"/>
      <c r="BX440" s="111"/>
      <c r="BY440" s="111"/>
      <c r="BZ440" s="111"/>
      <c r="CA440" s="111"/>
      <c r="CD440" s="111"/>
      <c r="CN440" s="111"/>
      <c r="CX440" s="111"/>
      <c r="DH440" s="111"/>
      <c r="DR440" s="111"/>
      <c r="EB440" s="111"/>
      <c r="EL440" s="111"/>
      <c r="EV440" s="111"/>
      <c r="FF440" s="111"/>
      <c r="FP440" s="111"/>
      <c r="FZ440" s="111"/>
      <c r="GJ440" s="111"/>
      <c r="GT440" s="111"/>
      <c r="HD440" s="111"/>
      <c r="HN440" s="111"/>
      <c r="HX440" s="111"/>
      <c r="IH440" s="111"/>
      <c r="IR440" s="111"/>
      <c r="JB440" s="111"/>
      <c r="JL440" s="111"/>
      <c r="JV440" s="111"/>
      <c r="KF440" s="111"/>
      <c r="KP440" s="111"/>
      <c r="KZ440" s="111"/>
      <c r="LJ440" s="111"/>
      <c r="LT440" s="111"/>
      <c r="MD440" s="111"/>
      <c r="MN440" s="111"/>
      <c r="MX440" s="111"/>
      <c r="NH440" s="111"/>
      <c r="NR440" s="111"/>
    </row>
    <row xmlns:x14ac="http://schemas.microsoft.com/office/spreadsheetml/2009/9/ac" r="441" s="3" customFormat="true" x14ac:dyDescent="0.25">
      <c r="A441" s="394"/>
      <c r="B441" s="111"/>
      <c r="L441" s="111"/>
      <c r="V441" s="111"/>
      <c r="AF441" s="111"/>
      <c r="AP441" s="111"/>
      <c r="AZ441" s="111"/>
      <c r="BJ441" s="111"/>
      <c r="BT441" s="111"/>
      <c r="BU441" s="111"/>
      <c r="BV441" s="111"/>
      <c r="BW441" s="111"/>
      <c r="BX441" s="111"/>
      <c r="BY441" s="111"/>
      <c r="BZ441" s="111"/>
      <c r="CA441" s="111"/>
      <c r="CD441" s="111"/>
      <c r="CN441" s="111"/>
      <c r="CX441" s="111"/>
      <c r="DH441" s="111"/>
      <c r="DR441" s="111"/>
      <c r="EB441" s="111"/>
      <c r="EL441" s="111"/>
      <c r="EV441" s="111"/>
      <c r="FF441" s="111"/>
      <c r="FP441" s="111"/>
      <c r="FZ441" s="111"/>
      <c r="GJ441" s="111"/>
      <c r="GT441" s="111"/>
      <c r="HD441" s="111"/>
      <c r="HN441" s="111"/>
      <c r="HX441" s="111"/>
      <c r="IH441" s="111"/>
      <c r="IR441" s="111"/>
      <c r="JB441" s="111"/>
      <c r="JL441" s="111"/>
      <c r="JV441" s="111"/>
      <c r="KF441" s="111"/>
      <c r="KP441" s="111"/>
      <c r="KZ441" s="111"/>
      <c r="LJ441" s="111"/>
      <c r="LT441" s="111"/>
      <c r="MD441" s="111"/>
      <c r="MN441" s="111"/>
      <c r="MX441" s="111"/>
      <c r="NH441" s="111"/>
      <c r="NR441" s="111"/>
    </row>
    <row xmlns:x14ac="http://schemas.microsoft.com/office/spreadsheetml/2009/9/ac" r="442" s="3" customFormat="true" x14ac:dyDescent="0.25">
      <c r="A442" s="394"/>
      <c r="B442" s="111"/>
      <c r="L442" s="111"/>
      <c r="V442" s="111"/>
      <c r="AF442" s="111"/>
      <c r="AP442" s="111"/>
      <c r="AZ442" s="111"/>
      <c r="BJ442" s="111"/>
      <c r="BT442" s="111"/>
      <c r="BU442" s="111"/>
      <c r="BV442" s="111"/>
      <c r="BW442" s="111"/>
      <c r="BX442" s="111"/>
      <c r="BY442" s="111"/>
      <c r="BZ442" s="111"/>
      <c r="CA442" s="111"/>
      <c r="CD442" s="111"/>
      <c r="CN442" s="111"/>
      <c r="CX442" s="111"/>
      <c r="DH442" s="111"/>
      <c r="DR442" s="111"/>
      <c r="EB442" s="111"/>
      <c r="EL442" s="111"/>
      <c r="EV442" s="111"/>
      <c r="FF442" s="111"/>
      <c r="FP442" s="111"/>
      <c r="FZ442" s="111"/>
      <c r="GJ442" s="111"/>
      <c r="GT442" s="111"/>
      <c r="HD442" s="111"/>
      <c r="HN442" s="111"/>
      <c r="HX442" s="111"/>
      <c r="IH442" s="111"/>
      <c r="IR442" s="111"/>
      <c r="JB442" s="111"/>
      <c r="JL442" s="111"/>
      <c r="JV442" s="111"/>
      <c r="KF442" s="111"/>
      <c r="KP442" s="111"/>
      <c r="KZ442" s="111"/>
      <c r="LJ442" s="111"/>
      <c r="LT442" s="111"/>
      <c r="MD442" s="111"/>
      <c r="MN442" s="111"/>
      <c r="MX442" s="111"/>
      <c r="NH442" s="111"/>
      <c r="NR442" s="111"/>
    </row>
    <row xmlns:x14ac="http://schemas.microsoft.com/office/spreadsheetml/2009/9/ac" r="443" s="3" customFormat="true" x14ac:dyDescent="0.25">
      <c r="A443" s="394"/>
      <c r="B443" s="111"/>
      <c r="L443" s="111"/>
      <c r="V443" s="111"/>
      <c r="AF443" s="111"/>
      <c r="AP443" s="111"/>
      <c r="AZ443" s="111"/>
      <c r="BJ443" s="111"/>
      <c r="BT443" s="111"/>
      <c r="BU443" s="111"/>
      <c r="BV443" s="111"/>
      <c r="BW443" s="111"/>
      <c r="BX443" s="111"/>
      <c r="BY443" s="111"/>
      <c r="BZ443" s="111"/>
      <c r="CA443" s="111"/>
      <c r="CD443" s="111"/>
      <c r="CN443" s="111"/>
      <c r="CX443" s="111"/>
      <c r="DH443" s="111"/>
      <c r="DR443" s="111"/>
      <c r="EB443" s="111"/>
      <c r="EL443" s="111"/>
      <c r="EV443" s="111"/>
      <c r="FF443" s="111"/>
      <c r="FP443" s="111"/>
      <c r="FZ443" s="111"/>
      <c r="GJ443" s="111"/>
      <c r="GT443" s="111"/>
      <c r="HD443" s="111"/>
      <c r="HN443" s="111"/>
      <c r="HX443" s="111"/>
      <c r="IH443" s="111"/>
      <c r="IR443" s="111"/>
      <c r="JB443" s="111"/>
      <c r="JL443" s="111"/>
      <c r="JV443" s="111"/>
      <c r="KF443" s="111"/>
      <c r="KP443" s="111"/>
      <c r="KZ443" s="111"/>
      <c r="LJ443" s="111"/>
      <c r="LT443" s="111"/>
      <c r="MD443" s="111"/>
      <c r="MN443" s="111"/>
      <c r="MX443" s="111"/>
      <c r="NH443" s="111"/>
      <c r="NR443" s="111"/>
    </row>
    <row xmlns:x14ac="http://schemas.microsoft.com/office/spreadsheetml/2009/9/ac" r="444" s="3" customFormat="true" x14ac:dyDescent="0.25">
      <c r="A444" s="394"/>
      <c r="B444" s="111"/>
      <c r="L444" s="111"/>
      <c r="V444" s="111"/>
      <c r="AF444" s="111"/>
      <c r="AP444" s="111"/>
      <c r="AZ444" s="111"/>
      <c r="BJ444" s="111"/>
      <c r="BT444" s="111"/>
      <c r="BU444" s="111"/>
      <c r="BV444" s="111"/>
      <c r="BW444" s="111"/>
      <c r="BX444" s="111"/>
      <c r="BY444" s="111"/>
      <c r="BZ444" s="111"/>
      <c r="CA444" s="111"/>
      <c r="CD444" s="111"/>
      <c r="CN444" s="111"/>
      <c r="CX444" s="111"/>
      <c r="DH444" s="111"/>
      <c r="DR444" s="111"/>
      <c r="EB444" s="111"/>
      <c r="EL444" s="111"/>
      <c r="EV444" s="111"/>
      <c r="FF444" s="111"/>
      <c r="FP444" s="111"/>
      <c r="FZ444" s="111"/>
      <c r="GJ444" s="111"/>
      <c r="GT444" s="111"/>
      <c r="HD444" s="111"/>
      <c r="HN444" s="111"/>
      <c r="HX444" s="111"/>
      <c r="IH444" s="111"/>
      <c r="IR444" s="111"/>
      <c r="JB444" s="111"/>
      <c r="JL444" s="111"/>
      <c r="JV444" s="111"/>
      <c r="KF444" s="111"/>
      <c r="KP444" s="111"/>
      <c r="KZ444" s="111"/>
      <c r="LJ444" s="111"/>
      <c r="LT444" s="111"/>
      <c r="MD444" s="111"/>
      <c r="MN444" s="111"/>
      <c r="MX444" s="111"/>
      <c r="NH444" s="111"/>
      <c r="NR444" s="111"/>
    </row>
    <row xmlns:x14ac="http://schemas.microsoft.com/office/spreadsheetml/2009/9/ac" r="445" s="3" customFormat="true" x14ac:dyDescent="0.25">
      <c r="A445" s="394"/>
      <c r="B445" s="111"/>
      <c r="L445" s="111"/>
      <c r="V445" s="111"/>
      <c r="AF445" s="111"/>
      <c r="AP445" s="111"/>
      <c r="AZ445" s="111"/>
      <c r="BJ445" s="111"/>
      <c r="BT445" s="111"/>
      <c r="BU445" s="111"/>
      <c r="BV445" s="111"/>
      <c r="BW445" s="111"/>
      <c r="BX445" s="111"/>
      <c r="BY445" s="111"/>
      <c r="BZ445" s="111"/>
      <c r="CA445" s="111"/>
      <c r="CD445" s="111"/>
      <c r="CN445" s="111"/>
      <c r="CX445" s="111"/>
      <c r="DH445" s="111"/>
      <c r="DR445" s="111"/>
      <c r="EB445" s="111"/>
      <c r="EL445" s="111"/>
      <c r="EV445" s="111"/>
      <c r="FF445" s="111"/>
      <c r="FP445" s="111"/>
      <c r="FZ445" s="111"/>
      <c r="GJ445" s="111"/>
      <c r="GT445" s="111"/>
      <c r="HD445" s="111"/>
      <c r="HN445" s="111"/>
      <c r="HX445" s="111"/>
      <c r="IH445" s="111"/>
      <c r="IR445" s="111"/>
      <c r="JB445" s="111"/>
      <c r="JL445" s="111"/>
      <c r="JV445" s="111"/>
      <c r="KF445" s="111"/>
      <c r="KP445" s="111"/>
      <c r="KZ445" s="111"/>
      <c r="LJ445" s="111"/>
      <c r="LT445" s="111"/>
      <c r="MD445" s="111"/>
      <c r="MN445" s="111"/>
      <c r="MX445" s="111"/>
      <c r="NH445" s="111"/>
      <c r="NR445" s="111"/>
    </row>
    <row xmlns:x14ac="http://schemas.microsoft.com/office/spreadsheetml/2009/9/ac" r="446" s="3" customFormat="true" x14ac:dyDescent="0.25">
      <c r="A446" s="394"/>
      <c r="B446" s="111"/>
      <c r="L446" s="111"/>
      <c r="V446" s="111"/>
      <c r="AF446" s="111"/>
      <c r="AP446" s="111"/>
      <c r="AZ446" s="111"/>
      <c r="BJ446" s="111"/>
      <c r="BT446" s="111"/>
      <c r="BU446" s="111"/>
      <c r="BV446" s="111"/>
      <c r="BW446" s="111"/>
      <c r="BX446" s="111"/>
      <c r="BY446" s="111"/>
      <c r="BZ446" s="111"/>
      <c r="CA446" s="111"/>
      <c r="CD446" s="111"/>
      <c r="CN446" s="111"/>
      <c r="CX446" s="111"/>
      <c r="DH446" s="111"/>
      <c r="DR446" s="111"/>
      <c r="EB446" s="111"/>
      <c r="EL446" s="111"/>
      <c r="EV446" s="111"/>
      <c r="FF446" s="111"/>
      <c r="FP446" s="111"/>
      <c r="FZ446" s="111"/>
      <c r="GJ446" s="111"/>
      <c r="GT446" s="111"/>
      <c r="HD446" s="111"/>
      <c r="HN446" s="111"/>
      <c r="HX446" s="111"/>
      <c r="IH446" s="111"/>
      <c r="IR446" s="111"/>
      <c r="JB446" s="111"/>
      <c r="JL446" s="111"/>
      <c r="JV446" s="111"/>
      <c r="KF446" s="111"/>
      <c r="KP446" s="111"/>
      <c r="KZ446" s="111"/>
      <c r="LJ446" s="111"/>
      <c r="LT446" s="111"/>
      <c r="MD446" s="111"/>
      <c r="MN446" s="111"/>
      <c r="MX446" s="111"/>
      <c r="NH446" s="111"/>
      <c r="NR446" s="111"/>
    </row>
    <row xmlns:x14ac="http://schemas.microsoft.com/office/spreadsheetml/2009/9/ac" r="447" s="3" customFormat="true" x14ac:dyDescent="0.25">
      <c r="A447" s="394"/>
      <c r="B447" s="111"/>
      <c r="L447" s="111"/>
      <c r="V447" s="111"/>
      <c r="AF447" s="111"/>
      <c r="AP447" s="111"/>
      <c r="AZ447" s="111"/>
      <c r="BJ447" s="111"/>
      <c r="BT447" s="111"/>
      <c r="BU447" s="111"/>
      <c r="BV447" s="111"/>
      <c r="BW447" s="111"/>
      <c r="BX447" s="111"/>
      <c r="BY447" s="111"/>
      <c r="BZ447" s="111"/>
      <c r="CA447" s="111"/>
      <c r="CD447" s="111"/>
      <c r="CN447" s="111"/>
      <c r="CX447" s="111"/>
      <c r="DH447" s="111"/>
      <c r="DR447" s="111"/>
      <c r="EB447" s="111"/>
      <c r="EL447" s="111"/>
      <c r="EV447" s="111"/>
      <c r="FF447" s="111"/>
      <c r="FP447" s="111"/>
      <c r="FZ447" s="111"/>
      <c r="GJ447" s="111"/>
      <c r="GT447" s="111"/>
      <c r="HD447" s="111"/>
      <c r="HN447" s="111"/>
      <c r="HX447" s="111"/>
      <c r="IH447" s="111"/>
      <c r="IR447" s="111"/>
      <c r="JB447" s="111"/>
      <c r="JL447" s="111"/>
      <c r="JV447" s="111"/>
      <c r="KF447" s="111"/>
      <c r="KP447" s="111"/>
      <c r="KZ447" s="111"/>
      <c r="LJ447" s="111"/>
      <c r="LT447" s="111"/>
      <c r="MD447" s="111"/>
      <c r="MN447" s="111"/>
      <c r="MX447" s="111"/>
      <c r="NH447" s="111"/>
      <c r="NR447" s="111"/>
    </row>
    <row xmlns:x14ac="http://schemas.microsoft.com/office/spreadsheetml/2009/9/ac" r="448" s="3" customFormat="true" x14ac:dyDescent="0.25">
      <c r="A448" s="394"/>
      <c r="B448" s="111"/>
      <c r="L448" s="111"/>
      <c r="V448" s="111"/>
      <c r="AF448" s="111"/>
      <c r="AP448" s="111"/>
      <c r="AZ448" s="111"/>
      <c r="BJ448" s="111"/>
      <c r="BT448" s="111"/>
      <c r="BU448" s="111"/>
      <c r="BV448" s="111"/>
      <c r="BW448" s="111"/>
      <c r="BX448" s="111"/>
      <c r="BY448" s="111"/>
      <c r="BZ448" s="111"/>
      <c r="CA448" s="111"/>
      <c r="CD448" s="111"/>
      <c r="CN448" s="111"/>
      <c r="CX448" s="111"/>
      <c r="DH448" s="111"/>
      <c r="DR448" s="111"/>
      <c r="EB448" s="111"/>
      <c r="EL448" s="111"/>
      <c r="EV448" s="111"/>
      <c r="FF448" s="111"/>
      <c r="FP448" s="111"/>
      <c r="FZ448" s="111"/>
      <c r="GJ448" s="111"/>
      <c r="GT448" s="111"/>
      <c r="HD448" s="111"/>
      <c r="HN448" s="111"/>
      <c r="HX448" s="111"/>
      <c r="IH448" s="111"/>
      <c r="IR448" s="111"/>
      <c r="JB448" s="111"/>
      <c r="JL448" s="111"/>
      <c r="JV448" s="111"/>
      <c r="KF448" s="111"/>
      <c r="KP448" s="111"/>
      <c r="KZ448" s="111"/>
      <c r="LJ448" s="111"/>
      <c r="LT448" s="111"/>
      <c r="MD448" s="111"/>
      <c r="MN448" s="111"/>
      <c r="MX448" s="111"/>
      <c r="NH448" s="111"/>
      <c r="NR448" s="111"/>
    </row>
    <row xmlns:x14ac="http://schemas.microsoft.com/office/spreadsheetml/2009/9/ac" r="449" s="3" customFormat="true" x14ac:dyDescent="0.25">
      <c r="A449" s="394"/>
      <c r="B449" s="111"/>
      <c r="L449" s="111"/>
      <c r="V449" s="111"/>
      <c r="AF449" s="111"/>
      <c r="AP449" s="111"/>
      <c r="AZ449" s="111"/>
      <c r="BJ449" s="111"/>
      <c r="BT449" s="111"/>
      <c r="BU449" s="111"/>
      <c r="BV449" s="111"/>
      <c r="BW449" s="111"/>
      <c r="BX449" s="111"/>
      <c r="BY449" s="111"/>
      <c r="BZ449" s="111"/>
      <c r="CA449" s="111"/>
      <c r="CD449" s="111"/>
      <c r="CN449" s="111"/>
      <c r="CX449" s="111"/>
      <c r="DH449" s="111"/>
      <c r="DR449" s="111"/>
      <c r="EB449" s="111"/>
      <c r="EL449" s="111"/>
      <c r="EV449" s="111"/>
      <c r="FF449" s="111"/>
      <c r="FP449" s="111"/>
      <c r="FZ449" s="111"/>
      <c r="GJ449" s="111"/>
      <c r="GT449" s="111"/>
      <c r="HD449" s="111"/>
      <c r="HN449" s="111"/>
      <c r="HX449" s="111"/>
      <c r="IH449" s="111"/>
      <c r="IR449" s="111"/>
      <c r="JB449" s="111"/>
      <c r="JL449" s="111"/>
      <c r="JV449" s="111"/>
      <c r="KF449" s="111"/>
      <c r="KP449" s="111"/>
      <c r="KZ449" s="111"/>
      <c r="LJ449" s="111"/>
      <c r="LT449" s="111"/>
      <c r="MD449" s="111"/>
      <c r="MN449" s="111"/>
      <c r="MX449" s="111"/>
      <c r="NH449" s="111"/>
      <c r="NR449" s="111"/>
    </row>
    <row xmlns:x14ac="http://schemas.microsoft.com/office/spreadsheetml/2009/9/ac" r="450" s="3" customFormat="true" x14ac:dyDescent="0.25">
      <c r="A450" s="394"/>
      <c r="B450" s="111"/>
      <c r="L450" s="111"/>
      <c r="V450" s="111"/>
      <c r="AF450" s="111"/>
      <c r="AP450" s="111"/>
      <c r="AZ450" s="111"/>
      <c r="BJ450" s="111"/>
      <c r="BT450" s="111"/>
      <c r="BU450" s="111"/>
      <c r="BV450" s="111"/>
      <c r="BW450" s="111"/>
      <c r="BX450" s="111"/>
      <c r="BY450" s="111"/>
      <c r="BZ450" s="111"/>
      <c r="CA450" s="111"/>
      <c r="CD450" s="111"/>
      <c r="CN450" s="111"/>
      <c r="CX450" s="111"/>
      <c r="DH450" s="111"/>
      <c r="DR450" s="111"/>
      <c r="EB450" s="111"/>
      <c r="EL450" s="111"/>
      <c r="EV450" s="111"/>
      <c r="FF450" s="111"/>
      <c r="FP450" s="111"/>
      <c r="FZ450" s="111"/>
      <c r="GJ450" s="111"/>
      <c r="GT450" s="111"/>
      <c r="HD450" s="111"/>
      <c r="HN450" s="111"/>
      <c r="HX450" s="111"/>
      <c r="IH450" s="111"/>
      <c r="IR450" s="111"/>
      <c r="JB450" s="111"/>
      <c r="JL450" s="111"/>
      <c r="JV450" s="111"/>
      <c r="KF450" s="111"/>
      <c r="KP450" s="111"/>
      <c r="KZ450" s="111"/>
      <c r="LJ450" s="111"/>
      <c r="LT450" s="111"/>
      <c r="MD450" s="111"/>
      <c r="MN450" s="111"/>
      <c r="MX450" s="111"/>
      <c r="NH450" s="111"/>
      <c r="NR450" s="111"/>
    </row>
    <row xmlns:x14ac="http://schemas.microsoft.com/office/spreadsheetml/2009/9/ac" r="451" s="3" customFormat="true" x14ac:dyDescent="0.25">
      <c r="A451" s="394"/>
      <c r="B451" s="111"/>
      <c r="L451" s="111"/>
      <c r="V451" s="111"/>
      <c r="AF451" s="111"/>
      <c r="AP451" s="111"/>
      <c r="AZ451" s="111"/>
      <c r="BJ451" s="111"/>
      <c r="BT451" s="111"/>
      <c r="BU451" s="111"/>
      <c r="BV451" s="111"/>
      <c r="BW451" s="111"/>
      <c r="BX451" s="111"/>
      <c r="BY451" s="111"/>
      <c r="BZ451" s="111"/>
      <c r="CA451" s="111"/>
      <c r="CD451" s="111"/>
      <c r="CN451" s="111"/>
      <c r="CX451" s="111"/>
      <c r="DH451" s="111"/>
      <c r="DR451" s="111"/>
      <c r="EB451" s="111"/>
      <c r="EL451" s="111"/>
      <c r="EV451" s="111"/>
      <c r="FF451" s="111"/>
      <c r="FP451" s="111"/>
      <c r="FZ451" s="111"/>
      <c r="GJ451" s="111"/>
      <c r="GT451" s="111"/>
      <c r="HD451" s="111"/>
      <c r="HN451" s="111"/>
      <c r="HX451" s="111"/>
      <c r="IH451" s="111"/>
      <c r="IR451" s="111"/>
      <c r="JB451" s="111"/>
      <c r="JL451" s="111"/>
      <c r="JV451" s="111"/>
      <c r="KF451" s="111"/>
      <c r="KP451" s="111"/>
      <c r="KZ451" s="111"/>
      <c r="LJ451" s="111"/>
      <c r="LT451" s="111"/>
      <c r="MD451" s="111"/>
      <c r="MN451" s="111"/>
      <c r="MX451" s="111"/>
      <c r="NH451" s="111"/>
      <c r="NR451" s="111"/>
    </row>
    <row xmlns:x14ac="http://schemas.microsoft.com/office/spreadsheetml/2009/9/ac" r="452" s="3" customFormat="true" x14ac:dyDescent="0.25">
      <c r="A452" s="394"/>
      <c r="B452" s="111"/>
      <c r="L452" s="111"/>
      <c r="V452" s="111"/>
      <c r="AF452" s="111"/>
      <c r="AP452" s="111"/>
      <c r="AZ452" s="111"/>
      <c r="BJ452" s="111"/>
      <c r="BT452" s="111"/>
      <c r="BU452" s="111"/>
      <c r="BV452" s="111"/>
      <c r="BW452" s="111"/>
      <c r="BX452" s="111"/>
      <c r="BY452" s="111"/>
      <c r="BZ452" s="111"/>
      <c r="CA452" s="111"/>
      <c r="CD452" s="111"/>
      <c r="CN452" s="111"/>
      <c r="CX452" s="111"/>
      <c r="DH452" s="111"/>
      <c r="DR452" s="111"/>
      <c r="EB452" s="111"/>
      <c r="EL452" s="111"/>
      <c r="EV452" s="111"/>
      <c r="FF452" s="111"/>
      <c r="FP452" s="111"/>
      <c r="FZ452" s="111"/>
      <c r="GJ452" s="111"/>
      <c r="GT452" s="111"/>
      <c r="HD452" s="111"/>
      <c r="HN452" s="111"/>
      <c r="HX452" s="111"/>
      <c r="IH452" s="111"/>
      <c r="IR452" s="111"/>
      <c r="JB452" s="111"/>
      <c r="JL452" s="111"/>
      <c r="JV452" s="111"/>
      <c r="KF452" s="111"/>
      <c r="KP452" s="111"/>
      <c r="KZ452" s="111"/>
      <c r="LJ452" s="111"/>
      <c r="LT452" s="111"/>
      <c r="MD452" s="111"/>
      <c r="MN452" s="111"/>
      <c r="MX452" s="111"/>
      <c r="NH452" s="111"/>
      <c r="NR452" s="111"/>
    </row>
    <row xmlns:x14ac="http://schemas.microsoft.com/office/spreadsheetml/2009/9/ac" r="453" s="3" customFormat="true" x14ac:dyDescent="0.25">
      <c r="A453" s="394"/>
      <c r="B453" s="111"/>
      <c r="L453" s="111"/>
      <c r="V453" s="111"/>
      <c r="AF453" s="111"/>
      <c r="AP453" s="111"/>
      <c r="AZ453" s="111"/>
      <c r="BJ453" s="111"/>
      <c r="BT453" s="111"/>
      <c r="BU453" s="111"/>
      <c r="BV453" s="111"/>
      <c r="BW453" s="111"/>
      <c r="BX453" s="111"/>
      <c r="BY453" s="111"/>
      <c r="BZ453" s="111"/>
      <c r="CA453" s="111"/>
      <c r="CD453" s="111"/>
      <c r="CN453" s="111"/>
      <c r="CX453" s="111"/>
      <c r="DH453" s="111"/>
      <c r="DR453" s="111"/>
      <c r="EB453" s="111"/>
      <c r="EL453" s="111"/>
      <c r="EV453" s="111"/>
      <c r="FF453" s="111"/>
      <c r="FP453" s="111"/>
      <c r="FZ453" s="111"/>
      <c r="GJ453" s="111"/>
      <c r="GT453" s="111"/>
      <c r="HD453" s="111"/>
      <c r="HN453" s="111"/>
      <c r="HX453" s="111"/>
      <c r="IH453" s="111"/>
      <c r="IR453" s="111"/>
      <c r="JB453" s="111"/>
      <c r="JL453" s="111"/>
      <c r="JV453" s="111"/>
      <c r="KF453" s="111"/>
      <c r="KP453" s="111"/>
      <c r="KZ453" s="111"/>
      <c r="LJ453" s="111"/>
      <c r="LT453" s="111"/>
      <c r="MD453" s="111"/>
      <c r="MN453" s="111"/>
      <c r="MX453" s="111"/>
      <c r="NH453" s="111"/>
      <c r="NR453" s="111"/>
    </row>
    <row xmlns:x14ac="http://schemas.microsoft.com/office/spreadsheetml/2009/9/ac" r="454" s="3" customFormat="true" x14ac:dyDescent="0.25">
      <c r="A454" s="394"/>
      <c r="B454" s="111"/>
      <c r="L454" s="111"/>
      <c r="V454" s="111"/>
      <c r="AF454" s="111"/>
      <c r="AP454" s="111"/>
      <c r="AZ454" s="111"/>
      <c r="BJ454" s="111"/>
      <c r="BT454" s="111"/>
      <c r="BU454" s="111"/>
      <c r="BV454" s="111"/>
      <c r="BW454" s="111"/>
      <c r="BX454" s="111"/>
      <c r="BY454" s="111"/>
      <c r="BZ454" s="111"/>
      <c r="CA454" s="111"/>
      <c r="CD454" s="111"/>
      <c r="CN454" s="111"/>
      <c r="CX454" s="111"/>
      <c r="DH454" s="111"/>
      <c r="DR454" s="111"/>
      <c r="EB454" s="111"/>
      <c r="EL454" s="111"/>
      <c r="EV454" s="111"/>
      <c r="FF454" s="111"/>
      <c r="FP454" s="111"/>
      <c r="FZ454" s="111"/>
      <c r="GJ454" s="111"/>
      <c r="GT454" s="111"/>
      <c r="HD454" s="111"/>
      <c r="HN454" s="111"/>
      <c r="HX454" s="111"/>
      <c r="IH454" s="111"/>
      <c r="IR454" s="111"/>
      <c r="JB454" s="111"/>
      <c r="JL454" s="111"/>
      <c r="JV454" s="111"/>
      <c r="KF454" s="111"/>
      <c r="KP454" s="111"/>
      <c r="KZ454" s="111"/>
      <c r="LJ454" s="111"/>
      <c r="LT454" s="111"/>
      <c r="MD454" s="111"/>
      <c r="MN454" s="111"/>
      <c r="MX454" s="111"/>
      <c r="NH454" s="111"/>
      <c r="NR454" s="111"/>
    </row>
    <row xmlns:x14ac="http://schemas.microsoft.com/office/spreadsheetml/2009/9/ac" r="455" s="3" customFormat="true" x14ac:dyDescent="0.25">
      <c r="A455" s="394"/>
      <c r="B455" s="111"/>
      <c r="L455" s="111"/>
      <c r="V455" s="111"/>
      <c r="AF455" s="111"/>
      <c r="AP455" s="111"/>
      <c r="AZ455" s="111"/>
      <c r="BJ455" s="111"/>
      <c r="BT455" s="111"/>
      <c r="BU455" s="111"/>
      <c r="BV455" s="111"/>
      <c r="BW455" s="111"/>
      <c r="BX455" s="111"/>
      <c r="BY455" s="111"/>
      <c r="BZ455" s="111"/>
      <c r="CA455" s="111"/>
      <c r="CD455" s="111"/>
      <c r="CN455" s="111"/>
      <c r="CX455" s="111"/>
      <c r="DH455" s="111"/>
      <c r="DR455" s="111"/>
      <c r="EB455" s="111"/>
      <c r="EL455" s="111"/>
      <c r="EV455" s="111"/>
      <c r="FF455" s="111"/>
      <c r="FP455" s="111"/>
      <c r="FZ455" s="111"/>
      <c r="GJ455" s="111"/>
      <c r="GT455" s="111"/>
      <c r="HD455" s="111"/>
      <c r="HN455" s="111"/>
      <c r="HX455" s="111"/>
      <c r="IH455" s="111"/>
      <c r="IR455" s="111"/>
      <c r="JB455" s="111"/>
      <c r="JL455" s="111"/>
      <c r="JV455" s="111"/>
      <c r="KF455" s="111"/>
      <c r="KP455" s="111"/>
      <c r="KZ455" s="111"/>
      <c r="LJ455" s="111"/>
      <c r="LT455" s="111"/>
      <c r="MD455" s="111"/>
      <c r="MN455" s="111"/>
      <c r="MX455" s="111"/>
      <c r="NH455" s="111"/>
      <c r="NR455" s="111"/>
    </row>
    <row xmlns:x14ac="http://schemas.microsoft.com/office/spreadsheetml/2009/9/ac" r="456" s="3" customFormat="true" x14ac:dyDescent="0.25">
      <c r="A456" s="394"/>
      <c r="B456" s="111"/>
      <c r="L456" s="111"/>
      <c r="V456" s="111"/>
      <c r="AF456" s="111"/>
      <c r="AP456" s="111"/>
      <c r="AZ456" s="111"/>
      <c r="BJ456" s="111"/>
      <c r="BT456" s="111"/>
      <c r="BU456" s="111"/>
      <c r="BV456" s="111"/>
      <c r="BW456" s="111"/>
      <c r="BX456" s="111"/>
      <c r="BY456" s="111"/>
      <c r="BZ456" s="111"/>
      <c r="CA456" s="111"/>
      <c r="CD456" s="111"/>
      <c r="CN456" s="111"/>
      <c r="CX456" s="111"/>
      <c r="DH456" s="111"/>
      <c r="DR456" s="111"/>
      <c r="EB456" s="111"/>
      <c r="EL456" s="111"/>
      <c r="EV456" s="111"/>
      <c r="FF456" s="111"/>
      <c r="FP456" s="111"/>
      <c r="FZ456" s="111"/>
      <c r="GJ456" s="111"/>
      <c r="GT456" s="111"/>
      <c r="HD456" s="111"/>
      <c r="HN456" s="111"/>
      <c r="HX456" s="111"/>
      <c r="IH456" s="111"/>
      <c r="IR456" s="111"/>
      <c r="JB456" s="111"/>
      <c r="JL456" s="111"/>
      <c r="JV456" s="111"/>
      <c r="KF456" s="111"/>
      <c r="KP456" s="111"/>
      <c r="KZ456" s="111"/>
      <c r="LJ456" s="111"/>
      <c r="LT456" s="111"/>
      <c r="MD456" s="111"/>
      <c r="MN456" s="111"/>
      <c r="MX456" s="111"/>
      <c r="NH456" s="111"/>
      <c r="NR456" s="111"/>
    </row>
    <row xmlns:x14ac="http://schemas.microsoft.com/office/spreadsheetml/2009/9/ac" r="457" s="3" customFormat="true" x14ac:dyDescent="0.25">
      <c r="A457" s="394"/>
      <c r="B457" s="111"/>
      <c r="L457" s="111"/>
      <c r="V457" s="111"/>
      <c r="AF457" s="111"/>
      <c r="AP457" s="111"/>
      <c r="AZ457" s="111"/>
      <c r="BJ457" s="111"/>
      <c r="BT457" s="111"/>
      <c r="BU457" s="111"/>
      <c r="BV457" s="111"/>
      <c r="BW457" s="111"/>
      <c r="BX457" s="111"/>
      <c r="BY457" s="111"/>
      <c r="BZ457" s="111"/>
      <c r="CA457" s="111"/>
      <c r="CD457" s="111"/>
      <c r="CN457" s="111"/>
      <c r="CX457" s="111"/>
      <c r="DH457" s="111"/>
      <c r="DR457" s="111"/>
      <c r="EB457" s="111"/>
      <c r="EL457" s="111"/>
      <c r="EV457" s="111"/>
      <c r="FF457" s="111"/>
      <c r="FP457" s="111"/>
      <c r="FZ457" s="111"/>
      <c r="GJ457" s="111"/>
      <c r="GT457" s="111"/>
      <c r="HD457" s="111"/>
      <c r="HN457" s="111"/>
      <c r="HX457" s="111"/>
      <c r="IH457" s="111"/>
      <c r="IR457" s="111"/>
      <c r="JB457" s="111"/>
      <c r="JL457" s="111"/>
      <c r="JV457" s="111"/>
      <c r="KF457" s="111"/>
      <c r="KP457" s="111"/>
      <c r="KZ457" s="111"/>
      <c r="LJ457" s="111"/>
      <c r="LT457" s="111"/>
      <c r="MD457" s="111"/>
      <c r="MN457" s="111"/>
      <c r="MX457" s="111"/>
      <c r="NH457" s="111"/>
      <c r="NR457" s="111"/>
    </row>
    <row xmlns:x14ac="http://schemas.microsoft.com/office/spreadsheetml/2009/9/ac" r="458" s="3" customFormat="true" x14ac:dyDescent="0.25">
      <c r="A458" s="394"/>
      <c r="B458" s="111"/>
      <c r="L458" s="111"/>
      <c r="V458" s="111"/>
      <c r="AF458" s="111"/>
      <c r="AP458" s="111"/>
      <c r="AZ458" s="111"/>
      <c r="BJ458" s="111"/>
      <c r="BT458" s="111"/>
      <c r="BU458" s="111"/>
      <c r="BV458" s="111"/>
      <c r="BW458" s="111"/>
      <c r="BX458" s="111"/>
      <c r="BY458" s="111"/>
      <c r="BZ458" s="111"/>
      <c r="CA458" s="111"/>
      <c r="CD458" s="111"/>
      <c r="CN458" s="111"/>
      <c r="CX458" s="111"/>
      <c r="DH458" s="111"/>
      <c r="DR458" s="111"/>
      <c r="EB458" s="111"/>
      <c r="EL458" s="111"/>
      <c r="EV458" s="111"/>
      <c r="FF458" s="111"/>
      <c r="FP458" s="111"/>
      <c r="FZ458" s="111"/>
      <c r="GJ458" s="111"/>
      <c r="GT458" s="111"/>
      <c r="HD458" s="111"/>
      <c r="HN458" s="111"/>
      <c r="HX458" s="111"/>
      <c r="IH458" s="111"/>
      <c r="IR458" s="111"/>
      <c r="JB458" s="111"/>
      <c r="JL458" s="111"/>
      <c r="JV458" s="111"/>
      <c r="KF458" s="111"/>
      <c r="KP458" s="111"/>
      <c r="KZ458" s="111"/>
      <c r="LJ458" s="111"/>
      <c r="LT458" s="111"/>
      <c r="MD458" s="111"/>
      <c r="MN458" s="111"/>
      <c r="MX458" s="111"/>
      <c r="NH458" s="111"/>
      <c r="NR458" s="111"/>
    </row>
    <row xmlns:x14ac="http://schemas.microsoft.com/office/spreadsheetml/2009/9/ac" r="459" s="3" customFormat="true" x14ac:dyDescent="0.25">
      <c r="A459" s="394"/>
      <c r="B459" s="111"/>
      <c r="L459" s="111"/>
      <c r="V459" s="111"/>
      <c r="AF459" s="111"/>
      <c r="AP459" s="111"/>
      <c r="AZ459" s="111"/>
      <c r="BJ459" s="111"/>
      <c r="BT459" s="111"/>
      <c r="BU459" s="111"/>
      <c r="BV459" s="111"/>
      <c r="BW459" s="111"/>
      <c r="BX459" s="111"/>
      <c r="BY459" s="111"/>
      <c r="BZ459" s="111"/>
      <c r="CA459" s="111"/>
      <c r="CD459" s="111"/>
      <c r="CN459" s="111"/>
      <c r="CX459" s="111"/>
      <c r="DH459" s="111"/>
      <c r="DR459" s="111"/>
      <c r="EB459" s="111"/>
      <c r="EL459" s="111"/>
      <c r="EV459" s="111"/>
      <c r="FF459" s="111"/>
      <c r="FP459" s="111"/>
      <c r="FZ459" s="111"/>
      <c r="GJ459" s="111"/>
      <c r="GT459" s="111"/>
      <c r="HD459" s="111"/>
      <c r="HN459" s="111"/>
      <c r="HX459" s="111"/>
      <c r="IH459" s="111"/>
      <c r="IR459" s="111"/>
      <c r="JB459" s="111"/>
      <c r="JL459" s="111"/>
      <c r="JV459" s="111"/>
      <c r="KF459" s="111"/>
      <c r="KP459" s="111"/>
      <c r="KZ459" s="111"/>
      <c r="LJ459" s="111"/>
      <c r="LT459" s="111"/>
      <c r="MD459" s="111"/>
      <c r="MN459" s="111"/>
      <c r="MX459" s="111"/>
      <c r="NH459" s="111"/>
      <c r="NR459" s="111"/>
    </row>
    <row xmlns:x14ac="http://schemas.microsoft.com/office/spreadsheetml/2009/9/ac" r="460" s="3" customFormat="true" x14ac:dyDescent="0.25">
      <c r="A460" s="394"/>
      <c r="B460" s="111"/>
      <c r="L460" s="111"/>
      <c r="V460" s="111"/>
      <c r="AF460" s="111"/>
      <c r="AP460" s="111"/>
      <c r="AZ460" s="111"/>
      <c r="BJ460" s="111"/>
      <c r="BT460" s="111"/>
      <c r="BU460" s="111"/>
      <c r="BV460" s="111"/>
      <c r="BW460" s="111"/>
      <c r="BX460" s="111"/>
      <c r="BY460" s="111"/>
      <c r="BZ460" s="111"/>
      <c r="CA460" s="111"/>
      <c r="CD460" s="111"/>
      <c r="CN460" s="111"/>
      <c r="CX460" s="111"/>
      <c r="DH460" s="111"/>
      <c r="DR460" s="111"/>
      <c r="EB460" s="111"/>
      <c r="EL460" s="111"/>
      <c r="EV460" s="111"/>
      <c r="FF460" s="111"/>
      <c r="FP460" s="111"/>
      <c r="FZ460" s="111"/>
      <c r="GJ460" s="111"/>
      <c r="GT460" s="111"/>
      <c r="HD460" s="111"/>
      <c r="HN460" s="111"/>
      <c r="HX460" s="111"/>
      <c r="IH460" s="111"/>
      <c r="IR460" s="111"/>
      <c r="JB460" s="111"/>
      <c r="JL460" s="111"/>
      <c r="JV460" s="111"/>
      <c r="KF460" s="111"/>
      <c r="KP460" s="111"/>
      <c r="KZ460" s="111"/>
      <c r="LJ460" s="111"/>
      <c r="LT460" s="111"/>
      <c r="MD460" s="111"/>
      <c r="MN460" s="111"/>
      <c r="MX460" s="111"/>
      <c r="NH460" s="111"/>
      <c r="NR460" s="111"/>
    </row>
    <row xmlns:x14ac="http://schemas.microsoft.com/office/spreadsheetml/2009/9/ac" r="461" s="3" customFormat="true" x14ac:dyDescent="0.25">
      <c r="A461" s="394"/>
      <c r="B461" s="111"/>
      <c r="L461" s="111"/>
      <c r="V461" s="111"/>
      <c r="AF461" s="111"/>
      <c r="AP461" s="111"/>
      <c r="AZ461" s="111"/>
      <c r="BJ461" s="111"/>
      <c r="BT461" s="111"/>
      <c r="BU461" s="111"/>
      <c r="BV461" s="111"/>
      <c r="BW461" s="111"/>
      <c r="BX461" s="111"/>
      <c r="BY461" s="111"/>
      <c r="BZ461" s="111"/>
      <c r="CA461" s="111"/>
      <c r="CD461" s="111"/>
      <c r="CN461" s="111"/>
      <c r="CX461" s="111"/>
      <c r="DH461" s="111"/>
      <c r="DR461" s="111"/>
      <c r="EB461" s="111"/>
      <c r="EL461" s="111"/>
      <c r="EV461" s="111"/>
      <c r="FF461" s="111"/>
      <c r="FP461" s="111"/>
      <c r="FZ461" s="111"/>
      <c r="GJ461" s="111"/>
      <c r="GT461" s="111"/>
      <c r="HD461" s="111"/>
      <c r="HN461" s="111"/>
      <c r="HX461" s="111"/>
      <c r="IH461" s="111"/>
      <c r="IR461" s="111"/>
      <c r="JB461" s="111"/>
      <c r="JL461" s="111"/>
      <c r="JV461" s="111"/>
      <c r="KF461" s="111"/>
      <c r="KP461" s="111"/>
      <c r="KZ461" s="111"/>
      <c r="LJ461" s="111"/>
      <c r="LT461" s="111"/>
      <c r="MD461" s="111"/>
      <c r="MN461" s="111"/>
      <c r="MX461" s="111"/>
      <c r="NH461" s="111"/>
      <c r="NR461" s="111"/>
    </row>
    <row xmlns:x14ac="http://schemas.microsoft.com/office/spreadsheetml/2009/9/ac" r="462" s="3" customFormat="true" x14ac:dyDescent="0.25">
      <c r="A462" s="394"/>
      <c r="B462" s="111"/>
      <c r="L462" s="111"/>
      <c r="V462" s="111"/>
      <c r="AF462" s="111"/>
      <c r="AP462" s="111"/>
      <c r="AZ462" s="111"/>
      <c r="BJ462" s="111"/>
      <c r="BT462" s="111"/>
      <c r="BU462" s="111"/>
      <c r="BV462" s="111"/>
      <c r="BW462" s="111"/>
      <c r="BX462" s="111"/>
      <c r="BY462" s="111"/>
      <c r="BZ462" s="111"/>
      <c r="CA462" s="111"/>
      <c r="CD462" s="111"/>
      <c r="CN462" s="111"/>
      <c r="CX462" s="111"/>
      <c r="DH462" s="111"/>
      <c r="DR462" s="111"/>
      <c r="EB462" s="111"/>
      <c r="EL462" s="111"/>
      <c r="EV462" s="111"/>
      <c r="FF462" s="111"/>
      <c r="FP462" s="111"/>
      <c r="FZ462" s="111"/>
      <c r="GJ462" s="111"/>
      <c r="GT462" s="111"/>
      <c r="HD462" s="111"/>
      <c r="HN462" s="111"/>
      <c r="HX462" s="111"/>
      <c r="IH462" s="111"/>
      <c r="IR462" s="111"/>
      <c r="JB462" s="111"/>
      <c r="JL462" s="111"/>
      <c r="JV462" s="111"/>
      <c r="KF462" s="111"/>
      <c r="KP462" s="111"/>
      <c r="KZ462" s="111"/>
      <c r="LJ462" s="111"/>
      <c r="LT462" s="111"/>
      <c r="MD462" s="111"/>
      <c r="MN462" s="111"/>
      <c r="MX462" s="111"/>
      <c r="NH462" s="111"/>
      <c r="NR462" s="111"/>
    </row>
    <row xmlns:x14ac="http://schemas.microsoft.com/office/spreadsheetml/2009/9/ac" r="463" s="3" customFormat="true" x14ac:dyDescent="0.25">
      <c r="A463" s="394"/>
      <c r="B463" s="111"/>
      <c r="L463" s="111"/>
      <c r="V463" s="111"/>
      <c r="AF463" s="111"/>
      <c r="AP463" s="111"/>
      <c r="AZ463" s="111"/>
      <c r="BJ463" s="111"/>
      <c r="BT463" s="111"/>
      <c r="BU463" s="111"/>
      <c r="BV463" s="111"/>
      <c r="BW463" s="111"/>
      <c r="BX463" s="111"/>
      <c r="BY463" s="111"/>
      <c r="BZ463" s="111"/>
      <c r="CA463" s="111"/>
      <c r="CD463" s="111"/>
      <c r="CN463" s="111"/>
      <c r="CX463" s="111"/>
      <c r="DH463" s="111"/>
      <c r="DR463" s="111"/>
      <c r="EB463" s="111"/>
      <c r="EL463" s="111"/>
      <c r="EV463" s="111"/>
      <c r="FF463" s="111"/>
      <c r="FP463" s="111"/>
      <c r="FZ463" s="111"/>
      <c r="GJ463" s="111"/>
      <c r="GT463" s="111"/>
      <c r="HD463" s="111"/>
      <c r="HN463" s="111"/>
      <c r="HX463" s="111"/>
      <c r="IH463" s="111"/>
      <c r="IR463" s="111"/>
      <c r="JB463" s="111"/>
      <c r="JL463" s="111"/>
      <c r="JV463" s="111"/>
      <c r="KF463" s="111"/>
      <c r="KP463" s="111"/>
      <c r="KZ463" s="111"/>
      <c r="LJ463" s="111"/>
      <c r="LT463" s="111"/>
      <c r="MD463" s="111"/>
      <c r="MN463" s="111"/>
      <c r="MX463" s="111"/>
      <c r="NH463" s="111"/>
      <c r="NR463" s="111"/>
    </row>
    <row xmlns:x14ac="http://schemas.microsoft.com/office/spreadsheetml/2009/9/ac" r="464" s="3" customFormat="true" x14ac:dyDescent="0.25">
      <c r="A464" s="394"/>
      <c r="B464" s="111"/>
      <c r="L464" s="111"/>
      <c r="V464" s="111"/>
      <c r="AF464" s="111"/>
      <c r="AP464" s="111"/>
      <c r="AZ464" s="111"/>
      <c r="BJ464" s="111"/>
      <c r="BT464" s="111"/>
      <c r="BU464" s="111"/>
      <c r="BV464" s="111"/>
      <c r="BW464" s="111"/>
      <c r="BX464" s="111"/>
      <c r="BY464" s="111"/>
      <c r="BZ464" s="111"/>
      <c r="CA464" s="111"/>
      <c r="CD464" s="111"/>
      <c r="CN464" s="111"/>
      <c r="CX464" s="111"/>
      <c r="DH464" s="111"/>
      <c r="DR464" s="111"/>
      <c r="EB464" s="111"/>
      <c r="EL464" s="111"/>
      <c r="EV464" s="111"/>
      <c r="FF464" s="111"/>
      <c r="FP464" s="111"/>
      <c r="FZ464" s="111"/>
      <c r="GJ464" s="111"/>
      <c r="GT464" s="111"/>
      <c r="HD464" s="111"/>
      <c r="HN464" s="111"/>
      <c r="HX464" s="111"/>
      <c r="IH464" s="111"/>
      <c r="IR464" s="111"/>
      <c r="JB464" s="111"/>
      <c r="JL464" s="111"/>
      <c r="JV464" s="111"/>
      <c r="KF464" s="111"/>
      <c r="KP464" s="111"/>
      <c r="KZ464" s="111"/>
      <c r="LJ464" s="111"/>
      <c r="LT464" s="111"/>
      <c r="MD464" s="111"/>
      <c r="MN464" s="111"/>
      <c r="MX464" s="111"/>
      <c r="NH464" s="111"/>
      <c r="NR464" s="111"/>
    </row>
    <row xmlns:x14ac="http://schemas.microsoft.com/office/spreadsheetml/2009/9/ac" r="465" s="3" customFormat="true" x14ac:dyDescent="0.25">
      <c r="A465" s="394"/>
      <c r="B465" s="111"/>
      <c r="L465" s="111"/>
      <c r="V465" s="111"/>
      <c r="AF465" s="111"/>
      <c r="AP465" s="111"/>
      <c r="AZ465" s="111"/>
      <c r="BJ465" s="111"/>
      <c r="BT465" s="111"/>
      <c r="BU465" s="111"/>
      <c r="BV465" s="111"/>
      <c r="BW465" s="111"/>
      <c r="BX465" s="111"/>
      <c r="BY465" s="111"/>
      <c r="BZ465" s="111"/>
      <c r="CA465" s="111"/>
      <c r="CD465" s="111"/>
      <c r="CN465" s="111"/>
      <c r="CX465" s="111"/>
      <c r="DH465" s="111"/>
      <c r="DR465" s="111"/>
      <c r="EB465" s="111"/>
      <c r="EL465" s="111"/>
      <c r="EV465" s="111"/>
      <c r="FF465" s="111"/>
      <c r="FP465" s="111"/>
      <c r="FZ465" s="111"/>
      <c r="GJ465" s="111"/>
      <c r="GT465" s="111"/>
      <c r="HD465" s="111"/>
      <c r="HN465" s="111"/>
      <c r="HX465" s="111"/>
      <c r="IH465" s="111"/>
      <c r="IR465" s="111"/>
      <c r="JB465" s="111"/>
      <c r="JL465" s="111"/>
      <c r="JV465" s="111"/>
      <c r="KF465" s="111"/>
      <c r="KP465" s="111"/>
      <c r="KZ465" s="111"/>
      <c r="LJ465" s="111"/>
      <c r="LT465" s="111"/>
      <c r="MD465" s="111"/>
      <c r="MN465" s="111"/>
      <c r="MX465" s="111"/>
      <c r="NH465" s="111"/>
      <c r="NR465" s="111"/>
    </row>
    <row xmlns:x14ac="http://schemas.microsoft.com/office/spreadsheetml/2009/9/ac" r="466" s="3" customFormat="true" x14ac:dyDescent="0.25">
      <c r="A466" s="394"/>
      <c r="B466" s="111"/>
      <c r="L466" s="111"/>
      <c r="V466" s="111"/>
      <c r="AF466" s="111"/>
      <c r="AP466" s="111"/>
      <c r="AZ466" s="111"/>
      <c r="BJ466" s="111"/>
      <c r="BT466" s="111"/>
      <c r="BU466" s="111"/>
      <c r="BV466" s="111"/>
      <c r="BW466" s="111"/>
      <c r="BX466" s="111"/>
      <c r="BY466" s="111"/>
      <c r="BZ466" s="111"/>
      <c r="CA466" s="111"/>
      <c r="CD466" s="111"/>
      <c r="CN466" s="111"/>
      <c r="CX466" s="111"/>
      <c r="DH466" s="111"/>
      <c r="DR466" s="111"/>
      <c r="EB466" s="111"/>
      <c r="EL466" s="111"/>
      <c r="EV466" s="111"/>
      <c r="FF466" s="111"/>
      <c r="FP466" s="111"/>
      <c r="FZ466" s="111"/>
      <c r="GJ466" s="111"/>
      <c r="GT466" s="111"/>
      <c r="HD466" s="111"/>
      <c r="HN466" s="111"/>
      <c r="HX466" s="111"/>
      <c r="IH466" s="111"/>
      <c r="IR466" s="111"/>
      <c r="JB466" s="111"/>
      <c r="JL466" s="111"/>
      <c r="JV466" s="111"/>
      <c r="KF466" s="111"/>
      <c r="KP466" s="111"/>
      <c r="KZ466" s="111"/>
      <c r="LJ466" s="111"/>
      <c r="LT466" s="111"/>
      <c r="MD466" s="111"/>
      <c r="MN466" s="111"/>
      <c r="MX466" s="111"/>
      <c r="NH466" s="111"/>
      <c r="NR466" s="111"/>
    </row>
    <row xmlns:x14ac="http://schemas.microsoft.com/office/spreadsheetml/2009/9/ac" r="467" s="3" customFormat="true" x14ac:dyDescent="0.25">
      <c r="A467" s="394"/>
      <c r="B467" s="111"/>
      <c r="L467" s="111"/>
      <c r="V467" s="111"/>
      <c r="AF467" s="111"/>
      <c r="AP467" s="111"/>
      <c r="AZ467" s="111"/>
      <c r="BJ467" s="111"/>
      <c r="BT467" s="111"/>
      <c r="BU467" s="111"/>
      <c r="BV467" s="111"/>
      <c r="BW467" s="111"/>
      <c r="BX467" s="111"/>
      <c r="BY467" s="111"/>
      <c r="BZ467" s="111"/>
      <c r="CA467" s="111"/>
      <c r="CD467" s="111"/>
      <c r="CN467" s="111"/>
      <c r="CX467" s="111"/>
      <c r="DH467" s="111"/>
      <c r="DR467" s="111"/>
      <c r="EB467" s="111"/>
      <c r="EL467" s="111"/>
      <c r="EV467" s="111"/>
      <c r="FF467" s="111"/>
      <c r="FP467" s="111"/>
      <c r="FZ467" s="111"/>
      <c r="GJ467" s="111"/>
      <c r="GT467" s="111"/>
      <c r="HD467" s="111"/>
      <c r="HN467" s="111"/>
      <c r="HX467" s="111"/>
      <c r="IH467" s="111"/>
      <c r="IR467" s="111"/>
      <c r="JB467" s="111"/>
      <c r="JL467" s="111"/>
      <c r="JV467" s="111"/>
      <c r="KF467" s="111"/>
      <c r="KP467" s="111"/>
      <c r="KZ467" s="111"/>
      <c r="LJ467" s="111"/>
      <c r="LT467" s="111"/>
      <c r="MD467" s="111"/>
      <c r="MN467" s="111"/>
      <c r="MX467" s="111"/>
      <c r="NH467" s="111"/>
      <c r="NR467" s="111"/>
    </row>
    <row xmlns:x14ac="http://schemas.microsoft.com/office/spreadsheetml/2009/9/ac" r="468" s="3" customFormat="true" x14ac:dyDescent="0.25">
      <c r="A468" s="394"/>
      <c r="B468" s="111"/>
      <c r="L468" s="111"/>
      <c r="V468" s="111"/>
      <c r="AF468" s="111"/>
      <c r="AP468" s="111"/>
      <c r="AZ468" s="111"/>
      <c r="BJ468" s="111"/>
      <c r="BT468" s="111"/>
      <c r="BU468" s="111"/>
      <c r="BV468" s="111"/>
      <c r="BW468" s="111"/>
      <c r="BX468" s="111"/>
      <c r="BY468" s="111"/>
      <c r="BZ468" s="111"/>
      <c r="CA468" s="111"/>
      <c r="CD468" s="111"/>
      <c r="CN468" s="111"/>
      <c r="CX468" s="111"/>
      <c r="DH468" s="111"/>
      <c r="DR468" s="111"/>
      <c r="EB468" s="111"/>
      <c r="EL468" s="111"/>
      <c r="EV468" s="111"/>
      <c r="FF468" s="111"/>
      <c r="FP468" s="111"/>
      <c r="FZ468" s="111"/>
      <c r="GJ468" s="111"/>
      <c r="GT468" s="111"/>
      <c r="HD468" s="111"/>
      <c r="HN468" s="111"/>
      <c r="HX468" s="111"/>
      <c r="IH468" s="111"/>
      <c r="IR468" s="111"/>
      <c r="JB468" s="111"/>
      <c r="JL468" s="111"/>
      <c r="JV468" s="111"/>
      <c r="KF468" s="111"/>
      <c r="KP468" s="111"/>
      <c r="KZ468" s="111"/>
      <c r="LJ468" s="111"/>
      <c r="LT468" s="111"/>
      <c r="MD468" s="111"/>
      <c r="MN468" s="111"/>
      <c r="MX468" s="111"/>
      <c r="NH468" s="111"/>
      <c r="NR468" s="111"/>
    </row>
    <row xmlns:x14ac="http://schemas.microsoft.com/office/spreadsheetml/2009/9/ac" r="469" s="3" customFormat="true" x14ac:dyDescent="0.25">
      <c r="A469" s="394"/>
      <c r="B469" s="111"/>
      <c r="L469" s="111"/>
      <c r="V469" s="111"/>
      <c r="AF469" s="111"/>
      <c r="AP469" s="111"/>
      <c r="AZ469" s="111"/>
      <c r="BJ469" s="111"/>
      <c r="BT469" s="111"/>
      <c r="BU469" s="111"/>
      <c r="BV469" s="111"/>
      <c r="BW469" s="111"/>
      <c r="BX469" s="111"/>
      <c r="BY469" s="111"/>
      <c r="BZ469" s="111"/>
      <c r="CA469" s="111"/>
      <c r="CD469" s="111"/>
      <c r="CN469" s="111"/>
      <c r="CX469" s="111"/>
      <c r="DH469" s="111"/>
      <c r="DR469" s="111"/>
      <c r="EB469" s="111"/>
      <c r="EL469" s="111"/>
      <c r="EV469" s="111"/>
      <c r="FF469" s="111"/>
      <c r="FP469" s="111"/>
      <c r="FZ469" s="111"/>
      <c r="GJ469" s="111"/>
      <c r="GT469" s="111"/>
      <c r="HD469" s="111"/>
      <c r="HN469" s="111"/>
      <c r="HX469" s="111"/>
      <c r="IH469" s="111"/>
      <c r="IR469" s="111"/>
      <c r="JB469" s="111"/>
      <c r="JL469" s="111"/>
      <c r="JV469" s="111"/>
      <c r="KF469" s="111"/>
      <c r="KP469" s="111"/>
      <c r="KZ469" s="111"/>
      <c r="LJ469" s="111"/>
      <c r="LT469" s="111"/>
      <c r="MD469" s="111"/>
      <c r="MN469" s="111"/>
      <c r="MX469" s="111"/>
      <c r="NH469" s="111"/>
      <c r="NR469" s="111"/>
    </row>
    <row xmlns:x14ac="http://schemas.microsoft.com/office/spreadsheetml/2009/9/ac" r="470" s="3" customFormat="true" x14ac:dyDescent="0.25">
      <c r="A470" s="394"/>
      <c r="B470" s="111"/>
      <c r="L470" s="111"/>
      <c r="V470" s="111"/>
      <c r="AF470" s="111"/>
      <c r="AP470" s="111"/>
      <c r="AZ470" s="111"/>
      <c r="BJ470" s="111"/>
      <c r="BT470" s="111"/>
      <c r="BU470" s="111"/>
      <c r="BV470" s="111"/>
      <c r="BW470" s="111"/>
      <c r="BX470" s="111"/>
      <c r="BY470" s="111"/>
      <c r="BZ470" s="111"/>
      <c r="CA470" s="111"/>
      <c r="CD470" s="111"/>
      <c r="CN470" s="111"/>
      <c r="CX470" s="111"/>
      <c r="DH470" s="111"/>
      <c r="DR470" s="111"/>
      <c r="EB470" s="111"/>
      <c r="EL470" s="111"/>
      <c r="EV470" s="111"/>
      <c r="FF470" s="111"/>
      <c r="FP470" s="111"/>
      <c r="FZ470" s="111"/>
      <c r="GJ470" s="111"/>
      <c r="GT470" s="111"/>
      <c r="HD470" s="111"/>
      <c r="HN470" s="111"/>
      <c r="HX470" s="111"/>
      <c r="IH470" s="111"/>
      <c r="IR470" s="111"/>
      <c r="JB470" s="111"/>
      <c r="JL470" s="111"/>
      <c r="JV470" s="111"/>
      <c r="KF470" s="111"/>
      <c r="KP470" s="111"/>
      <c r="KZ470" s="111"/>
      <c r="LJ470" s="111"/>
      <c r="LT470" s="111"/>
      <c r="MD470" s="111"/>
      <c r="MN470" s="111"/>
      <c r="MX470" s="111"/>
      <c r="NH470" s="111"/>
      <c r="NR470" s="111"/>
    </row>
    <row xmlns:x14ac="http://schemas.microsoft.com/office/spreadsheetml/2009/9/ac" r="471" s="3" customFormat="true" x14ac:dyDescent="0.25">
      <c r="A471" s="394"/>
      <c r="B471" s="111"/>
      <c r="L471" s="111"/>
      <c r="V471" s="111"/>
      <c r="AF471" s="111"/>
      <c r="AP471" s="111"/>
      <c r="AZ471" s="111"/>
      <c r="BJ471" s="111"/>
      <c r="BT471" s="111"/>
      <c r="BU471" s="111"/>
      <c r="BV471" s="111"/>
      <c r="BW471" s="111"/>
      <c r="BX471" s="111"/>
      <c r="BY471" s="111"/>
      <c r="BZ471" s="111"/>
      <c r="CA471" s="111"/>
      <c r="CD471" s="111"/>
      <c r="CN471" s="111"/>
      <c r="CX471" s="111"/>
      <c r="DH471" s="111"/>
      <c r="DR471" s="111"/>
      <c r="EB471" s="111"/>
      <c r="EL471" s="111"/>
      <c r="EV471" s="111"/>
      <c r="FF471" s="111"/>
      <c r="FP471" s="111"/>
      <c r="FZ471" s="111"/>
      <c r="GJ471" s="111"/>
      <c r="GT471" s="111"/>
      <c r="HD471" s="111"/>
      <c r="HN471" s="111"/>
      <c r="HX471" s="111"/>
      <c r="IH471" s="111"/>
      <c r="IR471" s="111"/>
      <c r="JB471" s="111"/>
      <c r="JL471" s="111"/>
      <c r="JV471" s="111"/>
      <c r="KF471" s="111"/>
      <c r="KP471" s="111"/>
      <c r="KZ471" s="111"/>
      <c r="LJ471" s="111"/>
      <c r="LT471" s="111"/>
      <c r="MD471" s="111"/>
      <c r="MN471" s="111"/>
      <c r="MX471" s="111"/>
      <c r="NH471" s="111"/>
      <c r="NR471" s="111"/>
    </row>
    <row xmlns:x14ac="http://schemas.microsoft.com/office/spreadsheetml/2009/9/ac" r="472" s="3" customFormat="true" x14ac:dyDescent="0.25">
      <c r="A472" s="394"/>
      <c r="B472" s="111"/>
      <c r="L472" s="111"/>
      <c r="V472" s="111"/>
      <c r="AF472" s="111"/>
      <c r="AP472" s="111"/>
      <c r="AZ472" s="111"/>
      <c r="BJ472" s="111"/>
      <c r="BT472" s="111"/>
      <c r="BU472" s="111"/>
      <c r="BV472" s="111"/>
      <c r="BW472" s="111"/>
      <c r="BX472" s="111"/>
      <c r="BY472" s="111"/>
      <c r="BZ472" s="111"/>
      <c r="CA472" s="111"/>
      <c r="CD472" s="111"/>
      <c r="CN472" s="111"/>
      <c r="CX472" s="111"/>
      <c r="DH472" s="111"/>
      <c r="DR472" s="111"/>
      <c r="EB472" s="111"/>
      <c r="EL472" s="111"/>
      <c r="EV472" s="111"/>
      <c r="FF472" s="111"/>
      <c r="FP472" s="111"/>
      <c r="FZ472" s="111"/>
      <c r="GJ472" s="111"/>
      <c r="GT472" s="111"/>
      <c r="HD472" s="111"/>
      <c r="HN472" s="111"/>
      <c r="HX472" s="111"/>
      <c r="IH472" s="111"/>
      <c r="IR472" s="111"/>
      <c r="JB472" s="111"/>
      <c r="JL472" s="111"/>
      <c r="JV472" s="111"/>
      <c r="KF472" s="111"/>
      <c r="KP472" s="111"/>
      <c r="KZ472" s="111"/>
      <c r="LJ472" s="111"/>
      <c r="LT472" s="111"/>
      <c r="MD472" s="111"/>
      <c r="MN472" s="111"/>
      <c r="MX472" s="111"/>
      <c r="NH472" s="111"/>
      <c r="NR472" s="111"/>
    </row>
    <row xmlns:x14ac="http://schemas.microsoft.com/office/spreadsheetml/2009/9/ac" r="473" s="3" customFormat="true" x14ac:dyDescent="0.25">
      <c r="A473" s="394"/>
      <c r="B473" s="111"/>
      <c r="L473" s="111"/>
      <c r="V473" s="111"/>
      <c r="AF473" s="111"/>
      <c r="AP473" s="111"/>
      <c r="AZ473" s="111"/>
      <c r="BJ473" s="111"/>
      <c r="BT473" s="111"/>
      <c r="BU473" s="111"/>
      <c r="BV473" s="111"/>
      <c r="BW473" s="111"/>
      <c r="BX473" s="111"/>
      <c r="BY473" s="111"/>
      <c r="BZ473" s="111"/>
      <c r="CA473" s="111"/>
      <c r="CD473" s="111"/>
      <c r="CN473" s="111"/>
      <c r="CX473" s="111"/>
      <c r="DH473" s="111"/>
      <c r="DR473" s="111"/>
      <c r="EB473" s="111"/>
      <c r="EL473" s="111"/>
      <c r="EV473" s="111"/>
      <c r="FF473" s="111"/>
      <c r="FP473" s="111"/>
      <c r="FZ473" s="111"/>
      <c r="GJ473" s="111"/>
      <c r="GT473" s="111"/>
      <c r="HD473" s="111"/>
      <c r="HN473" s="111"/>
      <c r="HX473" s="111"/>
      <c r="IH473" s="111"/>
      <c r="IR473" s="111"/>
      <c r="JB473" s="111"/>
      <c r="JL473" s="111"/>
      <c r="JV473" s="111"/>
      <c r="KF473" s="111"/>
      <c r="KP473" s="111"/>
      <c r="KZ473" s="111"/>
      <c r="LJ473" s="111"/>
      <c r="LT473" s="111"/>
      <c r="MD473" s="111"/>
      <c r="MN473" s="111"/>
      <c r="MX473" s="111"/>
      <c r="NH473" s="111"/>
      <c r="NR473" s="111"/>
    </row>
    <row xmlns:x14ac="http://schemas.microsoft.com/office/spreadsheetml/2009/9/ac" r="474" s="3" customFormat="true" x14ac:dyDescent="0.25">
      <c r="A474" s="394"/>
      <c r="B474" s="111"/>
      <c r="L474" s="111"/>
      <c r="V474" s="111"/>
      <c r="AF474" s="111"/>
      <c r="AP474" s="111"/>
      <c r="AZ474" s="111"/>
      <c r="BJ474" s="111"/>
      <c r="BT474" s="111"/>
      <c r="BU474" s="111"/>
      <c r="BV474" s="111"/>
      <c r="BW474" s="111"/>
      <c r="BX474" s="111"/>
      <c r="BY474" s="111"/>
      <c r="BZ474" s="111"/>
      <c r="CA474" s="111"/>
      <c r="CD474" s="111"/>
      <c r="CN474" s="111"/>
      <c r="CX474" s="111"/>
      <c r="DH474" s="111"/>
      <c r="DR474" s="111"/>
      <c r="EB474" s="111"/>
      <c r="EL474" s="111"/>
      <c r="EV474" s="111"/>
      <c r="FF474" s="111"/>
      <c r="FP474" s="111"/>
      <c r="FZ474" s="111"/>
      <c r="GJ474" s="111"/>
      <c r="GT474" s="111"/>
      <c r="HD474" s="111"/>
      <c r="HN474" s="111"/>
      <c r="HX474" s="111"/>
      <c r="IH474" s="111"/>
      <c r="IR474" s="111"/>
      <c r="JB474" s="111"/>
      <c r="JL474" s="111"/>
      <c r="JV474" s="111"/>
      <c r="KF474" s="111"/>
      <c r="KP474" s="111"/>
      <c r="KZ474" s="111"/>
      <c r="LJ474" s="111"/>
      <c r="LT474" s="111"/>
      <c r="MD474" s="111"/>
      <c r="MN474" s="111"/>
      <c r="MX474" s="111"/>
      <c r="NH474" s="111"/>
      <c r="NR474" s="111"/>
    </row>
    <row xmlns:x14ac="http://schemas.microsoft.com/office/spreadsheetml/2009/9/ac" r="475" s="3" customFormat="true" x14ac:dyDescent="0.25">
      <c r="A475" s="394"/>
      <c r="B475" s="111"/>
      <c r="L475" s="111"/>
      <c r="V475" s="111"/>
      <c r="AF475" s="111"/>
      <c r="AP475" s="111"/>
      <c r="AZ475" s="111"/>
      <c r="BJ475" s="111"/>
      <c r="BT475" s="111"/>
      <c r="BU475" s="111"/>
      <c r="BV475" s="111"/>
      <c r="BW475" s="111"/>
      <c r="BX475" s="111"/>
      <c r="BY475" s="111"/>
      <c r="BZ475" s="111"/>
      <c r="CA475" s="111"/>
      <c r="CD475" s="111"/>
      <c r="CN475" s="111"/>
      <c r="CX475" s="111"/>
      <c r="DH475" s="111"/>
      <c r="DR475" s="111"/>
      <c r="EB475" s="111"/>
      <c r="EL475" s="111"/>
      <c r="EV475" s="111"/>
      <c r="FF475" s="111"/>
      <c r="FP475" s="111"/>
      <c r="FZ475" s="111"/>
      <c r="GJ475" s="111"/>
      <c r="GT475" s="111"/>
      <c r="HD475" s="111"/>
      <c r="HN475" s="111"/>
      <c r="HX475" s="111"/>
      <c r="IH475" s="111"/>
      <c r="IR475" s="111"/>
      <c r="JB475" s="111"/>
      <c r="JL475" s="111"/>
      <c r="JV475" s="111"/>
      <c r="KF475" s="111"/>
      <c r="KP475" s="111"/>
      <c r="KZ475" s="111"/>
      <c r="LJ475" s="111"/>
      <c r="LT475" s="111"/>
      <c r="MD475" s="111"/>
      <c r="MN475" s="111"/>
      <c r="MX475" s="111"/>
      <c r="NH475" s="111"/>
      <c r="NR475" s="111"/>
    </row>
    <row xmlns:x14ac="http://schemas.microsoft.com/office/spreadsheetml/2009/9/ac" r="476" s="3" customFormat="true" x14ac:dyDescent="0.25">
      <c r="A476" s="394"/>
      <c r="B476" s="111"/>
      <c r="L476" s="111"/>
      <c r="V476" s="111"/>
      <c r="AF476" s="111"/>
      <c r="AP476" s="111"/>
      <c r="AZ476" s="111"/>
      <c r="BJ476" s="111"/>
      <c r="BT476" s="111"/>
      <c r="BU476" s="111"/>
      <c r="BV476" s="111"/>
      <c r="BW476" s="111"/>
      <c r="BX476" s="111"/>
      <c r="BY476" s="111"/>
      <c r="BZ476" s="111"/>
      <c r="CA476" s="111"/>
      <c r="CD476" s="111"/>
      <c r="CN476" s="111"/>
      <c r="CX476" s="111"/>
      <c r="DH476" s="111"/>
      <c r="DR476" s="111"/>
      <c r="EB476" s="111"/>
      <c r="EL476" s="111"/>
      <c r="EV476" s="111"/>
      <c r="FF476" s="111"/>
      <c r="FP476" s="111"/>
      <c r="FZ476" s="111"/>
      <c r="GJ476" s="111"/>
      <c r="GT476" s="111"/>
      <c r="HD476" s="111"/>
      <c r="HN476" s="111"/>
      <c r="HX476" s="111"/>
      <c r="IH476" s="111"/>
      <c r="IR476" s="111"/>
      <c r="JB476" s="111"/>
      <c r="JL476" s="111"/>
      <c r="JV476" s="111"/>
      <c r="KF476" s="111"/>
      <c r="KP476" s="111"/>
      <c r="KZ476" s="111"/>
      <c r="LJ476" s="111"/>
      <c r="LT476" s="111"/>
      <c r="MD476" s="111"/>
      <c r="MN476" s="111"/>
      <c r="MX476" s="111"/>
      <c r="NH476" s="111"/>
      <c r="NR476" s="111"/>
    </row>
    <row xmlns:x14ac="http://schemas.microsoft.com/office/spreadsheetml/2009/9/ac" r="477" s="3" customFormat="true" x14ac:dyDescent="0.25">
      <c r="A477" s="394"/>
      <c r="B477" s="111"/>
      <c r="L477" s="111"/>
      <c r="V477" s="111"/>
      <c r="AF477" s="111"/>
      <c r="AP477" s="111"/>
      <c r="AZ477" s="111"/>
      <c r="BJ477" s="111"/>
      <c r="BT477" s="111"/>
      <c r="BU477" s="111"/>
      <c r="BV477" s="111"/>
      <c r="BW477" s="111"/>
      <c r="BX477" s="111"/>
      <c r="BY477" s="111"/>
      <c r="BZ477" s="111"/>
      <c r="CA477" s="111"/>
      <c r="CD477" s="111"/>
      <c r="CN477" s="111"/>
      <c r="CX477" s="111"/>
      <c r="DH477" s="111"/>
      <c r="DR477" s="111"/>
      <c r="EB477" s="111"/>
      <c r="EL477" s="111"/>
      <c r="EV477" s="111"/>
      <c r="FF477" s="111"/>
      <c r="FP477" s="111"/>
      <c r="FZ477" s="111"/>
      <c r="GJ477" s="111"/>
      <c r="GT477" s="111"/>
      <c r="HD477" s="111"/>
      <c r="HN477" s="111"/>
      <c r="HX477" s="111"/>
      <c r="IH477" s="111"/>
      <c r="IR477" s="111"/>
      <c r="JB477" s="111"/>
      <c r="JL477" s="111"/>
      <c r="JV477" s="111"/>
      <c r="KF477" s="111"/>
      <c r="KP477" s="111"/>
      <c r="KZ477" s="111"/>
      <c r="LJ477" s="111"/>
      <c r="LT477" s="111"/>
      <c r="MD477" s="111"/>
      <c r="MN477" s="111"/>
      <c r="MX477" s="111"/>
      <c r="NH477" s="111"/>
      <c r="NR477" s="111"/>
    </row>
    <row xmlns:x14ac="http://schemas.microsoft.com/office/spreadsheetml/2009/9/ac" r="478" s="3" customFormat="true" x14ac:dyDescent="0.25">
      <c r="A478" s="394"/>
      <c r="B478" s="111"/>
      <c r="L478" s="111"/>
      <c r="V478" s="111"/>
      <c r="AF478" s="111"/>
      <c r="AP478" s="111"/>
      <c r="AZ478" s="111"/>
      <c r="BJ478" s="111"/>
      <c r="BT478" s="111"/>
      <c r="BU478" s="111"/>
      <c r="BV478" s="111"/>
      <c r="BW478" s="111"/>
      <c r="BX478" s="111"/>
      <c r="BY478" s="111"/>
      <c r="BZ478" s="111"/>
      <c r="CA478" s="111"/>
      <c r="CD478" s="111"/>
      <c r="CN478" s="111"/>
      <c r="CX478" s="111"/>
      <c r="DH478" s="111"/>
      <c r="DR478" s="111"/>
      <c r="EB478" s="111"/>
      <c r="EL478" s="111"/>
      <c r="EV478" s="111"/>
      <c r="FF478" s="111"/>
      <c r="FP478" s="111"/>
      <c r="FZ478" s="111"/>
      <c r="GJ478" s="111"/>
      <c r="GT478" s="111"/>
      <c r="HD478" s="111"/>
      <c r="HN478" s="111"/>
      <c r="HX478" s="111"/>
      <c r="IH478" s="111"/>
      <c r="IR478" s="111"/>
      <c r="JB478" s="111"/>
      <c r="JL478" s="111"/>
      <c r="JV478" s="111"/>
      <c r="KF478" s="111"/>
      <c r="KP478" s="111"/>
      <c r="KZ478" s="111"/>
      <c r="LJ478" s="111"/>
      <c r="LT478" s="111"/>
      <c r="MD478" s="111"/>
      <c r="MN478" s="111"/>
      <c r="MX478" s="111"/>
      <c r="NH478" s="111"/>
      <c r="NR478" s="111"/>
    </row>
    <row xmlns:x14ac="http://schemas.microsoft.com/office/spreadsheetml/2009/9/ac" r="479" s="3" customFormat="true" x14ac:dyDescent="0.25">
      <c r="A479" s="394"/>
      <c r="B479" s="111"/>
      <c r="L479" s="111"/>
      <c r="V479" s="111"/>
      <c r="AF479" s="111"/>
      <c r="AP479" s="111"/>
      <c r="AZ479" s="111"/>
      <c r="BJ479" s="111"/>
      <c r="BT479" s="111"/>
      <c r="BU479" s="111"/>
      <c r="BV479" s="111"/>
      <c r="BW479" s="111"/>
      <c r="BX479" s="111"/>
      <c r="BY479" s="111"/>
      <c r="BZ479" s="111"/>
      <c r="CA479" s="111"/>
      <c r="CD479" s="111"/>
      <c r="CN479" s="111"/>
      <c r="CX479" s="111"/>
      <c r="DH479" s="111"/>
      <c r="DR479" s="111"/>
      <c r="EB479" s="111"/>
      <c r="EL479" s="111"/>
      <c r="EV479" s="111"/>
      <c r="FF479" s="111"/>
      <c r="FP479" s="111"/>
      <c r="FZ479" s="111"/>
      <c r="GJ479" s="111"/>
      <c r="GT479" s="111"/>
      <c r="HD479" s="111"/>
      <c r="HN479" s="111"/>
      <c r="HX479" s="111"/>
      <c r="IH479" s="111"/>
      <c r="IR479" s="111"/>
      <c r="JB479" s="111"/>
      <c r="JL479" s="111"/>
      <c r="JV479" s="111"/>
      <c r="KF479" s="111"/>
      <c r="KP479" s="111"/>
      <c r="KZ479" s="111"/>
      <c r="LJ479" s="111"/>
      <c r="LT479" s="111"/>
      <c r="MD479" s="111"/>
      <c r="MN479" s="111"/>
      <c r="MX479" s="111"/>
      <c r="NH479" s="111"/>
      <c r="NR479" s="111"/>
    </row>
    <row xmlns:x14ac="http://schemas.microsoft.com/office/spreadsheetml/2009/9/ac" r="480" s="3" customFormat="true" x14ac:dyDescent="0.25">
      <c r="A480" s="394"/>
      <c r="B480" s="111"/>
      <c r="L480" s="111"/>
      <c r="V480" s="111"/>
      <c r="AF480" s="111"/>
      <c r="AP480" s="111"/>
      <c r="AZ480" s="111"/>
      <c r="BJ480" s="111"/>
      <c r="BT480" s="111"/>
      <c r="BU480" s="111"/>
      <c r="BV480" s="111"/>
      <c r="BW480" s="111"/>
      <c r="BX480" s="111"/>
      <c r="BY480" s="111"/>
      <c r="BZ480" s="111"/>
      <c r="CA480" s="111"/>
      <c r="CD480" s="111"/>
      <c r="CN480" s="111"/>
      <c r="CX480" s="111"/>
      <c r="DH480" s="111"/>
      <c r="DR480" s="111"/>
      <c r="EB480" s="111"/>
      <c r="EL480" s="111"/>
      <c r="EV480" s="111"/>
      <c r="FF480" s="111"/>
      <c r="FP480" s="111"/>
      <c r="FZ480" s="111"/>
      <c r="GJ480" s="111"/>
      <c r="GT480" s="111"/>
      <c r="HD480" s="111"/>
      <c r="HN480" s="111"/>
      <c r="HX480" s="111"/>
      <c r="IH480" s="111"/>
      <c r="IR480" s="111"/>
      <c r="JB480" s="111"/>
      <c r="JL480" s="111"/>
      <c r="JV480" s="111"/>
      <c r="KF480" s="111"/>
      <c r="KP480" s="111"/>
      <c r="KZ480" s="111"/>
      <c r="LJ480" s="111"/>
      <c r="LT480" s="111"/>
      <c r="MD480" s="111"/>
      <c r="MN480" s="111"/>
      <c r="MX480" s="111"/>
      <c r="NH480" s="111"/>
      <c r="NR480" s="111"/>
    </row>
    <row xmlns:x14ac="http://schemas.microsoft.com/office/spreadsheetml/2009/9/ac" r="481" s="3" customFormat="true" x14ac:dyDescent="0.25">
      <c r="A481" s="394"/>
      <c r="B481" s="111"/>
      <c r="L481" s="111"/>
      <c r="V481" s="111"/>
      <c r="AF481" s="111"/>
      <c r="AP481" s="111"/>
      <c r="AZ481" s="111"/>
      <c r="BJ481" s="111"/>
      <c r="BT481" s="111"/>
      <c r="BU481" s="111"/>
      <c r="BV481" s="111"/>
      <c r="BW481" s="111"/>
      <c r="BX481" s="111"/>
      <c r="BY481" s="111"/>
      <c r="BZ481" s="111"/>
      <c r="CA481" s="111"/>
      <c r="CD481" s="111"/>
      <c r="CN481" s="111"/>
      <c r="CX481" s="111"/>
      <c r="DH481" s="111"/>
      <c r="DR481" s="111"/>
      <c r="EB481" s="111"/>
      <c r="EL481" s="111"/>
      <c r="EV481" s="111"/>
      <c r="FF481" s="111"/>
      <c r="FP481" s="111"/>
      <c r="FZ481" s="111"/>
      <c r="GJ481" s="111"/>
      <c r="GT481" s="111"/>
      <c r="HD481" s="111"/>
      <c r="HN481" s="111"/>
      <c r="HX481" s="111"/>
      <c r="IH481" s="111"/>
      <c r="IR481" s="111"/>
      <c r="JB481" s="111"/>
      <c r="JL481" s="111"/>
      <c r="JV481" s="111"/>
      <c r="KF481" s="111"/>
      <c r="KP481" s="111"/>
      <c r="KZ481" s="111"/>
      <c r="LJ481" s="111"/>
      <c r="LT481" s="111"/>
      <c r="MD481" s="111"/>
      <c r="MN481" s="111"/>
      <c r="MX481" s="111"/>
      <c r="NH481" s="111"/>
      <c r="NR481" s="111"/>
    </row>
    <row xmlns:x14ac="http://schemas.microsoft.com/office/spreadsheetml/2009/9/ac" r="482" s="3" customFormat="true" x14ac:dyDescent="0.25">
      <c r="A482" s="394"/>
      <c r="B482" s="111"/>
      <c r="L482" s="111"/>
      <c r="V482" s="111"/>
      <c r="AF482" s="111"/>
      <c r="AP482" s="111"/>
      <c r="AZ482" s="111"/>
      <c r="BJ482" s="111"/>
      <c r="BT482" s="111"/>
      <c r="BU482" s="111"/>
      <c r="BV482" s="111"/>
      <c r="BW482" s="111"/>
      <c r="BX482" s="111"/>
      <c r="BY482" s="111"/>
      <c r="BZ482" s="111"/>
      <c r="CA482" s="111"/>
      <c r="CD482" s="111"/>
      <c r="CN482" s="111"/>
      <c r="CX482" s="111"/>
      <c r="DH482" s="111"/>
      <c r="DR482" s="111"/>
      <c r="EB482" s="111"/>
      <c r="EL482" s="111"/>
      <c r="EV482" s="111"/>
      <c r="FF482" s="111"/>
      <c r="FP482" s="111"/>
      <c r="FZ482" s="111"/>
      <c r="GJ482" s="111"/>
      <c r="GT482" s="111"/>
      <c r="HD482" s="111"/>
      <c r="HN482" s="111"/>
      <c r="HX482" s="111"/>
      <c r="IH482" s="111"/>
      <c r="IR482" s="111"/>
      <c r="JB482" s="111"/>
      <c r="JL482" s="111"/>
      <c r="JV482" s="111"/>
      <c r="KF482" s="111"/>
      <c r="KP482" s="111"/>
      <c r="KZ482" s="111"/>
      <c r="LJ482" s="111"/>
      <c r="LT482" s="111"/>
      <c r="MD482" s="111"/>
      <c r="MN482" s="111"/>
      <c r="MX482" s="111"/>
      <c r="NH482" s="111"/>
      <c r="NR482" s="111"/>
    </row>
    <row xmlns:x14ac="http://schemas.microsoft.com/office/spreadsheetml/2009/9/ac" r="483" s="3" customFormat="true" x14ac:dyDescent="0.25">
      <c r="A483" s="394"/>
      <c r="B483" s="111"/>
      <c r="L483" s="111"/>
      <c r="V483" s="111"/>
      <c r="AF483" s="111"/>
      <c r="AP483" s="111"/>
      <c r="AZ483" s="111"/>
      <c r="BJ483" s="111"/>
      <c r="BT483" s="111"/>
      <c r="BU483" s="111"/>
      <c r="BV483" s="111"/>
      <c r="BW483" s="111"/>
      <c r="BX483" s="111"/>
      <c r="BY483" s="111"/>
      <c r="BZ483" s="111"/>
      <c r="CA483" s="111"/>
      <c r="CD483" s="111"/>
      <c r="CN483" s="111"/>
      <c r="CX483" s="111"/>
      <c r="DH483" s="111"/>
      <c r="DR483" s="111"/>
      <c r="EB483" s="111"/>
      <c r="EL483" s="111"/>
      <c r="EV483" s="111"/>
      <c r="FF483" s="111"/>
      <c r="FP483" s="111"/>
      <c r="FZ483" s="111"/>
      <c r="GJ483" s="111"/>
      <c r="GT483" s="111"/>
      <c r="HD483" s="111"/>
      <c r="HN483" s="111"/>
      <c r="HX483" s="111"/>
      <c r="IH483" s="111"/>
      <c r="IR483" s="111"/>
      <c r="JB483" s="111"/>
      <c r="JL483" s="111"/>
      <c r="JV483" s="111"/>
      <c r="KF483" s="111"/>
      <c r="KP483" s="111"/>
      <c r="KZ483" s="111"/>
      <c r="LJ483" s="111"/>
      <c r="LT483" s="111"/>
      <c r="MD483" s="111"/>
      <c r="MN483" s="111"/>
      <c r="MX483" s="111"/>
      <c r="NH483" s="111"/>
      <c r="NR483" s="111"/>
    </row>
    <row xmlns:x14ac="http://schemas.microsoft.com/office/spreadsheetml/2009/9/ac" r="484" s="3" customFormat="true" x14ac:dyDescent="0.25">
      <c r="A484" s="394"/>
      <c r="B484" s="111"/>
      <c r="L484" s="111"/>
      <c r="V484" s="111"/>
      <c r="AF484" s="111"/>
      <c r="AP484" s="111"/>
      <c r="AZ484" s="111"/>
      <c r="BJ484" s="111"/>
      <c r="BT484" s="111"/>
      <c r="BU484" s="111"/>
      <c r="BV484" s="111"/>
      <c r="BW484" s="111"/>
      <c r="BX484" s="111"/>
      <c r="BY484" s="111"/>
      <c r="BZ484" s="111"/>
      <c r="CA484" s="111"/>
      <c r="CD484" s="111"/>
      <c r="CN484" s="111"/>
      <c r="CX484" s="111"/>
      <c r="DH484" s="111"/>
      <c r="DR484" s="111"/>
      <c r="EB484" s="111"/>
      <c r="EL484" s="111"/>
      <c r="EV484" s="111"/>
      <c r="FF484" s="111"/>
      <c r="FP484" s="111"/>
      <c r="FZ484" s="111"/>
      <c r="GJ484" s="111"/>
      <c r="GT484" s="111"/>
      <c r="HD484" s="111"/>
      <c r="HN484" s="111"/>
      <c r="HX484" s="111"/>
      <c r="IH484" s="111"/>
      <c r="IR484" s="111"/>
      <c r="JB484" s="111"/>
      <c r="JL484" s="111"/>
      <c r="JV484" s="111"/>
      <c r="KF484" s="111"/>
      <c r="KP484" s="111"/>
      <c r="KZ484" s="111"/>
      <c r="LJ484" s="111"/>
      <c r="LT484" s="111"/>
      <c r="MD484" s="111"/>
      <c r="MN484" s="111"/>
      <c r="MX484" s="111"/>
      <c r="NH484" s="111"/>
      <c r="NR484" s="111"/>
    </row>
    <row xmlns:x14ac="http://schemas.microsoft.com/office/spreadsheetml/2009/9/ac" r="485" s="3" customFormat="true" x14ac:dyDescent="0.25">
      <c r="A485" s="394"/>
      <c r="B485" s="111"/>
      <c r="L485" s="111"/>
      <c r="V485" s="111"/>
      <c r="AF485" s="111"/>
      <c r="AP485" s="111"/>
      <c r="AZ485" s="111"/>
      <c r="BJ485" s="111"/>
      <c r="BT485" s="111"/>
      <c r="BU485" s="111"/>
      <c r="BV485" s="111"/>
      <c r="BW485" s="111"/>
      <c r="BX485" s="111"/>
      <c r="BY485" s="111"/>
      <c r="BZ485" s="111"/>
      <c r="CA485" s="111"/>
      <c r="CD485" s="111"/>
      <c r="CN485" s="111"/>
      <c r="CX485" s="111"/>
      <c r="DH485" s="111"/>
      <c r="DR485" s="111"/>
      <c r="EB485" s="111"/>
      <c r="EL485" s="111"/>
      <c r="EV485" s="111"/>
      <c r="FF485" s="111"/>
      <c r="FP485" s="111"/>
      <c r="FZ485" s="111"/>
      <c r="GJ485" s="111"/>
      <c r="GT485" s="111"/>
      <c r="HD485" s="111"/>
      <c r="HN485" s="111"/>
      <c r="HX485" s="111"/>
      <c r="IH485" s="111"/>
      <c r="IR485" s="111"/>
      <c r="JB485" s="111"/>
      <c r="JL485" s="111"/>
      <c r="JV485" s="111"/>
      <c r="KF485" s="111"/>
      <c r="KP485" s="111"/>
      <c r="KZ485" s="111"/>
      <c r="LJ485" s="111"/>
      <c r="LT485" s="111"/>
      <c r="MD485" s="111"/>
      <c r="MN485" s="111"/>
      <c r="MX485" s="111"/>
      <c r="NH485" s="111"/>
      <c r="NR485" s="111"/>
    </row>
    <row xmlns:x14ac="http://schemas.microsoft.com/office/spreadsheetml/2009/9/ac" r="486" s="3" customFormat="true" x14ac:dyDescent="0.25">
      <c r="A486" s="394"/>
      <c r="B486" s="111"/>
      <c r="L486" s="111"/>
      <c r="V486" s="111"/>
      <c r="AF486" s="111"/>
      <c r="AP486" s="111"/>
      <c r="AZ486" s="111"/>
      <c r="BJ486" s="111"/>
      <c r="BT486" s="111"/>
      <c r="BU486" s="111"/>
      <c r="BV486" s="111"/>
      <c r="BW486" s="111"/>
      <c r="BX486" s="111"/>
      <c r="BY486" s="111"/>
      <c r="BZ486" s="111"/>
      <c r="CA486" s="111"/>
      <c r="CD486" s="111"/>
      <c r="CN486" s="111"/>
      <c r="CX486" s="111"/>
      <c r="DH486" s="111"/>
      <c r="DR486" s="111"/>
      <c r="EB486" s="111"/>
      <c r="EL486" s="111"/>
      <c r="EV486" s="111"/>
      <c r="FF486" s="111"/>
      <c r="FP486" s="111"/>
      <c r="FZ486" s="111"/>
      <c r="GJ486" s="111"/>
      <c r="GT486" s="111"/>
      <c r="HD486" s="111"/>
      <c r="HN486" s="111"/>
      <c r="HX486" s="111"/>
      <c r="IH486" s="111"/>
      <c r="IR486" s="111"/>
      <c r="JB486" s="111"/>
      <c r="JL486" s="111"/>
      <c r="JV486" s="111"/>
      <c r="KF486" s="111"/>
      <c r="KP486" s="111"/>
      <c r="KZ486" s="111"/>
      <c r="LJ486" s="111"/>
      <c r="LT486" s="111"/>
      <c r="MD486" s="111"/>
      <c r="MN486" s="111"/>
      <c r="MX486" s="111"/>
      <c r="NH486" s="111"/>
      <c r="NR486" s="111"/>
    </row>
    <row xmlns:x14ac="http://schemas.microsoft.com/office/spreadsheetml/2009/9/ac" r="487" s="3" customFormat="true" x14ac:dyDescent="0.25">
      <c r="A487" s="394"/>
      <c r="B487" s="111"/>
      <c r="L487" s="111"/>
      <c r="V487" s="111"/>
      <c r="AF487" s="111"/>
      <c r="AP487" s="111"/>
      <c r="AZ487" s="111"/>
      <c r="BJ487" s="111"/>
      <c r="BT487" s="111"/>
      <c r="BU487" s="111"/>
      <c r="BV487" s="111"/>
      <c r="BW487" s="111"/>
      <c r="BX487" s="111"/>
      <c r="BY487" s="111"/>
      <c r="BZ487" s="111"/>
      <c r="CA487" s="111"/>
      <c r="CD487" s="111"/>
      <c r="CN487" s="111"/>
      <c r="CX487" s="111"/>
      <c r="DH487" s="111"/>
      <c r="DR487" s="111"/>
      <c r="EB487" s="111"/>
      <c r="EL487" s="111"/>
      <c r="EV487" s="111"/>
      <c r="FF487" s="111"/>
      <c r="FP487" s="111"/>
      <c r="FZ487" s="111"/>
      <c r="GJ487" s="111"/>
      <c r="GT487" s="111"/>
      <c r="HD487" s="111"/>
      <c r="HN487" s="111"/>
      <c r="HX487" s="111"/>
      <c r="IH487" s="111"/>
      <c r="IR487" s="111"/>
      <c r="JB487" s="111"/>
      <c r="JL487" s="111"/>
      <c r="JV487" s="111"/>
      <c r="KF487" s="111"/>
      <c r="KP487" s="111"/>
      <c r="KZ487" s="111"/>
      <c r="LJ487" s="111"/>
      <c r="LT487" s="111"/>
      <c r="MD487" s="111"/>
      <c r="MN487" s="111"/>
      <c r="MX487" s="111"/>
      <c r="NH487" s="111"/>
      <c r="NR487" s="111"/>
    </row>
    <row xmlns:x14ac="http://schemas.microsoft.com/office/spreadsheetml/2009/9/ac" r="488" s="3" customFormat="true" x14ac:dyDescent="0.25">
      <c r="A488" s="394"/>
      <c r="B488" s="111"/>
      <c r="L488" s="111"/>
      <c r="V488" s="111"/>
      <c r="AF488" s="111"/>
      <c r="AP488" s="111"/>
      <c r="AZ488" s="111"/>
      <c r="BJ488" s="111"/>
      <c r="BT488" s="111"/>
      <c r="BU488" s="111"/>
      <c r="BV488" s="111"/>
      <c r="BW488" s="111"/>
      <c r="BX488" s="111"/>
      <c r="BY488" s="111"/>
      <c r="BZ488" s="111"/>
      <c r="CA488" s="111"/>
      <c r="CD488" s="111"/>
      <c r="CN488" s="111"/>
      <c r="CX488" s="111"/>
      <c r="DH488" s="111"/>
      <c r="DR488" s="111"/>
      <c r="EB488" s="111"/>
      <c r="EL488" s="111"/>
      <c r="EV488" s="111"/>
      <c r="FF488" s="111"/>
      <c r="FP488" s="111"/>
      <c r="FZ488" s="111"/>
      <c r="GJ488" s="111"/>
      <c r="GT488" s="111"/>
      <c r="HD488" s="111"/>
      <c r="HN488" s="111"/>
      <c r="HX488" s="111"/>
      <c r="IH488" s="111"/>
      <c r="IR488" s="111"/>
      <c r="JB488" s="111"/>
      <c r="JL488" s="111"/>
      <c r="JV488" s="111"/>
      <c r="KF488" s="111"/>
      <c r="KP488" s="111"/>
      <c r="KZ488" s="111"/>
      <c r="LJ488" s="111"/>
      <c r="LT488" s="111"/>
      <c r="MD488" s="111"/>
      <c r="MN488" s="111"/>
      <c r="MX488" s="111"/>
      <c r="NH488" s="111"/>
      <c r="NR488" s="111"/>
    </row>
    <row xmlns:x14ac="http://schemas.microsoft.com/office/spreadsheetml/2009/9/ac" r="489" s="3" customFormat="true" x14ac:dyDescent="0.25">
      <c r="A489" s="394"/>
      <c r="B489" s="111"/>
      <c r="L489" s="111"/>
      <c r="V489" s="111"/>
      <c r="AF489" s="111"/>
      <c r="AP489" s="111"/>
      <c r="AZ489" s="111"/>
      <c r="BJ489" s="111"/>
      <c r="BT489" s="111"/>
      <c r="BU489" s="111"/>
      <c r="BV489" s="111"/>
      <c r="BW489" s="111"/>
      <c r="BX489" s="111"/>
      <c r="BY489" s="111"/>
      <c r="BZ489" s="111"/>
      <c r="CA489" s="111"/>
      <c r="CD489" s="111"/>
      <c r="CN489" s="111"/>
      <c r="CX489" s="111"/>
      <c r="DH489" s="111"/>
      <c r="DR489" s="111"/>
      <c r="EB489" s="111"/>
      <c r="EL489" s="111"/>
      <c r="EV489" s="111"/>
      <c r="FF489" s="111"/>
      <c r="FP489" s="111"/>
      <c r="FZ489" s="111"/>
      <c r="GJ489" s="111"/>
      <c r="GT489" s="111"/>
      <c r="HD489" s="111"/>
      <c r="HN489" s="111"/>
      <c r="HX489" s="111"/>
      <c r="IH489" s="111"/>
      <c r="IR489" s="111"/>
      <c r="JB489" s="111"/>
      <c r="JL489" s="111"/>
      <c r="JV489" s="111"/>
      <c r="KF489" s="111"/>
      <c r="KP489" s="111"/>
      <c r="KZ489" s="111"/>
      <c r="LJ489" s="111"/>
      <c r="LT489" s="111"/>
      <c r="MD489" s="111"/>
      <c r="MN489" s="111"/>
      <c r="MX489" s="111"/>
      <c r="NH489" s="111"/>
      <c r="NR489" s="111"/>
    </row>
    <row xmlns:x14ac="http://schemas.microsoft.com/office/spreadsheetml/2009/9/ac" r="490" s="3" customFormat="true" x14ac:dyDescent="0.25">
      <c r="A490" s="394"/>
      <c r="B490" s="111"/>
      <c r="L490" s="111"/>
      <c r="V490" s="111"/>
      <c r="AF490" s="111"/>
      <c r="AP490" s="111"/>
      <c r="AZ490" s="111"/>
      <c r="BJ490" s="111"/>
      <c r="BT490" s="111"/>
      <c r="BU490" s="111"/>
      <c r="BV490" s="111"/>
      <c r="BW490" s="111"/>
      <c r="BX490" s="111"/>
      <c r="BY490" s="111"/>
      <c r="BZ490" s="111"/>
      <c r="CA490" s="111"/>
      <c r="CD490" s="111"/>
      <c r="CN490" s="111"/>
      <c r="CX490" s="111"/>
      <c r="DH490" s="111"/>
      <c r="DR490" s="111"/>
      <c r="EB490" s="111"/>
      <c r="EL490" s="111"/>
      <c r="EV490" s="111"/>
      <c r="FF490" s="111"/>
      <c r="FP490" s="111"/>
      <c r="FZ490" s="111"/>
      <c r="GJ490" s="111"/>
      <c r="GT490" s="111"/>
      <c r="HD490" s="111"/>
      <c r="HN490" s="111"/>
      <c r="HX490" s="111"/>
      <c r="IH490" s="111"/>
      <c r="IR490" s="111"/>
      <c r="JB490" s="111"/>
      <c r="JL490" s="111"/>
      <c r="JV490" s="111"/>
      <c r="KF490" s="111"/>
      <c r="KP490" s="111"/>
      <c r="KZ490" s="111"/>
      <c r="LJ490" s="111"/>
      <c r="LT490" s="111"/>
      <c r="MD490" s="111"/>
      <c r="MN490" s="111"/>
      <c r="MX490" s="111"/>
      <c r="NH490" s="111"/>
      <c r="NR490" s="111"/>
    </row>
    <row xmlns:x14ac="http://schemas.microsoft.com/office/spreadsheetml/2009/9/ac" r="491" s="3" customFormat="true" x14ac:dyDescent="0.25">
      <c r="A491" s="394"/>
      <c r="B491" s="111"/>
      <c r="L491" s="111"/>
      <c r="V491" s="111"/>
      <c r="AF491" s="111"/>
      <c r="AP491" s="111"/>
      <c r="AZ491" s="111"/>
      <c r="BJ491" s="111"/>
      <c r="BT491" s="111"/>
      <c r="BU491" s="111"/>
      <c r="BV491" s="111"/>
      <c r="BW491" s="111"/>
      <c r="BX491" s="111"/>
      <c r="BY491" s="111"/>
      <c r="BZ491" s="111"/>
      <c r="CA491" s="111"/>
      <c r="CD491" s="111"/>
      <c r="CN491" s="111"/>
      <c r="CX491" s="111"/>
      <c r="DH491" s="111"/>
      <c r="DR491" s="111"/>
      <c r="EB491" s="111"/>
      <c r="EL491" s="111"/>
      <c r="EV491" s="111"/>
      <c r="FF491" s="111"/>
      <c r="FP491" s="111"/>
      <c r="FZ491" s="111"/>
      <c r="GJ491" s="111"/>
      <c r="GT491" s="111"/>
      <c r="HD491" s="111"/>
      <c r="HN491" s="111"/>
      <c r="HX491" s="111"/>
      <c r="IH491" s="111"/>
      <c r="IR491" s="111"/>
      <c r="JB491" s="111"/>
      <c r="JL491" s="111"/>
      <c r="JV491" s="111"/>
      <c r="KF491" s="111"/>
      <c r="KP491" s="111"/>
      <c r="KZ491" s="111"/>
      <c r="LJ491" s="111"/>
      <c r="LT491" s="111"/>
      <c r="MD491" s="111"/>
      <c r="MN491" s="111"/>
      <c r="MX491" s="111"/>
      <c r="NH491" s="111"/>
      <c r="NR491" s="111"/>
    </row>
    <row xmlns:x14ac="http://schemas.microsoft.com/office/spreadsheetml/2009/9/ac" r="492" s="3" customFormat="true" x14ac:dyDescent="0.25">
      <c r="A492" s="394"/>
      <c r="B492" s="111"/>
      <c r="L492" s="111"/>
      <c r="V492" s="111"/>
      <c r="AF492" s="111"/>
      <c r="AP492" s="111"/>
      <c r="AZ492" s="111"/>
      <c r="BJ492" s="111"/>
      <c r="BT492" s="111"/>
      <c r="BU492" s="111"/>
      <c r="BV492" s="111"/>
      <c r="BW492" s="111"/>
      <c r="BX492" s="111"/>
      <c r="BY492" s="111"/>
      <c r="BZ492" s="111"/>
      <c r="CA492" s="111"/>
      <c r="CD492" s="111"/>
      <c r="CN492" s="111"/>
      <c r="CX492" s="111"/>
      <c r="DH492" s="111"/>
      <c r="DR492" s="111"/>
      <c r="EB492" s="111"/>
      <c r="EL492" s="111"/>
      <c r="EV492" s="111"/>
      <c r="FF492" s="111"/>
      <c r="FP492" s="111"/>
      <c r="FZ492" s="111"/>
      <c r="GJ492" s="111"/>
      <c r="GT492" s="111"/>
      <c r="HD492" s="111"/>
      <c r="HN492" s="111"/>
      <c r="HX492" s="111"/>
      <c r="IH492" s="111"/>
      <c r="IR492" s="111"/>
      <c r="JB492" s="111"/>
      <c r="JL492" s="111"/>
      <c r="JV492" s="111"/>
      <c r="KF492" s="111"/>
      <c r="KP492" s="111"/>
      <c r="KZ492" s="111"/>
      <c r="LJ492" s="111"/>
      <c r="LT492" s="111"/>
      <c r="MD492" s="111"/>
      <c r="MN492" s="111"/>
      <c r="MX492" s="111"/>
      <c r="NH492" s="111"/>
      <c r="NR492" s="111"/>
    </row>
    <row xmlns:x14ac="http://schemas.microsoft.com/office/spreadsheetml/2009/9/ac" r="493" s="3" customFormat="true" x14ac:dyDescent="0.25">
      <c r="A493" s="394"/>
      <c r="B493" s="111"/>
      <c r="L493" s="111"/>
      <c r="V493" s="111"/>
      <c r="AF493" s="111"/>
      <c r="AP493" s="111"/>
      <c r="AZ493" s="111"/>
      <c r="BJ493" s="111"/>
      <c r="BT493" s="111"/>
      <c r="BU493" s="111"/>
      <c r="BV493" s="111"/>
      <c r="BW493" s="111"/>
      <c r="BX493" s="111"/>
      <c r="BY493" s="111"/>
      <c r="BZ493" s="111"/>
      <c r="CA493" s="111"/>
      <c r="CD493" s="111"/>
      <c r="CN493" s="111"/>
      <c r="CX493" s="111"/>
      <c r="DH493" s="111"/>
      <c r="DR493" s="111"/>
      <c r="EB493" s="111"/>
      <c r="EL493" s="111"/>
      <c r="EV493" s="111"/>
      <c r="FF493" s="111"/>
      <c r="FP493" s="111"/>
      <c r="FZ493" s="111"/>
      <c r="GJ493" s="111"/>
      <c r="GT493" s="111"/>
      <c r="HD493" s="111"/>
      <c r="HN493" s="111"/>
      <c r="HX493" s="111"/>
      <c r="IH493" s="111"/>
      <c r="IR493" s="111"/>
      <c r="JB493" s="111"/>
      <c r="JL493" s="111"/>
      <c r="JV493" s="111"/>
      <c r="KF493" s="111"/>
      <c r="KP493" s="111"/>
      <c r="KZ493" s="111"/>
      <c r="LJ493" s="111"/>
      <c r="LT493" s="111"/>
      <c r="MD493" s="111"/>
      <c r="MN493" s="111"/>
      <c r="MX493" s="111"/>
      <c r="NH493" s="111"/>
      <c r="NR493" s="111"/>
    </row>
    <row xmlns:x14ac="http://schemas.microsoft.com/office/spreadsheetml/2009/9/ac" r="494" s="3" customFormat="true" x14ac:dyDescent="0.25">
      <c r="A494" s="394"/>
      <c r="B494" s="111"/>
      <c r="L494" s="111"/>
      <c r="V494" s="111"/>
      <c r="AF494" s="111"/>
      <c r="AP494" s="111"/>
      <c r="AZ494" s="111"/>
      <c r="BJ494" s="111"/>
      <c r="BT494" s="111"/>
      <c r="BU494" s="111"/>
      <c r="BV494" s="111"/>
      <c r="BW494" s="111"/>
      <c r="BX494" s="111"/>
      <c r="BY494" s="111"/>
      <c r="BZ494" s="111"/>
      <c r="CA494" s="111"/>
      <c r="CD494" s="111"/>
      <c r="CN494" s="111"/>
      <c r="CX494" s="111"/>
      <c r="DH494" s="111"/>
      <c r="DR494" s="111"/>
      <c r="EB494" s="111"/>
      <c r="EL494" s="111"/>
      <c r="EV494" s="111"/>
      <c r="FF494" s="111"/>
      <c r="FP494" s="111"/>
      <c r="FZ494" s="111"/>
      <c r="GJ494" s="111"/>
      <c r="GT494" s="111"/>
      <c r="HD494" s="111"/>
      <c r="HN494" s="111"/>
      <c r="HX494" s="111"/>
      <c r="IH494" s="111"/>
      <c r="IR494" s="111"/>
      <c r="JB494" s="111"/>
      <c r="JL494" s="111"/>
      <c r="JV494" s="111"/>
      <c r="KF494" s="111"/>
      <c r="KP494" s="111"/>
      <c r="KZ494" s="111"/>
      <c r="LJ494" s="111"/>
      <c r="LT494" s="111"/>
      <c r="MD494" s="111"/>
      <c r="MN494" s="111"/>
      <c r="MX494" s="111"/>
      <c r="NH494" s="111"/>
      <c r="NR494" s="111"/>
    </row>
    <row xmlns:x14ac="http://schemas.microsoft.com/office/spreadsheetml/2009/9/ac" r="495" s="3" customFormat="true" x14ac:dyDescent="0.25">
      <c r="A495" s="394"/>
      <c r="B495" s="111"/>
      <c r="L495" s="111"/>
      <c r="V495" s="111"/>
      <c r="AF495" s="111"/>
      <c r="AP495" s="111"/>
      <c r="AZ495" s="111"/>
      <c r="BJ495" s="111"/>
      <c r="BT495" s="111"/>
      <c r="BU495" s="111"/>
      <c r="BV495" s="111"/>
      <c r="BW495" s="111"/>
      <c r="BX495" s="111"/>
      <c r="BY495" s="111"/>
      <c r="BZ495" s="111"/>
      <c r="CA495" s="111"/>
      <c r="CD495" s="111"/>
      <c r="CN495" s="111"/>
      <c r="CX495" s="111"/>
      <c r="DH495" s="111"/>
      <c r="DR495" s="111"/>
      <c r="EB495" s="111"/>
      <c r="EL495" s="111"/>
      <c r="EV495" s="111"/>
      <c r="FF495" s="111"/>
      <c r="FP495" s="111"/>
      <c r="FZ495" s="111"/>
      <c r="GJ495" s="111"/>
      <c r="GT495" s="111"/>
      <c r="HD495" s="111"/>
      <c r="HN495" s="111"/>
      <c r="HX495" s="111"/>
      <c r="IH495" s="111"/>
      <c r="IR495" s="111"/>
      <c r="JB495" s="111"/>
      <c r="JL495" s="111"/>
      <c r="JV495" s="111"/>
      <c r="KF495" s="111"/>
      <c r="KP495" s="111"/>
      <c r="KZ495" s="111"/>
      <c r="LJ495" s="111"/>
      <c r="LT495" s="111"/>
      <c r="MD495" s="111"/>
      <c r="MN495" s="111"/>
      <c r="MX495" s="111"/>
      <c r="NH495" s="111"/>
      <c r="NR495" s="111"/>
    </row>
    <row xmlns:x14ac="http://schemas.microsoft.com/office/spreadsheetml/2009/9/ac" r="496" s="3" customFormat="true" x14ac:dyDescent="0.25">
      <c r="A496" s="394"/>
      <c r="B496" s="111"/>
      <c r="L496" s="111"/>
      <c r="V496" s="111"/>
      <c r="AF496" s="111"/>
      <c r="AP496" s="111"/>
      <c r="AZ496" s="111"/>
      <c r="BJ496" s="111"/>
      <c r="BT496" s="111"/>
      <c r="BU496" s="111"/>
      <c r="BV496" s="111"/>
      <c r="BW496" s="111"/>
      <c r="BX496" s="111"/>
      <c r="BY496" s="111"/>
      <c r="BZ496" s="111"/>
      <c r="CA496" s="111"/>
      <c r="CD496" s="111"/>
      <c r="CN496" s="111"/>
      <c r="CX496" s="111"/>
      <c r="DH496" s="111"/>
      <c r="DR496" s="111"/>
      <c r="EB496" s="111"/>
      <c r="EL496" s="111"/>
      <c r="EV496" s="111"/>
      <c r="FF496" s="111"/>
      <c r="FP496" s="111"/>
      <c r="FZ496" s="111"/>
      <c r="GJ496" s="111"/>
      <c r="GT496" s="111"/>
      <c r="HD496" s="111"/>
      <c r="HN496" s="111"/>
      <c r="HX496" s="111"/>
      <c r="IH496" s="111"/>
      <c r="IR496" s="111"/>
      <c r="JB496" s="111"/>
      <c r="JL496" s="111"/>
      <c r="JV496" s="111"/>
      <c r="KF496" s="111"/>
      <c r="KP496" s="111"/>
      <c r="KZ496" s="111"/>
      <c r="LJ496" s="111"/>
      <c r="LT496" s="111"/>
      <c r="MD496" s="111"/>
      <c r="MN496" s="111"/>
      <c r="MX496" s="111"/>
      <c r="NH496" s="111"/>
      <c r="NR496" s="111"/>
    </row>
    <row xmlns:x14ac="http://schemas.microsoft.com/office/spreadsheetml/2009/9/ac" r="497" s="3" customFormat="true" x14ac:dyDescent="0.25">
      <c r="A497" s="394"/>
      <c r="B497" s="111"/>
      <c r="L497" s="111"/>
      <c r="V497" s="111"/>
      <c r="AF497" s="111"/>
      <c r="AP497" s="111"/>
      <c r="AZ497" s="111"/>
      <c r="BJ497" s="111"/>
      <c r="BT497" s="111"/>
      <c r="BU497" s="111"/>
      <c r="BV497" s="111"/>
      <c r="BW497" s="111"/>
      <c r="BX497" s="111"/>
      <c r="BY497" s="111"/>
      <c r="BZ497" s="111"/>
      <c r="CA497" s="111"/>
      <c r="CD497" s="111"/>
      <c r="CN497" s="111"/>
      <c r="CX497" s="111"/>
      <c r="DH497" s="111"/>
      <c r="DR497" s="111"/>
      <c r="EB497" s="111"/>
      <c r="EL497" s="111"/>
      <c r="EV497" s="111"/>
      <c r="FF497" s="111"/>
      <c r="FP497" s="111"/>
      <c r="FZ497" s="111"/>
      <c r="GJ497" s="111"/>
      <c r="GT497" s="111"/>
      <c r="HD497" s="111"/>
      <c r="HN497" s="111"/>
      <c r="HX497" s="111"/>
      <c r="IH497" s="111"/>
      <c r="IR497" s="111"/>
      <c r="JB497" s="111"/>
      <c r="JL497" s="111"/>
      <c r="JV497" s="111"/>
      <c r="KF497" s="111"/>
      <c r="KP497" s="111"/>
      <c r="KZ497" s="111"/>
      <c r="LJ497" s="111"/>
      <c r="LT497" s="111"/>
      <c r="MD497" s="111"/>
      <c r="MN497" s="111"/>
      <c r="MX497" s="111"/>
      <c r="NH497" s="111"/>
      <c r="NR497" s="111"/>
    </row>
    <row xmlns:x14ac="http://schemas.microsoft.com/office/spreadsheetml/2009/9/ac" r="498" s="3" customFormat="true" x14ac:dyDescent="0.25">
      <c r="A498" s="394"/>
      <c r="B498" s="111"/>
      <c r="L498" s="111"/>
      <c r="V498" s="111"/>
      <c r="AF498" s="111"/>
      <c r="AP498" s="111"/>
      <c r="AZ498" s="111"/>
      <c r="BJ498" s="111"/>
      <c r="BT498" s="111"/>
      <c r="BU498" s="111"/>
      <c r="BV498" s="111"/>
      <c r="BW498" s="111"/>
      <c r="BX498" s="111"/>
      <c r="BY498" s="111"/>
      <c r="BZ498" s="111"/>
      <c r="CA498" s="111"/>
      <c r="CD498" s="111"/>
      <c r="CN498" s="111"/>
      <c r="CX498" s="111"/>
      <c r="DH498" s="111"/>
      <c r="DR498" s="111"/>
      <c r="EB498" s="111"/>
      <c r="EL498" s="111"/>
      <c r="EV498" s="111"/>
      <c r="FF498" s="111"/>
      <c r="FP498" s="111"/>
      <c r="FZ498" s="111"/>
      <c r="GJ498" s="111"/>
      <c r="GT498" s="111"/>
      <c r="HD498" s="111"/>
      <c r="HN498" s="111"/>
      <c r="HX498" s="111"/>
      <c r="IH498" s="111"/>
      <c r="IR498" s="111"/>
      <c r="JB498" s="111"/>
      <c r="JL498" s="111"/>
      <c r="JV498" s="111"/>
      <c r="KF498" s="111"/>
      <c r="KP498" s="111"/>
      <c r="KZ498" s="111"/>
      <c r="LJ498" s="111"/>
      <c r="LT498" s="111"/>
      <c r="MD498" s="111"/>
      <c r="MN498" s="111"/>
      <c r="MX498" s="111"/>
      <c r="NH498" s="111"/>
      <c r="NR498" s="111"/>
    </row>
    <row xmlns:x14ac="http://schemas.microsoft.com/office/spreadsheetml/2009/9/ac" r="499" s="3" customFormat="true" x14ac:dyDescent="0.25">
      <c r="A499" s="394"/>
      <c r="B499" s="111"/>
      <c r="L499" s="111"/>
      <c r="V499" s="111"/>
      <c r="AF499" s="111"/>
      <c r="AP499" s="111"/>
      <c r="AZ499" s="111"/>
      <c r="BJ499" s="111"/>
      <c r="BT499" s="111"/>
      <c r="BU499" s="111"/>
      <c r="BV499" s="111"/>
      <c r="BW499" s="111"/>
      <c r="BX499" s="111"/>
      <c r="BY499" s="111"/>
      <c r="BZ499" s="111"/>
      <c r="CA499" s="111"/>
      <c r="CD499" s="111"/>
      <c r="CN499" s="111"/>
      <c r="CX499" s="111"/>
      <c r="DH499" s="111"/>
      <c r="DR499" s="111"/>
      <c r="EB499" s="111"/>
      <c r="EL499" s="111"/>
      <c r="EV499" s="111"/>
      <c r="FF499" s="111"/>
      <c r="FP499" s="111"/>
      <c r="FZ499" s="111"/>
      <c r="GJ499" s="111"/>
      <c r="GT499" s="111"/>
      <c r="HD499" s="111"/>
      <c r="HN499" s="111"/>
      <c r="HX499" s="111"/>
      <c r="IH499" s="111"/>
      <c r="IR499" s="111"/>
      <c r="JB499" s="111"/>
      <c r="JL499" s="111"/>
      <c r="JV499" s="111"/>
      <c r="KF499" s="111"/>
      <c r="KP499" s="111"/>
      <c r="KZ499" s="111"/>
      <c r="LJ499" s="111"/>
      <c r="LT499" s="111"/>
      <c r="MD499" s="111"/>
      <c r="MN499" s="111"/>
      <c r="MX499" s="111"/>
      <c r="NH499" s="111"/>
      <c r="NR499" s="111"/>
    </row>
    <row xmlns:x14ac="http://schemas.microsoft.com/office/spreadsheetml/2009/9/ac" r="500" s="3" customFormat="true" x14ac:dyDescent="0.25">
      <c r="A500" s="394"/>
      <c r="B500" s="111"/>
      <c r="L500" s="111"/>
      <c r="V500" s="111"/>
      <c r="AF500" s="111"/>
      <c r="AP500" s="111"/>
      <c r="AZ500" s="111"/>
      <c r="BJ500" s="111"/>
      <c r="BT500" s="111"/>
      <c r="BU500" s="111"/>
      <c r="BV500" s="111"/>
      <c r="BW500" s="111"/>
      <c r="BX500" s="111"/>
      <c r="BY500" s="111"/>
      <c r="BZ500" s="111"/>
      <c r="CA500" s="111"/>
      <c r="CD500" s="111"/>
      <c r="CN500" s="111"/>
      <c r="CX500" s="111"/>
      <c r="DH500" s="111"/>
      <c r="DR500" s="111"/>
      <c r="EB500" s="111"/>
      <c r="EL500" s="111"/>
      <c r="EV500" s="111"/>
      <c r="FF500" s="111"/>
      <c r="FP500" s="111"/>
      <c r="FZ500" s="111"/>
      <c r="GJ500" s="111"/>
      <c r="GT500" s="111"/>
      <c r="HD500" s="111"/>
      <c r="HN500" s="111"/>
      <c r="HX500" s="111"/>
      <c r="IH500" s="111"/>
      <c r="IR500" s="111"/>
      <c r="JB500" s="111"/>
      <c r="JL500" s="111"/>
      <c r="JV500" s="111"/>
      <c r="KF500" s="111"/>
      <c r="KP500" s="111"/>
      <c r="KZ500" s="111"/>
      <c r="LJ500" s="111"/>
      <c r="LT500" s="111"/>
      <c r="MD500" s="111"/>
      <c r="MN500" s="111"/>
      <c r="MX500" s="111"/>
      <c r="NH500" s="111"/>
      <c r="NR500" s="111"/>
    </row>
    <row xmlns:x14ac="http://schemas.microsoft.com/office/spreadsheetml/2009/9/ac" r="501" s="3" customFormat="true" x14ac:dyDescent="0.25">
      <c r="A501" s="394"/>
      <c r="B501" s="111"/>
      <c r="L501" s="111"/>
      <c r="V501" s="111"/>
      <c r="AF501" s="111"/>
      <c r="AP501" s="111"/>
      <c r="AZ501" s="111"/>
      <c r="BJ501" s="111"/>
      <c r="BT501" s="111"/>
      <c r="BU501" s="111"/>
      <c r="BV501" s="111"/>
      <c r="BW501" s="111"/>
      <c r="BX501" s="111"/>
      <c r="BY501" s="111"/>
      <c r="BZ501" s="111"/>
      <c r="CA501" s="111"/>
      <c r="CD501" s="111"/>
      <c r="CN501" s="111"/>
      <c r="CX501" s="111"/>
      <c r="DH501" s="111"/>
      <c r="DR501" s="111"/>
      <c r="EB501" s="111"/>
      <c r="EL501" s="111"/>
      <c r="EV501" s="111"/>
      <c r="FF501" s="111"/>
      <c r="FP501" s="111"/>
      <c r="FZ501" s="111"/>
      <c r="GJ501" s="111"/>
      <c r="GT501" s="111"/>
      <c r="HD501" s="111"/>
      <c r="HN501" s="111"/>
      <c r="HX501" s="111"/>
      <c r="IH501" s="111"/>
      <c r="IR501" s="111"/>
      <c r="JB501" s="111"/>
      <c r="JL501" s="111"/>
      <c r="JV501" s="111"/>
      <c r="KF501" s="111"/>
      <c r="KP501" s="111"/>
      <c r="KZ501" s="111"/>
      <c r="LJ501" s="111"/>
      <c r="LT501" s="111"/>
      <c r="MD501" s="111"/>
      <c r="MN501" s="111"/>
      <c r="MX501" s="111"/>
      <c r="NH501" s="111"/>
      <c r="NR501" s="111"/>
    </row>
    <row xmlns:x14ac="http://schemas.microsoft.com/office/spreadsheetml/2009/9/ac" r="502" s="3" customFormat="true" x14ac:dyDescent="0.25">
      <c r="A502" s="394"/>
      <c r="B502" s="111"/>
      <c r="L502" s="111"/>
      <c r="V502" s="111"/>
      <c r="AF502" s="111"/>
      <c r="AP502" s="111"/>
      <c r="AZ502" s="111"/>
      <c r="BJ502" s="111"/>
      <c r="BT502" s="111"/>
      <c r="BU502" s="111"/>
      <c r="BV502" s="111"/>
      <c r="BW502" s="111"/>
      <c r="BX502" s="111"/>
      <c r="BY502" s="111"/>
      <c r="BZ502" s="111"/>
      <c r="CA502" s="111"/>
      <c r="CD502" s="111"/>
      <c r="CN502" s="111"/>
      <c r="CX502" s="111"/>
      <c r="DH502" s="111"/>
      <c r="DR502" s="111"/>
      <c r="EB502" s="111"/>
      <c r="EL502" s="111"/>
      <c r="EV502" s="111"/>
      <c r="FF502" s="111"/>
      <c r="FP502" s="111"/>
      <c r="FZ502" s="111"/>
      <c r="GJ502" s="111"/>
      <c r="GT502" s="111"/>
      <c r="HD502" s="111"/>
      <c r="HN502" s="111"/>
      <c r="HX502" s="111"/>
      <c r="IH502" s="111"/>
      <c r="IR502" s="111"/>
      <c r="JB502" s="111"/>
      <c r="JL502" s="111"/>
      <c r="JV502" s="111"/>
      <c r="KF502" s="111"/>
      <c r="KP502" s="111"/>
      <c r="KZ502" s="111"/>
      <c r="LJ502" s="111"/>
      <c r="LT502" s="111"/>
      <c r="MD502" s="111"/>
      <c r="MN502" s="111"/>
      <c r="MX502" s="111"/>
      <c r="NH502" s="111"/>
      <c r="NR502" s="111"/>
    </row>
    <row xmlns:x14ac="http://schemas.microsoft.com/office/spreadsheetml/2009/9/ac" r="503" s="3" customFormat="true" x14ac:dyDescent="0.25">
      <c r="A503" s="394"/>
      <c r="B503" s="111"/>
      <c r="L503" s="111"/>
      <c r="V503" s="111"/>
      <c r="AF503" s="111"/>
      <c r="AP503" s="111"/>
      <c r="AZ503" s="111"/>
      <c r="BJ503" s="111"/>
      <c r="BT503" s="111"/>
      <c r="BU503" s="111"/>
      <c r="BV503" s="111"/>
      <c r="BW503" s="111"/>
      <c r="BX503" s="111"/>
      <c r="BY503" s="111"/>
      <c r="BZ503" s="111"/>
      <c r="CA503" s="111"/>
      <c r="CD503" s="111"/>
      <c r="CN503" s="111"/>
      <c r="CX503" s="111"/>
      <c r="DH503" s="111"/>
      <c r="DR503" s="111"/>
      <c r="EB503" s="111"/>
      <c r="EL503" s="111"/>
      <c r="EV503" s="111"/>
      <c r="FF503" s="111"/>
      <c r="FP503" s="111"/>
      <c r="FZ503" s="111"/>
      <c r="GJ503" s="111"/>
      <c r="GT503" s="111"/>
      <c r="HD503" s="111"/>
      <c r="HN503" s="111"/>
      <c r="HX503" s="111"/>
      <c r="IH503" s="111"/>
      <c r="IR503" s="111"/>
      <c r="JB503" s="111"/>
      <c r="JL503" s="111"/>
      <c r="JV503" s="111"/>
      <c r="KF503" s="111"/>
      <c r="KP503" s="111"/>
      <c r="KZ503" s="111"/>
      <c r="LJ503" s="111"/>
      <c r="LT503" s="111"/>
      <c r="MD503" s="111"/>
      <c r="MN503" s="111"/>
      <c r="MX503" s="111"/>
      <c r="NH503" s="111"/>
      <c r="NR503" s="111"/>
    </row>
    <row xmlns:x14ac="http://schemas.microsoft.com/office/spreadsheetml/2009/9/ac" r="504" s="3" customFormat="true" x14ac:dyDescent="0.25">
      <c r="A504" s="394"/>
      <c r="B504" s="111"/>
      <c r="L504" s="111"/>
      <c r="V504" s="111"/>
      <c r="AF504" s="111"/>
      <c r="AP504" s="111"/>
      <c r="AZ504" s="111"/>
      <c r="BJ504" s="111"/>
      <c r="BT504" s="111"/>
      <c r="BU504" s="111"/>
      <c r="BV504" s="111"/>
      <c r="BW504" s="111"/>
      <c r="BX504" s="111"/>
      <c r="BY504" s="111"/>
      <c r="BZ504" s="111"/>
      <c r="CA504" s="111"/>
      <c r="CD504" s="111"/>
      <c r="CN504" s="111"/>
      <c r="CX504" s="111"/>
      <c r="DH504" s="111"/>
      <c r="DR504" s="111"/>
      <c r="EB504" s="111"/>
      <c r="EL504" s="111"/>
      <c r="EV504" s="111"/>
      <c r="FF504" s="111"/>
      <c r="FP504" s="111"/>
      <c r="FZ504" s="111"/>
      <c r="GJ504" s="111"/>
      <c r="GT504" s="111"/>
      <c r="HD504" s="111"/>
      <c r="HN504" s="111"/>
      <c r="HX504" s="111"/>
      <c r="IH504" s="111"/>
      <c r="IR504" s="111"/>
      <c r="JB504" s="111"/>
      <c r="JL504" s="111"/>
      <c r="JV504" s="111"/>
      <c r="KF504" s="111"/>
      <c r="KP504" s="111"/>
      <c r="KZ504" s="111"/>
      <c r="LJ504" s="111"/>
      <c r="LT504" s="111"/>
      <c r="MD504" s="111"/>
      <c r="MN504" s="111"/>
      <c r="MX504" s="111"/>
      <c r="NH504" s="111"/>
      <c r="NR504" s="111"/>
    </row>
    <row xmlns:x14ac="http://schemas.microsoft.com/office/spreadsheetml/2009/9/ac" r="505" s="3" customFormat="true" x14ac:dyDescent="0.25">
      <c r="A505" s="394"/>
      <c r="B505" s="111"/>
      <c r="L505" s="111"/>
      <c r="V505" s="111"/>
      <c r="AF505" s="111"/>
      <c r="AP505" s="111"/>
      <c r="AZ505" s="111"/>
      <c r="BJ505" s="111"/>
      <c r="BT505" s="111"/>
      <c r="BU505" s="111"/>
      <c r="BV505" s="111"/>
      <c r="BW505" s="111"/>
      <c r="BX505" s="111"/>
      <c r="BY505" s="111"/>
      <c r="BZ505" s="111"/>
      <c r="CA505" s="111"/>
      <c r="CD505" s="111"/>
      <c r="CN505" s="111"/>
      <c r="CX505" s="111"/>
      <c r="DH505" s="111"/>
      <c r="DR505" s="111"/>
      <c r="EB505" s="111"/>
      <c r="EL505" s="111"/>
      <c r="EV505" s="111"/>
      <c r="FF505" s="111"/>
      <c r="FP505" s="111"/>
      <c r="FZ505" s="111"/>
      <c r="GJ505" s="111"/>
      <c r="GT505" s="111"/>
      <c r="HD505" s="111"/>
      <c r="HN505" s="111"/>
      <c r="HX505" s="111"/>
      <c r="IH505" s="111"/>
      <c r="IR505" s="111"/>
      <c r="JB505" s="111"/>
      <c r="JL505" s="111"/>
      <c r="JV505" s="111"/>
      <c r="KF505" s="111"/>
      <c r="KP505" s="111"/>
      <c r="KZ505" s="111"/>
      <c r="LJ505" s="111"/>
      <c r="LT505" s="111"/>
      <c r="MD505" s="111"/>
      <c r="MN505" s="111"/>
      <c r="MX505" s="111"/>
      <c r="NH505" s="111"/>
      <c r="NR505" s="111"/>
    </row>
    <row xmlns:x14ac="http://schemas.microsoft.com/office/spreadsheetml/2009/9/ac" r="506" s="3" customFormat="true" x14ac:dyDescent="0.25">
      <c r="A506" s="394"/>
      <c r="B506" s="111"/>
      <c r="L506" s="111"/>
      <c r="V506" s="111"/>
      <c r="AF506" s="111"/>
      <c r="AP506" s="111"/>
      <c r="AZ506" s="111"/>
      <c r="BJ506" s="111"/>
      <c r="BT506" s="111"/>
      <c r="BU506" s="111"/>
      <c r="BV506" s="111"/>
      <c r="BW506" s="111"/>
      <c r="BX506" s="111"/>
      <c r="BY506" s="111"/>
      <c r="BZ506" s="111"/>
      <c r="CA506" s="111"/>
      <c r="CD506" s="111"/>
      <c r="CN506" s="111"/>
      <c r="CX506" s="111"/>
      <c r="DH506" s="111"/>
      <c r="DR506" s="111"/>
      <c r="EB506" s="111"/>
      <c r="EL506" s="111"/>
      <c r="EV506" s="111"/>
      <c r="FF506" s="111"/>
      <c r="FP506" s="111"/>
      <c r="FZ506" s="111"/>
      <c r="GJ506" s="111"/>
      <c r="GT506" s="111"/>
      <c r="HD506" s="111"/>
      <c r="HN506" s="111"/>
      <c r="HX506" s="111"/>
      <c r="IH506" s="111"/>
      <c r="IR506" s="111"/>
      <c r="JB506" s="111"/>
      <c r="JL506" s="111"/>
      <c r="JV506" s="111"/>
      <c r="KF506" s="111"/>
      <c r="KP506" s="111"/>
      <c r="KZ506" s="111"/>
      <c r="LJ506" s="111"/>
      <c r="LT506" s="111"/>
      <c r="MD506" s="111"/>
      <c r="MN506" s="111"/>
      <c r="MX506" s="111"/>
      <c r="NH506" s="111"/>
      <c r="NR506" s="111"/>
    </row>
    <row xmlns:x14ac="http://schemas.microsoft.com/office/spreadsheetml/2009/9/ac" r="507" s="3" customFormat="true" x14ac:dyDescent="0.25">
      <c r="A507" s="394"/>
      <c r="B507" s="111"/>
      <c r="L507" s="111"/>
      <c r="V507" s="111"/>
      <c r="AF507" s="111"/>
      <c r="AP507" s="111"/>
      <c r="AZ507" s="111"/>
      <c r="BJ507" s="111"/>
      <c r="BT507" s="111"/>
      <c r="BU507" s="111"/>
      <c r="BV507" s="111"/>
      <c r="BW507" s="111"/>
      <c r="BX507" s="111"/>
      <c r="BY507" s="111"/>
      <c r="BZ507" s="111"/>
      <c r="CA507" s="111"/>
      <c r="CD507" s="111"/>
      <c r="CN507" s="111"/>
      <c r="CX507" s="111"/>
      <c r="DH507" s="111"/>
      <c r="DR507" s="111"/>
      <c r="EB507" s="111"/>
      <c r="EL507" s="111"/>
      <c r="EV507" s="111"/>
      <c r="FF507" s="111"/>
      <c r="FP507" s="111"/>
      <c r="FZ507" s="111"/>
      <c r="GJ507" s="111"/>
      <c r="GT507" s="111"/>
      <c r="HD507" s="111"/>
      <c r="HN507" s="111"/>
      <c r="HX507" s="111"/>
      <c r="IH507" s="111"/>
      <c r="IR507" s="111"/>
      <c r="JB507" s="111"/>
      <c r="JL507" s="111"/>
      <c r="JV507" s="111"/>
      <c r="KF507" s="111"/>
      <c r="KP507" s="111"/>
      <c r="KZ507" s="111"/>
      <c r="LJ507" s="111"/>
      <c r="LT507" s="111"/>
      <c r="MD507" s="111"/>
      <c r="MN507" s="111"/>
      <c r="MX507" s="111"/>
      <c r="NH507" s="111"/>
      <c r="NR507" s="111"/>
    </row>
    <row xmlns:x14ac="http://schemas.microsoft.com/office/spreadsheetml/2009/9/ac" r="508" s="3" customFormat="true" x14ac:dyDescent="0.25">
      <c r="A508" s="394"/>
      <c r="B508" s="111"/>
      <c r="L508" s="111"/>
      <c r="V508" s="111"/>
      <c r="AF508" s="111"/>
      <c r="AP508" s="111"/>
      <c r="AZ508" s="111"/>
      <c r="BJ508" s="111"/>
      <c r="BT508" s="111"/>
      <c r="BU508" s="111"/>
      <c r="BV508" s="111"/>
      <c r="BW508" s="111"/>
      <c r="BX508" s="111"/>
      <c r="BY508" s="111"/>
      <c r="BZ508" s="111"/>
      <c r="CA508" s="111"/>
      <c r="CD508" s="111"/>
      <c r="CN508" s="111"/>
      <c r="CX508" s="111"/>
      <c r="DH508" s="111"/>
      <c r="DR508" s="111"/>
      <c r="EB508" s="111"/>
      <c r="EL508" s="111"/>
      <c r="EV508" s="111"/>
      <c r="FF508" s="111"/>
      <c r="FP508" s="111"/>
      <c r="FZ508" s="111"/>
      <c r="GJ508" s="111"/>
      <c r="GT508" s="111"/>
      <c r="HD508" s="111"/>
      <c r="HN508" s="111"/>
      <c r="HX508" s="111"/>
      <c r="IH508" s="111"/>
      <c r="IR508" s="111"/>
      <c r="JB508" s="111"/>
      <c r="JL508" s="111"/>
      <c r="JV508" s="111"/>
      <c r="KF508" s="111"/>
      <c r="KP508" s="111"/>
      <c r="KZ508" s="111"/>
      <c r="LJ508" s="111"/>
      <c r="LT508" s="111"/>
      <c r="MD508" s="111"/>
      <c r="MN508" s="111"/>
      <c r="MX508" s="111"/>
      <c r="NH508" s="111"/>
      <c r="NR508" s="111"/>
    </row>
    <row xmlns:x14ac="http://schemas.microsoft.com/office/spreadsheetml/2009/9/ac" r="509" s="3" customFormat="true" x14ac:dyDescent="0.25">
      <c r="A509" s="394"/>
      <c r="B509" s="111"/>
      <c r="L509" s="111"/>
      <c r="V509" s="111"/>
      <c r="AF509" s="111"/>
      <c r="AP509" s="111"/>
      <c r="AZ509" s="111"/>
      <c r="BJ509" s="111"/>
      <c r="BT509" s="111"/>
      <c r="BU509" s="111"/>
      <c r="BV509" s="111"/>
      <c r="BW509" s="111"/>
      <c r="BX509" s="111"/>
      <c r="BY509" s="111"/>
      <c r="BZ509" s="111"/>
      <c r="CA509" s="111"/>
      <c r="CD509" s="111"/>
      <c r="CN509" s="111"/>
      <c r="CX509" s="111"/>
      <c r="DH509" s="111"/>
      <c r="DR509" s="111"/>
      <c r="EB509" s="111"/>
      <c r="EL509" s="111"/>
      <c r="EV509" s="111"/>
      <c r="FF509" s="111"/>
      <c r="FP509" s="111"/>
      <c r="FZ509" s="111"/>
      <c r="GJ509" s="111"/>
      <c r="GT509" s="111"/>
      <c r="HD509" s="111"/>
      <c r="HN509" s="111"/>
      <c r="HX509" s="111"/>
      <c r="IH509" s="111"/>
      <c r="IR509" s="111"/>
      <c r="JB509" s="111"/>
      <c r="JL509" s="111"/>
      <c r="JV509" s="111"/>
      <c r="KF509" s="111"/>
      <c r="KP509" s="111"/>
      <c r="KZ509" s="111"/>
      <c r="LJ509" s="111"/>
      <c r="LT509" s="111"/>
      <c r="MD509" s="111"/>
      <c r="MN509" s="111"/>
      <c r="MX509" s="111"/>
      <c r="NH509" s="111"/>
      <c r="NR509" s="111"/>
    </row>
    <row xmlns:x14ac="http://schemas.microsoft.com/office/spreadsheetml/2009/9/ac" r="510" s="3" customFormat="true" x14ac:dyDescent="0.25">
      <c r="A510" s="394"/>
      <c r="B510" s="111"/>
      <c r="L510" s="111"/>
      <c r="V510" s="111"/>
      <c r="AF510" s="111"/>
      <c r="AP510" s="111"/>
      <c r="AZ510" s="111"/>
      <c r="BJ510" s="111"/>
      <c r="BT510" s="111"/>
      <c r="BU510" s="111"/>
      <c r="BV510" s="111"/>
      <c r="BW510" s="111"/>
      <c r="BX510" s="111"/>
      <c r="BY510" s="111"/>
      <c r="BZ510" s="111"/>
      <c r="CA510" s="111"/>
      <c r="CD510" s="111"/>
      <c r="CN510" s="111"/>
      <c r="CX510" s="111"/>
      <c r="DH510" s="111"/>
      <c r="DR510" s="111"/>
      <c r="EB510" s="111"/>
      <c r="EL510" s="111"/>
      <c r="EV510" s="111"/>
      <c r="FF510" s="111"/>
      <c r="FP510" s="111"/>
      <c r="FZ510" s="111"/>
      <c r="GJ510" s="111"/>
      <c r="GT510" s="111"/>
      <c r="HD510" s="111"/>
      <c r="HN510" s="111"/>
      <c r="HX510" s="111"/>
      <c r="IH510" s="111"/>
      <c r="IR510" s="111"/>
      <c r="JB510" s="111"/>
      <c r="JL510" s="111"/>
      <c r="JV510" s="111"/>
      <c r="KF510" s="111"/>
      <c r="KP510" s="111"/>
      <c r="KZ510" s="111"/>
      <c r="LJ510" s="111"/>
      <c r="LT510" s="111"/>
      <c r="MD510" s="111"/>
      <c r="MN510" s="111"/>
      <c r="MX510" s="111"/>
      <c r="NH510" s="111"/>
      <c r="NR510" s="111"/>
    </row>
    <row xmlns:x14ac="http://schemas.microsoft.com/office/spreadsheetml/2009/9/ac" r="511" s="3" customFormat="true" x14ac:dyDescent="0.25">
      <c r="A511" s="394"/>
      <c r="B511" s="111"/>
      <c r="L511" s="111"/>
      <c r="V511" s="111"/>
      <c r="AF511" s="111"/>
      <c r="AP511" s="111"/>
      <c r="AZ511" s="111"/>
      <c r="BJ511" s="111"/>
      <c r="BT511" s="111"/>
      <c r="BU511" s="111"/>
      <c r="BV511" s="111"/>
      <c r="BW511" s="111"/>
      <c r="BX511" s="111"/>
      <c r="BY511" s="111"/>
      <c r="BZ511" s="111"/>
      <c r="CA511" s="111"/>
      <c r="CD511" s="111"/>
      <c r="CN511" s="111"/>
      <c r="CX511" s="111"/>
      <c r="DH511" s="111"/>
      <c r="DR511" s="111"/>
      <c r="EB511" s="111"/>
      <c r="EL511" s="111"/>
      <c r="EV511" s="111"/>
      <c r="FF511" s="111"/>
      <c r="FP511" s="111"/>
      <c r="FZ511" s="111"/>
      <c r="GJ511" s="111"/>
      <c r="GT511" s="111"/>
      <c r="HD511" s="111"/>
      <c r="HN511" s="111"/>
      <c r="HX511" s="111"/>
      <c r="IH511" s="111"/>
      <c r="IR511" s="111"/>
      <c r="JB511" s="111"/>
      <c r="JL511" s="111"/>
      <c r="JV511" s="111"/>
      <c r="KF511" s="111"/>
      <c r="KP511" s="111"/>
      <c r="KZ511" s="111"/>
      <c r="LJ511" s="111"/>
      <c r="LT511" s="111"/>
      <c r="MD511" s="111"/>
      <c r="MN511" s="111"/>
      <c r="MX511" s="111"/>
      <c r="NH511" s="111"/>
      <c r="NR511" s="111"/>
    </row>
    <row xmlns:x14ac="http://schemas.microsoft.com/office/spreadsheetml/2009/9/ac" r="512" s="3" customFormat="true" x14ac:dyDescent="0.25">
      <c r="A512" s="394"/>
      <c r="B512" s="111"/>
      <c r="L512" s="111"/>
      <c r="V512" s="111"/>
      <c r="AF512" s="111"/>
      <c r="AP512" s="111"/>
      <c r="AZ512" s="111"/>
      <c r="BJ512" s="111"/>
      <c r="BT512" s="111"/>
      <c r="BU512" s="111"/>
      <c r="BV512" s="111"/>
      <c r="BW512" s="111"/>
      <c r="BX512" s="111"/>
      <c r="BY512" s="111"/>
      <c r="BZ512" s="111"/>
      <c r="CA512" s="111"/>
      <c r="CD512" s="111"/>
      <c r="CN512" s="111"/>
      <c r="CX512" s="111"/>
      <c r="DH512" s="111"/>
      <c r="DR512" s="111"/>
      <c r="EB512" s="111"/>
      <c r="EL512" s="111"/>
      <c r="EV512" s="111"/>
      <c r="FF512" s="111"/>
      <c r="FP512" s="111"/>
      <c r="FZ512" s="111"/>
      <c r="GJ512" s="111"/>
      <c r="GT512" s="111"/>
      <c r="HD512" s="111"/>
      <c r="HN512" s="111"/>
      <c r="HX512" s="111"/>
      <c r="IH512" s="111"/>
      <c r="IR512" s="111"/>
      <c r="JB512" s="111"/>
      <c r="JL512" s="111"/>
      <c r="JV512" s="111"/>
      <c r="KF512" s="111"/>
      <c r="KP512" s="111"/>
      <c r="KZ512" s="111"/>
      <c r="LJ512" s="111"/>
      <c r="LT512" s="111"/>
      <c r="MD512" s="111"/>
      <c r="MN512" s="111"/>
      <c r="MX512" s="111"/>
      <c r="NH512" s="111"/>
      <c r="NR512" s="111"/>
    </row>
    <row xmlns:x14ac="http://schemas.microsoft.com/office/spreadsheetml/2009/9/ac" r="513" s="3" customFormat="true" x14ac:dyDescent="0.25">
      <c r="A513" s="394"/>
      <c r="B513" s="111"/>
      <c r="L513" s="111"/>
      <c r="V513" s="111"/>
      <c r="AF513" s="111"/>
      <c r="AP513" s="111"/>
      <c r="AZ513" s="111"/>
      <c r="BJ513" s="111"/>
      <c r="BT513" s="111"/>
      <c r="BU513" s="111"/>
      <c r="BV513" s="111"/>
      <c r="BW513" s="111"/>
      <c r="BX513" s="111"/>
      <c r="BY513" s="111"/>
      <c r="BZ513" s="111"/>
      <c r="CA513" s="111"/>
      <c r="CD513" s="111"/>
      <c r="CN513" s="111"/>
      <c r="CX513" s="111"/>
      <c r="DH513" s="111"/>
      <c r="DR513" s="111"/>
      <c r="EB513" s="111"/>
      <c r="EL513" s="111"/>
      <c r="EV513" s="111"/>
      <c r="FF513" s="111"/>
      <c r="FP513" s="111"/>
      <c r="FZ513" s="111"/>
      <c r="GJ513" s="111"/>
      <c r="GT513" s="111"/>
      <c r="HD513" s="111"/>
      <c r="HN513" s="111"/>
      <c r="HX513" s="111"/>
      <c r="IH513" s="111"/>
      <c r="IR513" s="111"/>
      <c r="JB513" s="111"/>
      <c r="JL513" s="111"/>
      <c r="JV513" s="111"/>
      <c r="KF513" s="111"/>
      <c r="KP513" s="111"/>
      <c r="KZ513" s="111"/>
      <c r="LJ513" s="111"/>
      <c r="LT513" s="111"/>
      <c r="MD513" s="111"/>
      <c r="MN513" s="111"/>
      <c r="MX513" s="111"/>
      <c r="NH513" s="111"/>
      <c r="NR513" s="111"/>
    </row>
    <row xmlns:x14ac="http://schemas.microsoft.com/office/spreadsheetml/2009/9/ac" r="514" s="3" customFormat="true" x14ac:dyDescent="0.25">
      <c r="A514" s="394"/>
      <c r="B514" s="111"/>
      <c r="L514" s="111"/>
      <c r="V514" s="111"/>
      <c r="AF514" s="111"/>
      <c r="AP514" s="111"/>
      <c r="AZ514" s="111"/>
      <c r="BJ514" s="111"/>
      <c r="BT514" s="111"/>
      <c r="BU514" s="111"/>
      <c r="BV514" s="111"/>
      <c r="BW514" s="111"/>
      <c r="BX514" s="111"/>
      <c r="BY514" s="111"/>
      <c r="BZ514" s="111"/>
      <c r="CA514" s="111"/>
      <c r="CD514" s="111"/>
      <c r="CN514" s="111"/>
      <c r="CX514" s="111"/>
      <c r="DH514" s="111"/>
      <c r="DR514" s="111"/>
      <c r="EB514" s="111"/>
      <c r="EL514" s="111"/>
      <c r="EV514" s="111"/>
      <c r="FF514" s="111"/>
      <c r="FP514" s="111"/>
      <c r="FZ514" s="111"/>
      <c r="GJ514" s="111"/>
      <c r="GT514" s="111"/>
      <c r="HD514" s="111"/>
      <c r="HN514" s="111"/>
      <c r="HX514" s="111"/>
      <c r="IH514" s="111"/>
      <c r="IR514" s="111"/>
      <c r="JB514" s="111"/>
      <c r="JL514" s="111"/>
      <c r="JV514" s="111"/>
      <c r="KF514" s="111"/>
      <c r="KP514" s="111"/>
      <c r="KZ514" s="111"/>
      <c r="LJ514" s="111"/>
      <c r="LT514" s="111"/>
      <c r="MD514" s="111"/>
      <c r="MN514" s="111"/>
      <c r="MX514" s="111"/>
      <c r="NH514" s="111"/>
      <c r="NR514" s="111"/>
    </row>
    <row xmlns:x14ac="http://schemas.microsoft.com/office/spreadsheetml/2009/9/ac" r="515" s="3" customFormat="true" x14ac:dyDescent="0.25">
      <c r="A515" s="394"/>
      <c r="B515" s="111"/>
      <c r="L515" s="111"/>
      <c r="V515" s="111"/>
      <c r="AF515" s="111"/>
      <c r="AP515" s="111"/>
      <c r="AZ515" s="111"/>
      <c r="BJ515" s="111"/>
      <c r="BT515" s="111"/>
      <c r="BU515" s="111"/>
      <c r="BV515" s="111"/>
      <c r="BW515" s="111"/>
      <c r="BX515" s="111"/>
      <c r="BY515" s="111"/>
      <c r="BZ515" s="111"/>
      <c r="CA515" s="111"/>
      <c r="CD515" s="111"/>
      <c r="CN515" s="111"/>
      <c r="CX515" s="111"/>
      <c r="DH515" s="111"/>
      <c r="DR515" s="111"/>
      <c r="EB515" s="111"/>
      <c r="EL515" s="111"/>
      <c r="EV515" s="111"/>
      <c r="FF515" s="111"/>
      <c r="FP515" s="111"/>
      <c r="FZ515" s="111"/>
      <c r="GJ515" s="111"/>
      <c r="GT515" s="111"/>
      <c r="HD515" s="111"/>
      <c r="HN515" s="111"/>
      <c r="HX515" s="111"/>
      <c r="IH515" s="111"/>
      <c r="IR515" s="111"/>
      <c r="JB515" s="111"/>
      <c r="JL515" s="111"/>
      <c r="JV515" s="111"/>
      <c r="KF515" s="111"/>
      <c r="KP515" s="111"/>
      <c r="KZ515" s="111"/>
      <c r="LJ515" s="111"/>
      <c r="LT515" s="111"/>
      <c r="MD515" s="111"/>
      <c r="MN515" s="111"/>
      <c r="MX515" s="111"/>
      <c r="NH515" s="111"/>
      <c r="NR515" s="111"/>
    </row>
    <row xmlns:x14ac="http://schemas.microsoft.com/office/spreadsheetml/2009/9/ac" r="516" s="3" customFormat="true" x14ac:dyDescent="0.25">
      <c r="A516" s="394"/>
      <c r="B516" s="111"/>
      <c r="L516" s="111"/>
      <c r="V516" s="111"/>
      <c r="AF516" s="111"/>
      <c r="AP516" s="111"/>
      <c r="AZ516" s="111"/>
      <c r="BJ516" s="111"/>
      <c r="BT516" s="111"/>
      <c r="BU516" s="111"/>
      <c r="BV516" s="111"/>
      <c r="BW516" s="111"/>
      <c r="BX516" s="111"/>
      <c r="BY516" s="111"/>
      <c r="BZ516" s="111"/>
      <c r="CA516" s="111"/>
      <c r="CD516" s="111"/>
      <c r="CN516" s="111"/>
      <c r="CX516" s="111"/>
      <c r="DH516" s="111"/>
      <c r="DR516" s="111"/>
      <c r="EB516" s="111"/>
      <c r="EL516" s="111"/>
      <c r="EV516" s="111"/>
      <c r="FF516" s="111"/>
      <c r="FP516" s="111"/>
      <c r="FZ516" s="111"/>
      <c r="GJ516" s="111"/>
      <c r="GT516" s="111"/>
      <c r="HD516" s="111"/>
      <c r="HN516" s="111"/>
      <c r="HX516" s="111"/>
      <c r="IH516" s="111"/>
      <c r="IR516" s="111"/>
      <c r="JB516" s="111"/>
      <c r="JL516" s="111"/>
      <c r="JV516" s="111"/>
      <c r="KF516" s="111"/>
      <c r="KP516" s="111"/>
      <c r="KZ516" s="111"/>
      <c r="LJ516" s="111"/>
      <c r="LT516" s="111"/>
      <c r="MD516" s="111"/>
      <c r="MN516" s="111"/>
      <c r="MX516" s="111"/>
      <c r="NH516" s="111"/>
      <c r="NR516" s="111"/>
    </row>
    <row xmlns:x14ac="http://schemas.microsoft.com/office/spreadsheetml/2009/9/ac" r="517" s="3" customFormat="true" x14ac:dyDescent="0.25">
      <c r="A517" s="394"/>
      <c r="B517" s="111"/>
      <c r="L517" s="111"/>
      <c r="V517" s="111"/>
      <c r="AF517" s="111"/>
      <c r="AP517" s="111"/>
      <c r="AZ517" s="111"/>
      <c r="BJ517" s="111"/>
      <c r="BT517" s="111"/>
      <c r="BU517" s="111"/>
      <c r="BV517" s="111"/>
      <c r="BW517" s="111"/>
      <c r="BX517" s="111"/>
      <c r="BY517" s="111"/>
      <c r="BZ517" s="111"/>
      <c r="CA517" s="111"/>
      <c r="CD517" s="111"/>
      <c r="CN517" s="111"/>
      <c r="CX517" s="111"/>
      <c r="DH517" s="111"/>
      <c r="DR517" s="111"/>
      <c r="EB517" s="111"/>
      <c r="EL517" s="111"/>
      <c r="EV517" s="111"/>
      <c r="FF517" s="111"/>
      <c r="FP517" s="111"/>
      <c r="FZ517" s="111"/>
      <c r="GJ517" s="111"/>
      <c r="GT517" s="111"/>
      <c r="HD517" s="111"/>
      <c r="HN517" s="111"/>
      <c r="HX517" s="111"/>
      <c r="IH517" s="111"/>
      <c r="IR517" s="111"/>
      <c r="JB517" s="111"/>
      <c r="JL517" s="111"/>
      <c r="JV517" s="111"/>
      <c r="KF517" s="111"/>
      <c r="KP517" s="111"/>
      <c r="KZ517" s="111"/>
      <c r="LJ517" s="111"/>
      <c r="LT517" s="111"/>
      <c r="MD517" s="111"/>
      <c r="MN517" s="111"/>
      <c r="MX517" s="111"/>
      <c r="NH517" s="111"/>
      <c r="NR517" s="111"/>
    </row>
    <row xmlns:x14ac="http://schemas.microsoft.com/office/spreadsheetml/2009/9/ac" r="518" s="3" customFormat="true" x14ac:dyDescent="0.25">
      <c r="A518" s="394"/>
      <c r="B518" s="111"/>
      <c r="L518" s="111"/>
      <c r="V518" s="111"/>
      <c r="AF518" s="111"/>
      <c r="AP518" s="111"/>
      <c r="AZ518" s="111"/>
      <c r="BJ518" s="111"/>
      <c r="BT518" s="111"/>
      <c r="BU518" s="111"/>
      <c r="BV518" s="111"/>
      <c r="BW518" s="111"/>
      <c r="BX518" s="111"/>
      <c r="BY518" s="111"/>
      <c r="BZ518" s="111"/>
      <c r="CA518" s="111"/>
      <c r="CD518" s="111"/>
      <c r="CN518" s="111"/>
      <c r="CX518" s="111"/>
      <c r="DH518" s="111"/>
      <c r="DR518" s="111"/>
      <c r="EB518" s="111"/>
      <c r="EL518" s="111"/>
      <c r="EV518" s="111"/>
      <c r="FF518" s="111"/>
      <c r="FP518" s="111"/>
      <c r="FZ518" s="111"/>
      <c r="GJ518" s="111"/>
      <c r="GT518" s="111"/>
      <c r="HD518" s="111"/>
      <c r="HN518" s="111"/>
      <c r="HX518" s="111"/>
      <c r="IH518" s="111"/>
      <c r="IR518" s="111"/>
      <c r="JB518" s="111"/>
      <c r="JL518" s="111"/>
      <c r="JV518" s="111"/>
      <c r="KF518" s="111"/>
      <c r="KP518" s="111"/>
      <c r="KZ518" s="111"/>
      <c r="LJ518" s="111"/>
      <c r="LT518" s="111"/>
      <c r="MD518" s="111"/>
      <c r="MN518" s="111"/>
      <c r="MX518" s="111"/>
      <c r="NH518" s="111"/>
      <c r="NR518" s="111"/>
    </row>
    <row xmlns:x14ac="http://schemas.microsoft.com/office/spreadsheetml/2009/9/ac" r="519" s="3" customFormat="true" x14ac:dyDescent="0.25">
      <c r="A519" s="394"/>
      <c r="B519" s="111"/>
      <c r="L519" s="111"/>
      <c r="V519" s="111"/>
      <c r="AF519" s="111"/>
      <c r="AP519" s="111"/>
      <c r="AZ519" s="111"/>
      <c r="BJ519" s="111"/>
      <c r="BT519" s="111"/>
      <c r="BU519" s="111"/>
      <c r="BV519" s="111"/>
      <c r="BW519" s="111"/>
      <c r="BX519" s="111"/>
      <c r="BY519" s="111"/>
      <c r="BZ519" s="111"/>
      <c r="CA519" s="111"/>
      <c r="CD519" s="111"/>
      <c r="CN519" s="111"/>
      <c r="CX519" s="111"/>
      <c r="DH519" s="111"/>
      <c r="DR519" s="111"/>
      <c r="EB519" s="111"/>
      <c r="EL519" s="111"/>
      <c r="EV519" s="111"/>
      <c r="FF519" s="111"/>
      <c r="FP519" s="111"/>
      <c r="FZ519" s="111"/>
      <c r="GJ519" s="111"/>
      <c r="GT519" s="111"/>
      <c r="HD519" s="111"/>
      <c r="HN519" s="111"/>
      <c r="HX519" s="111"/>
      <c r="IH519" s="111"/>
      <c r="IR519" s="111"/>
      <c r="JB519" s="111"/>
      <c r="JL519" s="111"/>
      <c r="JV519" s="111"/>
      <c r="KF519" s="111"/>
      <c r="KP519" s="111"/>
      <c r="KZ519" s="111"/>
      <c r="LJ519" s="111"/>
      <c r="LT519" s="111"/>
      <c r="MD519" s="111"/>
      <c r="MN519" s="111"/>
      <c r="MX519" s="111"/>
      <c r="NH519" s="111"/>
      <c r="NR519" s="111"/>
    </row>
    <row xmlns:x14ac="http://schemas.microsoft.com/office/spreadsheetml/2009/9/ac" r="520" s="3" customFormat="true" x14ac:dyDescent="0.25">
      <c r="A520" s="394"/>
      <c r="B520" s="111"/>
      <c r="L520" s="111"/>
      <c r="V520" s="111"/>
      <c r="AF520" s="111"/>
      <c r="AP520" s="111"/>
      <c r="AZ520" s="111"/>
      <c r="BJ520" s="111"/>
      <c r="BT520" s="111"/>
      <c r="BU520" s="111"/>
      <c r="BV520" s="111"/>
      <c r="BW520" s="111"/>
      <c r="BX520" s="111"/>
      <c r="BY520" s="111"/>
      <c r="BZ520" s="111"/>
      <c r="CA520" s="111"/>
      <c r="CD520" s="111"/>
      <c r="CN520" s="111"/>
      <c r="CX520" s="111"/>
      <c r="DH520" s="111"/>
      <c r="DR520" s="111"/>
      <c r="EB520" s="111"/>
      <c r="EL520" s="111"/>
      <c r="EV520" s="111"/>
      <c r="FF520" s="111"/>
      <c r="FP520" s="111"/>
      <c r="FZ520" s="111"/>
      <c r="GJ520" s="111"/>
      <c r="GT520" s="111"/>
      <c r="HD520" s="111"/>
      <c r="HN520" s="111"/>
      <c r="HX520" s="111"/>
      <c r="IH520" s="111"/>
      <c r="IR520" s="111"/>
      <c r="JB520" s="111"/>
      <c r="JL520" s="111"/>
      <c r="JV520" s="111"/>
      <c r="KF520" s="111"/>
      <c r="KP520" s="111"/>
      <c r="KZ520" s="111"/>
      <c r="LJ520" s="111"/>
      <c r="LT520" s="111"/>
      <c r="MD520" s="111"/>
      <c r="MN520" s="111"/>
      <c r="MX520" s="111"/>
      <c r="NH520" s="111"/>
      <c r="NR520" s="111"/>
    </row>
    <row xmlns:x14ac="http://schemas.microsoft.com/office/spreadsheetml/2009/9/ac" r="521" s="3" customFormat="true" x14ac:dyDescent="0.25">
      <c r="A521" s="394"/>
      <c r="B521" s="111"/>
      <c r="L521" s="111"/>
      <c r="V521" s="111"/>
      <c r="AF521" s="111"/>
      <c r="AP521" s="111"/>
      <c r="AZ521" s="111"/>
      <c r="BJ521" s="111"/>
      <c r="BT521" s="111"/>
      <c r="BU521" s="111"/>
      <c r="BV521" s="111"/>
      <c r="BW521" s="111"/>
      <c r="BX521" s="111"/>
      <c r="BY521" s="111"/>
      <c r="BZ521" s="111"/>
      <c r="CA521" s="111"/>
      <c r="CD521" s="111"/>
      <c r="CN521" s="111"/>
      <c r="CX521" s="111"/>
      <c r="DH521" s="111"/>
      <c r="DR521" s="111"/>
      <c r="EB521" s="111"/>
      <c r="EL521" s="111"/>
      <c r="EV521" s="111"/>
      <c r="FF521" s="111"/>
      <c r="FP521" s="111"/>
      <c r="FZ521" s="111"/>
      <c r="GJ521" s="111"/>
      <c r="GT521" s="111"/>
      <c r="HD521" s="111"/>
      <c r="HN521" s="111"/>
      <c r="HX521" s="111"/>
      <c r="IH521" s="111"/>
      <c r="IR521" s="111"/>
      <c r="JB521" s="111"/>
      <c r="JL521" s="111"/>
      <c r="JV521" s="111"/>
      <c r="KF521" s="111"/>
      <c r="KP521" s="111"/>
      <c r="KZ521" s="111"/>
      <c r="LJ521" s="111"/>
      <c r="LT521" s="111"/>
      <c r="MD521" s="111"/>
      <c r="MN521" s="111"/>
      <c r="MX521" s="111"/>
      <c r="NH521" s="111"/>
      <c r="NR521" s="111"/>
    </row>
    <row xmlns:x14ac="http://schemas.microsoft.com/office/spreadsheetml/2009/9/ac" r="522" s="3" customFormat="true" x14ac:dyDescent="0.25">
      <c r="A522" s="394"/>
      <c r="B522" s="111"/>
      <c r="L522" s="111"/>
      <c r="V522" s="111"/>
      <c r="AF522" s="111"/>
      <c r="AP522" s="111"/>
      <c r="AZ522" s="111"/>
      <c r="BJ522" s="111"/>
      <c r="BT522" s="111"/>
      <c r="BU522" s="111"/>
      <c r="BV522" s="111"/>
      <c r="BW522" s="111"/>
      <c r="BX522" s="111"/>
      <c r="BY522" s="111"/>
      <c r="BZ522" s="111"/>
      <c r="CA522" s="111"/>
      <c r="CD522" s="111"/>
      <c r="CN522" s="111"/>
      <c r="CX522" s="111"/>
      <c r="DH522" s="111"/>
      <c r="DR522" s="111"/>
      <c r="EB522" s="111"/>
      <c r="EL522" s="111"/>
      <c r="EV522" s="111"/>
      <c r="FF522" s="111"/>
      <c r="FP522" s="111"/>
      <c r="FZ522" s="111"/>
      <c r="GJ522" s="111"/>
      <c r="GT522" s="111"/>
      <c r="HD522" s="111"/>
      <c r="HN522" s="111"/>
      <c r="HX522" s="111"/>
      <c r="IH522" s="111"/>
      <c r="IR522" s="111"/>
      <c r="JB522" s="111"/>
      <c r="JL522" s="111"/>
      <c r="JV522" s="111"/>
      <c r="KF522" s="111"/>
      <c r="KP522" s="111"/>
      <c r="KZ522" s="111"/>
      <c r="LJ522" s="111"/>
      <c r="LT522" s="111"/>
      <c r="MD522" s="111"/>
      <c r="MN522" s="111"/>
      <c r="MX522" s="111"/>
      <c r="NH522" s="111"/>
      <c r="NR522" s="111"/>
    </row>
    <row xmlns:x14ac="http://schemas.microsoft.com/office/spreadsheetml/2009/9/ac" r="523" s="3" customFormat="true" x14ac:dyDescent="0.25">
      <c r="A523" s="394"/>
      <c r="B523" s="111"/>
      <c r="L523" s="111"/>
      <c r="V523" s="111"/>
      <c r="AF523" s="111"/>
      <c r="AP523" s="111"/>
      <c r="AZ523" s="111"/>
      <c r="BJ523" s="111"/>
      <c r="BT523" s="111"/>
      <c r="BU523" s="111"/>
      <c r="BV523" s="111"/>
      <c r="BW523" s="111"/>
      <c r="BX523" s="111"/>
      <c r="BY523" s="111"/>
      <c r="BZ523" s="111"/>
      <c r="CA523" s="111"/>
      <c r="CD523" s="111"/>
      <c r="CN523" s="111"/>
      <c r="CX523" s="111"/>
      <c r="DH523" s="111"/>
      <c r="DR523" s="111"/>
      <c r="EB523" s="111"/>
      <c r="EL523" s="111"/>
      <c r="EV523" s="111"/>
      <c r="FF523" s="111"/>
      <c r="FP523" s="111"/>
      <c r="FZ523" s="111"/>
      <c r="GJ523" s="111"/>
      <c r="GT523" s="111"/>
      <c r="HD523" s="111"/>
      <c r="HN523" s="111"/>
      <c r="HX523" s="111"/>
      <c r="IH523" s="111"/>
      <c r="IR523" s="111"/>
      <c r="JB523" s="111"/>
      <c r="JL523" s="111"/>
      <c r="JV523" s="111"/>
      <c r="KF523" s="111"/>
      <c r="KP523" s="111"/>
      <c r="KZ523" s="111"/>
      <c r="LJ523" s="111"/>
      <c r="LT523" s="111"/>
      <c r="MD523" s="111"/>
      <c r="MN523" s="111"/>
      <c r="MX523" s="111"/>
      <c r="NH523" s="111"/>
      <c r="NR523" s="111"/>
    </row>
    <row xmlns:x14ac="http://schemas.microsoft.com/office/spreadsheetml/2009/9/ac" r="524" s="3" customFormat="true" x14ac:dyDescent="0.25">
      <c r="A524" s="394"/>
      <c r="B524" s="111"/>
      <c r="L524" s="111"/>
      <c r="V524" s="111"/>
      <c r="AF524" s="111"/>
      <c r="AP524" s="111"/>
      <c r="AZ524" s="111"/>
      <c r="BJ524" s="111"/>
      <c r="BT524" s="111"/>
      <c r="BU524" s="111"/>
      <c r="BV524" s="111"/>
      <c r="BW524" s="111"/>
      <c r="BX524" s="111"/>
      <c r="BY524" s="111"/>
      <c r="BZ524" s="111"/>
      <c r="CA524" s="111"/>
      <c r="CD524" s="111"/>
      <c r="CN524" s="111"/>
      <c r="CX524" s="111"/>
      <c r="DH524" s="111"/>
      <c r="DR524" s="111"/>
      <c r="EB524" s="111"/>
      <c r="EL524" s="111"/>
      <c r="EV524" s="111"/>
      <c r="FF524" s="111"/>
      <c r="FP524" s="111"/>
      <c r="FZ524" s="111"/>
      <c r="GJ524" s="111"/>
      <c r="GT524" s="111"/>
      <c r="HD524" s="111"/>
      <c r="HN524" s="111"/>
      <c r="HX524" s="111"/>
      <c r="IH524" s="111"/>
      <c r="IR524" s="111"/>
      <c r="JB524" s="111"/>
      <c r="JL524" s="111"/>
      <c r="JV524" s="111"/>
      <c r="KF524" s="111"/>
      <c r="KP524" s="111"/>
      <c r="KZ524" s="111"/>
      <c r="LJ524" s="111"/>
      <c r="LT524" s="111"/>
      <c r="MD524" s="111"/>
      <c r="MN524" s="111"/>
      <c r="MX524" s="111"/>
      <c r="NH524" s="111"/>
      <c r="NR524" s="111"/>
    </row>
    <row xmlns:x14ac="http://schemas.microsoft.com/office/spreadsheetml/2009/9/ac" r="525" s="3" customFormat="true" x14ac:dyDescent="0.25">
      <c r="A525" s="394"/>
      <c r="B525" s="111"/>
      <c r="L525" s="111"/>
      <c r="V525" s="111"/>
      <c r="AF525" s="111"/>
      <c r="AP525" s="111"/>
      <c r="AZ525" s="111"/>
      <c r="BJ525" s="111"/>
      <c r="BT525" s="111"/>
      <c r="BU525" s="111"/>
      <c r="BV525" s="111"/>
      <c r="BW525" s="111"/>
      <c r="BX525" s="111"/>
      <c r="BY525" s="111"/>
      <c r="BZ525" s="111"/>
      <c r="CA525" s="111"/>
      <c r="CD525" s="111"/>
      <c r="CN525" s="111"/>
      <c r="CX525" s="111"/>
      <c r="DH525" s="111"/>
      <c r="DR525" s="111"/>
      <c r="EB525" s="111"/>
      <c r="EL525" s="111"/>
      <c r="EV525" s="111"/>
      <c r="FF525" s="111"/>
      <c r="FP525" s="111"/>
      <c r="FZ525" s="111"/>
      <c r="GJ525" s="111"/>
      <c r="GT525" s="111"/>
      <c r="HD525" s="111"/>
      <c r="HN525" s="111"/>
      <c r="HX525" s="111"/>
      <c r="IH525" s="111"/>
      <c r="IR525" s="111"/>
      <c r="JB525" s="111"/>
      <c r="JL525" s="111"/>
      <c r="JV525" s="111"/>
      <c r="KF525" s="111"/>
      <c r="KP525" s="111"/>
      <c r="KZ525" s="111"/>
      <c r="LJ525" s="111"/>
      <c r="LT525" s="111"/>
      <c r="MD525" s="111"/>
      <c r="MN525" s="111"/>
      <c r="MX525" s="111"/>
      <c r="NH525" s="111"/>
      <c r="NR525" s="111"/>
    </row>
    <row xmlns:x14ac="http://schemas.microsoft.com/office/spreadsheetml/2009/9/ac" r="526" s="3" customFormat="true" x14ac:dyDescent="0.25">
      <c r="A526" s="394"/>
      <c r="B526" s="111"/>
      <c r="L526" s="111"/>
      <c r="V526" s="111"/>
      <c r="AF526" s="111"/>
      <c r="AP526" s="111"/>
      <c r="AZ526" s="111"/>
      <c r="BJ526" s="111"/>
      <c r="BT526" s="111"/>
      <c r="BU526" s="111"/>
      <c r="BV526" s="111"/>
      <c r="BW526" s="111"/>
      <c r="BX526" s="111"/>
      <c r="BY526" s="111"/>
      <c r="BZ526" s="111"/>
      <c r="CA526" s="111"/>
      <c r="CD526" s="111"/>
      <c r="CN526" s="111"/>
      <c r="CX526" s="111"/>
      <c r="DH526" s="111"/>
      <c r="DR526" s="111"/>
      <c r="EB526" s="111"/>
      <c r="EL526" s="111"/>
      <c r="EV526" s="111"/>
      <c r="FF526" s="111"/>
      <c r="FP526" s="111"/>
      <c r="FZ526" s="111"/>
      <c r="GJ526" s="111"/>
      <c r="GT526" s="111"/>
      <c r="HD526" s="111"/>
      <c r="HN526" s="111"/>
      <c r="HX526" s="111"/>
      <c r="IH526" s="111"/>
      <c r="IR526" s="111"/>
      <c r="JB526" s="111"/>
      <c r="JL526" s="111"/>
      <c r="JV526" s="111"/>
      <c r="KF526" s="111"/>
      <c r="KP526" s="111"/>
      <c r="KZ526" s="111"/>
      <c r="LJ526" s="111"/>
      <c r="LT526" s="111"/>
      <c r="MD526" s="111"/>
      <c r="MN526" s="111"/>
      <c r="MX526" s="111"/>
      <c r="NH526" s="111"/>
      <c r="NR526" s="111"/>
    </row>
    <row xmlns:x14ac="http://schemas.microsoft.com/office/spreadsheetml/2009/9/ac" r="527" s="3" customFormat="true" x14ac:dyDescent="0.25">
      <c r="A527" s="394"/>
      <c r="B527" s="111"/>
      <c r="L527" s="111"/>
      <c r="V527" s="111"/>
      <c r="AF527" s="111"/>
      <c r="AP527" s="111"/>
      <c r="AZ527" s="111"/>
      <c r="BJ527" s="111"/>
      <c r="BT527" s="111"/>
      <c r="BU527" s="111"/>
      <c r="BV527" s="111"/>
      <c r="BW527" s="111"/>
      <c r="BX527" s="111"/>
      <c r="BY527" s="111"/>
      <c r="BZ527" s="111"/>
      <c r="CA527" s="111"/>
      <c r="CD527" s="111"/>
      <c r="CN527" s="111"/>
      <c r="CX527" s="111"/>
      <c r="DH527" s="111"/>
      <c r="DR527" s="111"/>
      <c r="EB527" s="111"/>
      <c r="EL527" s="111"/>
      <c r="EV527" s="111"/>
      <c r="FF527" s="111"/>
      <c r="FP527" s="111"/>
      <c r="FZ527" s="111"/>
      <c r="GJ527" s="111"/>
      <c r="GT527" s="111"/>
      <c r="HD527" s="111"/>
      <c r="HN527" s="111"/>
      <c r="HX527" s="111"/>
      <c r="IH527" s="111"/>
      <c r="IR527" s="111"/>
      <c r="JB527" s="111"/>
      <c r="JL527" s="111"/>
      <c r="JV527" s="111"/>
      <c r="KF527" s="111"/>
      <c r="KP527" s="111"/>
      <c r="KZ527" s="111"/>
      <c r="LJ527" s="111"/>
      <c r="LT527" s="111"/>
      <c r="MD527" s="111"/>
      <c r="MN527" s="111"/>
      <c r="MX527" s="111"/>
      <c r="NH527" s="111"/>
      <c r="NR527" s="111"/>
    </row>
    <row xmlns:x14ac="http://schemas.microsoft.com/office/spreadsheetml/2009/9/ac" r="528" s="3" customFormat="true" x14ac:dyDescent="0.25">
      <c r="A528" s="394"/>
      <c r="B528" s="111"/>
      <c r="L528" s="111"/>
      <c r="V528" s="111"/>
      <c r="AF528" s="111"/>
      <c r="AP528" s="111"/>
      <c r="AZ528" s="111"/>
      <c r="BJ528" s="111"/>
      <c r="BT528" s="111"/>
      <c r="BU528" s="111"/>
      <c r="BV528" s="111"/>
      <c r="BW528" s="111"/>
      <c r="BX528" s="111"/>
      <c r="BY528" s="111"/>
      <c r="BZ528" s="111"/>
      <c r="CA528" s="111"/>
      <c r="CD528" s="111"/>
      <c r="CN528" s="111"/>
      <c r="CX528" s="111"/>
      <c r="DH528" s="111"/>
      <c r="DR528" s="111"/>
      <c r="EB528" s="111"/>
      <c r="EL528" s="111"/>
      <c r="EV528" s="111"/>
      <c r="FF528" s="111"/>
      <c r="FP528" s="111"/>
      <c r="FZ528" s="111"/>
      <c r="GJ528" s="111"/>
      <c r="GT528" s="111"/>
      <c r="HD528" s="111"/>
      <c r="HN528" s="111"/>
      <c r="HX528" s="111"/>
      <c r="IH528" s="111"/>
      <c r="IR528" s="111"/>
      <c r="JB528" s="111"/>
      <c r="JL528" s="111"/>
      <c r="JV528" s="111"/>
      <c r="KF528" s="111"/>
      <c r="KP528" s="111"/>
      <c r="KZ528" s="111"/>
      <c r="LJ528" s="111"/>
      <c r="LT528" s="111"/>
      <c r="MD528" s="111"/>
      <c r="MN528" s="111"/>
      <c r="MX528" s="111"/>
      <c r="NH528" s="111"/>
      <c r="NR528" s="111"/>
    </row>
    <row xmlns:x14ac="http://schemas.microsoft.com/office/spreadsheetml/2009/9/ac" r="529" s="3" customFormat="true" x14ac:dyDescent="0.25">
      <c r="A529" s="394"/>
      <c r="B529" s="111"/>
      <c r="L529" s="111"/>
      <c r="V529" s="111"/>
      <c r="AF529" s="111"/>
      <c r="AP529" s="111"/>
      <c r="AZ529" s="111"/>
      <c r="BJ529" s="111"/>
      <c r="BT529" s="111"/>
      <c r="BU529" s="111"/>
      <c r="BV529" s="111"/>
      <c r="BW529" s="111"/>
      <c r="BX529" s="111"/>
      <c r="BY529" s="111"/>
      <c r="BZ529" s="111"/>
      <c r="CA529" s="111"/>
      <c r="CD529" s="111"/>
      <c r="CN529" s="111"/>
      <c r="CX529" s="111"/>
      <c r="DH529" s="111"/>
      <c r="DR529" s="111"/>
      <c r="EB529" s="111"/>
      <c r="EL529" s="111"/>
      <c r="EV529" s="111"/>
      <c r="FF529" s="111"/>
      <c r="FP529" s="111"/>
      <c r="FZ529" s="111"/>
      <c r="GJ529" s="111"/>
      <c r="GT529" s="111"/>
      <c r="HD529" s="111"/>
      <c r="HN529" s="111"/>
      <c r="HX529" s="111"/>
      <c r="IH529" s="111"/>
      <c r="IR529" s="111"/>
      <c r="JB529" s="111"/>
      <c r="JL529" s="111"/>
      <c r="JV529" s="111"/>
      <c r="KF529" s="111"/>
      <c r="KP529" s="111"/>
      <c r="KZ529" s="111"/>
      <c r="LJ529" s="111"/>
      <c r="LT529" s="111"/>
      <c r="MD529" s="111"/>
      <c r="MN529" s="111"/>
      <c r="MX529" s="111"/>
      <c r="NH529" s="111"/>
      <c r="NR529" s="111"/>
    </row>
    <row xmlns:x14ac="http://schemas.microsoft.com/office/spreadsheetml/2009/9/ac" r="530" s="3" customFormat="true" x14ac:dyDescent="0.25">
      <c r="A530" s="394"/>
      <c r="B530" s="111"/>
      <c r="L530" s="111"/>
      <c r="V530" s="111"/>
      <c r="AF530" s="111"/>
      <c r="AP530" s="111"/>
      <c r="AZ530" s="111"/>
      <c r="BJ530" s="111"/>
      <c r="BT530" s="111"/>
      <c r="BU530" s="111"/>
      <c r="BV530" s="111"/>
      <c r="BW530" s="111"/>
      <c r="BX530" s="111"/>
      <c r="BY530" s="111"/>
      <c r="BZ530" s="111"/>
      <c r="CA530" s="111"/>
      <c r="CD530" s="111"/>
      <c r="CN530" s="111"/>
      <c r="CX530" s="111"/>
      <c r="DH530" s="111"/>
      <c r="DR530" s="111"/>
      <c r="EB530" s="111"/>
      <c r="EL530" s="111"/>
      <c r="EV530" s="111"/>
      <c r="FF530" s="111"/>
      <c r="FP530" s="111"/>
      <c r="FZ530" s="111"/>
      <c r="GJ530" s="111"/>
      <c r="GT530" s="111"/>
      <c r="HD530" s="111"/>
      <c r="HN530" s="111"/>
      <c r="HX530" s="111"/>
      <c r="IH530" s="111"/>
      <c r="IR530" s="111"/>
      <c r="JB530" s="111"/>
      <c r="JL530" s="111"/>
      <c r="JV530" s="111"/>
      <c r="KF530" s="111"/>
      <c r="KP530" s="111"/>
      <c r="KZ530" s="111"/>
      <c r="LJ530" s="111"/>
      <c r="LT530" s="111"/>
      <c r="MD530" s="111"/>
      <c r="MN530" s="111"/>
      <c r="MX530" s="111"/>
      <c r="NH530" s="111"/>
      <c r="NR530" s="111"/>
    </row>
    <row xmlns:x14ac="http://schemas.microsoft.com/office/spreadsheetml/2009/9/ac" r="531" s="3" customFormat="true" x14ac:dyDescent="0.25">
      <c r="A531" s="394"/>
      <c r="B531" s="111"/>
      <c r="L531" s="111"/>
      <c r="V531" s="111"/>
      <c r="AF531" s="111"/>
      <c r="AP531" s="111"/>
      <c r="AZ531" s="111"/>
      <c r="BJ531" s="111"/>
      <c r="BT531" s="111"/>
      <c r="BU531" s="111"/>
      <c r="BV531" s="111"/>
      <c r="BW531" s="111"/>
      <c r="BX531" s="111"/>
      <c r="BY531" s="111"/>
      <c r="BZ531" s="111"/>
      <c r="CA531" s="111"/>
      <c r="CD531" s="111"/>
      <c r="CN531" s="111"/>
      <c r="CX531" s="111"/>
      <c r="DH531" s="111"/>
      <c r="DR531" s="111"/>
      <c r="EB531" s="111"/>
      <c r="EL531" s="111"/>
      <c r="EV531" s="111"/>
      <c r="FF531" s="111"/>
      <c r="FP531" s="111"/>
      <c r="FZ531" s="111"/>
      <c r="GJ531" s="111"/>
      <c r="GT531" s="111"/>
      <c r="HD531" s="111"/>
      <c r="HN531" s="111"/>
      <c r="HX531" s="111"/>
      <c r="IH531" s="111"/>
      <c r="IR531" s="111"/>
      <c r="JB531" s="111"/>
      <c r="JL531" s="111"/>
      <c r="JV531" s="111"/>
      <c r="KF531" s="111"/>
      <c r="KP531" s="111"/>
      <c r="KZ531" s="111"/>
      <c r="LJ531" s="111"/>
      <c r="LT531" s="111"/>
      <c r="MD531" s="111"/>
      <c r="MN531" s="111"/>
      <c r="MX531" s="111"/>
      <c r="NH531" s="111"/>
      <c r="NR531" s="111"/>
    </row>
    <row xmlns:x14ac="http://schemas.microsoft.com/office/spreadsheetml/2009/9/ac" r="532" s="3" customFormat="true" x14ac:dyDescent="0.25">
      <c r="A532" s="394"/>
      <c r="B532" s="111"/>
      <c r="L532" s="111"/>
      <c r="V532" s="111"/>
      <c r="AF532" s="111"/>
      <c r="AP532" s="111"/>
      <c r="AZ532" s="111"/>
      <c r="BJ532" s="111"/>
      <c r="BT532" s="111"/>
      <c r="BU532" s="111"/>
      <c r="BV532" s="111"/>
      <c r="BW532" s="111"/>
      <c r="BX532" s="111"/>
      <c r="BY532" s="111"/>
      <c r="BZ532" s="111"/>
      <c r="CA532" s="111"/>
      <c r="CD532" s="111"/>
      <c r="CN532" s="111"/>
      <c r="CX532" s="111"/>
      <c r="DH532" s="111"/>
      <c r="DR532" s="111"/>
      <c r="EB532" s="111"/>
      <c r="EL532" s="111"/>
      <c r="EV532" s="111"/>
      <c r="FF532" s="111"/>
      <c r="FP532" s="111"/>
      <c r="FZ532" s="111"/>
      <c r="GJ532" s="111"/>
      <c r="GT532" s="111"/>
      <c r="HD532" s="111"/>
      <c r="HN532" s="111"/>
      <c r="HX532" s="111"/>
      <c r="IH532" s="111"/>
      <c r="IR532" s="111"/>
      <c r="JB532" s="111"/>
      <c r="JL532" s="111"/>
      <c r="JV532" s="111"/>
      <c r="KF532" s="111"/>
      <c r="KP532" s="111"/>
      <c r="KZ532" s="111"/>
      <c r="LJ532" s="111"/>
      <c r="LT532" s="111"/>
      <c r="MD532" s="111"/>
      <c r="MN532" s="111"/>
      <c r="MX532" s="111"/>
      <c r="NH532" s="111"/>
      <c r="NR532" s="111"/>
    </row>
    <row xmlns:x14ac="http://schemas.microsoft.com/office/spreadsheetml/2009/9/ac" r="533" s="3" customFormat="true" x14ac:dyDescent="0.25">
      <c r="A533" s="394"/>
      <c r="B533" s="111"/>
      <c r="L533" s="111"/>
      <c r="V533" s="111"/>
      <c r="AF533" s="111"/>
      <c r="AP533" s="111"/>
      <c r="AZ533" s="111"/>
      <c r="BJ533" s="111"/>
      <c r="BT533" s="111"/>
      <c r="BU533" s="111"/>
      <c r="BV533" s="111"/>
      <c r="BW533" s="111"/>
      <c r="BX533" s="111"/>
      <c r="BY533" s="111"/>
      <c r="BZ533" s="111"/>
      <c r="CA533" s="111"/>
      <c r="CD533" s="111"/>
      <c r="CN533" s="111"/>
      <c r="CX533" s="111"/>
      <c r="DH533" s="111"/>
      <c r="DR533" s="111"/>
      <c r="EB533" s="111"/>
      <c r="EL533" s="111"/>
      <c r="EV533" s="111"/>
      <c r="FF533" s="111"/>
      <c r="FP533" s="111"/>
      <c r="FZ533" s="111"/>
      <c r="GJ533" s="111"/>
      <c r="GT533" s="111"/>
      <c r="HD533" s="111"/>
      <c r="HN533" s="111"/>
      <c r="HX533" s="111"/>
      <c r="IH533" s="111"/>
      <c r="IR533" s="111"/>
      <c r="JB533" s="111"/>
      <c r="JL533" s="111"/>
      <c r="JV533" s="111"/>
      <c r="KF533" s="111"/>
      <c r="KP533" s="111"/>
      <c r="KZ533" s="111"/>
      <c r="LJ533" s="111"/>
      <c r="LT533" s="111"/>
      <c r="MD533" s="111"/>
      <c r="MN533" s="111"/>
      <c r="MX533" s="111"/>
      <c r="NH533" s="111"/>
      <c r="NR533" s="111"/>
    </row>
    <row xmlns:x14ac="http://schemas.microsoft.com/office/spreadsheetml/2009/9/ac" r="534" s="3" customFormat="true" x14ac:dyDescent="0.25">
      <c r="A534" s="394"/>
      <c r="B534" s="111"/>
      <c r="L534" s="111"/>
      <c r="V534" s="111"/>
      <c r="AF534" s="111"/>
      <c r="AP534" s="111"/>
      <c r="AZ534" s="111"/>
      <c r="BJ534" s="111"/>
      <c r="BT534" s="111"/>
      <c r="BU534" s="111"/>
      <c r="BV534" s="111"/>
      <c r="BW534" s="111"/>
      <c r="BX534" s="111"/>
      <c r="BY534" s="111"/>
      <c r="BZ534" s="111"/>
      <c r="CA534" s="111"/>
      <c r="CD534" s="111"/>
      <c r="CN534" s="111"/>
      <c r="CX534" s="111"/>
      <c r="DH534" s="111"/>
      <c r="DR534" s="111"/>
      <c r="EB534" s="111"/>
      <c r="EL534" s="111"/>
      <c r="EV534" s="111"/>
      <c r="FF534" s="111"/>
      <c r="FP534" s="111"/>
      <c r="FZ534" s="111"/>
      <c r="GJ534" s="111"/>
      <c r="GT534" s="111"/>
      <c r="HD534" s="111"/>
      <c r="HN534" s="111"/>
      <c r="HX534" s="111"/>
      <c r="IH534" s="111"/>
      <c r="IR534" s="111"/>
      <c r="JB534" s="111"/>
      <c r="JL534" s="111"/>
      <c r="JV534" s="111"/>
      <c r="KF534" s="111"/>
      <c r="KP534" s="111"/>
      <c r="KZ534" s="111"/>
      <c r="LJ534" s="111"/>
      <c r="LT534" s="111"/>
      <c r="MD534" s="111"/>
      <c r="MN534" s="111"/>
      <c r="MX534" s="111"/>
      <c r="NH534" s="111"/>
      <c r="NR534" s="111"/>
    </row>
    <row xmlns:x14ac="http://schemas.microsoft.com/office/spreadsheetml/2009/9/ac" r="535" s="3" customFormat="true" x14ac:dyDescent="0.25">
      <c r="A535" s="394"/>
      <c r="B535" s="111"/>
      <c r="L535" s="111"/>
      <c r="V535" s="111"/>
      <c r="AF535" s="111"/>
      <c r="AP535" s="111"/>
      <c r="AZ535" s="111"/>
      <c r="BJ535" s="111"/>
      <c r="BT535" s="111"/>
      <c r="BU535" s="111"/>
      <c r="BV535" s="111"/>
      <c r="BW535" s="111"/>
      <c r="BX535" s="111"/>
      <c r="BY535" s="111"/>
      <c r="BZ535" s="111"/>
      <c r="CA535" s="111"/>
      <c r="CD535" s="111"/>
      <c r="CN535" s="111"/>
      <c r="CX535" s="111"/>
      <c r="DH535" s="111"/>
      <c r="DR535" s="111"/>
      <c r="EB535" s="111"/>
      <c r="EL535" s="111"/>
      <c r="EV535" s="111"/>
      <c r="FF535" s="111"/>
      <c r="FP535" s="111"/>
      <c r="FZ535" s="111"/>
      <c r="GJ535" s="111"/>
      <c r="GT535" s="111"/>
      <c r="HD535" s="111"/>
      <c r="HN535" s="111"/>
      <c r="HX535" s="111"/>
      <c r="IH535" s="111"/>
      <c r="IR535" s="111"/>
      <c r="JB535" s="111"/>
      <c r="JL535" s="111"/>
      <c r="JV535" s="111"/>
      <c r="KF535" s="111"/>
      <c r="KP535" s="111"/>
      <c r="KZ535" s="111"/>
      <c r="LJ535" s="111"/>
      <c r="LT535" s="111"/>
      <c r="MD535" s="111"/>
      <c r="MN535" s="111"/>
      <c r="MX535" s="111"/>
      <c r="NH535" s="111"/>
      <c r="NR535" s="111"/>
    </row>
    <row xmlns:x14ac="http://schemas.microsoft.com/office/spreadsheetml/2009/9/ac" r="536" s="3" customFormat="true" x14ac:dyDescent="0.25">
      <c r="A536" s="394"/>
      <c r="B536" s="111"/>
      <c r="L536" s="111"/>
      <c r="V536" s="111"/>
      <c r="AF536" s="111"/>
      <c r="AP536" s="111"/>
      <c r="AZ536" s="111"/>
      <c r="BJ536" s="111"/>
      <c r="BT536" s="111"/>
      <c r="BU536" s="111"/>
      <c r="BV536" s="111"/>
      <c r="BW536" s="111"/>
      <c r="BX536" s="111"/>
      <c r="BY536" s="111"/>
      <c r="BZ536" s="111"/>
      <c r="CA536" s="111"/>
      <c r="CD536" s="111"/>
      <c r="CN536" s="111"/>
      <c r="CX536" s="111"/>
      <c r="DH536" s="111"/>
      <c r="DR536" s="111"/>
      <c r="EB536" s="111"/>
      <c r="EL536" s="111"/>
      <c r="EV536" s="111"/>
      <c r="FF536" s="111"/>
      <c r="FP536" s="111"/>
      <c r="FZ536" s="111"/>
      <c r="GJ536" s="111"/>
      <c r="GT536" s="111"/>
      <c r="HD536" s="111"/>
      <c r="HN536" s="111"/>
      <c r="HX536" s="111"/>
      <c r="IH536" s="111"/>
      <c r="IR536" s="111"/>
      <c r="JB536" s="111"/>
      <c r="JL536" s="111"/>
      <c r="JV536" s="111"/>
      <c r="KF536" s="111"/>
      <c r="KP536" s="111"/>
      <c r="KZ536" s="111"/>
      <c r="LJ536" s="111"/>
      <c r="LT536" s="111"/>
      <c r="MD536" s="111"/>
      <c r="MN536" s="111"/>
      <c r="MX536" s="111"/>
      <c r="NH536" s="111"/>
      <c r="NR536" s="111"/>
    </row>
    <row xmlns:x14ac="http://schemas.microsoft.com/office/spreadsheetml/2009/9/ac" r="537" s="3" customFormat="true" x14ac:dyDescent="0.25">
      <c r="A537" s="394"/>
      <c r="B537" s="111"/>
      <c r="L537" s="111"/>
      <c r="V537" s="111"/>
      <c r="AF537" s="111"/>
      <c r="AP537" s="111"/>
      <c r="AZ537" s="111"/>
      <c r="BJ537" s="111"/>
      <c r="BT537" s="111"/>
      <c r="BU537" s="111"/>
      <c r="BV537" s="111"/>
      <c r="BW537" s="111"/>
      <c r="BX537" s="111"/>
      <c r="BY537" s="111"/>
      <c r="BZ537" s="111"/>
      <c r="CA537" s="111"/>
      <c r="CD537" s="111"/>
      <c r="CN537" s="111"/>
      <c r="CX537" s="111"/>
      <c r="DH537" s="111"/>
      <c r="DR537" s="111"/>
      <c r="EB537" s="111"/>
      <c r="EL537" s="111"/>
      <c r="EV537" s="111"/>
      <c r="FF537" s="111"/>
      <c r="FP537" s="111"/>
      <c r="FZ537" s="111"/>
      <c r="GJ537" s="111"/>
      <c r="GT537" s="111"/>
      <c r="HD537" s="111"/>
      <c r="HN537" s="111"/>
      <c r="HX537" s="111"/>
      <c r="IH537" s="111"/>
      <c r="IR537" s="111"/>
      <c r="JB537" s="111"/>
      <c r="JL537" s="111"/>
      <c r="JV537" s="111"/>
      <c r="KF537" s="111"/>
      <c r="KP537" s="111"/>
      <c r="KZ537" s="111"/>
      <c r="LJ537" s="111"/>
      <c r="LT537" s="111"/>
      <c r="MD537" s="111"/>
      <c r="MN537" s="111"/>
      <c r="MX537" s="111"/>
      <c r="NH537" s="111"/>
      <c r="NR537" s="111"/>
    </row>
    <row xmlns:x14ac="http://schemas.microsoft.com/office/spreadsheetml/2009/9/ac" r="538" s="3" customFormat="true" x14ac:dyDescent="0.25">
      <c r="A538" s="394"/>
      <c r="B538" s="111"/>
      <c r="L538" s="111"/>
      <c r="V538" s="111"/>
      <c r="AF538" s="111"/>
      <c r="AP538" s="111"/>
      <c r="AZ538" s="111"/>
      <c r="BJ538" s="111"/>
      <c r="BT538" s="111"/>
      <c r="BU538" s="111"/>
      <c r="BV538" s="111"/>
      <c r="BW538" s="111"/>
      <c r="BX538" s="111"/>
      <c r="BY538" s="111"/>
      <c r="BZ538" s="111"/>
      <c r="CA538" s="111"/>
      <c r="CD538" s="111"/>
      <c r="CN538" s="111"/>
      <c r="CX538" s="111"/>
      <c r="DH538" s="111"/>
      <c r="DR538" s="111"/>
      <c r="EB538" s="111"/>
      <c r="EL538" s="111"/>
      <c r="EV538" s="111"/>
      <c r="FF538" s="111"/>
      <c r="FP538" s="111"/>
      <c r="FZ538" s="111"/>
      <c r="GJ538" s="111"/>
      <c r="GT538" s="111"/>
      <c r="HD538" s="111"/>
      <c r="HN538" s="111"/>
      <c r="HX538" s="111"/>
      <c r="IH538" s="111"/>
      <c r="IR538" s="111"/>
      <c r="JB538" s="111"/>
      <c r="JL538" s="111"/>
      <c r="JV538" s="111"/>
      <c r="KF538" s="111"/>
      <c r="KP538" s="111"/>
      <c r="KZ538" s="111"/>
      <c r="LJ538" s="111"/>
      <c r="LT538" s="111"/>
      <c r="MD538" s="111"/>
      <c r="MN538" s="111"/>
      <c r="MX538" s="111"/>
      <c r="NH538" s="111"/>
      <c r="NR538" s="111"/>
    </row>
    <row xmlns:x14ac="http://schemas.microsoft.com/office/spreadsheetml/2009/9/ac" r="539" s="3" customFormat="true" x14ac:dyDescent="0.25">
      <c r="A539" s="394"/>
      <c r="B539" s="111"/>
      <c r="L539" s="111"/>
      <c r="V539" s="111"/>
      <c r="AF539" s="111"/>
      <c r="AP539" s="111"/>
      <c r="AZ539" s="111"/>
      <c r="BJ539" s="111"/>
      <c r="BT539" s="111"/>
      <c r="BU539" s="111"/>
      <c r="BV539" s="111"/>
      <c r="BW539" s="111"/>
      <c r="BX539" s="111"/>
      <c r="BY539" s="111"/>
      <c r="BZ539" s="111"/>
      <c r="CA539" s="111"/>
      <c r="CD539" s="111"/>
      <c r="CN539" s="111"/>
      <c r="CX539" s="111"/>
      <c r="DH539" s="111"/>
      <c r="DR539" s="111"/>
      <c r="EB539" s="111"/>
      <c r="EL539" s="111"/>
      <c r="EV539" s="111"/>
      <c r="FF539" s="111"/>
      <c r="FP539" s="111"/>
      <c r="FZ539" s="111"/>
      <c r="GJ539" s="111"/>
      <c r="GT539" s="111"/>
      <c r="HD539" s="111"/>
      <c r="HN539" s="111"/>
      <c r="HX539" s="111"/>
      <c r="IH539" s="111"/>
      <c r="IR539" s="111"/>
      <c r="JB539" s="111"/>
      <c r="JL539" s="111"/>
      <c r="JV539" s="111"/>
      <c r="KF539" s="111"/>
      <c r="KP539" s="111"/>
      <c r="KZ539" s="111"/>
      <c r="LJ539" s="111"/>
      <c r="LT539" s="111"/>
      <c r="MD539" s="111"/>
      <c r="MN539" s="111"/>
      <c r="MX539" s="111"/>
      <c r="NH539" s="111"/>
      <c r="NR539" s="111"/>
    </row>
    <row xmlns:x14ac="http://schemas.microsoft.com/office/spreadsheetml/2009/9/ac" r="540" s="3" customFormat="true" x14ac:dyDescent="0.25">
      <c r="A540" s="394"/>
      <c r="B540" s="111"/>
      <c r="L540" s="111"/>
      <c r="V540" s="111"/>
      <c r="AF540" s="111"/>
      <c r="AP540" s="111"/>
      <c r="AZ540" s="111"/>
      <c r="BJ540" s="111"/>
      <c r="BT540" s="111"/>
      <c r="BU540" s="111"/>
      <c r="BV540" s="111"/>
      <c r="BW540" s="111"/>
      <c r="BX540" s="111"/>
      <c r="BY540" s="111"/>
      <c r="BZ540" s="111"/>
      <c r="CA540" s="111"/>
      <c r="CD540" s="111"/>
      <c r="CN540" s="111"/>
      <c r="CX540" s="111"/>
      <c r="DH540" s="111"/>
      <c r="DR540" s="111"/>
      <c r="EB540" s="111"/>
      <c r="EL540" s="111"/>
      <c r="EV540" s="111"/>
      <c r="FF540" s="111"/>
      <c r="FP540" s="111"/>
      <c r="FZ540" s="111"/>
      <c r="GJ540" s="111"/>
      <c r="GT540" s="111"/>
      <c r="HD540" s="111"/>
      <c r="HN540" s="111"/>
      <c r="HX540" s="111"/>
      <c r="IH540" s="111"/>
      <c r="IR540" s="111"/>
      <c r="JB540" s="111"/>
      <c r="JL540" s="111"/>
      <c r="JV540" s="111"/>
      <c r="KF540" s="111"/>
      <c r="KP540" s="111"/>
      <c r="KZ540" s="111"/>
      <c r="LJ540" s="111"/>
      <c r="LT540" s="111"/>
      <c r="MD540" s="111"/>
      <c r="MN540" s="111"/>
      <c r="MX540" s="111"/>
      <c r="NH540" s="111"/>
      <c r="NR540" s="111"/>
    </row>
    <row xmlns:x14ac="http://schemas.microsoft.com/office/spreadsheetml/2009/9/ac" r="541" s="3" customFormat="true" x14ac:dyDescent="0.25">
      <c r="A541" s="394"/>
      <c r="B541" s="111"/>
      <c r="L541" s="111"/>
      <c r="V541" s="111"/>
      <c r="AF541" s="111"/>
      <c r="AP541" s="111"/>
      <c r="AZ541" s="111"/>
      <c r="BJ541" s="111"/>
      <c r="BT541" s="111"/>
      <c r="BU541" s="111"/>
      <c r="BV541" s="111"/>
      <c r="BW541" s="111"/>
      <c r="BX541" s="111"/>
      <c r="BY541" s="111"/>
      <c r="BZ541" s="111"/>
      <c r="CA541" s="111"/>
      <c r="CD541" s="111"/>
      <c r="CN541" s="111"/>
      <c r="CX541" s="111"/>
      <c r="DH541" s="111"/>
      <c r="DR541" s="111"/>
      <c r="EB541" s="111"/>
      <c r="EL541" s="111"/>
      <c r="EV541" s="111"/>
      <c r="FF541" s="111"/>
      <c r="FP541" s="111"/>
      <c r="FZ541" s="111"/>
      <c r="GJ541" s="111"/>
      <c r="GT541" s="111"/>
      <c r="HD541" s="111"/>
      <c r="HN541" s="111"/>
      <c r="HX541" s="111"/>
      <c r="IH541" s="111"/>
      <c r="IR541" s="111"/>
      <c r="JB541" s="111"/>
      <c r="JL541" s="111"/>
      <c r="JV541" s="111"/>
      <c r="KF541" s="111"/>
      <c r="KP541" s="111"/>
      <c r="KZ541" s="111"/>
      <c r="LJ541" s="111"/>
      <c r="LT541" s="111"/>
      <c r="MD541" s="111"/>
      <c r="MN541" s="111"/>
      <c r="MX541" s="111"/>
      <c r="NH541" s="111"/>
      <c r="NR541" s="111"/>
    </row>
    <row xmlns:x14ac="http://schemas.microsoft.com/office/spreadsheetml/2009/9/ac" r="542" s="3" customFormat="true" x14ac:dyDescent="0.25">
      <c r="A542" s="394"/>
      <c r="B542" s="111"/>
      <c r="L542" s="111"/>
      <c r="V542" s="111"/>
      <c r="AF542" s="111"/>
      <c r="AP542" s="111"/>
      <c r="AZ542" s="111"/>
      <c r="BJ542" s="111"/>
      <c r="BT542" s="111"/>
      <c r="BU542" s="111"/>
      <c r="BV542" s="111"/>
      <c r="BW542" s="111"/>
      <c r="BX542" s="111"/>
      <c r="BY542" s="111"/>
      <c r="BZ542" s="111"/>
      <c r="CA542" s="111"/>
      <c r="CD542" s="111"/>
      <c r="CN542" s="111"/>
      <c r="CX542" s="111"/>
      <c r="DH542" s="111"/>
      <c r="DR542" s="111"/>
      <c r="EB542" s="111"/>
      <c r="EL542" s="111"/>
      <c r="EV542" s="111"/>
      <c r="FF542" s="111"/>
      <c r="FP542" s="111"/>
      <c r="FZ542" s="111"/>
      <c r="GJ542" s="111"/>
      <c r="GT542" s="111"/>
      <c r="HD542" s="111"/>
      <c r="HN542" s="111"/>
      <c r="HX542" s="111"/>
      <c r="IH542" s="111"/>
      <c r="IR542" s="111"/>
      <c r="JB542" s="111"/>
      <c r="JL542" s="111"/>
      <c r="JV542" s="111"/>
      <c r="KF542" s="111"/>
      <c r="KP542" s="111"/>
      <c r="KZ542" s="111"/>
      <c r="LJ542" s="111"/>
      <c r="LT542" s="111"/>
      <c r="MD542" s="111"/>
      <c r="MN542" s="111"/>
      <c r="MX542" s="111"/>
      <c r="NH542" s="111"/>
      <c r="NR542" s="111"/>
    </row>
    <row xmlns:x14ac="http://schemas.microsoft.com/office/spreadsheetml/2009/9/ac" r="543" s="3" customFormat="true" x14ac:dyDescent="0.25">
      <c r="A543" s="394"/>
      <c r="B543" s="111"/>
      <c r="L543" s="111"/>
      <c r="V543" s="111"/>
      <c r="AF543" s="111"/>
      <c r="AP543" s="111"/>
      <c r="AZ543" s="111"/>
      <c r="BJ543" s="111"/>
      <c r="BT543" s="111"/>
      <c r="BU543" s="111"/>
      <c r="BV543" s="111"/>
      <c r="BW543" s="111"/>
      <c r="BX543" s="111"/>
      <c r="BY543" s="111"/>
      <c r="BZ543" s="111"/>
      <c r="CA543" s="111"/>
      <c r="CD543" s="111"/>
      <c r="CN543" s="111"/>
      <c r="CX543" s="111"/>
      <c r="DH543" s="111"/>
      <c r="DR543" s="111"/>
      <c r="EB543" s="111"/>
      <c r="EL543" s="111"/>
      <c r="EV543" s="111"/>
      <c r="FF543" s="111"/>
      <c r="FP543" s="111"/>
      <c r="FZ543" s="111"/>
      <c r="GJ543" s="111"/>
      <c r="GT543" s="111"/>
      <c r="HD543" s="111"/>
      <c r="HN543" s="111"/>
      <c r="HX543" s="111"/>
      <c r="IH543" s="111"/>
      <c r="IR543" s="111"/>
      <c r="JB543" s="111"/>
      <c r="JL543" s="111"/>
      <c r="JV543" s="111"/>
      <c r="KF543" s="111"/>
      <c r="KP543" s="111"/>
      <c r="KZ543" s="111"/>
      <c r="LJ543" s="111"/>
      <c r="LT543" s="111"/>
      <c r="MD543" s="111"/>
      <c r="MN543" s="111"/>
      <c r="MX543" s="111"/>
      <c r="NH543" s="111"/>
      <c r="NR543" s="111"/>
    </row>
    <row xmlns:x14ac="http://schemas.microsoft.com/office/spreadsheetml/2009/9/ac" r="544" s="3" customFormat="true" x14ac:dyDescent="0.25">
      <c r="A544" s="394"/>
      <c r="B544" s="111"/>
      <c r="L544" s="111"/>
      <c r="V544" s="111"/>
      <c r="AF544" s="111"/>
      <c r="AP544" s="111"/>
      <c r="AZ544" s="111"/>
      <c r="BJ544" s="111"/>
      <c r="BT544" s="111"/>
      <c r="BU544" s="111"/>
      <c r="BV544" s="111"/>
      <c r="BW544" s="111"/>
      <c r="BX544" s="111"/>
      <c r="BY544" s="111"/>
      <c r="BZ544" s="111"/>
      <c r="CA544" s="111"/>
      <c r="CD544" s="111"/>
      <c r="CN544" s="111"/>
      <c r="CX544" s="111"/>
      <c r="DH544" s="111"/>
      <c r="DR544" s="111"/>
      <c r="EB544" s="111"/>
      <c r="EL544" s="111"/>
      <c r="EV544" s="111"/>
      <c r="FF544" s="111"/>
      <c r="FP544" s="111"/>
      <c r="FZ544" s="111"/>
      <c r="GJ544" s="111"/>
      <c r="GT544" s="111"/>
      <c r="HD544" s="111"/>
      <c r="HN544" s="111"/>
      <c r="HX544" s="111"/>
      <c r="IH544" s="111"/>
      <c r="IR544" s="111"/>
      <c r="JB544" s="111"/>
      <c r="JL544" s="111"/>
      <c r="JV544" s="111"/>
      <c r="KF544" s="111"/>
      <c r="KP544" s="111"/>
      <c r="KZ544" s="111"/>
      <c r="LJ544" s="111"/>
      <c r="LT544" s="111"/>
      <c r="MD544" s="111"/>
      <c r="MN544" s="111"/>
      <c r="MX544" s="111"/>
      <c r="NH544" s="111"/>
      <c r="NR544" s="111"/>
    </row>
    <row xmlns:x14ac="http://schemas.microsoft.com/office/spreadsheetml/2009/9/ac" r="545" s="3" customFormat="true" x14ac:dyDescent="0.25">
      <c r="A545" s="394"/>
      <c r="B545" s="111"/>
      <c r="L545" s="111"/>
      <c r="V545" s="111"/>
      <c r="AF545" s="111"/>
      <c r="AP545" s="111"/>
      <c r="AZ545" s="111"/>
      <c r="BJ545" s="111"/>
      <c r="BT545" s="111"/>
      <c r="BU545" s="111"/>
      <c r="BV545" s="111"/>
      <c r="BW545" s="111"/>
      <c r="BX545" s="111"/>
      <c r="BY545" s="111"/>
      <c r="BZ545" s="111"/>
      <c r="CA545" s="111"/>
      <c r="CD545" s="111"/>
      <c r="CN545" s="111"/>
      <c r="CX545" s="111"/>
      <c r="DH545" s="111"/>
      <c r="DR545" s="111"/>
      <c r="EB545" s="111"/>
      <c r="EL545" s="111"/>
      <c r="EV545" s="111"/>
      <c r="FF545" s="111"/>
      <c r="FP545" s="111"/>
      <c r="FZ545" s="111"/>
      <c r="GJ545" s="111"/>
      <c r="GT545" s="111"/>
      <c r="HD545" s="111"/>
      <c r="HN545" s="111"/>
      <c r="HX545" s="111"/>
      <c r="IH545" s="111"/>
      <c r="IR545" s="111"/>
      <c r="JB545" s="111"/>
      <c r="JL545" s="111"/>
      <c r="JV545" s="111"/>
      <c r="KF545" s="111"/>
      <c r="KP545" s="111"/>
      <c r="KZ545" s="111"/>
      <c r="LJ545" s="111"/>
      <c r="LT545" s="111"/>
      <c r="MD545" s="111"/>
      <c r="MN545" s="111"/>
      <c r="MX545" s="111"/>
      <c r="NH545" s="111"/>
      <c r="NR545" s="111"/>
    </row>
    <row xmlns:x14ac="http://schemas.microsoft.com/office/spreadsheetml/2009/9/ac" r="546" s="3" customFormat="true" x14ac:dyDescent="0.25">
      <c r="A546" s="394"/>
      <c r="B546" s="111"/>
      <c r="L546" s="111"/>
      <c r="V546" s="111"/>
      <c r="AF546" s="111"/>
      <c r="AP546" s="111"/>
      <c r="AZ546" s="111"/>
      <c r="BJ546" s="111"/>
      <c r="BT546" s="111"/>
      <c r="BU546" s="111"/>
      <c r="BV546" s="111"/>
      <c r="BW546" s="111"/>
      <c r="BX546" s="111"/>
      <c r="BY546" s="111"/>
      <c r="BZ546" s="111"/>
      <c r="CA546" s="111"/>
      <c r="CD546" s="111"/>
      <c r="CN546" s="111"/>
      <c r="CX546" s="111"/>
      <c r="DH546" s="111"/>
      <c r="DR546" s="111"/>
      <c r="EB546" s="111"/>
      <c r="EL546" s="111"/>
      <c r="EV546" s="111"/>
      <c r="FF546" s="111"/>
      <c r="FP546" s="111"/>
      <c r="FZ546" s="111"/>
      <c r="GJ546" s="111"/>
      <c r="GT546" s="111"/>
      <c r="HD546" s="111"/>
      <c r="HN546" s="111"/>
      <c r="HX546" s="111"/>
      <c r="IH546" s="111"/>
      <c r="IR546" s="111"/>
      <c r="JB546" s="111"/>
      <c r="JL546" s="111"/>
      <c r="JV546" s="111"/>
      <c r="KF546" s="111"/>
      <c r="KP546" s="111"/>
      <c r="KZ546" s="111"/>
      <c r="LJ546" s="111"/>
      <c r="LT546" s="111"/>
      <c r="MD546" s="111"/>
      <c r="MN546" s="111"/>
      <c r="MX546" s="111"/>
      <c r="NH546" s="111"/>
      <c r="NR546" s="111"/>
    </row>
    <row xmlns:x14ac="http://schemas.microsoft.com/office/spreadsheetml/2009/9/ac" r="547" s="3" customFormat="true" x14ac:dyDescent="0.25">
      <c r="A547" s="394"/>
      <c r="B547" s="111"/>
      <c r="L547" s="111"/>
      <c r="V547" s="111"/>
      <c r="AF547" s="111"/>
      <c r="AP547" s="111"/>
      <c r="AZ547" s="111"/>
      <c r="BJ547" s="111"/>
      <c r="BT547" s="111"/>
      <c r="BU547" s="111"/>
      <c r="BV547" s="111"/>
      <c r="BW547" s="111"/>
      <c r="BX547" s="111"/>
      <c r="BY547" s="111"/>
      <c r="BZ547" s="111"/>
      <c r="CA547" s="111"/>
      <c r="CD547" s="111"/>
      <c r="CN547" s="111"/>
      <c r="CX547" s="111"/>
      <c r="DH547" s="111"/>
      <c r="DR547" s="111"/>
      <c r="EB547" s="111"/>
      <c r="EL547" s="111"/>
      <c r="EV547" s="111"/>
      <c r="FF547" s="111"/>
      <c r="FP547" s="111"/>
      <c r="FZ547" s="111"/>
      <c r="GJ547" s="111"/>
      <c r="GT547" s="111"/>
      <c r="HD547" s="111"/>
      <c r="HN547" s="111"/>
      <c r="HX547" s="111"/>
      <c r="IH547" s="111"/>
      <c r="IR547" s="111"/>
      <c r="JB547" s="111"/>
      <c r="JL547" s="111"/>
      <c r="JV547" s="111"/>
      <c r="KF547" s="111"/>
      <c r="KP547" s="111"/>
      <c r="KZ547" s="111"/>
      <c r="LJ547" s="111"/>
      <c r="LT547" s="111"/>
      <c r="MD547" s="111"/>
      <c r="MN547" s="111"/>
      <c r="MX547" s="111"/>
      <c r="NH547" s="111"/>
      <c r="NR547" s="111"/>
    </row>
    <row xmlns:x14ac="http://schemas.microsoft.com/office/spreadsheetml/2009/9/ac" r="548" s="3" customFormat="true" x14ac:dyDescent="0.25">
      <c r="A548" s="394"/>
      <c r="B548" s="111"/>
      <c r="L548" s="111"/>
      <c r="V548" s="111"/>
      <c r="AF548" s="111"/>
      <c r="AP548" s="111"/>
      <c r="AZ548" s="111"/>
      <c r="BJ548" s="111"/>
      <c r="BT548" s="111"/>
      <c r="BU548" s="111"/>
      <c r="BV548" s="111"/>
      <c r="BW548" s="111"/>
      <c r="BX548" s="111"/>
      <c r="BY548" s="111"/>
      <c r="BZ548" s="111"/>
      <c r="CA548" s="111"/>
      <c r="CD548" s="111"/>
      <c r="CN548" s="111"/>
      <c r="CX548" s="111"/>
      <c r="DH548" s="111"/>
      <c r="DR548" s="111"/>
      <c r="EB548" s="111"/>
      <c r="EL548" s="111"/>
      <c r="EV548" s="111"/>
      <c r="FF548" s="111"/>
      <c r="FP548" s="111"/>
      <c r="FZ548" s="111"/>
      <c r="GJ548" s="111"/>
      <c r="GT548" s="111"/>
      <c r="HD548" s="111"/>
      <c r="HN548" s="111"/>
      <c r="HX548" s="111"/>
      <c r="IH548" s="111"/>
      <c r="IR548" s="111"/>
      <c r="JB548" s="111"/>
      <c r="JL548" s="111"/>
      <c r="JV548" s="111"/>
      <c r="KF548" s="111"/>
      <c r="KP548" s="111"/>
      <c r="KZ548" s="111"/>
      <c r="LJ548" s="111"/>
      <c r="LT548" s="111"/>
      <c r="MD548" s="111"/>
      <c r="MN548" s="111"/>
      <c r="MX548" s="111"/>
      <c r="NH548" s="111"/>
      <c r="NR548" s="111"/>
    </row>
    <row xmlns:x14ac="http://schemas.microsoft.com/office/spreadsheetml/2009/9/ac" r="549" s="3" customFormat="true" x14ac:dyDescent="0.25">
      <c r="A549" s="394"/>
      <c r="B549" s="111"/>
      <c r="L549" s="111"/>
      <c r="V549" s="111"/>
      <c r="AF549" s="111"/>
      <c r="AP549" s="111"/>
      <c r="AZ549" s="111"/>
      <c r="BJ549" s="111"/>
      <c r="BT549" s="111"/>
      <c r="BU549" s="111"/>
      <c r="BV549" s="111"/>
      <c r="BW549" s="111"/>
      <c r="BX549" s="111"/>
      <c r="BY549" s="111"/>
      <c r="BZ549" s="111"/>
      <c r="CA549" s="111"/>
      <c r="CD549" s="111"/>
      <c r="CN549" s="111"/>
      <c r="CX549" s="111"/>
      <c r="DH549" s="111"/>
      <c r="DR549" s="111"/>
      <c r="EB549" s="111"/>
      <c r="EL549" s="111"/>
      <c r="EV549" s="111"/>
      <c r="FF549" s="111"/>
      <c r="FP549" s="111"/>
      <c r="FZ549" s="111"/>
      <c r="GJ549" s="111"/>
      <c r="GT549" s="111"/>
      <c r="HD549" s="111"/>
      <c r="HN549" s="111"/>
      <c r="HX549" s="111"/>
      <c r="IH549" s="111"/>
      <c r="IR549" s="111"/>
      <c r="JB549" s="111"/>
      <c r="JL549" s="111"/>
      <c r="JV549" s="111"/>
      <c r="KF549" s="111"/>
      <c r="KP549" s="111"/>
      <c r="KZ549" s="111"/>
      <c r="LJ549" s="111"/>
      <c r="LT549" s="111"/>
      <c r="MD549" s="111"/>
      <c r="MN549" s="111"/>
      <c r="MX549" s="111"/>
      <c r="NH549" s="111"/>
      <c r="NR549" s="111"/>
    </row>
    <row xmlns:x14ac="http://schemas.microsoft.com/office/spreadsheetml/2009/9/ac" r="550" s="3" customFormat="true" x14ac:dyDescent="0.25">
      <c r="A550" s="394"/>
      <c r="B550" s="111"/>
      <c r="L550" s="111"/>
      <c r="V550" s="111"/>
      <c r="AF550" s="111"/>
      <c r="AP550" s="111"/>
      <c r="AZ550" s="111"/>
      <c r="BJ550" s="111"/>
      <c r="BT550" s="111"/>
      <c r="BU550" s="111"/>
      <c r="BV550" s="111"/>
      <c r="BW550" s="111"/>
      <c r="BX550" s="111"/>
      <c r="BY550" s="111"/>
      <c r="BZ550" s="111"/>
      <c r="CA550" s="111"/>
      <c r="CD550" s="111"/>
      <c r="CN550" s="111"/>
      <c r="CX550" s="111"/>
      <c r="DH550" s="111"/>
      <c r="DR550" s="111"/>
      <c r="EB550" s="111"/>
      <c r="EL550" s="111"/>
      <c r="EV550" s="111"/>
      <c r="FF550" s="111"/>
      <c r="FP550" s="111"/>
      <c r="FZ550" s="111"/>
      <c r="GJ550" s="111"/>
      <c r="GT550" s="111"/>
      <c r="HD550" s="111"/>
      <c r="HN550" s="111"/>
      <c r="HX550" s="111"/>
      <c r="IH550" s="111"/>
      <c r="IR550" s="111"/>
      <c r="JB550" s="111"/>
      <c r="JL550" s="111"/>
      <c r="JV550" s="111"/>
      <c r="KF550" s="111"/>
      <c r="KP550" s="111"/>
      <c r="KZ550" s="111"/>
      <c r="LJ550" s="111"/>
      <c r="LT550" s="111"/>
      <c r="MD550" s="111"/>
      <c r="MN550" s="111"/>
      <c r="MX550" s="111"/>
      <c r="NH550" s="111"/>
      <c r="NR550" s="111"/>
    </row>
    <row xmlns:x14ac="http://schemas.microsoft.com/office/spreadsheetml/2009/9/ac" r="551" s="3" customFormat="true" x14ac:dyDescent="0.25">
      <c r="A551" s="394"/>
      <c r="B551" s="111"/>
      <c r="L551" s="111"/>
      <c r="V551" s="111"/>
      <c r="AF551" s="111"/>
      <c r="AP551" s="111"/>
      <c r="AZ551" s="111"/>
      <c r="BJ551" s="111"/>
      <c r="BT551" s="111"/>
      <c r="BU551" s="111"/>
      <c r="BV551" s="111"/>
      <c r="BW551" s="111"/>
      <c r="BX551" s="111"/>
      <c r="BY551" s="111"/>
      <c r="BZ551" s="111"/>
      <c r="CA551" s="111"/>
      <c r="CD551" s="111"/>
      <c r="CN551" s="111"/>
      <c r="CX551" s="111"/>
      <c r="DH551" s="111"/>
      <c r="DR551" s="111"/>
      <c r="EB551" s="111"/>
      <c r="EL551" s="111"/>
      <c r="EV551" s="111"/>
      <c r="FF551" s="111"/>
      <c r="FP551" s="111"/>
      <c r="FZ551" s="111"/>
      <c r="GJ551" s="111"/>
      <c r="GT551" s="111"/>
      <c r="HD551" s="111"/>
      <c r="HN551" s="111"/>
      <c r="HX551" s="111"/>
      <c r="IH551" s="111"/>
      <c r="IR551" s="111"/>
      <c r="JB551" s="111"/>
      <c r="JL551" s="111"/>
      <c r="JV551" s="111"/>
      <c r="KF551" s="111"/>
      <c r="KP551" s="111"/>
      <c r="KZ551" s="111"/>
      <c r="LJ551" s="111"/>
      <c r="LT551" s="111"/>
      <c r="MD551" s="111"/>
      <c r="MN551" s="111"/>
      <c r="MX551" s="111"/>
      <c r="NH551" s="111"/>
      <c r="NR551" s="111"/>
    </row>
    <row xmlns:x14ac="http://schemas.microsoft.com/office/spreadsheetml/2009/9/ac" r="552" s="3" customFormat="true" x14ac:dyDescent="0.25">
      <c r="A552" s="394"/>
      <c r="B552" s="111"/>
      <c r="L552" s="111"/>
      <c r="V552" s="111"/>
      <c r="AF552" s="111"/>
      <c r="AP552" s="111"/>
      <c r="AZ552" s="111"/>
      <c r="BJ552" s="111"/>
      <c r="BT552" s="111"/>
      <c r="BU552" s="111"/>
      <c r="BV552" s="111"/>
      <c r="BW552" s="111"/>
      <c r="BX552" s="111"/>
      <c r="BY552" s="111"/>
      <c r="BZ552" s="111"/>
      <c r="CA552" s="111"/>
      <c r="CD552" s="111"/>
      <c r="CN552" s="111"/>
      <c r="CX552" s="111"/>
      <c r="DH552" s="111"/>
      <c r="DR552" s="111"/>
      <c r="EB552" s="111"/>
      <c r="EL552" s="111"/>
      <c r="EV552" s="111"/>
      <c r="FF552" s="111"/>
      <c r="FP552" s="111"/>
      <c r="FZ552" s="111"/>
      <c r="GJ552" s="111"/>
      <c r="GT552" s="111"/>
      <c r="HD552" s="111"/>
      <c r="HN552" s="111"/>
      <c r="HX552" s="111"/>
      <c r="IH552" s="111"/>
      <c r="IR552" s="111"/>
      <c r="JB552" s="111"/>
      <c r="JL552" s="111"/>
      <c r="JV552" s="111"/>
      <c r="KF552" s="111"/>
      <c r="KP552" s="111"/>
      <c r="KZ552" s="111"/>
      <c r="LJ552" s="111"/>
      <c r="LT552" s="111"/>
      <c r="MD552" s="111"/>
      <c r="MN552" s="111"/>
      <c r="MX552" s="111"/>
      <c r="NH552" s="111"/>
      <c r="NR552" s="111"/>
    </row>
    <row xmlns:x14ac="http://schemas.microsoft.com/office/spreadsheetml/2009/9/ac" r="553" s="3" customFormat="true" x14ac:dyDescent="0.25">
      <c r="A553" s="394"/>
      <c r="B553" s="111"/>
      <c r="L553" s="111"/>
      <c r="V553" s="111"/>
      <c r="AF553" s="111"/>
      <c r="AP553" s="111"/>
      <c r="AZ553" s="111"/>
      <c r="BJ553" s="111"/>
      <c r="BT553" s="111"/>
      <c r="BU553" s="111"/>
      <c r="BV553" s="111"/>
      <c r="BW553" s="111"/>
      <c r="BX553" s="111"/>
      <c r="BY553" s="111"/>
      <c r="BZ553" s="111"/>
      <c r="CA553" s="111"/>
      <c r="CD553" s="111"/>
      <c r="CN553" s="111"/>
      <c r="CX553" s="111"/>
      <c r="DH553" s="111"/>
      <c r="DR553" s="111"/>
      <c r="EB553" s="111"/>
      <c r="EL553" s="111"/>
      <c r="EV553" s="111"/>
      <c r="FF553" s="111"/>
      <c r="FP553" s="111"/>
      <c r="FZ553" s="111"/>
      <c r="GJ553" s="111"/>
      <c r="GT553" s="111"/>
      <c r="HD553" s="111"/>
      <c r="HN553" s="111"/>
      <c r="HX553" s="111"/>
      <c r="IH553" s="111"/>
      <c r="IR553" s="111"/>
      <c r="JB553" s="111"/>
      <c r="JL553" s="111"/>
      <c r="JV553" s="111"/>
      <c r="KF553" s="111"/>
      <c r="KP553" s="111"/>
      <c r="KZ553" s="111"/>
      <c r="LJ553" s="111"/>
      <c r="LT553" s="111"/>
      <c r="MD553" s="111"/>
      <c r="MN553" s="111"/>
      <c r="MX553" s="111"/>
      <c r="NH553" s="111"/>
      <c r="NR553" s="111"/>
    </row>
    <row xmlns:x14ac="http://schemas.microsoft.com/office/spreadsheetml/2009/9/ac" r="554" s="3" customFormat="true" x14ac:dyDescent="0.25">
      <c r="A554" s="394"/>
      <c r="B554" s="111"/>
      <c r="L554" s="111"/>
      <c r="V554" s="111"/>
      <c r="AF554" s="111"/>
      <c r="AP554" s="111"/>
      <c r="AZ554" s="111"/>
      <c r="BJ554" s="111"/>
      <c r="BT554" s="111"/>
      <c r="BU554" s="111"/>
      <c r="BV554" s="111"/>
      <c r="BW554" s="111"/>
      <c r="BX554" s="111"/>
      <c r="BY554" s="111"/>
      <c r="BZ554" s="111"/>
      <c r="CA554" s="111"/>
      <c r="CD554" s="111"/>
      <c r="CN554" s="111"/>
      <c r="CX554" s="111"/>
      <c r="DH554" s="111"/>
      <c r="DR554" s="111"/>
      <c r="EB554" s="111"/>
      <c r="EL554" s="111"/>
      <c r="EV554" s="111"/>
      <c r="FF554" s="111"/>
      <c r="FP554" s="111"/>
      <c r="FZ554" s="111"/>
      <c r="GJ554" s="111"/>
      <c r="GT554" s="111"/>
      <c r="HD554" s="111"/>
      <c r="HN554" s="111"/>
      <c r="HX554" s="111"/>
      <c r="IH554" s="111"/>
      <c r="IR554" s="111"/>
      <c r="JB554" s="111"/>
      <c r="JL554" s="111"/>
      <c r="JV554" s="111"/>
      <c r="KF554" s="111"/>
      <c r="KP554" s="111"/>
      <c r="KZ554" s="111"/>
      <c r="LJ554" s="111"/>
      <c r="LT554" s="111"/>
      <c r="MD554" s="111"/>
      <c r="MN554" s="111"/>
      <c r="MX554" s="111"/>
      <c r="NH554" s="111"/>
      <c r="NR554" s="111"/>
    </row>
    <row xmlns:x14ac="http://schemas.microsoft.com/office/spreadsheetml/2009/9/ac" r="555" s="3" customFormat="true" x14ac:dyDescent="0.25">
      <c r="A555" s="394"/>
      <c r="B555" s="111"/>
      <c r="L555" s="111"/>
      <c r="V555" s="111"/>
      <c r="AF555" s="111"/>
      <c r="AP555" s="111"/>
      <c r="AZ555" s="111"/>
      <c r="BJ555" s="111"/>
      <c r="BT555" s="111"/>
      <c r="BU555" s="111"/>
      <c r="BV555" s="111"/>
      <c r="BW555" s="111"/>
      <c r="BX555" s="111"/>
      <c r="BY555" s="111"/>
      <c r="BZ555" s="111"/>
      <c r="CA555" s="111"/>
      <c r="CD555" s="111"/>
      <c r="CN555" s="111"/>
      <c r="CX555" s="111"/>
      <c r="DH555" s="111"/>
      <c r="DR555" s="111"/>
      <c r="EB555" s="111"/>
      <c r="EL555" s="111"/>
      <c r="EV555" s="111"/>
      <c r="FF555" s="111"/>
      <c r="FP555" s="111"/>
      <c r="FZ555" s="111"/>
      <c r="GJ555" s="111"/>
      <c r="GT555" s="111"/>
      <c r="HD555" s="111"/>
      <c r="HN555" s="111"/>
      <c r="HX555" s="111"/>
      <c r="IH555" s="111"/>
      <c r="IR555" s="111"/>
      <c r="JB555" s="111"/>
      <c r="JL555" s="111"/>
      <c r="JV555" s="111"/>
      <c r="KF555" s="111"/>
      <c r="KP555" s="111"/>
      <c r="KZ555" s="111"/>
      <c r="LJ555" s="111"/>
      <c r="LT555" s="111"/>
      <c r="MD555" s="111"/>
      <c r="MN555" s="111"/>
      <c r="MX555" s="111"/>
      <c r="NH555" s="111"/>
      <c r="NR555" s="111"/>
    </row>
    <row xmlns:x14ac="http://schemas.microsoft.com/office/spreadsheetml/2009/9/ac" r="556" s="3" customFormat="true" x14ac:dyDescent="0.25">
      <c r="A556" s="394"/>
      <c r="B556" s="111"/>
      <c r="L556" s="111"/>
      <c r="V556" s="111"/>
      <c r="AF556" s="111"/>
      <c r="AP556" s="111"/>
      <c r="AZ556" s="111"/>
      <c r="BJ556" s="111"/>
      <c r="BT556" s="111"/>
      <c r="BU556" s="111"/>
      <c r="BV556" s="111"/>
      <c r="BW556" s="111"/>
      <c r="BX556" s="111"/>
      <c r="BY556" s="111"/>
      <c r="BZ556" s="111"/>
      <c r="CA556" s="111"/>
      <c r="CD556" s="111"/>
      <c r="CN556" s="111"/>
      <c r="CX556" s="111"/>
      <c r="DH556" s="111"/>
      <c r="DR556" s="111"/>
      <c r="EB556" s="111"/>
      <c r="EL556" s="111"/>
      <c r="EV556" s="111"/>
      <c r="FF556" s="111"/>
      <c r="FP556" s="111"/>
      <c r="FZ556" s="111"/>
      <c r="GJ556" s="111"/>
      <c r="GT556" s="111"/>
      <c r="HD556" s="111"/>
      <c r="HN556" s="111"/>
      <c r="HX556" s="111"/>
      <c r="IH556" s="111"/>
      <c r="IR556" s="111"/>
      <c r="JB556" s="111"/>
      <c r="JL556" s="111"/>
      <c r="JV556" s="111"/>
      <c r="KF556" s="111"/>
      <c r="KP556" s="111"/>
      <c r="KZ556" s="111"/>
      <c r="LJ556" s="111"/>
      <c r="LT556" s="111"/>
      <c r="MD556" s="111"/>
      <c r="MN556" s="111"/>
      <c r="MX556" s="111"/>
      <c r="NH556" s="111"/>
      <c r="NR556" s="111"/>
    </row>
    <row xmlns:x14ac="http://schemas.microsoft.com/office/spreadsheetml/2009/9/ac" r="557" s="3" customFormat="true" x14ac:dyDescent="0.25">
      <c r="A557" s="394"/>
      <c r="B557" s="111"/>
      <c r="L557" s="111"/>
      <c r="V557" s="111"/>
      <c r="AF557" s="111"/>
      <c r="AP557" s="111"/>
      <c r="AZ557" s="111"/>
      <c r="BJ557" s="111"/>
      <c r="BT557" s="111"/>
      <c r="BU557" s="111"/>
      <c r="BV557" s="111"/>
      <c r="BW557" s="111"/>
      <c r="BX557" s="111"/>
      <c r="BY557" s="111"/>
      <c r="BZ557" s="111"/>
      <c r="CA557" s="111"/>
      <c r="CD557" s="111"/>
      <c r="CN557" s="111"/>
      <c r="CX557" s="111"/>
      <c r="DH557" s="111"/>
      <c r="DR557" s="111"/>
      <c r="EB557" s="111"/>
      <c r="EL557" s="111"/>
      <c r="EV557" s="111"/>
      <c r="FF557" s="111"/>
      <c r="FP557" s="111"/>
      <c r="FZ557" s="111"/>
      <c r="GJ557" s="111"/>
      <c r="GT557" s="111"/>
      <c r="HD557" s="111"/>
      <c r="HN557" s="111"/>
      <c r="HX557" s="111"/>
      <c r="IH557" s="111"/>
      <c r="IR557" s="111"/>
      <c r="JB557" s="111"/>
      <c r="JL557" s="111"/>
      <c r="JV557" s="111"/>
      <c r="KF557" s="111"/>
      <c r="KP557" s="111"/>
      <c r="KZ557" s="111"/>
      <c r="LJ557" s="111"/>
      <c r="LT557" s="111"/>
      <c r="MD557" s="111"/>
      <c r="MN557" s="111"/>
      <c r="MX557" s="111"/>
      <c r="NH557" s="111"/>
      <c r="NR557" s="111"/>
    </row>
    <row xmlns:x14ac="http://schemas.microsoft.com/office/spreadsheetml/2009/9/ac" r="558" s="3" customFormat="true" x14ac:dyDescent="0.25">
      <c r="A558" s="394"/>
      <c r="B558" s="111"/>
      <c r="L558" s="111"/>
      <c r="V558" s="111"/>
      <c r="AF558" s="111"/>
      <c r="AP558" s="111"/>
      <c r="AZ558" s="111"/>
      <c r="BJ558" s="111"/>
      <c r="BT558" s="111"/>
      <c r="BU558" s="111"/>
      <c r="BV558" s="111"/>
      <c r="BW558" s="111"/>
      <c r="BX558" s="111"/>
      <c r="BY558" s="111"/>
      <c r="BZ558" s="111"/>
      <c r="CA558" s="111"/>
      <c r="CD558" s="111"/>
      <c r="CN558" s="111"/>
      <c r="CX558" s="111"/>
      <c r="DH558" s="111"/>
      <c r="DR558" s="111"/>
      <c r="EB558" s="111"/>
      <c r="EL558" s="111"/>
      <c r="EV558" s="111"/>
      <c r="FF558" s="111"/>
      <c r="FP558" s="111"/>
      <c r="FZ558" s="111"/>
      <c r="GJ558" s="111"/>
      <c r="GT558" s="111"/>
      <c r="HD558" s="111"/>
      <c r="HN558" s="111"/>
      <c r="HX558" s="111"/>
      <c r="IH558" s="111"/>
      <c r="IR558" s="111"/>
      <c r="JB558" s="111"/>
      <c r="JL558" s="111"/>
      <c r="JV558" s="111"/>
      <c r="KF558" s="111"/>
      <c r="KP558" s="111"/>
      <c r="KZ558" s="111"/>
      <c r="LJ558" s="111"/>
      <c r="LT558" s="111"/>
      <c r="MD558" s="111"/>
      <c r="MN558" s="111"/>
      <c r="MX558" s="111"/>
      <c r="NH558" s="111"/>
      <c r="NR558" s="111"/>
    </row>
    <row xmlns:x14ac="http://schemas.microsoft.com/office/spreadsheetml/2009/9/ac" r="559" s="3" customFormat="true" x14ac:dyDescent="0.25">
      <c r="A559" s="394"/>
      <c r="B559" s="111"/>
      <c r="L559" s="111"/>
      <c r="V559" s="111"/>
      <c r="AF559" s="111"/>
      <c r="AP559" s="111"/>
      <c r="AZ559" s="111"/>
      <c r="BJ559" s="111"/>
      <c r="BT559" s="111"/>
      <c r="BU559" s="111"/>
      <c r="BV559" s="111"/>
      <c r="BW559" s="111"/>
      <c r="BX559" s="111"/>
      <c r="BY559" s="111"/>
      <c r="BZ559" s="111"/>
      <c r="CA559" s="111"/>
      <c r="CD559" s="111"/>
      <c r="CN559" s="111"/>
      <c r="CX559" s="111"/>
      <c r="DH559" s="111"/>
      <c r="DR559" s="111"/>
      <c r="EB559" s="111"/>
      <c r="EL559" s="111"/>
      <c r="EV559" s="111"/>
      <c r="FF559" s="111"/>
      <c r="FP559" s="111"/>
      <c r="FZ559" s="111"/>
      <c r="GJ559" s="111"/>
      <c r="GT559" s="111"/>
      <c r="HD559" s="111"/>
      <c r="HN559" s="111"/>
      <c r="HX559" s="111"/>
      <c r="IH559" s="111"/>
      <c r="IR559" s="111"/>
      <c r="JB559" s="111"/>
      <c r="JL559" s="111"/>
      <c r="JV559" s="111"/>
      <c r="KF559" s="111"/>
      <c r="KP559" s="111"/>
      <c r="KZ559" s="111"/>
      <c r="LJ559" s="111"/>
      <c r="LT559" s="111"/>
      <c r="MD559" s="111"/>
      <c r="MN559" s="111"/>
      <c r="MX559" s="111"/>
      <c r="NH559" s="111"/>
      <c r="NR559" s="111"/>
    </row>
    <row xmlns:x14ac="http://schemas.microsoft.com/office/spreadsheetml/2009/9/ac" r="560" s="3" customFormat="true" x14ac:dyDescent="0.25">
      <c r="A560" s="394"/>
      <c r="B560" s="111"/>
      <c r="L560" s="111"/>
      <c r="V560" s="111"/>
      <c r="AF560" s="111"/>
      <c r="AP560" s="111"/>
      <c r="AZ560" s="111"/>
      <c r="BJ560" s="111"/>
      <c r="BT560" s="111"/>
      <c r="BU560" s="111"/>
      <c r="BV560" s="111"/>
      <c r="BW560" s="111"/>
      <c r="BX560" s="111"/>
      <c r="BY560" s="111"/>
      <c r="BZ560" s="111"/>
      <c r="CA560" s="111"/>
      <c r="CD560" s="111"/>
      <c r="CN560" s="111"/>
      <c r="CX560" s="111"/>
      <c r="DH560" s="111"/>
      <c r="DR560" s="111"/>
      <c r="EB560" s="111"/>
      <c r="EL560" s="111"/>
      <c r="EV560" s="111"/>
      <c r="FF560" s="111"/>
      <c r="FP560" s="111"/>
      <c r="FZ560" s="111"/>
      <c r="GJ560" s="111"/>
      <c r="GT560" s="111"/>
      <c r="HD560" s="111"/>
      <c r="HN560" s="111"/>
      <c r="HX560" s="111"/>
      <c r="IH560" s="111"/>
      <c r="IR560" s="111"/>
      <c r="JB560" s="111"/>
      <c r="JL560" s="111"/>
      <c r="JV560" s="111"/>
      <c r="KF560" s="111"/>
      <c r="KP560" s="111"/>
      <c r="KZ560" s="111"/>
      <c r="LJ560" s="111"/>
      <c r="LT560" s="111"/>
      <c r="MD560" s="111"/>
      <c r="MN560" s="111"/>
      <c r="MX560" s="111"/>
      <c r="NH560" s="111"/>
      <c r="NR560" s="111"/>
    </row>
    <row xmlns:x14ac="http://schemas.microsoft.com/office/spreadsheetml/2009/9/ac" r="561" s="3" customFormat="true" x14ac:dyDescent="0.25">
      <c r="A561" s="394"/>
      <c r="B561" s="111"/>
      <c r="L561" s="111"/>
      <c r="V561" s="111"/>
      <c r="AF561" s="111"/>
      <c r="AP561" s="111"/>
      <c r="AZ561" s="111"/>
      <c r="BJ561" s="111"/>
      <c r="BT561" s="111"/>
      <c r="BU561" s="111"/>
      <c r="BV561" s="111"/>
      <c r="BW561" s="111"/>
      <c r="BX561" s="111"/>
      <c r="BY561" s="111"/>
      <c r="BZ561" s="111"/>
      <c r="CA561" s="111"/>
      <c r="CD561" s="111"/>
      <c r="CN561" s="111"/>
      <c r="CX561" s="111"/>
      <c r="DH561" s="111"/>
      <c r="DR561" s="111"/>
      <c r="EB561" s="111"/>
      <c r="EL561" s="111"/>
      <c r="EV561" s="111"/>
      <c r="FF561" s="111"/>
      <c r="FP561" s="111"/>
      <c r="FZ561" s="111"/>
      <c r="GJ561" s="111"/>
      <c r="GT561" s="111"/>
      <c r="HD561" s="111"/>
      <c r="HN561" s="111"/>
      <c r="HX561" s="111"/>
      <c r="IH561" s="111"/>
      <c r="IR561" s="111"/>
      <c r="JB561" s="111"/>
      <c r="JL561" s="111"/>
      <c r="JV561" s="111"/>
      <c r="KF561" s="111"/>
      <c r="KP561" s="111"/>
      <c r="KZ561" s="111"/>
      <c r="LJ561" s="111"/>
      <c r="LT561" s="111"/>
      <c r="MD561" s="111"/>
      <c r="MN561" s="111"/>
      <c r="MX561" s="111"/>
      <c r="NH561" s="111"/>
      <c r="NR561" s="111"/>
    </row>
    <row xmlns:x14ac="http://schemas.microsoft.com/office/spreadsheetml/2009/9/ac" r="562" s="3" customFormat="true" x14ac:dyDescent="0.25">
      <c r="A562" s="394"/>
      <c r="B562" s="111"/>
      <c r="L562" s="111"/>
      <c r="V562" s="111"/>
      <c r="AF562" s="111"/>
      <c r="AP562" s="111"/>
      <c r="AZ562" s="111"/>
      <c r="BJ562" s="111"/>
      <c r="BT562" s="111"/>
      <c r="BU562" s="111"/>
      <c r="BV562" s="111"/>
      <c r="BW562" s="111"/>
      <c r="BX562" s="111"/>
      <c r="BY562" s="111"/>
      <c r="BZ562" s="111"/>
      <c r="CA562" s="111"/>
      <c r="CD562" s="111"/>
      <c r="CN562" s="111"/>
      <c r="CX562" s="111"/>
      <c r="DH562" s="111"/>
      <c r="DR562" s="111"/>
      <c r="EB562" s="111"/>
      <c r="EL562" s="111"/>
      <c r="EV562" s="111"/>
      <c r="FF562" s="111"/>
      <c r="FP562" s="111"/>
      <c r="FZ562" s="111"/>
      <c r="GJ562" s="111"/>
      <c r="GT562" s="111"/>
      <c r="HD562" s="111"/>
      <c r="HN562" s="111"/>
      <c r="HX562" s="111"/>
      <c r="IH562" s="111"/>
      <c r="IR562" s="111"/>
      <c r="JB562" s="111"/>
      <c r="JL562" s="111"/>
      <c r="JV562" s="111"/>
      <c r="KF562" s="111"/>
      <c r="KP562" s="111"/>
      <c r="KZ562" s="111"/>
      <c r="LJ562" s="111"/>
      <c r="LT562" s="111"/>
      <c r="MD562" s="111"/>
      <c r="MN562" s="111"/>
      <c r="MX562" s="111"/>
      <c r="NH562" s="111"/>
      <c r="NR562" s="111"/>
    </row>
    <row xmlns:x14ac="http://schemas.microsoft.com/office/spreadsheetml/2009/9/ac" r="563" s="3" customFormat="true" x14ac:dyDescent="0.25">
      <c r="A563" s="394"/>
      <c r="B563" s="111"/>
      <c r="L563" s="111"/>
      <c r="V563" s="111"/>
      <c r="AF563" s="111"/>
      <c r="AP563" s="111"/>
      <c r="AZ563" s="111"/>
      <c r="BJ563" s="111"/>
      <c r="BT563" s="111"/>
      <c r="BU563" s="111"/>
      <c r="BV563" s="111"/>
      <c r="BW563" s="111"/>
      <c r="BX563" s="111"/>
      <c r="BY563" s="111"/>
      <c r="BZ563" s="111"/>
      <c r="CA563" s="111"/>
      <c r="CD563" s="111"/>
      <c r="CN563" s="111"/>
      <c r="CX563" s="111"/>
      <c r="DH563" s="111"/>
      <c r="DR563" s="111"/>
      <c r="EB563" s="111"/>
      <c r="EL563" s="111"/>
      <c r="EV563" s="111"/>
      <c r="FF563" s="111"/>
      <c r="FP563" s="111"/>
      <c r="FZ563" s="111"/>
      <c r="GJ563" s="111"/>
      <c r="GT563" s="111"/>
      <c r="HD563" s="111"/>
      <c r="HN563" s="111"/>
      <c r="HX563" s="111"/>
      <c r="IH563" s="111"/>
      <c r="IR563" s="111"/>
      <c r="JB563" s="111"/>
      <c r="JL563" s="111"/>
      <c r="JV563" s="111"/>
      <c r="KF563" s="111"/>
      <c r="KP563" s="111"/>
      <c r="KZ563" s="111"/>
      <c r="LJ563" s="111"/>
      <c r="LT563" s="111"/>
      <c r="MD563" s="111"/>
      <c r="MN563" s="111"/>
      <c r="MX563" s="111"/>
      <c r="NH563" s="111"/>
      <c r="NR563" s="111"/>
    </row>
    <row xmlns:x14ac="http://schemas.microsoft.com/office/spreadsheetml/2009/9/ac" r="564" s="3" customFormat="true" x14ac:dyDescent="0.25">
      <c r="A564" s="394"/>
      <c r="B564" s="111"/>
      <c r="L564" s="111"/>
      <c r="V564" s="111"/>
      <c r="AF564" s="111"/>
      <c r="AP564" s="111"/>
      <c r="AZ564" s="111"/>
      <c r="BJ564" s="111"/>
      <c r="BT564" s="111"/>
      <c r="BU564" s="111"/>
      <c r="BV564" s="111"/>
      <c r="BW564" s="111"/>
      <c r="BX564" s="111"/>
      <c r="BY564" s="111"/>
      <c r="BZ564" s="111"/>
      <c r="CA564" s="111"/>
      <c r="CD564" s="111"/>
      <c r="CN564" s="111"/>
      <c r="CX564" s="111"/>
      <c r="DH564" s="111"/>
      <c r="DR564" s="111"/>
      <c r="EB564" s="111"/>
      <c r="EL564" s="111"/>
      <c r="EV564" s="111"/>
      <c r="FF564" s="111"/>
      <c r="FP564" s="111"/>
      <c r="FZ564" s="111"/>
      <c r="GJ564" s="111"/>
      <c r="GT564" s="111"/>
      <c r="HD564" s="111"/>
      <c r="HN564" s="111"/>
      <c r="HX564" s="111"/>
      <c r="IH564" s="111"/>
      <c r="IR564" s="111"/>
      <c r="JB564" s="111"/>
      <c r="JL564" s="111"/>
      <c r="JV564" s="111"/>
      <c r="KF564" s="111"/>
      <c r="KP564" s="111"/>
      <c r="KZ564" s="111"/>
      <c r="LJ564" s="111"/>
      <c r="LT564" s="111"/>
      <c r="MD564" s="111"/>
      <c r="MN564" s="111"/>
      <c r="MX564" s="111"/>
      <c r="NH564" s="111"/>
      <c r="NR564" s="111"/>
    </row>
    <row xmlns:x14ac="http://schemas.microsoft.com/office/spreadsheetml/2009/9/ac" r="565" s="3" customFormat="true" x14ac:dyDescent="0.25">
      <c r="A565" s="394"/>
      <c r="B565" s="111"/>
      <c r="L565" s="111"/>
      <c r="V565" s="111"/>
      <c r="AF565" s="111"/>
      <c r="AP565" s="111"/>
      <c r="AZ565" s="111"/>
      <c r="BJ565" s="111"/>
      <c r="BT565" s="111"/>
      <c r="BU565" s="111"/>
      <c r="BV565" s="111"/>
      <c r="BW565" s="111"/>
      <c r="BX565" s="111"/>
      <c r="BY565" s="111"/>
      <c r="BZ565" s="111"/>
      <c r="CA565" s="111"/>
      <c r="CD565" s="111"/>
      <c r="CN565" s="111"/>
      <c r="CX565" s="111"/>
      <c r="DH565" s="111"/>
      <c r="DR565" s="111"/>
      <c r="EB565" s="111"/>
      <c r="EL565" s="111"/>
      <c r="EV565" s="111"/>
      <c r="FF565" s="111"/>
      <c r="FP565" s="111"/>
      <c r="FZ565" s="111"/>
      <c r="GJ565" s="111"/>
      <c r="GT565" s="111"/>
      <c r="HD565" s="111"/>
      <c r="HN565" s="111"/>
      <c r="HX565" s="111"/>
      <c r="IH565" s="111"/>
      <c r="IR565" s="111"/>
      <c r="JB565" s="111"/>
      <c r="JL565" s="111"/>
      <c r="JV565" s="111"/>
      <c r="KF565" s="111"/>
      <c r="KP565" s="111"/>
      <c r="KZ565" s="111"/>
      <c r="LJ565" s="111"/>
      <c r="LT565" s="111"/>
      <c r="MD565" s="111"/>
      <c r="MN565" s="111"/>
      <c r="MX565" s="111"/>
      <c r="NH565" s="111"/>
      <c r="NR565" s="111"/>
    </row>
    <row xmlns:x14ac="http://schemas.microsoft.com/office/spreadsheetml/2009/9/ac" r="566" s="3" customFormat="true" x14ac:dyDescent="0.25">
      <c r="A566" s="394"/>
      <c r="B566" s="111"/>
      <c r="L566" s="111"/>
      <c r="V566" s="111"/>
      <c r="AF566" s="111"/>
      <c r="AP566" s="111"/>
      <c r="AZ566" s="111"/>
      <c r="BJ566" s="111"/>
      <c r="BT566" s="111"/>
      <c r="BU566" s="111"/>
      <c r="BV566" s="111"/>
      <c r="BW566" s="111"/>
      <c r="BX566" s="111"/>
      <c r="BY566" s="111"/>
      <c r="BZ566" s="111"/>
      <c r="CA566" s="111"/>
      <c r="CD566" s="111"/>
      <c r="CN566" s="111"/>
      <c r="CX566" s="111"/>
      <c r="DH566" s="111"/>
      <c r="DR566" s="111"/>
      <c r="EB566" s="111"/>
      <c r="EL566" s="111"/>
      <c r="EV566" s="111"/>
      <c r="FF566" s="111"/>
      <c r="FP566" s="111"/>
      <c r="FZ566" s="111"/>
      <c r="GJ566" s="111"/>
      <c r="GT566" s="111"/>
      <c r="HD566" s="111"/>
      <c r="HN566" s="111"/>
      <c r="HX566" s="111"/>
      <c r="IH566" s="111"/>
      <c r="IR566" s="111"/>
      <c r="JB566" s="111"/>
      <c r="JL566" s="111"/>
      <c r="JV566" s="111"/>
      <c r="KF566" s="111"/>
      <c r="KP566" s="111"/>
      <c r="KZ566" s="111"/>
      <c r="LJ566" s="111"/>
      <c r="LT566" s="111"/>
      <c r="MD566" s="111"/>
      <c r="MN566" s="111"/>
      <c r="MX566" s="111"/>
      <c r="NH566" s="111"/>
      <c r="NR566" s="111"/>
    </row>
    <row xmlns:x14ac="http://schemas.microsoft.com/office/spreadsheetml/2009/9/ac" r="567" s="3" customFormat="true" x14ac:dyDescent="0.25">
      <c r="A567" s="394"/>
      <c r="B567" s="111"/>
      <c r="L567" s="111"/>
      <c r="V567" s="111"/>
      <c r="AF567" s="111"/>
      <c r="AP567" s="111"/>
      <c r="AZ567" s="111"/>
      <c r="BJ567" s="111"/>
      <c r="BT567" s="111"/>
      <c r="BU567" s="111"/>
      <c r="BV567" s="111"/>
      <c r="BW567" s="111"/>
      <c r="BX567" s="111"/>
      <c r="BY567" s="111"/>
      <c r="BZ567" s="111"/>
      <c r="CA567" s="111"/>
      <c r="CD567" s="111"/>
      <c r="CN567" s="111"/>
      <c r="CX567" s="111"/>
      <c r="DH567" s="111"/>
      <c r="DR567" s="111"/>
      <c r="EB567" s="111"/>
      <c r="EL567" s="111"/>
      <c r="EV567" s="111"/>
      <c r="FF567" s="111"/>
      <c r="FP567" s="111"/>
      <c r="FZ567" s="111"/>
      <c r="GJ567" s="111"/>
      <c r="GT567" s="111"/>
      <c r="HD567" s="111"/>
      <c r="HN567" s="111"/>
      <c r="HX567" s="111"/>
      <c r="IH567" s="111"/>
      <c r="IR567" s="111"/>
      <c r="JB567" s="111"/>
      <c r="JL567" s="111"/>
      <c r="JV567" s="111"/>
      <c r="KF567" s="111"/>
      <c r="KP567" s="111"/>
      <c r="KZ567" s="111"/>
      <c r="LJ567" s="111"/>
      <c r="LT567" s="111"/>
      <c r="MD567" s="111"/>
      <c r="MN567" s="111"/>
      <c r="MX567" s="111"/>
      <c r="NH567" s="111"/>
      <c r="NR567" s="111"/>
    </row>
    <row xmlns:x14ac="http://schemas.microsoft.com/office/spreadsheetml/2009/9/ac" r="568" s="3" customFormat="true" x14ac:dyDescent="0.25">
      <c r="A568" s="394"/>
      <c r="B568" s="111"/>
      <c r="L568" s="111"/>
      <c r="V568" s="111"/>
      <c r="AF568" s="111"/>
      <c r="AP568" s="111"/>
      <c r="AZ568" s="111"/>
      <c r="BJ568" s="111"/>
      <c r="BT568" s="111"/>
      <c r="BU568" s="111"/>
      <c r="BV568" s="111"/>
      <c r="BW568" s="111"/>
      <c r="BX568" s="111"/>
      <c r="BY568" s="111"/>
      <c r="BZ568" s="111"/>
      <c r="CA568" s="111"/>
      <c r="CD568" s="111"/>
      <c r="CN568" s="111"/>
      <c r="CX568" s="111"/>
      <c r="DH568" s="111"/>
      <c r="DR568" s="111"/>
      <c r="EB568" s="111"/>
      <c r="EL568" s="111"/>
      <c r="EV568" s="111"/>
      <c r="FF568" s="111"/>
      <c r="FP568" s="111"/>
      <c r="FZ568" s="111"/>
      <c r="GJ568" s="111"/>
      <c r="GT568" s="111"/>
      <c r="HD568" s="111"/>
      <c r="HN568" s="111"/>
      <c r="HX568" s="111"/>
      <c r="IH568" s="111"/>
      <c r="IR568" s="111"/>
      <c r="JB568" s="111"/>
      <c r="JL568" s="111"/>
      <c r="JV568" s="111"/>
      <c r="KF568" s="111"/>
      <c r="KP568" s="111"/>
      <c r="KZ568" s="111"/>
      <c r="LJ568" s="111"/>
      <c r="LT568" s="111"/>
      <c r="MD568" s="111"/>
      <c r="MN568" s="111"/>
      <c r="MX568" s="111"/>
      <c r="NH568" s="111"/>
      <c r="NR568" s="111"/>
    </row>
    <row xmlns:x14ac="http://schemas.microsoft.com/office/spreadsheetml/2009/9/ac" r="569" s="3" customFormat="true" x14ac:dyDescent="0.25">
      <c r="A569" s="394"/>
      <c r="B569" s="111"/>
      <c r="L569" s="111"/>
      <c r="V569" s="111"/>
      <c r="AF569" s="111"/>
      <c r="AP569" s="111"/>
      <c r="AZ569" s="111"/>
      <c r="BJ569" s="111"/>
      <c r="BT569" s="111"/>
      <c r="BU569" s="111"/>
      <c r="BV569" s="111"/>
      <c r="BW569" s="111"/>
      <c r="BX569" s="111"/>
      <c r="BY569" s="111"/>
      <c r="BZ569" s="111"/>
      <c r="CA569" s="111"/>
      <c r="CD569" s="111"/>
      <c r="CN569" s="111"/>
      <c r="CX569" s="111"/>
      <c r="DH569" s="111"/>
      <c r="DR569" s="111"/>
      <c r="EB569" s="111"/>
      <c r="EL569" s="111"/>
      <c r="EV569" s="111"/>
      <c r="FF569" s="111"/>
      <c r="FP569" s="111"/>
      <c r="FZ569" s="111"/>
      <c r="GJ569" s="111"/>
      <c r="GT569" s="111"/>
      <c r="HD569" s="111"/>
      <c r="HN569" s="111"/>
      <c r="HX569" s="111"/>
      <c r="IH569" s="111"/>
      <c r="IR569" s="111"/>
      <c r="JB569" s="111"/>
      <c r="JL569" s="111"/>
      <c r="JV569" s="111"/>
      <c r="KF569" s="111"/>
      <c r="KP569" s="111"/>
      <c r="KZ569" s="111"/>
      <c r="LJ569" s="111"/>
      <c r="LT569" s="111"/>
      <c r="MD569" s="111"/>
      <c r="MN569" s="111"/>
      <c r="MX569" s="111"/>
      <c r="NH569" s="111"/>
      <c r="NR569" s="111"/>
    </row>
    <row xmlns:x14ac="http://schemas.microsoft.com/office/spreadsheetml/2009/9/ac" r="570" s="3" customFormat="true" x14ac:dyDescent="0.25">
      <c r="A570" s="394"/>
      <c r="B570" s="111"/>
      <c r="L570" s="111"/>
      <c r="V570" s="111"/>
      <c r="AF570" s="111"/>
      <c r="AP570" s="111"/>
      <c r="AZ570" s="111"/>
      <c r="BJ570" s="111"/>
      <c r="BT570" s="111"/>
      <c r="BU570" s="111"/>
      <c r="BV570" s="111"/>
      <c r="BW570" s="111"/>
      <c r="BX570" s="111"/>
      <c r="BY570" s="111"/>
      <c r="BZ570" s="111"/>
      <c r="CA570" s="111"/>
      <c r="CD570" s="111"/>
      <c r="CN570" s="111"/>
      <c r="CX570" s="111"/>
      <c r="DH570" s="111"/>
      <c r="DR570" s="111"/>
      <c r="EB570" s="111"/>
      <c r="EL570" s="111"/>
      <c r="EV570" s="111"/>
      <c r="FF570" s="111"/>
      <c r="FP570" s="111"/>
      <c r="FZ570" s="111"/>
      <c r="GJ570" s="111"/>
      <c r="GT570" s="111"/>
      <c r="HD570" s="111"/>
      <c r="HN570" s="111"/>
      <c r="HX570" s="111"/>
      <c r="IH570" s="111"/>
      <c r="IR570" s="111"/>
      <c r="JB570" s="111"/>
      <c r="JL570" s="111"/>
      <c r="JV570" s="111"/>
      <c r="KF570" s="111"/>
      <c r="KP570" s="111"/>
      <c r="KZ570" s="111"/>
      <c r="LJ570" s="111"/>
      <c r="LT570" s="111"/>
      <c r="MD570" s="111"/>
      <c r="MN570" s="111"/>
      <c r="MX570" s="111"/>
      <c r="NH570" s="111"/>
      <c r="NR570" s="111"/>
    </row>
    <row xmlns:x14ac="http://schemas.microsoft.com/office/spreadsheetml/2009/9/ac" r="571" s="3" customFormat="true" x14ac:dyDescent="0.25">
      <c r="A571" s="394"/>
      <c r="B571" s="111"/>
      <c r="L571" s="111"/>
      <c r="V571" s="111"/>
      <c r="AF571" s="111"/>
      <c r="AP571" s="111"/>
      <c r="AZ571" s="111"/>
      <c r="BJ571" s="111"/>
      <c r="BT571" s="111"/>
      <c r="BU571" s="111"/>
      <c r="BV571" s="111"/>
      <c r="BW571" s="111"/>
      <c r="BX571" s="111"/>
      <c r="BY571" s="111"/>
      <c r="BZ571" s="111"/>
      <c r="CA571" s="111"/>
      <c r="CD571" s="111"/>
      <c r="CN571" s="111"/>
      <c r="CX571" s="111"/>
      <c r="DH571" s="111"/>
      <c r="DR571" s="111"/>
      <c r="EB571" s="111"/>
      <c r="EL571" s="111"/>
      <c r="EV571" s="111"/>
      <c r="FF571" s="111"/>
      <c r="FP571" s="111"/>
      <c r="FZ571" s="111"/>
      <c r="GJ571" s="111"/>
      <c r="GT571" s="111"/>
      <c r="HD571" s="111"/>
      <c r="HN571" s="111"/>
      <c r="HX571" s="111"/>
      <c r="IH571" s="111"/>
      <c r="IR571" s="111"/>
      <c r="JB571" s="111"/>
      <c r="JL571" s="111"/>
      <c r="JV571" s="111"/>
      <c r="KF571" s="111"/>
      <c r="KP571" s="111"/>
      <c r="KZ571" s="111"/>
      <c r="LJ571" s="111"/>
      <c r="LT571" s="111"/>
      <c r="MD571" s="111"/>
      <c r="MN571" s="111"/>
      <c r="MX571" s="111"/>
      <c r="NH571" s="111"/>
      <c r="NR571" s="111"/>
    </row>
    <row xmlns:x14ac="http://schemas.microsoft.com/office/spreadsheetml/2009/9/ac" r="572" s="3" customFormat="true" x14ac:dyDescent="0.25">
      <c r="A572" s="394"/>
      <c r="B572" s="111"/>
      <c r="L572" s="111"/>
      <c r="V572" s="111"/>
      <c r="AF572" s="111"/>
      <c r="AP572" s="111"/>
      <c r="AZ572" s="111"/>
      <c r="BJ572" s="111"/>
      <c r="BT572" s="111"/>
      <c r="BU572" s="111"/>
      <c r="BV572" s="111"/>
      <c r="BW572" s="111"/>
      <c r="BX572" s="111"/>
      <c r="BY572" s="111"/>
      <c r="BZ572" s="111"/>
      <c r="CA572" s="111"/>
      <c r="CD572" s="111"/>
      <c r="CN572" s="111"/>
      <c r="CX572" s="111"/>
      <c r="DH572" s="111"/>
      <c r="DR572" s="111"/>
      <c r="EB572" s="111"/>
      <c r="EL572" s="111"/>
      <c r="EV572" s="111"/>
      <c r="FF572" s="111"/>
      <c r="FP572" s="111"/>
      <c r="FZ572" s="111"/>
      <c r="GJ572" s="111"/>
      <c r="GT572" s="111"/>
      <c r="HD572" s="111"/>
      <c r="HN572" s="111"/>
      <c r="HX572" s="111"/>
      <c r="IH572" s="111"/>
      <c r="IR572" s="111"/>
      <c r="JB572" s="111"/>
      <c r="JL572" s="111"/>
      <c r="JV572" s="111"/>
      <c r="KF572" s="111"/>
      <c r="KP572" s="111"/>
      <c r="KZ572" s="111"/>
      <c r="LJ572" s="111"/>
      <c r="LT572" s="111"/>
      <c r="MD572" s="111"/>
      <c r="MN572" s="111"/>
      <c r="MX572" s="111"/>
      <c r="NH572" s="111"/>
      <c r="NR572" s="111"/>
    </row>
    <row xmlns:x14ac="http://schemas.microsoft.com/office/spreadsheetml/2009/9/ac" r="573" s="3" customFormat="true" x14ac:dyDescent="0.25">
      <c r="A573" s="394"/>
      <c r="B573" s="111"/>
      <c r="L573" s="111"/>
      <c r="V573" s="111"/>
      <c r="AF573" s="111"/>
      <c r="AP573" s="111"/>
      <c r="AZ573" s="111"/>
      <c r="BJ573" s="111"/>
      <c r="BT573" s="111"/>
      <c r="BU573" s="111"/>
      <c r="BV573" s="111"/>
      <c r="BW573" s="111"/>
      <c r="BX573" s="111"/>
      <c r="BY573" s="111"/>
      <c r="BZ573" s="111"/>
      <c r="CA573" s="111"/>
      <c r="CD573" s="111"/>
      <c r="CN573" s="111"/>
      <c r="CX573" s="111"/>
      <c r="DH573" s="111"/>
      <c r="DR573" s="111"/>
      <c r="EB573" s="111"/>
      <c r="EL573" s="111"/>
      <c r="EV573" s="111"/>
      <c r="FF573" s="111"/>
      <c r="FP573" s="111"/>
      <c r="FZ573" s="111"/>
      <c r="GJ573" s="111"/>
      <c r="GT573" s="111"/>
      <c r="HD573" s="111"/>
      <c r="HN573" s="111"/>
      <c r="HX573" s="111"/>
      <c r="IH573" s="111"/>
      <c r="IR573" s="111"/>
      <c r="JB573" s="111"/>
      <c r="JL573" s="111"/>
      <c r="JV573" s="111"/>
      <c r="KF573" s="111"/>
      <c r="KP573" s="111"/>
      <c r="KZ573" s="111"/>
      <c r="LJ573" s="111"/>
      <c r="LT573" s="111"/>
      <c r="MD573" s="111"/>
      <c r="MN573" s="111"/>
      <c r="MX573" s="111"/>
      <c r="NH573" s="111"/>
      <c r="NR573" s="111"/>
    </row>
    <row xmlns:x14ac="http://schemas.microsoft.com/office/spreadsheetml/2009/9/ac" r="574" s="3" customFormat="true" x14ac:dyDescent="0.25">
      <c r="A574" s="394"/>
      <c r="B574" s="111"/>
      <c r="L574" s="111"/>
      <c r="V574" s="111"/>
      <c r="AF574" s="111"/>
      <c r="AP574" s="111"/>
      <c r="AZ574" s="111"/>
      <c r="BJ574" s="111"/>
      <c r="BT574" s="111"/>
      <c r="BU574" s="111"/>
      <c r="BV574" s="111"/>
      <c r="BW574" s="111"/>
      <c r="BX574" s="111"/>
      <c r="BY574" s="111"/>
      <c r="BZ574" s="111"/>
      <c r="CA574" s="111"/>
      <c r="CD574" s="111"/>
      <c r="CN574" s="111"/>
      <c r="CX574" s="111"/>
      <c r="DH574" s="111"/>
      <c r="DR574" s="111"/>
      <c r="EB574" s="111"/>
      <c r="EL574" s="111"/>
      <c r="EV574" s="111"/>
      <c r="FF574" s="111"/>
      <c r="FP574" s="111"/>
      <c r="FZ574" s="111"/>
      <c r="GJ574" s="111"/>
      <c r="GT574" s="111"/>
      <c r="HD574" s="111"/>
      <c r="HN574" s="111"/>
      <c r="HX574" s="111"/>
      <c r="IH574" s="111"/>
      <c r="IR574" s="111"/>
      <c r="JB574" s="111"/>
      <c r="JL574" s="111"/>
      <c r="JV574" s="111"/>
      <c r="KF574" s="111"/>
      <c r="KP574" s="111"/>
      <c r="KZ574" s="111"/>
      <c r="LJ574" s="111"/>
      <c r="LT574" s="111"/>
      <c r="MD574" s="111"/>
      <c r="MN574" s="111"/>
      <c r="MX574" s="111"/>
      <c r="NH574" s="111"/>
      <c r="NR574" s="111"/>
    </row>
    <row xmlns:x14ac="http://schemas.microsoft.com/office/spreadsheetml/2009/9/ac" r="575" s="3" customFormat="true" x14ac:dyDescent="0.25">
      <c r="A575" s="394"/>
      <c r="B575" s="111"/>
      <c r="L575" s="111"/>
      <c r="V575" s="111"/>
      <c r="AF575" s="111"/>
      <c r="AP575" s="111"/>
      <c r="AZ575" s="111"/>
      <c r="BJ575" s="111"/>
      <c r="BT575" s="111"/>
      <c r="BU575" s="111"/>
      <c r="BV575" s="111"/>
      <c r="BW575" s="111"/>
      <c r="BX575" s="111"/>
      <c r="BY575" s="111"/>
      <c r="BZ575" s="111"/>
      <c r="CA575" s="111"/>
      <c r="CD575" s="111"/>
      <c r="CN575" s="111"/>
      <c r="CX575" s="111"/>
      <c r="DH575" s="111"/>
      <c r="DR575" s="111"/>
      <c r="EB575" s="111"/>
      <c r="EL575" s="111"/>
      <c r="EV575" s="111"/>
      <c r="FF575" s="111"/>
      <c r="FP575" s="111"/>
      <c r="FZ575" s="111"/>
      <c r="GJ575" s="111"/>
      <c r="GT575" s="111"/>
      <c r="HD575" s="111"/>
      <c r="HN575" s="111"/>
      <c r="HX575" s="111"/>
      <c r="IH575" s="111"/>
      <c r="IR575" s="111"/>
      <c r="JB575" s="111"/>
      <c r="JL575" s="111"/>
      <c r="JV575" s="111"/>
      <c r="KF575" s="111"/>
      <c r="KP575" s="111"/>
      <c r="KZ575" s="111"/>
      <c r="LJ575" s="111"/>
      <c r="LT575" s="111"/>
      <c r="MD575" s="111"/>
      <c r="MN575" s="111"/>
      <c r="MX575" s="111"/>
      <c r="NH575" s="111"/>
      <c r="NR575" s="111"/>
    </row>
    <row xmlns:x14ac="http://schemas.microsoft.com/office/spreadsheetml/2009/9/ac" r="576" s="3" customFormat="true" x14ac:dyDescent="0.25">
      <c r="A576" s="394"/>
      <c r="B576" s="111"/>
      <c r="L576" s="111"/>
      <c r="V576" s="111"/>
      <c r="AF576" s="111"/>
      <c r="AP576" s="111"/>
      <c r="AZ576" s="111"/>
      <c r="BJ576" s="111"/>
      <c r="BT576" s="111"/>
      <c r="BU576" s="111"/>
      <c r="BV576" s="111"/>
      <c r="BW576" s="111"/>
      <c r="BX576" s="111"/>
      <c r="BY576" s="111"/>
      <c r="BZ576" s="111"/>
      <c r="CA576" s="111"/>
      <c r="CD576" s="111"/>
      <c r="CN576" s="111"/>
      <c r="CX576" s="111"/>
      <c r="DH576" s="111"/>
      <c r="DR576" s="111"/>
      <c r="EB576" s="111"/>
      <c r="EL576" s="111"/>
      <c r="EV576" s="111"/>
      <c r="FF576" s="111"/>
      <c r="FP576" s="111"/>
      <c r="FZ576" s="111"/>
      <c r="GJ576" s="111"/>
      <c r="GT576" s="111"/>
      <c r="HD576" s="111"/>
      <c r="HN576" s="111"/>
      <c r="HX576" s="111"/>
      <c r="IH576" s="111"/>
      <c r="IR576" s="111"/>
      <c r="JB576" s="111"/>
      <c r="JL576" s="111"/>
      <c r="JV576" s="111"/>
      <c r="KF576" s="111"/>
      <c r="KP576" s="111"/>
      <c r="KZ576" s="111"/>
      <c r="LJ576" s="111"/>
      <c r="LT576" s="111"/>
      <c r="MD576" s="111"/>
      <c r="MN576" s="111"/>
      <c r="MX576" s="111"/>
      <c r="NH576" s="111"/>
      <c r="NR576" s="111"/>
    </row>
    <row xmlns:x14ac="http://schemas.microsoft.com/office/spreadsheetml/2009/9/ac" r="577" s="3" customFormat="true" x14ac:dyDescent="0.25">
      <c r="A577" s="394"/>
      <c r="B577" s="111"/>
      <c r="L577" s="111"/>
      <c r="V577" s="111"/>
      <c r="AF577" s="111"/>
      <c r="AP577" s="111"/>
      <c r="AZ577" s="111"/>
      <c r="BJ577" s="111"/>
      <c r="BT577" s="111"/>
      <c r="BU577" s="111"/>
      <c r="BV577" s="111"/>
      <c r="BW577" s="111"/>
      <c r="BX577" s="111"/>
      <c r="BY577" s="111"/>
      <c r="BZ577" s="111"/>
      <c r="CA577" s="111"/>
      <c r="CD577" s="111"/>
      <c r="CN577" s="111"/>
      <c r="CX577" s="111"/>
      <c r="DH577" s="111"/>
      <c r="DR577" s="111"/>
      <c r="EB577" s="111"/>
      <c r="EL577" s="111"/>
      <c r="EV577" s="111"/>
      <c r="FF577" s="111"/>
      <c r="FP577" s="111"/>
      <c r="FZ577" s="111"/>
      <c r="GJ577" s="111"/>
      <c r="GT577" s="111"/>
      <c r="HD577" s="111"/>
      <c r="HN577" s="111"/>
      <c r="HX577" s="111"/>
      <c r="IH577" s="111"/>
      <c r="IR577" s="111"/>
      <c r="JB577" s="111"/>
      <c r="JL577" s="111"/>
      <c r="JV577" s="111"/>
      <c r="KF577" s="111"/>
      <c r="KP577" s="111"/>
      <c r="KZ577" s="111"/>
      <c r="LJ577" s="111"/>
      <c r="LT577" s="111"/>
      <c r="MD577" s="111"/>
      <c r="MN577" s="111"/>
      <c r="MX577" s="111"/>
      <c r="NH577" s="111"/>
      <c r="NR577" s="111"/>
    </row>
    <row xmlns:x14ac="http://schemas.microsoft.com/office/spreadsheetml/2009/9/ac" r="578" s="3" customFormat="true" x14ac:dyDescent="0.25">
      <c r="A578" s="394"/>
      <c r="B578" s="111"/>
      <c r="L578" s="111"/>
      <c r="V578" s="111"/>
      <c r="AF578" s="111"/>
      <c r="AP578" s="111"/>
      <c r="AZ578" s="111"/>
      <c r="BJ578" s="111"/>
      <c r="BT578" s="111"/>
      <c r="BU578" s="111"/>
      <c r="BV578" s="111"/>
      <c r="BW578" s="111"/>
      <c r="BX578" s="111"/>
      <c r="BY578" s="111"/>
      <c r="BZ578" s="111"/>
      <c r="CA578" s="111"/>
      <c r="CD578" s="111"/>
      <c r="CN578" s="111"/>
      <c r="CX578" s="111"/>
      <c r="DH578" s="111"/>
      <c r="DR578" s="111"/>
      <c r="EB578" s="111"/>
      <c r="EL578" s="111"/>
      <c r="EV578" s="111"/>
      <c r="FF578" s="111"/>
      <c r="FP578" s="111"/>
      <c r="FZ578" s="111"/>
      <c r="GJ578" s="111"/>
      <c r="GT578" s="111"/>
      <c r="HD578" s="111"/>
      <c r="HN578" s="111"/>
      <c r="HX578" s="111"/>
      <c r="IH578" s="111"/>
      <c r="IR578" s="111"/>
      <c r="JB578" s="111"/>
      <c r="JL578" s="111"/>
      <c r="JV578" s="111"/>
      <c r="KF578" s="111"/>
      <c r="KP578" s="111"/>
      <c r="KZ578" s="111"/>
      <c r="LJ578" s="111"/>
      <c r="LT578" s="111"/>
      <c r="MD578" s="111"/>
      <c r="MN578" s="111"/>
      <c r="MX578" s="111"/>
      <c r="NH578" s="111"/>
      <c r="NR578" s="111"/>
    </row>
    <row xmlns:x14ac="http://schemas.microsoft.com/office/spreadsheetml/2009/9/ac" r="579" s="3" customFormat="true" x14ac:dyDescent="0.25">
      <c r="A579" s="394"/>
      <c r="B579" s="111"/>
      <c r="L579" s="111"/>
      <c r="V579" s="111"/>
      <c r="AF579" s="111"/>
      <c r="AP579" s="111"/>
      <c r="AZ579" s="111"/>
      <c r="BJ579" s="111"/>
      <c r="BT579" s="111"/>
      <c r="BU579" s="111"/>
      <c r="BV579" s="111"/>
      <c r="BW579" s="111"/>
      <c r="BX579" s="111"/>
      <c r="BY579" s="111"/>
      <c r="BZ579" s="111"/>
      <c r="CA579" s="111"/>
      <c r="CD579" s="111"/>
      <c r="CN579" s="111"/>
      <c r="CX579" s="111"/>
      <c r="DH579" s="111"/>
      <c r="DR579" s="111"/>
      <c r="EB579" s="111"/>
      <c r="EL579" s="111"/>
      <c r="EV579" s="111"/>
      <c r="FF579" s="111"/>
      <c r="FP579" s="111"/>
      <c r="FZ579" s="111"/>
      <c r="GJ579" s="111"/>
      <c r="GT579" s="111"/>
      <c r="HD579" s="111"/>
      <c r="HN579" s="111"/>
      <c r="HX579" s="111"/>
      <c r="IH579" s="111"/>
      <c r="IR579" s="111"/>
      <c r="JB579" s="111"/>
      <c r="JL579" s="111"/>
      <c r="JV579" s="111"/>
      <c r="KF579" s="111"/>
      <c r="KP579" s="111"/>
      <c r="KZ579" s="111"/>
      <c r="LJ579" s="111"/>
      <c r="LT579" s="111"/>
      <c r="MD579" s="111"/>
      <c r="MN579" s="111"/>
      <c r="MX579" s="111"/>
      <c r="NH579" s="111"/>
      <c r="NR579" s="111"/>
    </row>
    <row xmlns:x14ac="http://schemas.microsoft.com/office/spreadsheetml/2009/9/ac" r="580" s="3" customFormat="true" x14ac:dyDescent="0.25">
      <c r="A580" s="394"/>
      <c r="B580" s="111"/>
      <c r="L580" s="111"/>
      <c r="V580" s="111"/>
      <c r="AF580" s="111"/>
      <c r="AP580" s="111"/>
      <c r="AZ580" s="111"/>
      <c r="BJ580" s="111"/>
      <c r="BT580" s="111"/>
      <c r="BU580" s="111"/>
      <c r="BV580" s="111"/>
      <c r="BW580" s="111"/>
      <c r="BX580" s="111"/>
      <c r="BY580" s="111"/>
      <c r="BZ580" s="111"/>
      <c r="CA580" s="111"/>
      <c r="CD580" s="111"/>
      <c r="CN580" s="111"/>
      <c r="CX580" s="111"/>
      <c r="DH580" s="111"/>
      <c r="DR580" s="111"/>
      <c r="EB580" s="111"/>
      <c r="EL580" s="111"/>
      <c r="EV580" s="111"/>
      <c r="FF580" s="111"/>
      <c r="FP580" s="111"/>
      <c r="FZ580" s="111"/>
      <c r="GJ580" s="111"/>
      <c r="GT580" s="111"/>
      <c r="HD580" s="111"/>
      <c r="HN580" s="111"/>
      <c r="HX580" s="111"/>
      <c r="IH580" s="111"/>
      <c r="IR580" s="111"/>
      <c r="JB580" s="111"/>
      <c r="JL580" s="111"/>
      <c r="JV580" s="111"/>
      <c r="KF580" s="111"/>
      <c r="KP580" s="111"/>
      <c r="KZ580" s="111"/>
      <c r="LJ580" s="111"/>
      <c r="LT580" s="111"/>
      <c r="MD580" s="111"/>
      <c r="MN580" s="111"/>
      <c r="MX580" s="111"/>
      <c r="NH580" s="111"/>
      <c r="NR580" s="111"/>
    </row>
    <row xmlns:x14ac="http://schemas.microsoft.com/office/spreadsheetml/2009/9/ac" r="581" s="3" customFormat="true" x14ac:dyDescent="0.25">
      <c r="A581" s="394"/>
      <c r="B581" s="111"/>
      <c r="L581" s="111"/>
      <c r="V581" s="111"/>
      <c r="AF581" s="111"/>
      <c r="AP581" s="111"/>
      <c r="AZ581" s="111"/>
      <c r="BJ581" s="111"/>
      <c r="BT581" s="111"/>
      <c r="BU581" s="111"/>
      <c r="BV581" s="111"/>
      <c r="BW581" s="111"/>
      <c r="BX581" s="111"/>
      <c r="BY581" s="111"/>
      <c r="BZ581" s="111"/>
      <c r="CA581" s="111"/>
      <c r="CD581" s="111"/>
      <c r="CN581" s="111"/>
      <c r="CX581" s="111"/>
      <c r="DH581" s="111"/>
      <c r="DR581" s="111"/>
      <c r="EB581" s="111"/>
      <c r="EL581" s="111"/>
      <c r="EV581" s="111"/>
      <c r="FF581" s="111"/>
      <c r="FP581" s="111"/>
      <c r="FZ581" s="111"/>
      <c r="GJ581" s="111"/>
      <c r="GT581" s="111"/>
      <c r="HD581" s="111"/>
      <c r="HN581" s="111"/>
      <c r="HX581" s="111"/>
      <c r="IH581" s="111"/>
      <c r="IR581" s="111"/>
      <c r="JB581" s="111"/>
      <c r="JL581" s="111"/>
      <c r="JV581" s="111"/>
      <c r="KF581" s="111"/>
      <c r="KP581" s="111"/>
      <c r="KZ581" s="111"/>
      <c r="LJ581" s="111"/>
      <c r="LT581" s="111"/>
      <c r="MD581" s="111"/>
      <c r="MN581" s="111"/>
      <c r="MX581" s="111"/>
      <c r="NH581" s="111"/>
      <c r="NR581" s="111"/>
    </row>
    <row xmlns:x14ac="http://schemas.microsoft.com/office/spreadsheetml/2009/9/ac" r="582" s="3" customFormat="true" x14ac:dyDescent="0.25">
      <c r="A582" s="394"/>
      <c r="B582" s="111"/>
      <c r="L582" s="111"/>
      <c r="V582" s="111"/>
      <c r="AF582" s="111"/>
      <c r="AP582" s="111"/>
      <c r="AZ582" s="111"/>
      <c r="BJ582" s="111"/>
      <c r="BT582" s="111"/>
      <c r="BU582" s="111"/>
      <c r="BV582" s="111"/>
      <c r="BW582" s="111"/>
      <c r="BX582" s="111"/>
      <c r="BY582" s="111"/>
      <c r="BZ582" s="111"/>
      <c r="CA582" s="111"/>
      <c r="CD582" s="111"/>
      <c r="CN582" s="111"/>
      <c r="CX582" s="111"/>
      <c r="DH582" s="111"/>
      <c r="DR582" s="111"/>
      <c r="EB582" s="111"/>
      <c r="EL582" s="111"/>
      <c r="EV582" s="111"/>
      <c r="FF582" s="111"/>
      <c r="FP582" s="111"/>
      <c r="FZ582" s="111"/>
      <c r="GJ582" s="111"/>
      <c r="GT582" s="111"/>
      <c r="HD582" s="111"/>
      <c r="HN582" s="111"/>
      <c r="HX582" s="111"/>
      <c r="IH582" s="111"/>
      <c r="IR582" s="111"/>
      <c r="JB582" s="111"/>
      <c r="JL582" s="111"/>
      <c r="JV582" s="111"/>
      <c r="KF582" s="111"/>
      <c r="KP582" s="111"/>
      <c r="KZ582" s="111"/>
      <c r="LJ582" s="111"/>
      <c r="LT582" s="111"/>
      <c r="MD582" s="111"/>
      <c r="MN582" s="111"/>
      <c r="MX582" s="111"/>
      <c r="NH582" s="111"/>
      <c r="NR582" s="111"/>
    </row>
    <row xmlns:x14ac="http://schemas.microsoft.com/office/spreadsheetml/2009/9/ac" r="583" s="3" customFormat="true" x14ac:dyDescent="0.25">
      <c r="A583" s="394"/>
      <c r="B583" s="111"/>
      <c r="L583" s="111"/>
      <c r="V583" s="111"/>
      <c r="AF583" s="111"/>
      <c r="AP583" s="111"/>
      <c r="AZ583" s="111"/>
      <c r="BJ583" s="111"/>
      <c r="BT583" s="111"/>
      <c r="BU583" s="111"/>
      <c r="BV583" s="111"/>
      <c r="BW583" s="111"/>
      <c r="BX583" s="111"/>
      <c r="BY583" s="111"/>
      <c r="BZ583" s="111"/>
      <c r="CA583" s="111"/>
      <c r="CD583" s="111"/>
      <c r="CN583" s="111"/>
      <c r="CX583" s="111"/>
      <c r="DH583" s="111"/>
      <c r="DR583" s="111"/>
      <c r="EB583" s="111"/>
      <c r="EL583" s="111"/>
      <c r="EV583" s="111"/>
      <c r="FF583" s="111"/>
      <c r="FP583" s="111"/>
      <c r="FZ583" s="111"/>
      <c r="GJ583" s="111"/>
      <c r="GT583" s="111"/>
      <c r="HD583" s="111"/>
      <c r="HN583" s="111"/>
      <c r="HX583" s="111"/>
      <c r="IH583" s="111"/>
      <c r="IR583" s="111"/>
      <c r="JB583" s="111"/>
      <c r="JL583" s="111"/>
      <c r="JV583" s="111"/>
      <c r="KF583" s="111"/>
      <c r="KP583" s="111"/>
      <c r="KZ583" s="111"/>
      <c r="LJ583" s="111"/>
      <c r="LT583" s="111"/>
      <c r="MD583" s="111"/>
      <c r="MN583" s="111"/>
      <c r="MX583" s="111"/>
      <c r="NH583" s="111"/>
      <c r="NR583" s="111"/>
    </row>
    <row xmlns:x14ac="http://schemas.microsoft.com/office/spreadsheetml/2009/9/ac" r="584" s="3" customFormat="true" x14ac:dyDescent="0.25">
      <c r="A584" s="394"/>
      <c r="B584" s="111"/>
      <c r="L584" s="111"/>
      <c r="V584" s="111"/>
      <c r="AF584" s="111"/>
      <c r="AP584" s="111"/>
      <c r="AZ584" s="111"/>
      <c r="BJ584" s="111"/>
      <c r="BT584" s="111"/>
      <c r="BU584" s="111"/>
      <c r="BV584" s="111"/>
      <c r="BW584" s="111"/>
      <c r="BX584" s="111"/>
      <c r="BY584" s="111"/>
      <c r="BZ584" s="111"/>
      <c r="CA584" s="111"/>
      <c r="CD584" s="111"/>
      <c r="CN584" s="111"/>
      <c r="CX584" s="111"/>
      <c r="DH584" s="111"/>
      <c r="DR584" s="111"/>
      <c r="EB584" s="111"/>
      <c r="EL584" s="111"/>
      <c r="EV584" s="111"/>
      <c r="FF584" s="111"/>
      <c r="FP584" s="111"/>
      <c r="FZ584" s="111"/>
      <c r="GJ584" s="111"/>
      <c r="GT584" s="111"/>
      <c r="HD584" s="111"/>
      <c r="HN584" s="111"/>
      <c r="HX584" s="111"/>
      <c r="IH584" s="111"/>
      <c r="IR584" s="111"/>
      <c r="JB584" s="111"/>
      <c r="JL584" s="111"/>
      <c r="JV584" s="111"/>
      <c r="KF584" s="111"/>
      <c r="KP584" s="111"/>
      <c r="KZ584" s="111"/>
      <c r="LJ584" s="111"/>
      <c r="LT584" s="111"/>
      <c r="MD584" s="111"/>
      <c r="MN584" s="111"/>
      <c r="MX584" s="111"/>
      <c r="NH584" s="111"/>
      <c r="NR584" s="111"/>
    </row>
    <row xmlns:x14ac="http://schemas.microsoft.com/office/spreadsheetml/2009/9/ac" r="585" s="3" customFormat="true" x14ac:dyDescent="0.25">
      <c r="A585" s="394"/>
      <c r="B585" s="111"/>
      <c r="L585" s="111"/>
      <c r="V585" s="111"/>
      <c r="AF585" s="111"/>
      <c r="AP585" s="111"/>
      <c r="AZ585" s="111"/>
      <c r="BJ585" s="111"/>
      <c r="BT585" s="111"/>
      <c r="BU585" s="111"/>
      <c r="BV585" s="111"/>
      <c r="BW585" s="111"/>
      <c r="BX585" s="111"/>
      <c r="BY585" s="111"/>
      <c r="BZ585" s="111"/>
      <c r="CA585" s="111"/>
      <c r="CD585" s="111"/>
      <c r="CN585" s="111"/>
      <c r="CX585" s="111"/>
      <c r="DH585" s="111"/>
      <c r="DR585" s="111"/>
      <c r="EB585" s="111"/>
      <c r="EL585" s="111"/>
      <c r="EV585" s="111"/>
      <c r="FF585" s="111"/>
      <c r="FP585" s="111"/>
      <c r="FZ585" s="111"/>
      <c r="GJ585" s="111"/>
      <c r="GT585" s="111"/>
      <c r="HD585" s="111"/>
      <c r="HN585" s="111"/>
      <c r="HX585" s="111"/>
      <c r="IH585" s="111"/>
      <c r="IR585" s="111"/>
      <c r="JB585" s="111"/>
      <c r="JL585" s="111"/>
      <c r="JV585" s="111"/>
      <c r="KF585" s="111"/>
      <c r="KP585" s="111"/>
      <c r="KZ585" s="111"/>
      <c r="LJ585" s="111"/>
      <c r="LT585" s="111"/>
      <c r="MD585" s="111"/>
      <c r="MN585" s="111"/>
      <c r="MX585" s="111"/>
      <c r="NH585" s="111"/>
      <c r="NR585" s="111"/>
    </row>
    <row xmlns:x14ac="http://schemas.microsoft.com/office/spreadsheetml/2009/9/ac" r="586" s="3" customFormat="true" x14ac:dyDescent="0.25">
      <c r="A586" s="394"/>
      <c r="B586" s="111"/>
      <c r="L586" s="111"/>
      <c r="V586" s="111"/>
      <c r="AF586" s="111"/>
      <c r="AP586" s="111"/>
      <c r="AZ586" s="111"/>
      <c r="BJ586" s="111"/>
      <c r="BT586" s="111"/>
      <c r="BU586" s="111"/>
      <c r="BV586" s="111"/>
      <c r="BW586" s="111"/>
      <c r="BX586" s="111"/>
      <c r="BY586" s="111"/>
      <c r="BZ586" s="111"/>
      <c r="CA586" s="111"/>
      <c r="CD586" s="111"/>
      <c r="CN586" s="111"/>
      <c r="CX586" s="111"/>
      <c r="DH586" s="111"/>
      <c r="DR586" s="111"/>
      <c r="EB586" s="111"/>
      <c r="EL586" s="111"/>
      <c r="EV586" s="111"/>
      <c r="FF586" s="111"/>
      <c r="FP586" s="111"/>
      <c r="FZ586" s="111"/>
      <c r="GJ586" s="111"/>
      <c r="GT586" s="111"/>
      <c r="HD586" s="111"/>
      <c r="HN586" s="111"/>
      <c r="HX586" s="111"/>
      <c r="IH586" s="111"/>
      <c r="IR586" s="111"/>
      <c r="JB586" s="111"/>
      <c r="JL586" s="111"/>
      <c r="JV586" s="111"/>
      <c r="KF586" s="111"/>
      <c r="KP586" s="111"/>
      <c r="KZ586" s="111"/>
      <c r="LJ586" s="111"/>
      <c r="LT586" s="111"/>
      <c r="MD586" s="111"/>
      <c r="MN586" s="111"/>
      <c r="MX586" s="111"/>
      <c r="NH586" s="111"/>
      <c r="NR586" s="111"/>
    </row>
    <row xmlns:x14ac="http://schemas.microsoft.com/office/spreadsheetml/2009/9/ac" r="587" s="3" customFormat="true" x14ac:dyDescent="0.25">
      <c r="A587" s="394"/>
      <c r="B587" s="111"/>
      <c r="L587" s="111"/>
      <c r="V587" s="111"/>
      <c r="AF587" s="111"/>
      <c r="AP587" s="111"/>
      <c r="AZ587" s="111"/>
      <c r="BJ587" s="111"/>
      <c r="BT587" s="111"/>
      <c r="BU587" s="111"/>
      <c r="BV587" s="111"/>
      <c r="BW587" s="111"/>
      <c r="BX587" s="111"/>
      <c r="BY587" s="111"/>
      <c r="BZ587" s="111"/>
      <c r="CA587" s="111"/>
      <c r="CD587" s="111"/>
      <c r="CN587" s="111"/>
      <c r="CX587" s="111"/>
      <c r="DH587" s="111"/>
      <c r="DR587" s="111"/>
      <c r="EB587" s="111"/>
      <c r="EL587" s="111"/>
      <c r="EV587" s="111"/>
      <c r="FF587" s="111"/>
      <c r="FP587" s="111"/>
      <c r="FZ587" s="111"/>
      <c r="GJ587" s="111"/>
      <c r="GT587" s="111"/>
      <c r="HD587" s="111"/>
      <c r="HN587" s="111"/>
      <c r="HX587" s="111"/>
      <c r="IH587" s="111"/>
      <c r="IR587" s="111"/>
      <c r="JB587" s="111"/>
      <c r="JL587" s="111"/>
      <c r="JV587" s="111"/>
      <c r="KF587" s="111"/>
      <c r="KP587" s="111"/>
      <c r="KZ587" s="111"/>
      <c r="LJ587" s="111"/>
      <c r="LT587" s="111"/>
      <c r="MD587" s="111"/>
      <c r="MN587" s="111"/>
      <c r="MX587" s="111"/>
      <c r="NH587" s="111"/>
      <c r="NR587" s="111"/>
    </row>
    <row xmlns:x14ac="http://schemas.microsoft.com/office/spreadsheetml/2009/9/ac" r="588" s="3" customFormat="true" x14ac:dyDescent="0.25">
      <c r="A588" s="394"/>
      <c r="B588" s="111"/>
      <c r="L588" s="111"/>
      <c r="V588" s="111"/>
      <c r="AF588" s="111"/>
      <c r="AP588" s="111"/>
      <c r="AZ588" s="111"/>
      <c r="BJ588" s="111"/>
      <c r="BT588" s="111"/>
      <c r="BU588" s="111"/>
      <c r="BV588" s="111"/>
      <c r="BW588" s="111"/>
      <c r="BX588" s="111"/>
      <c r="BY588" s="111"/>
      <c r="BZ588" s="111"/>
      <c r="CA588" s="111"/>
      <c r="CD588" s="111"/>
      <c r="CN588" s="111"/>
      <c r="CX588" s="111"/>
      <c r="DH588" s="111"/>
      <c r="DR588" s="111"/>
      <c r="EB588" s="111"/>
      <c r="EL588" s="111"/>
      <c r="EV588" s="111"/>
      <c r="FF588" s="111"/>
      <c r="FP588" s="111"/>
      <c r="FZ588" s="111"/>
      <c r="GJ588" s="111"/>
      <c r="GT588" s="111"/>
      <c r="HD588" s="111"/>
      <c r="HN588" s="111"/>
      <c r="HX588" s="111"/>
      <c r="IH588" s="111"/>
      <c r="IR588" s="111"/>
      <c r="JB588" s="111"/>
      <c r="JL588" s="111"/>
      <c r="JV588" s="111"/>
      <c r="KF588" s="111"/>
      <c r="KP588" s="111"/>
      <c r="KZ588" s="111"/>
      <c r="LJ588" s="111"/>
      <c r="LT588" s="111"/>
      <c r="MD588" s="111"/>
      <c r="MN588" s="111"/>
      <c r="MX588" s="111"/>
      <c r="NH588" s="111"/>
      <c r="NR588" s="111"/>
    </row>
    <row xmlns:x14ac="http://schemas.microsoft.com/office/spreadsheetml/2009/9/ac" r="589" s="3" customFormat="true" x14ac:dyDescent="0.25">
      <c r="A589" s="394"/>
      <c r="B589" s="111"/>
      <c r="L589" s="111"/>
      <c r="V589" s="111"/>
      <c r="AF589" s="111"/>
      <c r="AP589" s="111"/>
      <c r="AZ589" s="111"/>
      <c r="BJ589" s="111"/>
      <c r="BT589" s="111"/>
      <c r="BU589" s="111"/>
      <c r="BV589" s="111"/>
      <c r="BW589" s="111"/>
      <c r="BX589" s="111"/>
      <c r="BY589" s="111"/>
      <c r="BZ589" s="111"/>
      <c r="CA589" s="111"/>
      <c r="CD589" s="111"/>
      <c r="CN589" s="111"/>
      <c r="CX589" s="111"/>
      <c r="DH589" s="111"/>
      <c r="DR589" s="111"/>
      <c r="EB589" s="111"/>
      <c r="EL589" s="111"/>
      <c r="EV589" s="111"/>
      <c r="FF589" s="111"/>
      <c r="FP589" s="111"/>
      <c r="FZ589" s="111"/>
      <c r="GJ589" s="111"/>
      <c r="GT589" s="111"/>
      <c r="HD589" s="111"/>
      <c r="HN589" s="111"/>
      <c r="HX589" s="111"/>
      <c r="IH589" s="111"/>
      <c r="IR589" s="111"/>
      <c r="JB589" s="111"/>
      <c r="JL589" s="111"/>
      <c r="JV589" s="111"/>
      <c r="KF589" s="111"/>
      <c r="KP589" s="111"/>
      <c r="KZ589" s="111"/>
      <c r="LJ589" s="111"/>
      <c r="LT589" s="111"/>
      <c r="MD589" s="111"/>
      <c r="MN589" s="111"/>
      <c r="MX589" s="111"/>
      <c r="NH589" s="111"/>
      <c r="NR589" s="111"/>
    </row>
    <row xmlns:x14ac="http://schemas.microsoft.com/office/spreadsheetml/2009/9/ac" r="590" s="3" customFormat="true" x14ac:dyDescent="0.25">
      <c r="A590" s="394"/>
      <c r="B590" s="111"/>
      <c r="L590" s="111"/>
      <c r="V590" s="111"/>
      <c r="AF590" s="111"/>
      <c r="AP590" s="111"/>
      <c r="AZ590" s="111"/>
      <c r="BJ590" s="111"/>
      <c r="BT590" s="111"/>
      <c r="BU590" s="111"/>
      <c r="BV590" s="111"/>
      <c r="BW590" s="111"/>
      <c r="BX590" s="111"/>
      <c r="BY590" s="111"/>
      <c r="BZ590" s="111"/>
      <c r="CA590" s="111"/>
      <c r="CD590" s="111"/>
      <c r="CN590" s="111"/>
      <c r="CX590" s="111"/>
      <c r="DH590" s="111"/>
      <c r="DR590" s="111"/>
      <c r="EB590" s="111"/>
      <c r="EL590" s="111"/>
      <c r="EV590" s="111"/>
      <c r="FF590" s="111"/>
      <c r="FP590" s="111"/>
      <c r="FZ590" s="111"/>
      <c r="GJ590" s="111"/>
      <c r="GT590" s="111"/>
      <c r="HD590" s="111"/>
      <c r="HN590" s="111"/>
      <c r="HX590" s="111"/>
      <c r="IH590" s="111"/>
      <c r="IR590" s="111"/>
      <c r="JB590" s="111"/>
      <c r="JL590" s="111"/>
      <c r="JV590" s="111"/>
      <c r="KF590" s="111"/>
      <c r="KP590" s="111"/>
      <c r="KZ590" s="111"/>
      <c r="LJ590" s="111"/>
      <c r="LT590" s="111"/>
      <c r="MD590" s="111"/>
      <c r="MN590" s="111"/>
      <c r="MX590" s="111"/>
      <c r="NH590" s="111"/>
      <c r="NR590" s="111"/>
    </row>
    <row xmlns:x14ac="http://schemas.microsoft.com/office/spreadsheetml/2009/9/ac" r="591" s="3" customFormat="true" x14ac:dyDescent="0.25">
      <c r="A591" s="394"/>
      <c r="B591" s="111"/>
      <c r="L591" s="111"/>
      <c r="V591" s="111"/>
      <c r="AF591" s="111"/>
      <c r="AP591" s="111"/>
      <c r="AZ591" s="111"/>
      <c r="BJ591" s="111"/>
      <c r="BT591" s="111"/>
      <c r="BU591" s="111"/>
      <c r="BV591" s="111"/>
      <c r="BW591" s="111"/>
      <c r="BX591" s="111"/>
      <c r="BY591" s="111"/>
      <c r="BZ591" s="111"/>
      <c r="CA591" s="111"/>
      <c r="CD591" s="111"/>
      <c r="CN591" s="111"/>
      <c r="CX591" s="111"/>
      <c r="DH591" s="111"/>
      <c r="DR591" s="111"/>
      <c r="EB591" s="111"/>
      <c r="EL591" s="111"/>
      <c r="EV591" s="111"/>
      <c r="FF591" s="111"/>
      <c r="FP591" s="111"/>
      <c r="FZ591" s="111"/>
      <c r="GJ591" s="111"/>
      <c r="GT591" s="111"/>
      <c r="HD591" s="111"/>
      <c r="HN591" s="111"/>
      <c r="HX591" s="111"/>
      <c r="IH591" s="111"/>
      <c r="IR591" s="111"/>
      <c r="JB591" s="111"/>
      <c r="JL591" s="111"/>
      <c r="JV591" s="111"/>
      <c r="KF591" s="111"/>
      <c r="KP591" s="111"/>
      <c r="KZ591" s="111"/>
      <c r="LJ591" s="111"/>
      <c r="LT591" s="111"/>
      <c r="MD591" s="111"/>
      <c r="MN591" s="111"/>
      <c r="MX591" s="111"/>
      <c r="NH591" s="111"/>
      <c r="NR591" s="111"/>
    </row>
    <row xmlns:x14ac="http://schemas.microsoft.com/office/spreadsheetml/2009/9/ac" r="592" s="3" customFormat="true" x14ac:dyDescent="0.25">
      <c r="A592" s="394"/>
      <c r="B592" s="111"/>
      <c r="L592" s="111"/>
      <c r="V592" s="111"/>
      <c r="AF592" s="111"/>
      <c r="AP592" s="111"/>
      <c r="AZ592" s="111"/>
      <c r="BJ592" s="111"/>
      <c r="BT592" s="111"/>
      <c r="BU592" s="111"/>
      <c r="BV592" s="111"/>
      <c r="BW592" s="111"/>
      <c r="BX592" s="111"/>
      <c r="BY592" s="111"/>
      <c r="BZ592" s="111"/>
      <c r="CA592" s="111"/>
      <c r="CD592" s="111"/>
      <c r="CN592" s="111"/>
      <c r="CX592" s="111"/>
      <c r="DH592" s="111"/>
      <c r="DR592" s="111"/>
      <c r="EB592" s="111"/>
      <c r="EL592" s="111"/>
      <c r="EV592" s="111"/>
      <c r="FF592" s="111"/>
      <c r="FP592" s="111"/>
      <c r="FZ592" s="111"/>
      <c r="GJ592" s="111"/>
      <c r="GT592" s="111"/>
      <c r="HD592" s="111"/>
      <c r="HN592" s="111"/>
      <c r="HX592" s="111"/>
      <c r="IH592" s="111"/>
      <c r="IR592" s="111"/>
      <c r="JB592" s="111"/>
      <c r="JL592" s="111"/>
      <c r="JV592" s="111"/>
      <c r="KF592" s="111"/>
      <c r="KP592" s="111"/>
      <c r="KZ592" s="111"/>
      <c r="LJ592" s="111"/>
      <c r="LT592" s="111"/>
      <c r="MD592" s="111"/>
      <c r="MN592" s="111"/>
      <c r="MX592" s="111"/>
      <c r="NH592" s="111"/>
      <c r="NR592" s="111"/>
    </row>
    <row xmlns:x14ac="http://schemas.microsoft.com/office/spreadsheetml/2009/9/ac" r="593" s="3" customFormat="true" x14ac:dyDescent="0.25">
      <c r="A593" s="394"/>
      <c r="B593" s="111"/>
      <c r="L593" s="111"/>
      <c r="V593" s="111"/>
      <c r="AF593" s="111"/>
      <c r="AP593" s="111"/>
      <c r="AZ593" s="111"/>
      <c r="BJ593" s="111"/>
      <c r="BT593" s="111"/>
      <c r="BU593" s="111"/>
      <c r="BV593" s="111"/>
      <c r="BW593" s="111"/>
      <c r="BX593" s="111"/>
      <c r="BY593" s="111"/>
      <c r="BZ593" s="111"/>
      <c r="CA593" s="111"/>
      <c r="CD593" s="111"/>
      <c r="CN593" s="111"/>
      <c r="CX593" s="111"/>
      <c r="DH593" s="111"/>
      <c r="DR593" s="111"/>
      <c r="EB593" s="111"/>
      <c r="EL593" s="111"/>
      <c r="EV593" s="111"/>
      <c r="FF593" s="111"/>
      <c r="FP593" s="111"/>
      <c r="FZ593" s="111"/>
      <c r="GJ593" s="111"/>
      <c r="GT593" s="111"/>
      <c r="HD593" s="111"/>
      <c r="HN593" s="111"/>
      <c r="HX593" s="111"/>
      <c r="IH593" s="111"/>
      <c r="IR593" s="111"/>
      <c r="JB593" s="111"/>
      <c r="JL593" s="111"/>
      <c r="JV593" s="111"/>
      <c r="KF593" s="111"/>
      <c r="KP593" s="111"/>
      <c r="KZ593" s="111"/>
      <c r="LJ593" s="111"/>
      <c r="LT593" s="111"/>
      <c r="MD593" s="111"/>
      <c r="MN593" s="111"/>
      <c r="MX593" s="111"/>
      <c r="NH593" s="111"/>
      <c r="NR593" s="111"/>
    </row>
    <row xmlns:x14ac="http://schemas.microsoft.com/office/spreadsheetml/2009/9/ac" r="594" s="3" customFormat="true" x14ac:dyDescent="0.25">
      <c r="A594" s="394"/>
      <c r="B594" s="111"/>
      <c r="L594" s="111"/>
      <c r="V594" s="111"/>
      <c r="AF594" s="111"/>
      <c r="AP594" s="111"/>
      <c r="AZ594" s="111"/>
      <c r="BJ594" s="111"/>
      <c r="BT594" s="111"/>
      <c r="BU594" s="111"/>
      <c r="BV594" s="111"/>
      <c r="BW594" s="111"/>
      <c r="BX594" s="111"/>
      <c r="BY594" s="111"/>
      <c r="BZ594" s="111"/>
      <c r="CA594" s="111"/>
      <c r="CD594" s="111"/>
      <c r="CN594" s="111"/>
      <c r="CX594" s="111"/>
      <c r="DH594" s="111"/>
      <c r="DR594" s="111"/>
      <c r="EB594" s="111"/>
      <c r="EL594" s="111"/>
      <c r="EV594" s="111"/>
      <c r="FF594" s="111"/>
      <c r="FP594" s="111"/>
      <c r="FZ594" s="111"/>
      <c r="GJ594" s="111"/>
      <c r="GT594" s="111"/>
      <c r="HD594" s="111"/>
      <c r="HN594" s="111"/>
      <c r="HX594" s="111"/>
      <c r="IH594" s="111"/>
      <c r="IR594" s="111"/>
      <c r="JB594" s="111"/>
      <c r="JL594" s="111"/>
      <c r="JV594" s="111"/>
      <c r="KF594" s="111"/>
      <c r="KP594" s="111"/>
      <c r="KZ594" s="111"/>
      <c r="LJ594" s="111"/>
      <c r="LT594" s="111"/>
      <c r="MD594" s="111"/>
      <c r="MN594" s="111"/>
      <c r="MX594" s="111"/>
      <c r="NH594" s="111"/>
      <c r="NR594" s="111"/>
    </row>
    <row xmlns:x14ac="http://schemas.microsoft.com/office/spreadsheetml/2009/9/ac" r="595" s="3" customFormat="true" x14ac:dyDescent="0.25">
      <c r="A595" s="394"/>
      <c r="B595" s="111"/>
      <c r="L595" s="111"/>
      <c r="V595" s="111"/>
      <c r="AF595" s="111"/>
      <c r="AP595" s="111"/>
      <c r="AZ595" s="111"/>
      <c r="BJ595" s="111"/>
      <c r="BT595" s="111"/>
      <c r="BU595" s="111"/>
      <c r="BV595" s="111"/>
      <c r="BW595" s="111"/>
      <c r="BX595" s="111"/>
      <c r="BY595" s="111"/>
      <c r="BZ595" s="111"/>
      <c r="CA595" s="111"/>
      <c r="CD595" s="111"/>
      <c r="CN595" s="111"/>
      <c r="CX595" s="111"/>
      <c r="DH595" s="111"/>
      <c r="DR595" s="111"/>
      <c r="EB595" s="111"/>
      <c r="EL595" s="111"/>
      <c r="EV595" s="111"/>
      <c r="FF595" s="111"/>
      <c r="FP595" s="111"/>
      <c r="FZ595" s="111"/>
      <c r="GJ595" s="111"/>
      <c r="GT595" s="111"/>
      <c r="HD595" s="111"/>
      <c r="HN595" s="111"/>
      <c r="HX595" s="111"/>
      <c r="IH595" s="111"/>
      <c r="IR595" s="111"/>
      <c r="JB595" s="111"/>
      <c r="JL595" s="111"/>
      <c r="JV595" s="111"/>
      <c r="KF595" s="111"/>
      <c r="KP595" s="111"/>
      <c r="KZ595" s="111"/>
      <c r="LJ595" s="111"/>
      <c r="LT595" s="111"/>
      <c r="MD595" s="111"/>
      <c r="MN595" s="111"/>
      <c r="MX595" s="111"/>
      <c r="NH595" s="111"/>
      <c r="NR595" s="111"/>
    </row>
    <row xmlns:x14ac="http://schemas.microsoft.com/office/spreadsheetml/2009/9/ac" r="596" s="3" customFormat="true" x14ac:dyDescent="0.25">
      <c r="A596" s="394"/>
      <c r="B596" s="111"/>
      <c r="L596" s="111"/>
      <c r="V596" s="111"/>
      <c r="AF596" s="111"/>
      <c r="AP596" s="111"/>
      <c r="AZ596" s="111"/>
      <c r="BJ596" s="111"/>
      <c r="BT596" s="111"/>
      <c r="BU596" s="111"/>
      <c r="BV596" s="111"/>
      <c r="BW596" s="111"/>
      <c r="BX596" s="111"/>
      <c r="BY596" s="111"/>
      <c r="BZ596" s="111"/>
      <c r="CA596" s="111"/>
      <c r="CD596" s="111"/>
      <c r="CN596" s="111"/>
      <c r="CX596" s="111"/>
      <c r="DH596" s="111"/>
      <c r="DR596" s="111"/>
      <c r="EB596" s="111"/>
      <c r="EL596" s="111"/>
      <c r="EV596" s="111"/>
      <c r="FF596" s="111"/>
      <c r="FP596" s="111"/>
      <c r="FZ596" s="111"/>
      <c r="GJ596" s="111"/>
      <c r="GT596" s="111"/>
      <c r="HD596" s="111"/>
      <c r="HN596" s="111"/>
      <c r="HX596" s="111"/>
      <c r="IH596" s="111"/>
      <c r="IR596" s="111"/>
      <c r="JB596" s="111"/>
      <c r="JL596" s="111"/>
      <c r="JV596" s="111"/>
      <c r="KF596" s="111"/>
      <c r="KP596" s="111"/>
      <c r="KZ596" s="111"/>
      <c r="LJ596" s="111"/>
      <c r="LT596" s="111"/>
      <c r="MD596" s="111"/>
      <c r="MN596" s="111"/>
      <c r="MX596" s="111"/>
      <c r="NH596" s="111"/>
      <c r="NR596" s="111"/>
    </row>
    <row xmlns:x14ac="http://schemas.microsoft.com/office/spreadsheetml/2009/9/ac" r="597" s="3" customFormat="true" x14ac:dyDescent="0.25">
      <c r="A597" s="394"/>
      <c r="B597" s="111"/>
      <c r="L597" s="111"/>
      <c r="V597" s="111"/>
      <c r="AF597" s="111"/>
      <c r="AP597" s="111"/>
      <c r="AZ597" s="111"/>
      <c r="BJ597" s="111"/>
      <c r="BT597" s="111"/>
      <c r="BU597" s="111"/>
      <c r="BV597" s="111"/>
      <c r="BW597" s="111"/>
      <c r="BX597" s="111"/>
      <c r="BY597" s="111"/>
      <c r="BZ597" s="111"/>
      <c r="CA597" s="111"/>
      <c r="CD597" s="111"/>
      <c r="CN597" s="111"/>
      <c r="CX597" s="111"/>
      <c r="DH597" s="111"/>
      <c r="DR597" s="111"/>
      <c r="EB597" s="111"/>
      <c r="EL597" s="111"/>
      <c r="EV597" s="111"/>
      <c r="FF597" s="111"/>
      <c r="FP597" s="111"/>
      <c r="FZ597" s="111"/>
      <c r="GJ597" s="111"/>
      <c r="GT597" s="111"/>
      <c r="HD597" s="111"/>
      <c r="HN597" s="111"/>
      <c r="HX597" s="111"/>
      <c r="IH597" s="111"/>
      <c r="IR597" s="111"/>
      <c r="JB597" s="111"/>
      <c r="JL597" s="111"/>
      <c r="JV597" s="111"/>
      <c r="KF597" s="111"/>
      <c r="KP597" s="111"/>
      <c r="KZ597" s="111"/>
      <c r="LJ597" s="111"/>
      <c r="LT597" s="111"/>
      <c r="MD597" s="111"/>
      <c r="MN597" s="111"/>
      <c r="MX597" s="111"/>
      <c r="NH597" s="111"/>
      <c r="NR597" s="111"/>
    </row>
    <row xmlns:x14ac="http://schemas.microsoft.com/office/spreadsheetml/2009/9/ac" r="598" s="3" customFormat="true" x14ac:dyDescent="0.25">
      <c r="A598" s="394"/>
      <c r="B598" s="111"/>
      <c r="L598" s="111"/>
      <c r="V598" s="111"/>
      <c r="AF598" s="111"/>
      <c r="AP598" s="111"/>
      <c r="AZ598" s="111"/>
      <c r="BJ598" s="111"/>
      <c r="BT598" s="111"/>
      <c r="BU598" s="111"/>
      <c r="BV598" s="111"/>
      <c r="BW598" s="111"/>
      <c r="BX598" s="111"/>
      <c r="BY598" s="111"/>
      <c r="BZ598" s="111"/>
      <c r="CA598" s="111"/>
      <c r="CD598" s="111"/>
      <c r="CN598" s="111"/>
      <c r="CX598" s="111"/>
      <c r="DH598" s="111"/>
      <c r="DR598" s="111"/>
      <c r="EB598" s="111"/>
      <c r="EL598" s="111"/>
      <c r="EV598" s="111"/>
      <c r="FF598" s="111"/>
      <c r="FP598" s="111"/>
      <c r="FZ598" s="111"/>
      <c r="GJ598" s="111"/>
      <c r="GT598" s="111"/>
      <c r="HD598" s="111"/>
      <c r="HN598" s="111"/>
      <c r="HX598" s="111"/>
      <c r="IH598" s="111"/>
      <c r="IR598" s="111"/>
      <c r="JB598" s="111"/>
      <c r="JL598" s="111"/>
      <c r="JV598" s="111"/>
      <c r="KF598" s="111"/>
      <c r="KP598" s="111"/>
      <c r="KZ598" s="111"/>
      <c r="LJ598" s="111"/>
      <c r="LT598" s="111"/>
      <c r="MD598" s="111"/>
      <c r="MN598" s="111"/>
      <c r="MX598" s="111"/>
      <c r="NH598" s="111"/>
      <c r="NR598" s="111"/>
    </row>
    <row xmlns:x14ac="http://schemas.microsoft.com/office/spreadsheetml/2009/9/ac" r="599" s="3" customFormat="true" x14ac:dyDescent="0.25">
      <c r="A599" s="394"/>
      <c r="B599" s="111"/>
      <c r="L599" s="111"/>
      <c r="V599" s="111"/>
      <c r="AF599" s="111"/>
      <c r="AP599" s="111"/>
      <c r="AZ599" s="111"/>
      <c r="BJ599" s="111"/>
      <c r="BT599" s="111"/>
      <c r="BU599" s="111"/>
      <c r="BV599" s="111"/>
      <c r="BW599" s="111"/>
      <c r="BX599" s="111"/>
      <c r="BY599" s="111"/>
      <c r="BZ599" s="111"/>
      <c r="CA599" s="111"/>
      <c r="CD599" s="111"/>
      <c r="CN599" s="111"/>
      <c r="CX599" s="111"/>
      <c r="DH599" s="111"/>
      <c r="DR599" s="111"/>
      <c r="EB599" s="111"/>
      <c r="EL599" s="111"/>
      <c r="EV599" s="111"/>
      <c r="FF599" s="111"/>
      <c r="FP599" s="111"/>
      <c r="FZ599" s="111"/>
      <c r="GJ599" s="111"/>
      <c r="GT599" s="111"/>
      <c r="HD599" s="111"/>
      <c r="HN599" s="111"/>
      <c r="HX599" s="111"/>
      <c r="IH599" s="111"/>
      <c r="IR599" s="111"/>
      <c r="JB599" s="111"/>
      <c r="JL599" s="111"/>
      <c r="JV599" s="111"/>
      <c r="KF599" s="111"/>
      <c r="KP599" s="111"/>
      <c r="KZ599" s="111"/>
      <c r="LJ599" s="111"/>
      <c r="LT599" s="111"/>
      <c r="MD599" s="111"/>
      <c r="MN599" s="111"/>
      <c r="MX599" s="111"/>
      <c r="NH599" s="111"/>
      <c r="NR599" s="111"/>
    </row>
    <row xmlns:x14ac="http://schemas.microsoft.com/office/spreadsheetml/2009/9/ac" r="600" s="3" customFormat="true" x14ac:dyDescent="0.25">
      <c r="A600" s="394"/>
      <c r="B600" s="111"/>
      <c r="L600" s="111"/>
      <c r="V600" s="111"/>
      <c r="AF600" s="111"/>
      <c r="AP600" s="111"/>
      <c r="AZ600" s="111"/>
      <c r="BJ600" s="111"/>
      <c r="BT600" s="111"/>
      <c r="BU600" s="111"/>
      <c r="BV600" s="111"/>
      <c r="BW600" s="111"/>
      <c r="BX600" s="111"/>
      <c r="BY600" s="111"/>
      <c r="BZ600" s="111"/>
      <c r="CA600" s="111"/>
      <c r="CD600" s="111"/>
      <c r="CN600" s="111"/>
      <c r="CX600" s="111"/>
      <c r="DH600" s="111"/>
      <c r="DR600" s="111"/>
      <c r="EB600" s="111"/>
      <c r="EL600" s="111"/>
      <c r="EV600" s="111"/>
      <c r="FF600" s="111"/>
      <c r="FP600" s="111"/>
      <c r="FZ600" s="111"/>
      <c r="GJ600" s="111"/>
      <c r="GT600" s="111"/>
      <c r="HD600" s="111"/>
      <c r="HN600" s="111"/>
      <c r="HX600" s="111"/>
      <c r="IH600" s="111"/>
      <c r="IR600" s="111"/>
      <c r="JB600" s="111"/>
      <c r="JL600" s="111"/>
      <c r="JV600" s="111"/>
      <c r="KF600" s="111"/>
      <c r="KP600" s="111"/>
      <c r="KZ600" s="111"/>
      <c r="LJ600" s="111"/>
      <c r="LT600" s="111"/>
      <c r="MD600" s="111"/>
      <c r="MN600" s="111"/>
      <c r="MX600" s="111"/>
      <c r="NH600" s="111"/>
      <c r="NR600" s="111"/>
    </row>
    <row xmlns:x14ac="http://schemas.microsoft.com/office/spreadsheetml/2009/9/ac" r="601" s="3" customFormat="true" x14ac:dyDescent="0.25">
      <c r="A601" s="394"/>
      <c r="B601" s="111"/>
      <c r="L601" s="111"/>
      <c r="V601" s="111"/>
      <c r="AF601" s="111"/>
      <c r="AP601" s="111"/>
      <c r="AZ601" s="111"/>
      <c r="BJ601" s="111"/>
      <c r="BT601" s="111"/>
      <c r="BU601" s="111"/>
      <c r="BV601" s="111"/>
      <c r="BW601" s="111"/>
      <c r="BX601" s="111"/>
      <c r="BY601" s="111"/>
      <c r="BZ601" s="111"/>
      <c r="CA601" s="111"/>
      <c r="CD601" s="111"/>
      <c r="CN601" s="111"/>
      <c r="CX601" s="111"/>
      <c r="DH601" s="111"/>
      <c r="DR601" s="111"/>
      <c r="EB601" s="111"/>
      <c r="EL601" s="111"/>
      <c r="EV601" s="111"/>
      <c r="FF601" s="111"/>
      <c r="FP601" s="111"/>
      <c r="FZ601" s="111"/>
      <c r="GJ601" s="111"/>
      <c r="GT601" s="111"/>
      <c r="HD601" s="111"/>
      <c r="HN601" s="111"/>
      <c r="HX601" s="111"/>
      <c r="IH601" s="111"/>
      <c r="IR601" s="111"/>
      <c r="JB601" s="111"/>
      <c r="JL601" s="111"/>
      <c r="JV601" s="111"/>
      <c r="KF601" s="111"/>
      <c r="KP601" s="111"/>
      <c r="KZ601" s="111"/>
      <c r="LJ601" s="111"/>
      <c r="LT601" s="111"/>
      <c r="MD601" s="111"/>
      <c r="MN601" s="111"/>
      <c r="MX601" s="111"/>
      <c r="NH601" s="111"/>
      <c r="NR601" s="111"/>
    </row>
    <row xmlns:x14ac="http://schemas.microsoft.com/office/spreadsheetml/2009/9/ac" r="602" s="3" customFormat="true" x14ac:dyDescent="0.25">
      <c r="A602" s="394"/>
      <c r="B602" s="111"/>
      <c r="L602" s="111"/>
      <c r="V602" s="111"/>
      <c r="AF602" s="111"/>
      <c r="AP602" s="111"/>
      <c r="AZ602" s="111"/>
      <c r="BJ602" s="111"/>
      <c r="BT602" s="111"/>
      <c r="BU602" s="111"/>
      <c r="BV602" s="111"/>
      <c r="BW602" s="111"/>
      <c r="BX602" s="111"/>
      <c r="BY602" s="111"/>
      <c r="BZ602" s="111"/>
      <c r="CA602" s="111"/>
      <c r="CD602" s="111"/>
      <c r="CN602" s="111"/>
      <c r="CX602" s="111"/>
      <c r="DH602" s="111"/>
      <c r="DR602" s="111"/>
      <c r="EB602" s="111"/>
      <c r="EL602" s="111"/>
      <c r="EV602" s="111"/>
      <c r="FF602" s="111"/>
      <c r="FP602" s="111"/>
      <c r="FZ602" s="111"/>
      <c r="GJ602" s="111"/>
      <c r="GT602" s="111"/>
      <c r="HD602" s="111"/>
      <c r="HN602" s="111"/>
      <c r="HX602" s="111"/>
      <c r="IH602" s="111"/>
      <c r="IR602" s="111"/>
      <c r="JB602" s="111"/>
      <c r="JL602" s="111"/>
      <c r="JV602" s="111"/>
      <c r="KF602" s="111"/>
      <c r="KP602" s="111"/>
      <c r="KZ602" s="111"/>
      <c r="LJ602" s="111"/>
      <c r="LT602" s="111"/>
      <c r="MD602" s="111"/>
      <c r="MN602" s="111"/>
      <c r="MX602" s="111"/>
      <c r="NH602" s="111"/>
      <c r="NR602" s="111"/>
    </row>
    <row xmlns:x14ac="http://schemas.microsoft.com/office/spreadsheetml/2009/9/ac" r="603" s="3" customFormat="true" x14ac:dyDescent="0.25">
      <c r="A603" s="394"/>
      <c r="B603" s="111"/>
      <c r="L603" s="111"/>
      <c r="V603" s="111"/>
      <c r="AF603" s="111"/>
      <c r="AP603" s="111"/>
      <c r="AZ603" s="111"/>
      <c r="BJ603" s="111"/>
      <c r="BT603" s="111"/>
      <c r="BU603" s="111"/>
      <c r="BV603" s="111"/>
      <c r="BW603" s="111"/>
      <c r="BX603" s="111"/>
      <c r="BY603" s="111"/>
      <c r="BZ603" s="111"/>
      <c r="CA603" s="111"/>
      <c r="CD603" s="111"/>
      <c r="CN603" s="111"/>
      <c r="CX603" s="111"/>
      <c r="DH603" s="111"/>
      <c r="DR603" s="111"/>
      <c r="EB603" s="111"/>
      <c r="EL603" s="111"/>
      <c r="EV603" s="111"/>
      <c r="FF603" s="111"/>
      <c r="FP603" s="111"/>
      <c r="FZ603" s="111"/>
      <c r="GJ603" s="111"/>
      <c r="GT603" s="111"/>
      <c r="HD603" s="111"/>
      <c r="HN603" s="111"/>
      <c r="HX603" s="111"/>
      <c r="IH603" s="111"/>
      <c r="IR603" s="111"/>
      <c r="JB603" s="111"/>
      <c r="JL603" s="111"/>
      <c r="JV603" s="111"/>
      <c r="KF603" s="111"/>
      <c r="KP603" s="111"/>
      <c r="KZ603" s="111"/>
      <c r="LJ603" s="111"/>
      <c r="LT603" s="111"/>
      <c r="MD603" s="111"/>
      <c r="MN603" s="111"/>
      <c r="MX603" s="111"/>
      <c r="NH603" s="111"/>
      <c r="NR603" s="111"/>
    </row>
    <row xmlns:x14ac="http://schemas.microsoft.com/office/spreadsheetml/2009/9/ac" r="604" s="3" customFormat="true" x14ac:dyDescent="0.25">
      <c r="A604" s="394"/>
      <c r="B604" s="111"/>
      <c r="L604" s="111"/>
      <c r="V604" s="111"/>
      <c r="AF604" s="111"/>
      <c r="AP604" s="111"/>
      <c r="AZ604" s="111"/>
      <c r="BJ604" s="111"/>
      <c r="BT604" s="111"/>
      <c r="BU604" s="111"/>
      <c r="BV604" s="111"/>
      <c r="BW604" s="111"/>
      <c r="BX604" s="111"/>
      <c r="BY604" s="111"/>
      <c r="BZ604" s="111"/>
      <c r="CA604" s="111"/>
      <c r="CD604" s="111"/>
      <c r="CN604" s="111"/>
      <c r="CX604" s="111"/>
      <c r="DH604" s="111"/>
      <c r="DR604" s="111"/>
      <c r="EB604" s="111"/>
      <c r="EL604" s="111"/>
      <c r="EV604" s="111"/>
      <c r="FF604" s="111"/>
      <c r="FP604" s="111"/>
      <c r="FZ604" s="111"/>
      <c r="GJ604" s="111"/>
      <c r="GT604" s="111"/>
      <c r="HD604" s="111"/>
      <c r="HN604" s="111"/>
      <c r="HX604" s="111"/>
      <c r="IH604" s="111"/>
      <c r="IR604" s="111"/>
      <c r="JB604" s="111"/>
      <c r="JL604" s="111"/>
      <c r="JV604" s="111"/>
      <c r="KF604" s="111"/>
      <c r="KP604" s="111"/>
      <c r="KZ604" s="111"/>
      <c r="LJ604" s="111"/>
      <c r="LT604" s="111"/>
      <c r="MD604" s="111"/>
      <c r="MN604" s="111"/>
      <c r="MX604" s="111"/>
      <c r="NH604" s="111"/>
      <c r="NR604" s="111"/>
    </row>
    <row xmlns:x14ac="http://schemas.microsoft.com/office/spreadsheetml/2009/9/ac" r="605" s="3" customFormat="true" x14ac:dyDescent="0.25">
      <c r="A605" s="394"/>
      <c r="B605" s="111"/>
      <c r="L605" s="111"/>
      <c r="V605" s="111"/>
      <c r="AF605" s="111"/>
      <c r="AP605" s="111"/>
      <c r="AZ605" s="111"/>
      <c r="BJ605" s="111"/>
      <c r="BT605" s="111"/>
      <c r="BU605" s="111"/>
      <c r="BV605" s="111"/>
      <c r="BW605" s="111"/>
      <c r="BX605" s="111"/>
      <c r="BY605" s="111"/>
      <c r="BZ605" s="111"/>
      <c r="CA605" s="111"/>
      <c r="CD605" s="111"/>
      <c r="CN605" s="111"/>
      <c r="CX605" s="111"/>
      <c r="DH605" s="111"/>
      <c r="DR605" s="111"/>
      <c r="EB605" s="111"/>
      <c r="EL605" s="111"/>
      <c r="EV605" s="111"/>
      <c r="FF605" s="111"/>
      <c r="FP605" s="111"/>
      <c r="FZ605" s="111"/>
      <c r="GJ605" s="111"/>
      <c r="GT605" s="111"/>
      <c r="HD605" s="111"/>
      <c r="HN605" s="111"/>
      <c r="HX605" s="111"/>
      <c r="IH605" s="111"/>
      <c r="IR605" s="111"/>
      <c r="JB605" s="111"/>
      <c r="JL605" s="111"/>
      <c r="JV605" s="111"/>
      <c r="KF605" s="111"/>
      <c r="KP605" s="111"/>
      <c r="KZ605" s="111"/>
      <c r="LJ605" s="111"/>
      <c r="LT605" s="111"/>
      <c r="MD605" s="111"/>
      <c r="MN605" s="111"/>
      <c r="MX605" s="111"/>
      <c r="NH605" s="111"/>
      <c r="NR605" s="111"/>
    </row>
    <row xmlns:x14ac="http://schemas.microsoft.com/office/spreadsheetml/2009/9/ac" r="606" s="3" customFormat="true" x14ac:dyDescent="0.25">
      <c r="A606" s="394"/>
      <c r="B606" s="111"/>
      <c r="L606" s="111"/>
      <c r="V606" s="111"/>
      <c r="AF606" s="111"/>
      <c r="AP606" s="111"/>
      <c r="AZ606" s="111"/>
      <c r="BJ606" s="111"/>
      <c r="BT606" s="111"/>
      <c r="BU606" s="111"/>
      <c r="BV606" s="111"/>
      <c r="BW606" s="111"/>
      <c r="BX606" s="111"/>
      <c r="BY606" s="111"/>
      <c r="BZ606" s="111"/>
      <c r="CA606" s="111"/>
      <c r="CD606" s="111"/>
      <c r="CN606" s="111"/>
      <c r="CX606" s="111"/>
      <c r="DH606" s="111"/>
      <c r="DR606" s="111"/>
      <c r="EB606" s="111"/>
      <c r="EL606" s="111"/>
      <c r="EV606" s="111"/>
      <c r="FF606" s="111"/>
      <c r="FP606" s="111"/>
      <c r="FZ606" s="111"/>
      <c r="GJ606" s="111"/>
      <c r="GT606" s="111"/>
      <c r="HD606" s="111"/>
      <c r="HN606" s="111"/>
      <c r="HX606" s="111"/>
      <c r="IH606" s="111"/>
      <c r="IR606" s="111"/>
      <c r="JB606" s="111"/>
      <c r="JL606" s="111"/>
      <c r="JV606" s="111"/>
      <c r="KF606" s="111"/>
      <c r="KP606" s="111"/>
      <c r="KZ606" s="111"/>
      <c r="LJ606" s="111"/>
      <c r="LT606" s="111"/>
      <c r="MD606" s="111"/>
      <c r="MN606" s="111"/>
      <c r="MX606" s="111"/>
      <c r="NH606" s="111"/>
      <c r="NR606" s="111"/>
    </row>
    <row xmlns:x14ac="http://schemas.microsoft.com/office/spreadsheetml/2009/9/ac" r="607" s="3" customFormat="true" x14ac:dyDescent="0.25">
      <c r="A607" s="394"/>
      <c r="B607" s="111"/>
      <c r="L607" s="111"/>
      <c r="V607" s="111"/>
      <c r="AF607" s="111"/>
      <c r="AP607" s="111"/>
      <c r="AZ607" s="111"/>
      <c r="BJ607" s="111"/>
      <c r="BT607" s="111"/>
      <c r="BU607" s="111"/>
      <c r="BV607" s="111"/>
      <c r="BW607" s="111"/>
      <c r="BX607" s="111"/>
      <c r="BY607" s="111"/>
      <c r="BZ607" s="111"/>
      <c r="CA607" s="111"/>
      <c r="CD607" s="111"/>
      <c r="CN607" s="111"/>
      <c r="CX607" s="111"/>
      <c r="DH607" s="111"/>
      <c r="DR607" s="111"/>
      <c r="EB607" s="111"/>
      <c r="EL607" s="111"/>
      <c r="EV607" s="111"/>
      <c r="FF607" s="111"/>
      <c r="FP607" s="111"/>
      <c r="FZ607" s="111"/>
      <c r="GJ607" s="111"/>
      <c r="GT607" s="111"/>
      <c r="HD607" s="111"/>
      <c r="HN607" s="111"/>
      <c r="HX607" s="111"/>
      <c r="IH607" s="111"/>
      <c r="IR607" s="111"/>
      <c r="JB607" s="111"/>
      <c r="JL607" s="111"/>
      <c r="JV607" s="111"/>
      <c r="KF607" s="111"/>
      <c r="KP607" s="111"/>
      <c r="KZ607" s="111"/>
      <c r="LJ607" s="111"/>
      <c r="LT607" s="111"/>
      <c r="MD607" s="111"/>
      <c r="MN607" s="111"/>
      <c r="MX607" s="111"/>
      <c r="NH607" s="111"/>
      <c r="NR607" s="111"/>
    </row>
    <row xmlns:x14ac="http://schemas.microsoft.com/office/spreadsheetml/2009/9/ac" r="608" s="3" customFormat="true" x14ac:dyDescent="0.25">
      <c r="A608" s="394"/>
      <c r="B608" s="111"/>
      <c r="L608" s="111"/>
      <c r="V608" s="111"/>
      <c r="AF608" s="111"/>
      <c r="AP608" s="111"/>
      <c r="AZ608" s="111"/>
      <c r="BJ608" s="111"/>
      <c r="BT608" s="111"/>
      <c r="BU608" s="111"/>
      <c r="BV608" s="111"/>
      <c r="BW608" s="111"/>
      <c r="BX608" s="111"/>
      <c r="BY608" s="111"/>
      <c r="BZ608" s="111"/>
      <c r="CA608" s="111"/>
      <c r="CD608" s="111"/>
      <c r="CN608" s="111"/>
      <c r="CX608" s="111"/>
      <c r="DH608" s="111"/>
      <c r="DR608" s="111"/>
      <c r="EB608" s="111"/>
      <c r="EL608" s="111"/>
      <c r="EV608" s="111"/>
      <c r="FF608" s="111"/>
      <c r="FP608" s="111"/>
      <c r="FZ608" s="111"/>
      <c r="GJ608" s="111"/>
      <c r="GT608" s="111"/>
      <c r="HD608" s="111"/>
      <c r="HN608" s="111"/>
      <c r="HX608" s="111"/>
      <c r="IH608" s="111"/>
      <c r="IR608" s="111"/>
      <c r="JB608" s="111"/>
      <c r="JL608" s="111"/>
      <c r="JV608" s="111"/>
      <c r="KF608" s="111"/>
      <c r="KP608" s="111"/>
      <c r="KZ608" s="111"/>
      <c r="LJ608" s="111"/>
      <c r="LT608" s="111"/>
      <c r="MD608" s="111"/>
      <c r="MN608" s="111"/>
      <c r="MX608" s="111"/>
      <c r="NH608" s="111"/>
      <c r="NR608" s="111"/>
    </row>
    <row xmlns:x14ac="http://schemas.microsoft.com/office/spreadsheetml/2009/9/ac" r="609" s="3" customFormat="true" x14ac:dyDescent="0.25">
      <c r="A609" s="394"/>
      <c r="B609" s="111"/>
      <c r="L609" s="111"/>
      <c r="V609" s="111"/>
      <c r="AF609" s="111"/>
      <c r="AP609" s="111"/>
      <c r="AZ609" s="111"/>
      <c r="BJ609" s="111"/>
      <c r="BT609" s="111"/>
      <c r="BU609" s="111"/>
      <c r="BV609" s="111"/>
      <c r="BW609" s="111"/>
      <c r="BX609" s="111"/>
      <c r="BY609" s="111"/>
      <c r="BZ609" s="111"/>
      <c r="CA609" s="111"/>
      <c r="CD609" s="111"/>
      <c r="CN609" s="111"/>
      <c r="CX609" s="111"/>
      <c r="DH609" s="111"/>
      <c r="DR609" s="111"/>
      <c r="EB609" s="111"/>
      <c r="EL609" s="111"/>
      <c r="EV609" s="111"/>
      <c r="FF609" s="111"/>
      <c r="FP609" s="111"/>
      <c r="FZ609" s="111"/>
      <c r="GJ609" s="111"/>
      <c r="GT609" s="111"/>
      <c r="HD609" s="111"/>
      <c r="HN609" s="111"/>
      <c r="HX609" s="111"/>
      <c r="IH609" s="111"/>
      <c r="IR609" s="111"/>
      <c r="JB609" s="111"/>
      <c r="JL609" s="111"/>
      <c r="JV609" s="111"/>
      <c r="KF609" s="111"/>
      <c r="KP609" s="111"/>
      <c r="KZ609" s="111"/>
      <c r="LJ609" s="111"/>
      <c r="LT609" s="111"/>
      <c r="MD609" s="111"/>
      <c r="MN609" s="111"/>
      <c r="MX609" s="111"/>
      <c r="NH609" s="111"/>
      <c r="NR609" s="111"/>
    </row>
    <row xmlns:x14ac="http://schemas.microsoft.com/office/spreadsheetml/2009/9/ac" r="610" s="3" customFormat="true" x14ac:dyDescent="0.25">
      <c r="A610" s="394"/>
      <c r="B610" s="111"/>
      <c r="L610" s="111"/>
      <c r="V610" s="111"/>
      <c r="AF610" s="111"/>
      <c r="AP610" s="111"/>
      <c r="AZ610" s="111"/>
      <c r="BJ610" s="111"/>
      <c r="BT610" s="111"/>
      <c r="BU610" s="111"/>
      <c r="BV610" s="111"/>
      <c r="BW610" s="111"/>
      <c r="BX610" s="111"/>
      <c r="BY610" s="111"/>
      <c r="BZ610" s="111"/>
      <c r="CA610" s="111"/>
      <c r="CD610" s="111"/>
      <c r="CN610" s="111"/>
      <c r="CX610" s="111"/>
      <c r="DH610" s="111"/>
      <c r="DR610" s="111"/>
      <c r="EB610" s="111"/>
      <c r="EL610" s="111"/>
      <c r="EV610" s="111"/>
      <c r="FF610" s="111"/>
      <c r="FP610" s="111"/>
      <c r="FZ610" s="111"/>
      <c r="GJ610" s="111"/>
      <c r="GT610" s="111"/>
      <c r="HD610" s="111"/>
      <c r="HN610" s="111"/>
      <c r="HX610" s="111"/>
      <c r="IH610" s="111"/>
      <c r="IR610" s="111"/>
      <c r="JB610" s="111"/>
      <c r="JL610" s="111"/>
      <c r="JV610" s="111"/>
      <c r="KF610" s="111"/>
      <c r="KP610" s="111"/>
      <c r="KZ610" s="111"/>
      <c r="LJ610" s="111"/>
      <c r="LT610" s="111"/>
      <c r="MD610" s="111"/>
      <c r="MN610" s="111"/>
      <c r="MX610" s="111"/>
      <c r="NH610" s="111"/>
      <c r="NR610" s="111"/>
    </row>
    <row xmlns:x14ac="http://schemas.microsoft.com/office/spreadsheetml/2009/9/ac" r="611" s="3" customFormat="true" x14ac:dyDescent="0.25">
      <c r="A611" s="394"/>
      <c r="B611" s="111"/>
      <c r="L611" s="111"/>
      <c r="V611" s="111"/>
      <c r="AF611" s="111"/>
      <c r="AP611" s="111"/>
      <c r="AZ611" s="111"/>
      <c r="BJ611" s="111"/>
      <c r="BT611" s="111"/>
      <c r="BU611" s="111"/>
      <c r="BV611" s="111"/>
      <c r="BW611" s="111"/>
      <c r="BX611" s="111"/>
      <c r="BY611" s="111"/>
      <c r="BZ611" s="111"/>
      <c r="CA611" s="111"/>
      <c r="CD611" s="111"/>
      <c r="CN611" s="111"/>
      <c r="CX611" s="111"/>
      <c r="DH611" s="111"/>
      <c r="DR611" s="111"/>
      <c r="EB611" s="111"/>
      <c r="EL611" s="111"/>
      <c r="EV611" s="111"/>
      <c r="FF611" s="111"/>
      <c r="FP611" s="111"/>
      <c r="FZ611" s="111"/>
      <c r="GJ611" s="111"/>
      <c r="GT611" s="111"/>
      <c r="HD611" s="111"/>
      <c r="HN611" s="111"/>
      <c r="HX611" s="111"/>
      <c r="IH611" s="111"/>
      <c r="IR611" s="111"/>
      <c r="JB611" s="111"/>
      <c r="JL611" s="111"/>
      <c r="JV611" s="111"/>
      <c r="KF611" s="111"/>
      <c r="KP611" s="111"/>
      <c r="KZ611" s="111"/>
      <c r="LJ611" s="111"/>
      <c r="LT611" s="111"/>
      <c r="MD611" s="111"/>
      <c r="MN611" s="111"/>
      <c r="MX611" s="111"/>
      <c r="NH611" s="111"/>
      <c r="NR611" s="111"/>
    </row>
    <row xmlns:x14ac="http://schemas.microsoft.com/office/spreadsheetml/2009/9/ac" r="612" s="3" customFormat="true" x14ac:dyDescent="0.25">
      <c r="A612" s="394"/>
      <c r="B612" s="111"/>
      <c r="L612" s="111"/>
      <c r="V612" s="111"/>
      <c r="AF612" s="111"/>
      <c r="AP612" s="111"/>
      <c r="AZ612" s="111"/>
      <c r="BJ612" s="111"/>
      <c r="BT612" s="111"/>
      <c r="BU612" s="111"/>
      <c r="BV612" s="111"/>
      <c r="BW612" s="111"/>
      <c r="BX612" s="111"/>
      <c r="BY612" s="111"/>
      <c r="BZ612" s="111"/>
      <c r="CA612" s="111"/>
      <c r="CD612" s="111"/>
      <c r="CN612" s="111"/>
      <c r="CX612" s="111"/>
      <c r="DH612" s="111"/>
      <c r="DR612" s="111"/>
      <c r="EB612" s="111"/>
      <c r="EL612" s="111"/>
      <c r="EV612" s="111"/>
      <c r="FF612" s="111"/>
      <c r="FP612" s="111"/>
      <c r="FZ612" s="111"/>
      <c r="GJ612" s="111"/>
      <c r="GT612" s="111"/>
      <c r="HD612" s="111"/>
      <c r="HN612" s="111"/>
      <c r="HX612" s="111"/>
      <c r="IH612" s="111"/>
      <c r="IR612" s="111"/>
      <c r="JB612" s="111"/>
      <c r="JL612" s="111"/>
      <c r="JV612" s="111"/>
      <c r="KF612" s="111"/>
      <c r="KP612" s="111"/>
      <c r="KZ612" s="111"/>
      <c r="LJ612" s="111"/>
      <c r="LT612" s="111"/>
      <c r="MD612" s="111"/>
      <c r="MN612" s="111"/>
      <c r="MX612" s="111"/>
      <c r="NH612" s="111"/>
      <c r="NR612" s="111"/>
    </row>
    <row xmlns:x14ac="http://schemas.microsoft.com/office/spreadsheetml/2009/9/ac" r="613" s="3" customFormat="true" x14ac:dyDescent="0.25">
      <c r="A613" s="394"/>
      <c r="B613" s="111"/>
      <c r="L613" s="111"/>
      <c r="V613" s="111"/>
      <c r="AF613" s="111"/>
      <c r="AP613" s="111"/>
      <c r="AZ613" s="111"/>
      <c r="BJ613" s="111"/>
      <c r="BT613" s="111"/>
      <c r="BU613" s="111"/>
      <c r="BV613" s="111"/>
      <c r="BW613" s="111"/>
      <c r="BX613" s="111"/>
      <c r="BY613" s="111"/>
      <c r="BZ613" s="111"/>
      <c r="CA613" s="111"/>
      <c r="CD613" s="111"/>
      <c r="CN613" s="111"/>
      <c r="CX613" s="111"/>
      <c r="DH613" s="111"/>
      <c r="DR613" s="111"/>
      <c r="EB613" s="111"/>
      <c r="EL613" s="111"/>
      <c r="EV613" s="111"/>
      <c r="FF613" s="111"/>
      <c r="FP613" s="111"/>
      <c r="FZ613" s="111"/>
      <c r="GJ613" s="111"/>
      <c r="GT613" s="111"/>
      <c r="HD613" s="111"/>
      <c r="HN613" s="111"/>
      <c r="HX613" s="111"/>
      <c r="IH613" s="111"/>
      <c r="IR613" s="111"/>
      <c r="JB613" s="111"/>
      <c r="JL613" s="111"/>
      <c r="JV613" s="111"/>
      <c r="KF613" s="111"/>
      <c r="KP613" s="111"/>
      <c r="KZ613" s="111"/>
      <c r="LJ613" s="111"/>
      <c r="LT613" s="111"/>
      <c r="MD613" s="111"/>
      <c r="MN613" s="111"/>
      <c r="MX613" s="111"/>
      <c r="NH613" s="111"/>
      <c r="NR613" s="111"/>
    </row>
    <row xmlns:x14ac="http://schemas.microsoft.com/office/spreadsheetml/2009/9/ac" r="614" s="3" customFormat="true" x14ac:dyDescent="0.25">
      <c r="A614" s="394"/>
      <c r="B614" s="111"/>
      <c r="L614" s="111"/>
      <c r="V614" s="111"/>
      <c r="AF614" s="111"/>
      <c r="AP614" s="111"/>
      <c r="AZ614" s="111"/>
      <c r="BJ614" s="111"/>
      <c r="BT614" s="111"/>
      <c r="BU614" s="111"/>
      <c r="BV614" s="111"/>
      <c r="BW614" s="111"/>
      <c r="BX614" s="111"/>
      <c r="BY614" s="111"/>
      <c r="BZ614" s="111"/>
      <c r="CA614" s="111"/>
      <c r="CD614" s="111"/>
      <c r="CN614" s="111"/>
      <c r="CX614" s="111"/>
      <c r="DH614" s="111"/>
      <c r="DR614" s="111"/>
      <c r="EB614" s="111"/>
      <c r="EL614" s="111"/>
      <c r="EV614" s="111"/>
      <c r="FF614" s="111"/>
      <c r="FP614" s="111"/>
      <c r="FZ614" s="111"/>
      <c r="GJ614" s="111"/>
      <c r="GT614" s="111"/>
      <c r="HD614" s="111"/>
      <c r="HN614" s="111"/>
      <c r="HX614" s="111"/>
      <c r="IH614" s="111"/>
      <c r="IR614" s="111"/>
      <c r="JB614" s="111"/>
      <c r="JL614" s="111"/>
      <c r="JV614" s="111"/>
      <c r="KF614" s="111"/>
      <c r="KP614" s="111"/>
      <c r="KZ614" s="111"/>
      <c r="LJ614" s="111"/>
      <c r="LT614" s="111"/>
      <c r="MD614" s="111"/>
      <c r="MN614" s="111"/>
      <c r="MX614" s="111"/>
      <c r="NH614" s="111"/>
      <c r="NR614" s="111"/>
    </row>
    <row xmlns:x14ac="http://schemas.microsoft.com/office/spreadsheetml/2009/9/ac" r="615" s="3" customFormat="true" x14ac:dyDescent="0.25">
      <c r="A615" s="394"/>
      <c r="B615" s="111"/>
      <c r="L615" s="111"/>
      <c r="V615" s="111"/>
      <c r="AF615" s="111"/>
      <c r="AP615" s="111"/>
      <c r="AZ615" s="111"/>
      <c r="BJ615" s="111"/>
      <c r="BT615" s="111"/>
      <c r="BU615" s="111"/>
      <c r="BV615" s="111"/>
      <c r="BW615" s="111"/>
      <c r="BX615" s="111"/>
      <c r="BY615" s="111"/>
      <c r="BZ615" s="111"/>
      <c r="CA615" s="111"/>
      <c r="CD615" s="111"/>
      <c r="CN615" s="111"/>
      <c r="CX615" s="111"/>
      <c r="DH615" s="111"/>
      <c r="DR615" s="111"/>
      <c r="EB615" s="111"/>
      <c r="EL615" s="111"/>
      <c r="EV615" s="111"/>
      <c r="FF615" s="111"/>
      <c r="FP615" s="111"/>
      <c r="FZ615" s="111"/>
      <c r="GJ615" s="111"/>
      <c r="GT615" s="111"/>
      <c r="HD615" s="111"/>
      <c r="HN615" s="111"/>
      <c r="HX615" s="111"/>
      <c r="IH615" s="111"/>
      <c r="IR615" s="111"/>
      <c r="JB615" s="111"/>
      <c r="JL615" s="111"/>
      <c r="JV615" s="111"/>
      <c r="KF615" s="111"/>
      <c r="KP615" s="111"/>
      <c r="KZ615" s="111"/>
      <c r="LJ615" s="111"/>
      <c r="LT615" s="111"/>
      <c r="MD615" s="111"/>
      <c r="MN615" s="111"/>
      <c r="MX615" s="111"/>
      <c r="NH615" s="111"/>
      <c r="NR615" s="111"/>
    </row>
    <row xmlns:x14ac="http://schemas.microsoft.com/office/spreadsheetml/2009/9/ac" r="616" s="3" customFormat="true" x14ac:dyDescent="0.25">
      <c r="A616" s="394"/>
      <c r="B616" s="111"/>
      <c r="L616" s="111"/>
      <c r="V616" s="111"/>
      <c r="AF616" s="111"/>
      <c r="AP616" s="111"/>
      <c r="AZ616" s="111"/>
      <c r="BJ616" s="111"/>
      <c r="BT616" s="111"/>
      <c r="BU616" s="111"/>
      <c r="BV616" s="111"/>
      <c r="BW616" s="111"/>
      <c r="BX616" s="111"/>
      <c r="BY616" s="111"/>
      <c r="BZ616" s="111"/>
      <c r="CA616" s="111"/>
      <c r="CD616" s="111"/>
      <c r="CN616" s="111"/>
      <c r="CX616" s="111"/>
      <c r="DH616" s="111"/>
      <c r="DR616" s="111"/>
      <c r="EB616" s="111"/>
      <c r="EL616" s="111"/>
      <c r="EV616" s="111"/>
      <c r="FF616" s="111"/>
      <c r="FP616" s="111"/>
      <c r="FZ616" s="111"/>
      <c r="GJ616" s="111"/>
      <c r="GT616" s="111"/>
      <c r="HD616" s="111"/>
      <c r="HN616" s="111"/>
      <c r="HX616" s="111"/>
      <c r="IH616" s="111"/>
      <c r="IR616" s="111"/>
      <c r="JB616" s="111"/>
      <c r="JL616" s="111"/>
      <c r="JV616" s="111"/>
      <c r="KF616" s="111"/>
      <c r="KP616" s="111"/>
      <c r="KZ616" s="111"/>
      <c r="LJ616" s="111"/>
      <c r="LT616" s="111"/>
      <c r="MD616" s="111"/>
      <c r="MN616" s="111"/>
      <c r="MX616" s="111"/>
      <c r="NH616" s="111"/>
      <c r="NR616" s="111"/>
    </row>
    <row xmlns:x14ac="http://schemas.microsoft.com/office/spreadsheetml/2009/9/ac" r="617" s="3" customFormat="true" x14ac:dyDescent="0.25">
      <c r="A617" s="394"/>
      <c r="B617" s="111"/>
      <c r="L617" s="111"/>
      <c r="V617" s="111"/>
      <c r="AF617" s="111"/>
      <c r="AP617" s="111"/>
      <c r="AZ617" s="111"/>
      <c r="BJ617" s="111"/>
      <c r="BT617" s="111"/>
      <c r="BU617" s="111"/>
      <c r="BV617" s="111"/>
      <c r="BW617" s="111"/>
      <c r="BX617" s="111"/>
      <c r="BY617" s="111"/>
      <c r="BZ617" s="111"/>
      <c r="CA617" s="111"/>
      <c r="CD617" s="111"/>
      <c r="CN617" s="111"/>
      <c r="CX617" s="111"/>
      <c r="DH617" s="111"/>
      <c r="DR617" s="111"/>
      <c r="EB617" s="111"/>
      <c r="EL617" s="111"/>
      <c r="EV617" s="111"/>
      <c r="FF617" s="111"/>
      <c r="FP617" s="111"/>
      <c r="FZ617" s="111"/>
      <c r="GJ617" s="111"/>
      <c r="GT617" s="111"/>
      <c r="HD617" s="111"/>
      <c r="HN617" s="111"/>
      <c r="HX617" s="111"/>
      <c r="IH617" s="111"/>
      <c r="IR617" s="111"/>
      <c r="JB617" s="111"/>
      <c r="JL617" s="111"/>
      <c r="JV617" s="111"/>
      <c r="KF617" s="111"/>
      <c r="KP617" s="111"/>
      <c r="KZ617" s="111"/>
      <c r="LJ617" s="111"/>
      <c r="LT617" s="111"/>
      <c r="MD617" s="111"/>
      <c r="MN617" s="111"/>
      <c r="MX617" s="111"/>
      <c r="NH617" s="111"/>
      <c r="NR617" s="111"/>
    </row>
    <row xmlns:x14ac="http://schemas.microsoft.com/office/spreadsheetml/2009/9/ac" r="618" s="3" customFormat="true" x14ac:dyDescent="0.25">
      <c r="A618" s="394"/>
      <c r="B618" s="111"/>
      <c r="L618" s="111"/>
      <c r="V618" s="111"/>
      <c r="AF618" s="111"/>
      <c r="AP618" s="111"/>
      <c r="AZ618" s="111"/>
      <c r="BJ618" s="111"/>
      <c r="BT618" s="111"/>
      <c r="BU618" s="111"/>
      <c r="BV618" s="111"/>
      <c r="BW618" s="111"/>
      <c r="BX618" s="111"/>
      <c r="BY618" s="111"/>
      <c r="BZ618" s="111"/>
      <c r="CA618" s="111"/>
      <c r="CD618" s="111"/>
      <c r="CN618" s="111"/>
      <c r="CX618" s="111"/>
      <c r="DH618" s="111"/>
      <c r="DR618" s="111"/>
      <c r="EB618" s="111"/>
      <c r="EL618" s="111"/>
      <c r="EV618" s="111"/>
      <c r="FF618" s="111"/>
      <c r="FP618" s="111"/>
      <c r="FZ618" s="111"/>
      <c r="GJ618" s="111"/>
      <c r="GT618" s="111"/>
      <c r="HD618" s="111"/>
      <c r="HN618" s="111"/>
      <c r="HX618" s="111"/>
      <c r="IH618" s="111"/>
      <c r="IR618" s="111"/>
      <c r="JB618" s="111"/>
      <c r="JL618" s="111"/>
      <c r="JV618" s="111"/>
      <c r="KF618" s="111"/>
      <c r="KP618" s="111"/>
      <c r="KZ618" s="111"/>
      <c r="LJ618" s="111"/>
      <c r="LT618" s="111"/>
      <c r="MD618" s="111"/>
      <c r="MN618" s="111"/>
      <c r="MX618" s="111"/>
      <c r="NH618" s="111"/>
      <c r="NR618" s="111"/>
    </row>
    <row xmlns:x14ac="http://schemas.microsoft.com/office/spreadsheetml/2009/9/ac" r="619" s="3" customFormat="true" x14ac:dyDescent="0.25">
      <c r="A619" s="394"/>
      <c r="B619" s="111"/>
      <c r="L619" s="111"/>
      <c r="V619" s="111"/>
      <c r="AF619" s="111"/>
      <c r="AP619" s="111"/>
      <c r="AZ619" s="111"/>
      <c r="BJ619" s="111"/>
      <c r="BT619" s="111"/>
      <c r="BU619" s="111"/>
      <c r="BV619" s="111"/>
      <c r="BW619" s="111"/>
      <c r="BX619" s="111"/>
      <c r="BY619" s="111"/>
      <c r="BZ619" s="111"/>
      <c r="CA619" s="111"/>
      <c r="CD619" s="111"/>
      <c r="CN619" s="111"/>
      <c r="CX619" s="111"/>
      <c r="DH619" s="111"/>
      <c r="DR619" s="111"/>
      <c r="EB619" s="111"/>
      <c r="EL619" s="111"/>
      <c r="EV619" s="111"/>
      <c r="FF619" s="111"/>
      <c r="FP619" s="111"/>
      <c r="FZ619" s="111"/>
      <c r="GJ619" s="111"/>
      <c r="GT619" s="111"/>
      <c r="HD619" s="111"/>
      <c r="HN619" s="111"/>
      <c r="HX619" s="111"/>
      <c r="IH619" s="111"/>
      <c r="IR619" s="111"/>
      <c r="JB619" s="111"/>
      <c r="JL619" s="111"/>
      <c r="JV619" s="111"/>
      <c r="KF619" s="111"/>
      <c r="KP619" s="111"/>
      <c r="KZ619" s="111"/>
      <c r="LJ619" s="111"/>
      <c r="LT619" s="111"/>
      <c r="MD619" s="111"/>
      <c r="MN619" s="111"/>
      <c r="MX619" s="111"/>
      <c r="NH619" s="111"/>
      <c r="NR619" s="111"/>
    </row>
    <row xmlns:x14ac="http://schemas.microsoft.com/office/spreadsheetml/2009/9/ac" r="620" s="3" customFormat="true" x14ac:dyDescent="0.25">
      <c r="A620" s="394"/>
      <c r="B620" s="111"/>
      <c r="L620" s="111"/>
      <c r="V620" s="111"/>
      <c r="AF620" s="111"/>
      <c r="AP620" s="111"/>
      <c r="AZ620" s="111"/>
      <c r="BJ620" s="111"/>
      <c r="BT620" s="111"/>
      <c r="BU620" s="111"/>
      <c r="BV620" s="111"/>
      <c r="BW620" s="111"/>
      <c r="BX620" s="111"/>
      <c r="BY620" s="111"/>
      <c r="BZ620" s="111"/>
      <c r="CA620" s="111"/>
      <c r="CD620" s="111"/>
      <c r="CN620" s="111"/>
      <c r="CX620" s="111"/>
      <c r="DH620" s="111"/>
      <c r="DR620" s="111"/>
      <c r="EB620" s="111"/>
      <c r="EL620" s="111"/>
      <c r="EV620" s="111"/>
      <c r="FF620" s="111"/>
      <c r="FP620" s="111"/>
      <c r="FZ620" s="111"/>
      <c r="GJ620" s="111"/>
      <c r="GT620" s="111"/>
      <c r="HD620" s="111"/>
      <c r="HN620" s="111"/>
      <c r="HX620" s="111"/>
      <c r="IH620" s="111"/>
      <c r="IR620" s="111"/>
      <c r="JB620" s="111"/>
      <c r="JL620" s="111"/>
      <c r="JV620" s="111"/>
      <c r="KF620" s="111"/>
      <c r="KP620" s="111"/>
      <c r="KZ620" s="111"/>
      <c r="LJ620" s="111"/>
      <c r="LT620" s="111"/>
      <c r="MD620" s="111"/>
      <c r="MN620" s="111"/>
      <c r="MX620" s="111"/>
      <c r="NH620" s="111"/>
      <c r="NR620" s="111"/>
    </row>
    <row xmlns:x14ac="http://schemas.microsoft.com/office/spreadsheetml/2009/9/ac" r="621" s="3" customFormat="true" x14ac:dyDescent="0.25">
      <c r="A621" s="394"/>
      <c r="B621" s="111"/>
      <c r="L621" s="111"/>
      <c r="V621" s="111"/>
      <c r="AF621" s="111"/>
      <c r="AP621" s="111"/>
      <c r="AZ621" s="111"/>
      <c r="BJ621" s="111"/>
      <c r="BT621" s="111"/>
      <c r="BU621" s="111"/>
      <c r="BV621" s="111"/>
      <c r="BW621" s="111"/>
      <c r="BX621" s="111"/>
      <c r="BY621" s="111"/>
      <c r="BZ621" s="111"/>
      <c r="CA621" s="111"/>
      <c r="CD621" s="111"/>
      <c r="CN621" s="111"/>
      <c r="CX621" s="111"/>
      <c r="DH621" s="111"/>
      <c r="DR621" s="111"/>
      <c r="EB621" s="111"/>
      <c r="EL621" s="111"/>
      <c r="EV621" s="111"/>
      <c r="FF621" s="111"/>
      <c r="FP621" s="111"/>
      <c r="FZ621" s="111"/>
      <c r="GJ621" s="111"/>
      <c r="GT621" s="111"/>
      <c r="HD621" s="111"/>
      <c r="HN621" s="111"/>
      <c r="HX621" s="111"/>
      <c r="IH621" s="111"/>
      <c r="IR621" s="111"/>
      <c r="JB621" s="111"/>
      <c r="JL621" s="111"/>
      <c r="JV621" s="111"/>
      <c r="KF621" s="111"/>
      <c r="KP621" s="111"/>
      <c r="KZ621" s="111"/>
      <c r="LJ621" s="111"/>
      <c r="LT621" s="111"/>
      <c r="MD621" s="111"/>
      <c r="MN621" s="111"/>
      <c r="MX621" s="111"/>
      <c r="NH621" s="111"/>
      <c r="NR621" s="111"/>
    </row>
    <row xmlns:x14ac="http://schemas.microsoft.com/office/spreadsheetml/2009/9/ac" r="622" s="3" customFormat="true" x14ac:dyDescent="0.25">
      <c r="A622" s="394"/>
      <c r="B622" s="111"/>
      <c r="L622" s="111"/>
      <c r="V622" s="111"/>
      <c r="AF622" s="111"/>
      <c r="AP622" s="111"/>
      <c r="AZ622" s="111"/>
      <c r="BJ622" s="111"/>
      <c r="BT622" s="111"/>
      <c r="BU622" s="111"/>
      <c r="BV622" s="111"/>
      <c r="BW622" s="111"/>
      <c r="BX622" s="111"/>
      <c r="BY622" s="111"/>
      <c r="BZ622" s="111"/>
      <c r="CA622" s="111"/>
      <c r="CD622" s="111"/>
      <c r="CN622" s="111"/>
      <c r="CX622" s="111"/>
      <c r="DH622" s="111"/>
      <c r="DR622" s="111"/>
      <c r="EB622" s="111"/>
      <c r="EL622" s="111"/>
      <c r="EV622" s="111"/>
      <c r="FF622" s="111"/>
      <c r="FP622" s="111"/>
      <c r="FZ622" s="111"/>
      <c r="GJ622" s="111"/>
      <c r="GT622" s="111"/>
      <c r="HD622" s="111"/>
      <c r="HN622" s="111"/>
      <c r="HX622" s="111"/>
      <c r="IH622" s="111"/>
      <c r="IR622" s="111"/>
      <c r="JB622" s="111"/>
      <c r="JL622" s="111"/>
      <c r="JV622" s="111"/>
      <c r="KF622" s="111"/>
      <c r="KP622" s="111"/>
      <c r="KZ622" s="111"/>
      <c r="LJ622" s="111"/>
      <c r="LT622" s="111"/>
      <c r="MD622" s="111"/>
      <c r="MN622" s="111"/>
      <c r="MX622" s="111"/>
      <c r="NH622" s="111"/>
      <c r="NR622" s="111"/>
    </row>
    <row xmlns:x14ac="http://schemas.microsoft.com/office/spreadsheetml/2009/9/ac" r="623" s="3" customFormat="true" x14ac:dyDescent="0.25">
      <c r="A623" s="394"/>
      <c r="B623" s="111"/>
      <c r="L623" s="111"/>
      <c r="V623" s="111"/>
      <c r="AF623" s="111"/>
      <c r="AP623" s="111"/>
      <c r="AZ623" s="111"/>
      <c r="BJ623" s="111"/>
      <c r="BT623" s="111"/>
      <c r="BU623" s="111"/>
      <c r="BV623" s="111"/>
      <c r="BW623" s="111"/>
      <c r="BX623" s="111"/>
      <c r="BY623" s="111"/>
      <c r="BZ623" s="111"/>
      <c r="CA623" s="111"/>
      <c r="CD623" s="111"/>
      <c r="CN623" s="111"/>
      <c r="CX623" s="111"/>
      <c r="DH623" s="111"/>
      <c r="DR623" s="111"/>
      <c r="EB623" s="111"/>
      <c r="EL623" s="111"/>
      <c r="EV623" s="111"/>
      <c r="FF623" s="111"/>
      <c r="FP623" s="111"/>
      <c r="FZ623" s="111"/>
      <c r="GJ623" s="111"/>
      <c r="GT623" s="111"/>
      <c r="HD623" s="111"/>
      <c r="HN623" s="111"/>
      <c r="HX623" s="111"/>
      <c r="IH623" s="111"/>
      <c r="IR623" s="111"/>
      <c r="JB623" s="111"/>
      <c r="JL623" s="111"/>
      <c r="JV623" s="111"/>
      <c r="KF623" s="111"/>
      <c r="KP623" s="111"/>
      <c r="KZ623" s="111"/>
      <c r="LJ623" s="111"/>
      <c r="LT623" s="111"/>
      <c r="MD623" s="111"/>
      <c r="MN623" s="111"/>
      <c r="MX623" s="111"/>
      <c r="NH623" s="111"/>
      <c r="NR623" s="111"/>
    </row>
    <row xmlns:x14ac="http://schemas.microsoft.com/office/spreadsheetml/2009/9/ac" r="624" s="3" customFormat="true" x14ac:dyDescent="0.25">
      <c r="A624" s="394"/>
      <c r="B624" s="111"/>
      <c r="L624" s="111"/>
      <c r="V624" s="111"/>
      <c r="AF624" s="111"/>
      <c r="AP624" s="111"/>
      <c r="AZ624" s="111"/>
      <c r="BJ624" s="111"/>
      <c r="BT624" s="111"/>
      <c r="BU624" s="111"/>
      <c r="BV624" s="111"/>
      <c r="BW624" s="111"/>
      <c r="BX624" s="111"/>
      <c r="BY624" s="111"/>
      <c r="BZ624" s="111"/>
      <c r="CA624" s="111"/>
      <c r="CD624" s="111"/>
      <c r="CN624" s="111"/>
      <c r="CX624" s="111"/>
      <c r="DH624" s="111"/>
      <c r="DR624" s="111"/>
      <c r="EB624" s="111"/>
      <c r="EL624" s="111"/>
      <c r="EV624" s="111"/>
      <c r="FF624" s="111"/>
      <c r="FP624" s="111"/>
      <c r="FZ624" s="111"/>
      <c r="GJ624" s="111"/>
      <c r="GT624" s="111"/>
      <c r="HD624" s="111"/>
      <c r="HN624" s="111"/>
      <c r="HX624" s="111"/>
      <c r="IH624" s="111"/>
      <c r="IR624" s="111"/>
      <c r="JB624" s="111"/>
      <c r="JL624" s="111"/>
      <c r="JV624" s="111"/>
      <c r="KF624" s="111"/>
      <c r="KP624" s="111"/>
      <c r="KZ624" s="111"/>
      <c r="LJ624" s="111"/>
      <c r="LT624" s="111"/>
      <c r="MD624" s="111"/>
      <c r="MN624" s="111"/>
      <c r="MX624" s="111"/>
      <c r="NH624" s="111"/>
      <c r="NR624" s="111"/>
    </row>
    <row xmlns:x14ac="http://schemas.microsoft.com/office/spreadsheetml/2009/9/ac" r="625" s="3" customFormat="true" x14ac:dyDescent="0.25">
      <c r="A625" s="394"/>
      <c r="B625" s="111"/>
      <c r="L625" s="111"/>
      <c r="V625" s="111"/>
      <c r="AF625" s="111"/>
      <c r="AP625" s="111"/>
      <c r="AZ625" s="111"/>
      <c r="BJ625" s="111"/>
      <c r="BT625" s="111"/>
      <c r="BU625" s="111"/>
      <c r="BV625" s="111"/>
      <c r="BW625" s="111"/>
      <c r="BX625" s="111"/>
      <c r="BY625" s="111"/>
      <c r="BZ625" s="111"/>
      <c r="CA625" s="111"/>
      <c r="CD625" s="111"/>
      <c r="CN625" s="111"/>
      <c r="CX625" s="111"/>
      <c r="DH625" s="111"/>
      <c r="DR625" s="111"/>
      <c r="EB625" s="111"/>
      <c r="EL625" s="111"/>
      <c r="EV625" s="111"/>
      <c r="FF625" s="111"/>
      <c r="FP625" s="111"/>
      <c r="FZ625" s="111"/>
      <c r="GJ625" s="111"/>
      <c r="GT625" s="111"/>
      <c r="HD625" s="111"/>
      <c r="HN625" s="111"/>
      <c r="HX625" s="111"/>
      <c r="IH625" s="111"/>
      <c r="IR625" s="111"/>
      <c r="JB625" s="111"/>
      <c r="JL625" s="111"/>
      <c r="JV625" s="111"/>
      <c r="KF625" s="111"/>
      <c r="KP625" s="111"/>
      <c r="KZ625" s="111"/>
      <c r="LJ625" s="111"/>
      <c r="LT625" s="111"/>
      <c r="MD625" s="111"/>
      <c r="MN625" s="111"/>
      <c r="MX625" s="111"/>
      <c r="NH625" s="111"/>
      <c r="NR625" s="111"/>
    </row>
    <row xmlns:x14ac="http://schemas.microsoft.com/office/spreadsheetml/2009/9/ac" r="626" s="3" customFormat="true" x14ac:dyDescent="0.25">
      <c r="A626" s="394"/>
      <c r="B626" s="111"/>
      <c r="L626" s="111"/>
      <c r="V626" s="111"/>
      <c r="AF626" s="111"/>
      <c r="AP626" s="111"/>
      <c r="AZ626" s="111"/>
      <c r="BJ626" s="111"/>
      <c r="BT626" s="111"/>
      <c r="BU626" s="111"/>
      <c r="BV626" s="111"/>
      <c r="BW626" s="111"/>
      <c r="BX626" s="111"/>
      <c r="BY626" s="111"/>
      <c r="BZ626" s="111"/>
      <c r="CA626" s="111"/>
      <c r="CD626" s="111"/>
      <c r="CN626" s="111"/>
      <c r="CX626" s="111"/>
      <c r="DH626" s="111"/>
      <c r="DR626" s="111"/>
      <c r="EB626" s="111"/>
      <c r="EL626" s="111"/>
      <c r="EV626" s="111"/>
      <c r="FF626" s="111"/>
      <c r="FP626" s="111"/>
      <c r="FZ626" s="111"/>
      <c r="GJ626" s="111"/>
      <c r="GT626" s="111"/>
      <c r="HD626" s="111"/>
      <c r="HN626" s="111"/>
      <c r="HX626" s="111"/>
      <c r="IH626" s="111"/>
      <c r="IR626" s="111"/>
      <c r="JB626" s="111"/>
      <c r="JL626" s="111"/>
      <c r="JV626" s="111"/>
      <c r="KF626" s="111"/>
      <c r="KP626" s="111"/>
      <c r="KZ626" s="111"/>
      <c r="LJ626" s="111"/>
      <c r="LT626" s="111"/>
      <c r="MD626" s="111"/>
      <c r="MN626" s="111"/>
      <c r="MX626" s="111"/>
      <c r="NH626" s="111"/>
      <c r="NR626" s="111"/>
    </row>
    <row xmlns:x14ac="http://schemas.microsoft.com/office/spreadsheetml/2009/9/ac" r="627" s="3" customFormat="true" x14ac:dyDescent="0.25">
      <c r="A627" s="394"/>
      <c r="B627" s="111"/>
      <c r="L627" s="111"/>
      <c r="V627" s="111"/>
      <c r="AF627" s="111"/>
      <c r="AP627" s="111"/>
      <c r="AZ627" s="111"/>
      <c r="BJ627" s="111"/>
      <c r="BT627" s="111"/>
      <c r="BU627" s="111"/>
      <c r="BV627" s="111"/>
      <c r="BW627" s="111"/>
      <c r="BX627" s="111"/>
      <c r="BY627" s="111"/>
      <c r="BZ627" s="111"/>
      <c r="CA627" s="111"/>
      <c r="CD627" s="111"/>
      <c r="CN627" s="111"/>
      <c r="CX627" s="111"/>
      <c r="DH627" s="111"/>
      <c r="DR627" s="111"/>
      <c r="EB627" s="111"/>
      <c r="EL627" s="111"/>
      <c r="EV627" s="111"/>
      <c r="FF627" s="111"/>
      <c r="FP627" s="111"/>
      <c r="FZ627" s="111"/>
      <c r="GJ627" s="111"/>
      <c r="GT627" s="111"/>
      <c r="HD627" s="111"/>
      <c r="HN627" s="111"/>
      <c r="HX627" s="111"/>
      <c r="IH627" s="111"/>
      <c r="IR627" s="111"/>
      <c r="JB627" s="111"/>
      <c r="JL627" s="111"/>
      <c r="JV627" s="111"/>
      <c r="KF627" s="111"/>
      <c r="KP627" s="111"/>
      <c r="KZ627" s="111"/>
      <c r="LJ627" s="111"/>
      <c r="LT627" s="111"/>
      <c r="MD627" s="111"/>
      <c r="MN627" s="111"/>
      <c r="MX627" s="111"/>
      <c r="NH627" s="111"/>
      <c r="NR627" s="111"/>
    </row>
    <row xmlns:x14ac="http://schemas.microsoft.com/office/spreadsheetml/2009/9/ac" r="628" s="3" customFormat="true" x14ac:dyDescent="0.25">
      <c r="A628" s="394"/>
      <c r="B628" s="111"/>
      <c r="L628" s="111"/>
      <c r="V628" s="111"/>
      <c r="AF628" s="111"/>
      <c r="AP628" s="111"/>
      <c r="AZ628" s="111"/>
      <c r="BJ628" s="111"/>
      <c r="BT628" s="111"/>
      <c r="BU628" s="111"/>
      <c r="BV628" s="111"/>
      <c r="BW628" s="111"/>
      <c r="BX628" s="111"/>
      <c r="BY628" s="111"/>
      <c r="BZ628" s="111"/>
      <c r="CA628" s="111"/>
      <c r="CD628" s="111"/>
      <c r="CN628" s="111"/>
      <c r="CX628" s="111"/>
      <c r="DH628" s="111"/>
      <c r="DR628" s="111"/>
      <c r="EB628" s="111"/>
      <c r="EL628" s="111"/>
      <c r="EV628" s="111"/>
      <c r="FF628" s="111"/>
      <c r="FP628" s="111"/>
      <c r="FZ628" s="111"/>
      <c r="GJ628" s="111"/>
      <c r="GT628" s="111"/>
      <c r="HD628" s="111"/>
      <c r="HN628" s="111"/>
      <c r="HX628" s="111"/>
      <c r="IH628" s="111"/>
      <c r="IR628" s="111"/>
      <c r="JB628" s="111"/>
      <c r="JL628" s="111"/>
      <c r="JV628" s="111"/>
      <c r="KF628" s="111"/>
      <c r="KP628" s="111"/>
      <c r="KZ628" s="111"/>
      <c r="LJ628" s="111"/>
      <c r="LT628" s="111"/>
      <c r="MD628" s="111"/>
      <c r="MN628" s="111"/>
      <c r="MX628" s="111"/>
      <c r="NH628" s="111"/>
      <c r="NR628" s="111"/>
    </row>
    <row xmlns:x14ac="http://schemas.microsoft.com/office/spreadsheetml/2009/9/ac" r="629" s="3" customFormat="true" x14ac:dyDescent="0.25">
      <c r="A629" s="394"/>
      <c r="B629" s="111"/>
      <c r="L629" s="111"/>
      <c r="V629" s="111"/>
      <c r="AF629" s="111"/>
      <c r="AP629" s="111"/>
      <c r="AZ629" s="111"/>
      <c r="BJ629" s="111"/>
      <c r="BT629" s="111"/>
      <c r="BU629" s="111"/>
      <c r="BV629" s="111"/>
      <c r="BW629" s="111"/>
      <c r="BX629" s="111"/>
      <c r="BY629" s="111"/>
      <c r="BZ629" s="111"/>
      <c r="CA629" s="111"/>
      <c r="CD629" s="111"/>
      <c r="CN629" s="111"/>
      <c r="CX629" s="111"/>
      <c r="DH629" s="111"/>
      <c r="DR629" s="111"/>
      <c r="EB629" s="111"/>
      <c r="EL629" s="111"/>
      <c r="EV629" s="111"/>
      <c r="FF629" s="111"/>
      <c r="FP629" s="111"/>
      <c r="FZ629" s="111"/>
      <c r="GJ629" s="111"/>
      <c r="GT629" s="111"/>
      <c r="HD629" s="111"/>
      <c r="HN629" s="111"/>
      <c r="HX629" s="111"/>
      <c r="IH629" s="111"/>
      <c r="IR629" s="111"/>
      <c r="JB629" s="111"/>
      <c r="JL629" s="111"/>
      <c r="JV629" s="111"/>
      <c r="KF629" s="111"/>
      <c r="KP629" s="111"/>
      <c r="KZ629" s="111"/>
      <c r="LJ629" s="111"/>
      <c r="LT629" s="111"/>
      <c r="MD629" s="111"/>
      <c r="MN629" s="111"/>
      <c r="MX629" s="111"/>
      <c r="NH629" s="111"/>
      <c r="NR629" s="111"/>
    </row>
    <row xmlns:x14ac="http://schemas.microsoft.com/office/spreadsheetml/2009/9/ac" r="630" s="3" customFormat="true" x14ac:dyDescent="0.25">
      <c r="A630" s="394"/>
      <c r="B630" s="111"/>
      <c r="L630" s="111"/>
      <c r="V630" s="111"/>
      <c r="AF630" s="111"/>
      <c r="AP630" s="111"/>
      <c r="AZ630" s="111"/>
      <c r="BJ630" s="111"/>
      <c r="BT630" s="111"/>
      <c r="BU630" s="111"/>
      <c r="BV630" s="111"/>
      <c r="BW630" s="111"/>
      <c r="BX630" s="111"/>
      <c r="BY630" s="111"/>
      <c r="BZ630" s="111"/>
      <c r="CA630" s="111"/>
      <c r="CD630" s="111"/>
      <c r="CN630" s="111"/>
      <c r="CX630" s="111"/>
      <c r="DH630" s="111"/>
      <c r="DR630" s="111"/>
      <c r="EB630" s="111"/>
      <c r="EL630" s="111"/>
      <c r="EV630" s="111"/>
      <c r="FF630" s="111"/>
      <c r="FP630" s="111"/>
      <c r="FZ630" s="111"/>
      <c r="GJ630" s="111"/>
      <c r="GT630" s="111"/>
      <c r="HD630" s="111"/>
      <c r="HN630" s="111"/>
      <c r="HX630" s="111"/>
      <c r="IH630" s="111"/>
      <c r="IR630" s="111"/>
      <c r="JB630" s="111"/>
      <c r="JL630" s="111"/>
      <c r="JV630" s="111"/>
      <c r="KF630" s="111"/>
      <c r="KP630" s="111"/>
      <c r="KZ630" s="111"/>
      <c r="LJ630" s="111"/>
      <c r="LT630" s="111"/>
      <c r="MD630" s="111"/>
      <c r="MN630" s="111"/>
      <c r="MX630" s="111"/>
      <c r="NH630" s="111"/>
      <c r="NR630" s="111"/>
    </row>
    <row xmlns:x14ac="http://schemas.microsoft.com/office/spreadsheetml/2009/9/ac" r="631" s="3" customFormat="true" x14ac:dyDescent="0.25">
      <c r="A631" s="394"/>
      <c r="B631" s="111"/>
      <c r="L631" s="111"/>
      <c r="V631" s="111"/>
      <c r="AF631" s="111"/>
      <c r="AP631" s="111"/>
      <c r="AZ631" s="111"/>
      <c r="BJ631" s="111"/>
      <c r="BT631" s="111"/>
      <c r="BU631" s="111"/>
      <c r="BV631" s="111"/>
      <c r="BW631" s="111"/>
      <c r="BX631" s="111"/>
      <c r="BY631" s="111"/>
      <c r="BZ631" s="111"/>
      <c r="CA631" s="111"/>
      <c r="CD631" s="111"/>
      <c r="CN631" s="111"/>
      <c r="CX631" s="111"/>
      <c r="DH631" s="111"/>
      <c r="DR631" s="111"/>
      <c r="EB631" s="111"/>
      <c r="EL631" s="111"/>
      <c r="EV631" s="111"/>
      <c r="FF631" s="111"/>
      <c r="FP631" s="111"/>
      <c r="FZ631" s="111"/>
      <c r="GJ631" s="111"/>
      <c r="GT631" s="111"/>
      <c r="HD631" s="111"/>
      <c r="HN631" s="111"/>
      <c r="HX631" s="111"/>
      <c r="IH631" s="111"/>
      <c r="IR631" s="111"/>
      <c r="JB631" s="111"/>
      <c r="JL631" s="111"/>
      <c r="JV631" s="111"/>
      <c r="KF631" s="111"/>
      <c r="KP631" s="111"/>
      <c r="KZ631" s="111"/>
      <c r="LJ631" s="111"/>
      <c r="LT631" s="111"/>
      <c r="MD631" s="111"/>
      <c r="MN631" s="111"/>
      <c r="MX631" s="111"/>
      <c r="NH631" s="111"/>
      <c r="NR631" s="111"/>
    </row>
    <row xmlns:x14ac="http://schemas.microsoft.com/office/spreadsheetml/2009/9/ac" r="632" s="3" customFormat="true" x14ac:dyDescent="0.25">
      <c r="A632" s="394"/>
      <c r="B632" s="111"/>
      <c r="L632" s="111"/>
      <c r="V632" s="111"/>
      <c r="AF632" s="111"/>
      <c r="AP632" s="111"/>
      <c r="AZ632" s="111"/>
      <c r="BJ632" s="111"/>
      <c r="BT632" s="111"/>
      <c r="BU632" s="111"/>
      <c r="BV632" s="111"/>
      <c r="BW632" s="111"/>
      <c r="BX632" s="111"/>
      <c r="BY632" s="111"/>
      <c r="BZ632" s="111"/>
      <c r="CA632" s="111"/>
      <c r="CD632" s="111"/>
      <c r="CN632" s="111"/>
      <c r="CX632" s="111"/>
      <c r="DH632" s="111"/>
      <c r="DR632" s="111"/>
      <c r="EB632" s="111"/>
      <c r="EL632" s="111"/>
      <c r="EV632" s="111"/>
      <c r="FF632" s="111"/>
      <c r="FP632" s="111"/>
      <c r="FZ632" s="111"/>
      <c r="GJ632" s="111"/>
      <c r="GT632" s="111"/>
      <c r="HD632" s="111"/>
      <c r="HN632" s="111"/>
      <c r="HX632" s="111"/>
      <c r="IH632" s="111"/>
      <c r="IR632" s="111"/>
      <c r="JB632" s="111"/>
      <c r="JL632" s="111"/>
      <c r="JV632" s="111"/>
      <c r="KF632" s="111"/>
      <c r="KP632" s="111"/>
      <c r="KZ632" s="111"/>
      <c r="LJ632" s="111"/>
      <c r="LT632" s="111"/>
      <c r="MD632" s="111"/>
      <c r="MN632" s="111"/>
      <c r="MX632" s="111"/>
      <c r="NH632" s="111"/>
      <c r="NR632" s="111"/>
    </row>
    <row xmlns:x14ac="http://schemas.microsoft.com/office/spreadsheetml/2009/9/ac" r="633" s="3" customFormat="true" x14ac:dyDescent="0.25">
      <c r="A633" s="394"/>
      <c r="B633" s="111"/>
      <c r="L633" s="111"/>
      <c r="V633" s="111"/>
      <c r="AF633" s="111"/>
      <c r="AP633" s="111"/>
      <c r="AZ633" s="111"/>
      <c r="BJ633" s="111"/>
      <c r="BT633" s="111"/>
      <c r="BU633" s="111"/>
      <c r="BV633" s="111"/>
      <c r="BW633" s="111"/>
      <c r="BX633" s="111"/>
      <c r="BY633" s="111"/>
      <c r="BZ633" s="111"/>
      <c r="CA633" s="111"/>
      <c r="CD633" s="111"/>
      <c r="CN633" s="111"/>
      <c r="CX633" s="111"/>
      <c r="DH633" s="111"/>
      <c r="DR633" s="111"/>
      <c r="EB633" s="111"/>
      <c r="EL633" s="111"/>
      <c r="EV633" s="111"/>
      <c r="FF633" s="111"/>
      <c r="FP633" s="111"/>
      <c r="FZ633" s="111"/>
      <c r="GJ633" s="111"/>
      <c r="GT633" s="111"/>
      <c r="HD633" s="111"/>
      <c r="HN633" s="111"/>
      <c r="HX633" s="111"/>
      <c r="IH633" s="111"/>
      <c r="IR633" s="111"/>
      <c r="JB633" s="111"/>
      <c r="JL633" s="111"/>
      <c r="JV633" s="111"/>
      <c r="KF633" s="111"/>
      <c r="KP633" s="111"/>
      <c r="KZ633" s="111"/>
      <c r="LJ633" s="111"/>
      <c r="LT633" s="111"/>
      <c r="MD633" s="111"/>
      <c r="MN633" s="111"/>
      <c r="MX633" s="111"/>
      <c r="NH633" s="111"/>
      <c r="NR633" s="111"/>
    </row>
    <row xmlns:x14ac="http://schemas.microsoft.com/office/spreadsheetml/2009/9/ac" r="634" s="3" customFormat="true" x14ac:dyDescent="0.25">
      <c r="A634" s="394"/>
      <c r="B634" s="111"/>
      <c r="L634" s="111"/>
      <c r="V634" s="111"/>
      <c r="AF634" s="111"/>
      <c r="AP634" s="111"/>
      <c r="AZ634" s="111"/>
      <c r="BJ634" s="111"/>
      <c r="BT634" s="111"/>
      <c r="BU634" s="111"/>
      <c r="BV634" s="111"/>
      <c r="BW634" s="111"/>
      <c r="BX634" s="111"/>
      <c r="BY634" s="111"/>
      <c r="BZ634" s="111"/>
      <c r="CA634" s="111"/>
      <c r="CD634" s="111"/>
      <c r="CN634" s="111"/>
      <c r="CX634" s="111"/>
      <c r="DH634" s="111"/>
      <c r="DR634" s="111"/>
      <c r="EB634" s="111"/>
      <c r="EL634" s="111"/>
      <c r="EV634" s="111"/>
      <c r="FF634" s="111"/>
      <c r="FP634" s="111"/>
      <c r="FZ634" s="111"/>
      <c r="GJ634" s="111"/>
      <c r="GT634" s="111"/>
      <c r="HD634" s="111"/>
      <c r="HN634" s="111"/>
      <c r="HX634" s="111"/>
      <c r="IH634" s="111"/>
      <c r="IR634" s="111"/>
      <c r="JB634" s="111"/>
      <c r="JL634" s="111"/>
      <c r="JV634" s="111"/>
      <c r="KF634" s="111"/>
      <c r="KP634" s="111"/>
      <c r="KZ634" s="111"/>
      <c r="LJ634" s="111"/>
      <c r="LT634" s="111"/>
      <c r="MD634" s="111"/>
      <c r="MN634" s="111"/>
      <c r="MX634" s="111"/>
      <c r="NH634" s="111"/>
      <c r="NR634" s="111"/>
    </row>
    <row xmlns:x14ac="http://schemas.microsoft.com/office/spreadsheetml/2009/9/ac" r="635" s="3" customFormat="true" x14ac:dyDescent="0.25">
      <c r="A635" s="394"/>
      <c r="B635" s="111"/>
      <c r="L635" s="111"/>
      <c r="V635" s="111"/>
      <c r="AF635" s="111"/>
      <c r="AP635" s="111"/>
      <c r="AZ635" s="111"/>
      <c r="BJ635" s="111"/>
      <c r="BT635" s="111"/>
      <c r="BU635" s="111"/>
      <c r="BV635" s="111"/>
      <c r="BW635" s="111"/>
      <c r="BX635" s="111"/>
      <c r="BY635" s="111"/>
      <c r="BZ635" s="111"/>
      <c r="CA635" s="111"/>
      <c r="CD635" s="111"/>
      <c r="CN635" s="111"/>
      <c r="CX635" s="111"/>
      <c r="DH635" s="111"/>
      <c r="DR635" s="111"/>
      <c r="EB635" s="111"/>
      <c r="EL635" s="111"/>
      <c r="EV635" s="111"/>
      <c r="FF635" s="111"/>
      <c r="FP635" s="111"/>
      <c r="FZ635" s="111"/>
      <c r="GJ635" s="111"/>
      <c r="GT635" s="111"/>
      <c r="HD635" s="111"/>
      <c r="HN635" s="111"/>
      <c r="HX635" s="111"/>
      <c r="IH635" s="111"/>
      <c r="IR635" s="111"/>
      <c r="JB635" s="111"/>
      <c r="JL635" s="111"/>
      <c r="JV635" s="111"/>
      <c r="KF635" s="111"/>
      <c r="KP635" s="111"/>
      <c r="KZ635" s="111"/>
      <c r="LJ635" s="111"/>
      <c r="LT635" s="111"/>
      <c r="MD635" s="111"/>
      <c r="MN635" s="111"/>
      <c r="MX635" s="111"/>
      <c r="NH635" s="111"/>
      <c r="NR635" s="111"/>
    </row>
    <row xmlns:x14ac="http://schemas.microsoft.com/office/spreadsheetml/2009/9/ac" r="636" s="3" customFormat="true" x14ac:dyDescent="0.25">
      <c r="A636" s="394"/>
      <c r="B636" s="111"/>
      <c r="L636" s="111"/>
      <c r="V636" s="111"/>
      <c r="AF636" s="111"/>
      <c r="AP636" s="111"/>
      <c r="AZ636" s="111"/>
      <c r="BJ636" s="111"/>
      <c r="BT636" s="111"/>
      <c r="BU636" s="111"/>
      <c r="BV636" s="111"/>
      <c r="BW636" s="111"/>
      <c r="BX636" s="111"/>
      <c r="BY636" s="111"/>
      <c r="BZ636" s="111"/>
      <c r="CA636" s="111"/>
      <c r="CD636" s="111"/>
      <c r="CN636" s="111"/>
      <c r="CX636" s="111"/>
      <c r="DH636" s="111"/>
      <c r="DR636" s="111"/>
      <c r="EB636" s="111"/>
      <c r="EL636" s="111"/>
      <c r="EV636" s="111"/>
      <c r="FF636" s="111"/>
      <c r="FP636" s="111"/>
      <c r="FZ636" s="111"/>
      <c r="GJ636" s="111"/>
      <c r="GT636" s="111"/>
      <c r="HD636" s="111"/>
      <c r="HN636" s="111"/>
      <c r="HX636" s="111"/>
      <c r="IH636" s="111"/>
      <c r="IR636" s="111"/>
      <c r="JB636" s="111"/>
      <c r="JL636" s="111"/>
      <c r="JV636" s="111"/>
      <c r="KF636" s="111"/>
      <c r="KP636" s="111"/>
      <c r="KZ636" s="111"/>
      <c r="LJ636" s="111"/>
      <c r="LT636" s="111"/>
      <c r="MD636" s="111"/>
      <c r="MN636" s="111"/>
      <c r="MX636" s="111"/>
      <c r="NH636" s="111"/>
      <c r="NR636" s="111"/>
    </row>
    <row xmlns:x14ac="http://schemas.microsoft.com/office/spreadsheetml/2009/9/ac" r="637" s="3" customFormat="true" x14ac:dyDescent="0.25">
      <c r="A637" s="394"/>
      <c r="B637" s="111"/>
      <c r="L637" s="111"/>
      <c r="V637" s="111"/>
      <c r="AF637" s="111"/>
      <c r="AP637" s="111"/>
      <c r="AZ637" s="111"/>
      <c r="BJ637" s="111"/>
      <c r="BT637" s="111"/>
      <c r="BU637" s="111"/>
      <c r="BV637" s="111"/>
      <c r="BW637" s="111"/>
      <c r="BX637" s="111"/>
      <c r="BY637" s="111"/>
      <c r="BZ637" s="111"/>
      <c r="CA637" s="111"/>
      <c r="CD637" s="111"/>
      <c r="CN637" s="111"/>
      <c r="CX637" s="111"/>
      <c r="DH637" s="111"/>
      <c r="DR637" s="111"/>
      <c r="EB637" s="111"/>
      <c r="EL637" s="111"/>
      <c r="EV637" s="111"/>
      <c r="FF637" s="111"/>
      <c r="FP637" s="111"/>
      <c r="FZ637" s="111"/>
      <c r="GJ637" s="111"/>
      <c r="GT637" s="111"/>
      <c r="HD637" s="111"/>
      <c r="HN637" s="111"/>
      <c r="HX637" s="111"/>
      <c r="IH637" s="111"/>
      <c r="IR637" s="111"/>
      <c r="JB637" s="111"/>
      <c r="JL637" s="111"/>
      <c r="JV637" s="111"/>
      <c r="KF637" s="111"/>
      <c r="KP637" s="111"/>
      <c r="KZ637" s="111"/>
      <c r="LJ637" s="111"/>
      <c r="LT637" s="111"/>
      <c r="MD637" s="111"/>
      <c r="MN637" s="111"/>
      <c r="MX637" s="111"/>
      <c r="NH637" s="111"/>
      <c r="NR637" s="111"/>
    </row>
  </sheetData>
  <mergeCells count="34">
    <mergeCell ref="DI26:DO26"/>
    <mergeCell ref="A2:A3"/>
    <mergeCell ref="C26:I26"/>
    <mergeCell ref="M26:S26"/>
    <mergeCell ref="W26:AC26"/>
    <mergeCell ref="AG26:AM26"/>
    <mergeCell ref="BA26:BG26"/>
    <mergeCell ref="CY26:DE26"/>
    <mergeCell ref="CO26:CU26"/>
    <mergeCell ref="AQ26:AW26"/>
    <mergeCell ref="BK26:BQ26"/>
    <mergeCell ref="CE26:CK26"/>
    <mergeCell ref="BU26:CA26"/>
    <mergeCell ref="EM26:ES26"/>
    <mergeCell ref="EW26:FC26"/>
    <mergeCell ref="FG26:FM26"/>
    <mergeCell ref="GK26:GQ26"/>
    <mergeCell ref="DS26:DY26"/>
    <mergeCell ref="EC26:EI26"/>
    <mergeCell ref="FQ26:FW26"/>
    <mergeCell ref="GA26:GG26"/>
    <mergeCell ref="HE26:HK26"/>
    <mergeCell ref="II26:IO26"/>
    <mergeCell ref="GU26:HA26"/>
    <mergeCell ref="JW26:KC26"/>
    <mergeCell ref="ME26:MK26"/>
    <mergeCell ref="LU26:MA26"/>
    <mergeCell ref="HY26:IE26"/>
    <mergeCell ref="JM26:JS26"/>
    <mergeCell ref="IS26:IY26"/>
    <mergeCell ref="JC26:JI26"/>
    <mergeCell ref="HO26:HU26"/>
    <mergeCell ref="KQ26:KW26"/>
    <mergeCell ref="LA26:L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 ref="A28" location="myrangeW24" display="myrangeW24"/>
    <hyperlink ref="A29" location="myrangeW25" display="myrangeW25"/>
    <hyperlink ref="A30" location="myrangeW26" display="myrangeW26"/>
    <hyperlink ref="A31" location="myrangeW27" display="myrangeW27"/>
    <hyperlink ref="A32" location="myrangeW28" display="myrangeW28"/>
    <hyperlink ref="A33" location="myrangeW29" display="myrangeW29"/>
    <hyperlink ref="A34" location="myrangeW30" display="myrangeW30"/>
    <hyperlink ref="A35" location="myrangeW31" display="myrangeW31"/>
    <hyperlink ref="A36" location="myrangeW32" display="myrangeW32"/>
    <hyperlink ref="A37" location="myrangeW33" display="myrangeW3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MN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2" customWidth="true"/>
    <col min="3" max="3" width="29.625" customWidth="true"/>
    <col min="4" max="9" width="7.875" customWidth="true"/>
    <col min="10" max="11" width="1.125" customWidth="true"/>
    <col min="12" max="12" width="24.625" style="112" customWidth="true"/>
    <col min="13" max="13" width="29.625" customWidth="true"/>
    <col min="14" max="19" width="7.875" customWidth="true"/>
    <col min="20" max="21" width="1.125" customWidth="true"/>
    <col min="22" max="22" width="24.625" style="112" customWidth="true"/>
    <col min="23" max="23" width="29.625" customWidth="true"/>
    <col min="24" max="29" width="7.875" customWidth="true"/>
    <col min="30" max="31" width="1.125" customWidth="true"/>
    <col min="32" max="32" width="24.625" style="112" customWidth="true"/>
    <col min="33" max="33" width="29.625" customWidth="true"/>
    <col min="34" max="39" width="7.875" customWidth="true"/>
    <col min="40" max="41" width="1.125" customWidth="true"/>
    <col min="42" max="42" width="24.625" style="112" customWidth="true"/>
    <col min="43" max="43" width="29.625" customWidth="true"/>
    <col min="44" max="49" width="7.875" customWidth="true"/>
    <col min="50" max="51" width="1.125" customWidth="true"/>
    <col min="52" max="52" width="24.625" style="112" customWidth="true"/>
    <col min="53" max="53" width="29.625" customWidth="true"/>
    <col min="54" max="59" width="7.875" customWidth="true"/>
    <col min="60" max="61" width="1.125" customWidth="true"/>
    <col min="62" max="62" width="24.625" style="112" customWidth="true"/>
    <col min="63" max="63" width="29.625" customWidth="true"/>
    <col min="64" max="69" width="7.875" customWidth="true"/>
    <col min="70" max="71" width="1.125" customWidth="true"/>
    <col min="72" max="72" width="24.625" style="112" customWidth="true"/>
    <col min="73" max="73" width="29.625" style="112" customWidth="true"/>
    <col min="74" max="79" width="7.875" style="112" customWidth="true"/>
    <col min="80" max="81" width="1.125" customWidth="true"/>
    <col min="82" max="82" width="24.625" style="112" customWidth="true"/>
    <col min="83" max="83" width="29.625" customWidth="true"/>
    <col min="84" max="89" width="7.875" customWidth="true"/>
    <col min="90" max="91" width="1.125" customWidth="true"/>
    <col min="92" max="92" width="24.625" style="112" customWidth="true"/>
    <col min="93" max="93" width="29.625" customWidth="true"/>
    <col min="94" max="99" width="7.875" customWidth="true"/>
    <col min="100" max="101" width="1.125" customWidth="true"/>
    <col min="102" max="102" width="24.625" style="112" customWidth="true"/>
    <col min="103" max="103" width="29.625" customWidth="true"/>
    <col min="104" max="109" width="7.875" customWidth="true"/>
    <col min="110" max="111" width="1.125" customWidth="true"/>
    <col min="112" max="112" width="24.625" style="112" customWidth="true"/>
    <col min="113" max="113" width="29.625" customWidth="true"/>
    <col min="114" max="119" width="7.875" customWidth="true"/>
    <col min="120" max="121" width="1.125" customWidth="true"/>
    <col min="122" max="122" width="24.625" style="112" customWidth="true"/>
    <col min="123" max="123" width="29.625" customWidth="true"/>
    <col min="124" max="129" width="7.875" customWidth="true"/>
    <col min="130" max="131" width="1.125" customWidth="true"/>
    <col min="132" max="132" width="24.625" style="112" customWidth="true"/>
    <col min="133" max="133" width="29.625" customWidth="true"/>
    <col min="134" max="139" width="7.875" customWidth="true"/>
    <col min="140" max="141" width="1.125" customWidth="true"/>
    <col min="142" max="142" width="24.625" style="112" customWidth="true"/>
    <col min="143" max="143" width="29.625" customWidth="true"/>
    <col min="144" max="149" width="7.875" customWidth="true"/>
    <col min="150" max="151" width="1.125" customWidth="true"/>
    <col min="152" max="152" width="24.625" style="112" customWidth="true"/>
    <col min="153" max="153" width="29.625" customWidth="true"/>
    <col min="154" max="159" width="7.875" customWidth="true"/>
    <col min="160" max="161" width="1.125" customWidth="true"/>
    <col min="162" max="162" width="24.625" style="112" customWidth="true"/>
    <col min="163" max="163" width="29.625" customWidth="true"/>
    <col min="164" max="169" width="7.875" customWidth="true"/>
    <col min="170" max="171" width="1.125" customWidth="true"/>
    <col min="172" max="172" width="24.625" style="112" customWidth="true"/>
    <col min="173" max="173" width="29.625" customWidth="true"/>
    <col min="174" max="179" width="7.875" customWidth="true"/>
    <col min="180" max="181" width="1.125" customWidth="true"/>
    <col min="182" max="182" width="24.625" style="112" customWidth="true"/>
    <col min="183" max="183" width="29.625" customWidth="true"/>
    <col min="184" max="189" width="7.875" customWidth="true"/>
    <col min="190" max="191" width="1.125" customWidth="true"/>
    <col min="192" max="192" width="24.625" style="112" customWidth="true"/>
    <col min="193" max="193" width="29.625" customWidth="true"/>
    <col min="194" max="199" width="7.875" customWidth="true"/>
    <col min="200" max="201" width="1.125" customWidth="true"/>
    <col min="202" max="202" width="24.625" style="112" customWidth="true"/>
    <col min="203" max="203" width="29.625" customWidth="true"/>
    <col min="204" max="209" width="7.875" customWidth="true"/>
    <col min="210" max="211" width="1.125" customWidth="true"/>
    <col min="212" max="212" width="24.625" style="112" customWidth="true"/>
    <col min="213" max="213" width="29.625" customWidth="true"/>
    <col min="214" max="219" width="7.875" customWidth="true"/>
    <col min="220" max="221" width="1.125" customWidth="true"/>
    <col min="222" max="222" width="24.625" style="112" customWidth="true"/>
    <col min="223" max="223" width="29.625" customWidth="true"/>
    <col min="224" max="229" width="7.875" customWidth="true"/>
    <col min="230" max="231" width="1.125" customWidth="true"/>
    <col min="232" max="232" width="24.625" style="112" customWidth="true"/>
    <col min="233" max="233" width="29.625" customWidth="true"/>
    <col min="234" max="239" width="7.875" customWidth="true"/>
    <col min="240" max="241" width="1.125" customWidth="true"/>
    <col min="242" max="242" width="24.625" style="112" customWidth="true"/>
    <col min="243" max="243" width="29.625" customWidth="true"/>
    <col min="244" max="249" width="7.875" customWidth="true"/>
    <col min="250" max="251" width="1.125" customWidth="true"/>
    <col min="252" max="252" width="24.625" style="112" customWidth="true"/>
    <col min="253" max="253" width="29.625" customWidth="true"/>
    <col min="254" max="259" width="7.875" customWidth="true"/>
    <col min="260" max="261" width="1.125" customWidth="true"/>
    <col min="262" max="262" width="24.625" style="112" customWidth="true"/>
    <col min="263" max="263" width="29.625" customWidth="true"/>
    <col min="264" max="269" width="7.875" customWidth="true"/>
    <col min="270" max="271" width="1.125" customWidth="true"/>
    <col min="272" max="272" width="24.625" style="112" customWidth="true"/>
    <col min="273" max="273" width="29.625" customWidth="true"/>
    <col min="274" max="279" width="7.875" customWidth="true"/>
    <col min="280" max="281" width="1.125" customWidth="true"/>
    <col min="282" max="282" width="24.625" style="112" customWidth="true"/>
    <col min="283" max="283" width="29.625" customWidth="true"/>
    <col min="284" max="289" width="7.875" customWidth="true"/>
    <col min="290" max="291" width="1.125" customWidth="true"/>
    <col min="292" max="292" width="24.625" style="112" customWidth="true"/>
    <col min="293" max="293" width="29.625" customWidth="true"/>
    <col min="294" max="299" width="7.875" customWidth="true"/>
    <col min="300" max="301" width="1.125" customWidth="true"/>
    <col min="302" max="302" width="24.625" style="112" customWidth="true"/>
    <col min="303" max="303" width="29.625" customWidth="true"/>
    <col min="304" max="309" width="7.875" customWidth="true"/>
    <col min="310" max="311" width="1.125" customWidth="true"/>
    <col min="312" max="312" width="24.625" style="112" customWidth="true"/>
    <col min="313" max="313" width="29.625" customWidth="true"/>
    <col min="314" max="319" width="7.875" customWidth="true"/>
    <col min="320" max="321" width="1.125" customWidth="true"/>
    <col min="322" max="322" width="24.625" style="112" customWidth="true"/>
    <col min="323" max="323" width="29.625" customWidth="true"/>
    <col min="324" max="329" width="7.875" customWidth="true"/>
    <col min="330" max="331" width="1.125" customWidth="true"/>
    <col min="332" max="332" width="24.625" style="112" customWidth="true"/>
    <col min="333" max="333" width="29.625" customWidth="true"/>
    <col min="334" max="339" width="7.875" customWidth="true"/>
    <col min="340" max="341" width="1.125" customWidth="true"/>
    <col min="342" max="342" width="24.625" style="112" customWidth="true"/>
    <col min="343" max="343" width="29.625" customWidth="true"/>
    <col min="344" max="349" width="7.875" customWidth="true"/>
    <col min="350" max="351" width="1.125" customWidth="true"/>
    <col min="352" max="352" width="24.625" style="112" customWidth="true"/>
    <col min="353" max="353" width="29.625" customWidth="true"/>
    <col min="354" max="359" width="7.875" customWidth="true"/>
    <col min="360" max="361" width="1.125" customWidth="true"/>
  </cols>
  <sheetData>
    <row xmlns:x14ac="http://schemas.microsoft.com/office/spreadsheetml/2009/9/ac" r="1" s="324" customFormat="true" ht="30" customHeight="true" x14ac:dyDescent="0.25">
      <c r="B1" s="341" t="s">
        <v>22</v>
      </c>
      <c r="C1" s="585" t="s">
        <v>303</v>
      </c>
      <c r="D1" s="320" t="s">
        <v>144</v>
      </c>
      <c r="E1" s="320"/>
      <c r="F1" s="320"/>
      <c r="G1" s="320"/>
      <c r="H1" s="320"/>
      <c r="I1" s="323"/>
      <c r="J1" s="321"/>
      <c r="K1" s="322"/>
      <c r="L1" s="341" t="s">
        <v>22</v>
      </c>
      <c r="M1" s="585" t="s">
        <v>303</v>
      </c>
      <c r="N1" s="320" t="s">
        <v>144</v>
      </c>
      <c r="O1" s="320"/>
      <c r="P1" s="320"/>
      <c r="Q1" s="320"/>
      <c r="R1" s="320"/>
      <c r="S1" s="323"/>
      <c r="T1" s="321"/>
      <c r="U1" s="322"/>
      <c r="V1" s="341" t="s">
        <v>22</v>
      </c>
      <c r="W1" s="585" t="s">
        <v>304</v>
      </c>
      <c r="X1" s="320" t="s">
        <v>144</v>
      </c>
      <c r="Y1" s="320"/>
      <c r="Z1" s="320"/>
      <c r="AA1" s="320"/>
      <c r="AB1" s="320"/>
      <c r="AC1" s="323"/>
      <c r="AD1" s="321"/>
      <c r="AE1" s="322"/>
      <c r="AF1" s="341" t="s">
        <v>22</v>
      </c>
      <c r="AG1" s="585" t="s">
        <v>304</v>
      </c>
      <c r="AH1" s="320" t="s">
        <v>144</v>
      </c>
      <c r="AI1" s="320"/>
      <c r="AJ1" s="320"/>
      <c r="AK1" s="320"/>
      <c r="AL1" s="320"/>
      <c r="AM1" s="323"/>
      <c r="AN1" s="321"/>
      <c r="AO1" s="322"/>
      <c r="AP1" s="341" t="s">
        <v>22</v>
      </c>
      <c r="AQ1" s="585" t="s">
        <v>305</v>
      </c>
      <c r="AR1" s="320" t="s">
        <v>144</v>
      </c>
      <c r="AS1" s="320"/>
      <c r="AT1" s="320"/>
      <c r="AU1" s="320"/>
      <c r="AV1" s="320"/>
      <c r="AW1" s="323"/>
      <c r="AX1" s="321"/>
      <c r="AY1" s="322"/>
      <c r="AZ1" s="341" t="s">
        <v>22</v>
      </c>
      <c r="BA1" s="585" t="s">
        <v>305</v>
      </c>
      <c r="BB1" s="320" t="s">
        <v>144</v>
      </c>
      <c r="BC1" s="320"/>
      <c r="BD1" s="320"/>
      <c r="BE1" s="320"/>
      <c r="BF1" s="320"/>
      <c r="BG1" s="323"/>
      <c r="BH1" s="321"/>
      <c r="BI1" s="322"/>
      <c r="BJ1" s="341" t="s">
        <v>22</v>
      </c>
      <c r="BK1" s="585" t="s">
        <v>306</v>
      </c>
      <c r="BL1" s="320" t="s">
        <v>144</v>
      </c>
      <c r="BM1" s="320"/>
      <c r="BN1" s="320"/>
      <c r="BO1" s="320"/>
      <c r="BP1" s="320"/>
      <c r="BQ1" s="323"/>
      <c r="BR1" s="321"/>
      <c r="BS1" s="322"/>
      <c r="BT1" s="341" t="s">
        <v>22</v>
      </c>
      <c r="BU1" s="585" t="s">
        <v>306</v>
      </c>
      <c r="BV1" s="320" t="s">
        <v>144</v>
      </c>
      <c r="BW1" s="320"/>
      <c r="BX1" s="320"/>
      <c r="BY1" s="320"/>
      <c r="BZ1" s="320"/>
      <c r="CA1" s="323"/>
      <c r="CB1" s="321"/>
      <c r="CC1" s="322"/>
      <c r="CD1" s="341" t="s">
        <v>22</v>
      </c>
      <c r="CE1" s="585" t="s">
        <v>307</v>
      </c>
      <c r="CF1" s="320" t="s">
        <v>144</v>
      </c>
      <c r="CG1" s="320"/>
      <c r="CH1" s="320"/>
      <c r="CI1" s="320"/>
      <c r="CJ1" s="320"/>
      <c r="CK1" s="323"/>
      <c r="CL1" s="321"/>
      <c r="CM1" s="322"/>
      <c r="CN1" s="341" t="s">
        <v>22</v>
      </c>
      <c r="CO1" s="585" t="s">
        <v>307</v>
      </c>
      <c r="CP1" s="320" t="s">
        <v>144</v>
      </c>
      <c r="CQ1" s="320"/>
      <c r="CR1" s="320"/>
      <c r="CS1" s="320"/>
      <c r="CT1" s="320"/>
      <c r="CU1" s="323"/>
      <c r="CV1" s="321"/>
      <c r="CW1" s="322"/>
      <c r="CX1" s="341" t="s">
        <v>22</v>
      </c>
      <c r="CY1" s="585" t="s">
        <v>308</v>
      </c>
      <c r="CZ1" s="320" t="s">
        <v>144</v>
      </c>
      <c r="DA1" s="320"/>
      <c r="DB1" s="320"/>
      <c r="DC1" s="320"/>
      <c r="DD1" s="320"/>
      <c r="DE1" s="323"/>
      <c r="DF1" s="321"/>
      <c r="DG1" s="322"/>
      <c r="DH1" s="341" t="s">
        <v>22</v>
      </c>
      <c r="DI1" s="585">
        <v>2014</v>
      </c>
      <c r="DJ1" s="320" t="s">
        <v>144</v>
      </c>
      <c r="DK1" s="320"/>
      <c r="DL1" s="320"/>
      <c r="DM1" s="320"/>
      <c r="DN1" s="320"/>
      <c r="DO1" s="323"/>
      <c r="DP1" s="321"/>
      <c r="DQ1" s="322"/>
      <c r="DR1" s="341" t="s">
        <v>22</v>
      </c>
      <c r="DS1" s="585" t="s">
        <v>308</v>
      </c>
      <c r="DT1" s="320" t="s">
        <v>144</v>
      </c>
      <c r="DU1" s="320"/>
      <c r="DV1" s="320"/>
      <c r="DW1" s="320"/>
      <c r="DX1" s="320"/>
      <c r="DY1" s="323"/>
      <c r="DZ1" s="321"/>
      <c r="EA1" s="322"/>
      <c r="EB1" s="341" t="s">
        <v>22</v>
      </c>
      <c r="EC1" s="585" t="s">
        <v>309</v>
      </c>
      <c r="ED1" s="320" t="s">
        <v>144</v>
      </c>
      <c r="EE1" s="320"/>
      <c r="EF1" s="320"/>
      <c r="EG1" s="320"/>
      <c r="EH1" s="320"/>
      <c r="EI1" s="323"/>
      <c r="EJ1" s="321"/>
      <c r="EK1" s="322"/>
      <c r="EL1" s="341" t="s">
        <v>22</v>
      </c>
      <c r="EM1" s="585" t="s">
        <v>309</v>
      </c>
      <c r="EN1" s="320" t="s">
        <v>144</v>
      </c>
      <c r="EO1" s="320"/>
      <c r="EP1" s="320"/>
      <c r="EQ1" s="320"/>
      <c r="ER1" s="320"/>
      <c r="ES1" s="323"/>
      <c r="ET1" s="321"/>
      <c r="EU1" s="322"/>
      <c r="EV1" s="341" t="s">
        <v>22</v>
      </c>
      <c r="EW1" s="585">
        <v>2016</v>
      </c>
      <c r="EX1" s="320" t="s">
        <v>144</v>
      </c>
      <c r="EY1" s="320"/>
      <c r="EZ1" s="320"/>
      <c r="FA1" s="320"/>
      <c r="FB1" s="320"/>
      <c r="FC1" s="323"/>
      <c r="FD1" s="321"/>
      <c r="FE1" s="322"/>
      <c r="FF1" s="341" t="s">
        <v>22</v>
      </c>
      <c r="FG1" s="585" t="s">
        <v>310</v>
      </c>
      <c r="FH1" s="320" t="s">
        <v>144</v>
      </c>
      <c r="FI1" s="320"/>
      <c r="FJ1" s="320"/>
      <c r="FK1" s="320"/>
      <c r="FL1" s="320"/>
      <c r="FM1" s="323"/>
      <c r="FN1" s="321"/>
      <c r="FO1" s="322"/>
      <c r="FP1" s="341" t="s">
        <v>22</v>
      </c>
      <c r="FQ1" s="585">
        <v>2017</v>
      </c>
      <c r="FR1" s="320" t="s">
        <v>144</v>
      </c>
      <c r="FS1" s="320"/>
      <c r="FT1" s="320"/>
      <c r="FU1" s="320"/>
      <c r="FV1" s="320"/>
      <c r="FW1" s="323"/>
      <c r="FX1" s="321"/>
      <c r="FY1" s="322"/>
      <c r="FZ1" s="341" t="s">
        <v>22</v>
      </c>
      <c r="GA1" s="585">
        <v>2018</v>
      </c>
      <c r="GB1" s="320" t="s">
        <v>144</v>
      </c>
      <c r="GC1" s="320"/>
      <c r="GD1" s="320"/>
      <c r="GE1" s="320"/>
      <c r="GF1" s="320"/>
      <c r="GG1" s="323"/>
      <c r="GH1" s="321"/>
      <c r="GI1" s="322"/>
      <c r="GJ1" s="341" t="s">
        <v>22</v>
      </c>
      <c r="GK1" s="585" t="s">
        <v>311</v>
      </c>
      <c r="GL1" s="320" t="s">
        <v>144</v>
      </c>
      <c r="GM1" s="320"/>
      <c r="GN1" s="320"/>
      <c r="GO1" s="320"/>
      <c r="GP1" s="320"/>
      <c r="GQ1" s="323"/>
      <c r="GR1" s="321"/>
      <c r="GS1" s="322"/>
      <c r="GT1" s="341" t="s">
        <v>22</v>
      </c>
      <c r="GU1" s="585" t="s">
        <v>311</v>
      </c>
      <c r="GV1" s="320" t="s">
        <v>144</v>
      </c>
      <c r="GW1" s="320"/>
      <c r="GX1" s="320"/>
      <c r="GY1" s="320"/>
      <c r="GZ1" s="320"/>
      <c r="HA1" s="323"/>
      <c r="HB1" s="321"/>
      <c r="HC1" s="322"/>
      <c r="HD1" s="341" t="s">
        <v>22</v>
      </c>
      <c r="HE1" s="585">
        <v>2018</v>
      </c>
      <c r="HF1" s="320" t="s">
        <v>144</v>
      </c>
      <c r="HG1" s="320"/>
      <c r="HH1" s="320"/>
      <c r="HI1" s="320"/>
      <c r="HJ1" s="320"/>
      <c r="HK1" s="323"/>
      <c r="HL1" s="321"/>
      <c r="HM1" s="322"/>
      <c r="HN1" s="341" t="s">
        <v>22</v>
      </c>
      <c r="HO1" s="585">
        <v>2019</v>
      </c>
      <c r="HP1" s="320" t="s">
        <v>144</v>
      </c>
      <c r="HQ1" s="320"/>
      <c r="HR1" s="320"/>
      <c r="HS1" s="320"/>
      <c r="HT1" s="320"/>
      <c r="HU1" s="323"/>
      <c r="HV1" s="321"/>
      <c r="HW1" s="322"/>
      <c r="HX1" s="341" t="s">
        <v>22</v>
      </c>
      <c r="HY1" s="585">
        <v>2019</v>
      </c>
      <c r="HZ1" s="320" t="s">
        <v>144</v>
      </c>
      <c r="IA1" s="320"/>
      <c r="IB1" s="320"/>
      <c r="IC1" s="320"/>
      <c r="ID1" s="320"/>
      <c r="IE1" s="323"/>
      <c r="IF1" s="321"/>
      <c r="IG1" s="322"/>
      <c r="IH1" s="341" t="s">
        <v>22</v>
      </c>
      <c r="II1" s="585">
        <v>2019</v>
      </c>
      <c r="IJ1" s="320" t="s">
        <v>144</v>
      </c>
      <c r="IK1" s="320"/>
      <c r="IL1" s="320"/>
      <c r="IM1" s="320"/>
      <c r="IN1" s="320"/>
      <c r="IO1" s="323"/>
      <c r="IP1" s="321"/>
      <c r="IQ1" s="322"/>
      <c r="IR1" s="341" t="s">
        <v>22</v>
      </c>
      <c r="IS1" s="585">
        <v>2020</v>
      </c>
      <c r="IT1" s="320" t="s">
        <v>144</v>
      </c>
      <c r="IU1" s="320"/>
      <c r="IV1" s="320"/>
      <c r="IW1" s="320"/>
      <c r="IX1" s="320"/>
      <c r="IY1" s="323"/>
      <c r="IZ1" s="321"/>
      <c r="JA1" s="322"/>
      <c r="JB1" s="341" t="s">
        <v>22</v>
      </c>
      <c r="JC1" s="585">
        <v>2020</v>
      </c>
      <c r="JD1" s="320" t="s">
        <v>144</v>
      </c>
      <c r="JE1" s="320"/>
      <c r="JF1" s="320"/>
      <c r="JG1" s="320"/>
      <c r="JH1" s="320"/>
      <c r="JI1" s="323"/>
      <c r="JJ1" s="321"/>
      <c r="JK1" s="322"/>
      <c r="JL1" s="341" t="s">
        <v>22</v>
      </c>
      <c r="JM1" s="585">
        <v>2020</v>
      </c>
      <c r="JN1" s="320" t="s">
        <v>144</v>
      </c>
      <c r="JO1" s="320"/>
      <c r="JP1" s="320"/>
      <c r="JQ1" s="320"/>
      <c r="JR1" s="320"/>
      <c r="JS1" s="323"/>
      <c r="JT1" s="321"/>
      <c r="JU1" s="322"/>
      <c r="JV1" s="341" t="s">
        <v>22</v>
      </c>
      <c r="JW1" s="585">
        <v>2021</v>
      </c>
      <c r="JX1" s="320" t="s">
        <v>144</v>
      </c>
      <c r="JY1" s="320"/>
      <c r="JZ1" s="320"/>
      <c r="KA1" s="320"/>
      <c r="KB1" s="320"/>
      <c r="KC1" s="323"/>
      <c r="KD1" s="321"/>
      <c r="KE1" s="322"/>
      <c r="KF1" s="341" t="s">
        <v>22</v>
      </c>
      <c r="KG1" s="585">
        <v>2021</v>
      </c>
      <c r="KH1" s="320" t="s">
        <v>144</v>
      </c>
      <c r="KI1" s="320"/>
      <c r="KJ1" s="320"/>
      <c r="KK1" s="320"/>
      <c r="KL1" s="320"/>
      <c r="KM1" s="323"/>
      <c r="KN1" s="321"/>
      <c r="KO1" s="322"/>
      <c r="KP1" s="341" t="s">
        <v>22</v>
      </c>
      <c r="KQ1" s="585">
        <v>2021</v>
      </c>
      <c r="KR1" s="320" t="s">
        <v>144</v>
      </c>
      <c r="KS1" s="320"/>
      <c r="KT1" s="320"/>
      <c r="KU1" s="320"/>
      <c r="KV1" s="320"/>
      <c r="KW1" s="323"/>
      <c r="KX1" s="321"/>
      <c r="KY1" s="322"/>
      <c r="KZ1" s="341" t="s">
        <v>22</v>
      </c>
      <c r="LA1" s="585">
        <v>2022</v>
      </c>
      <c r="LB1" s="320" t="s">
        <v>144</v>
      </c>
      <c r="LC1" s="320"/>
      <c r="LD1" s="320"/>
      <c r="LE1" s="320"/>
      <c r="LF1" s="320"/>
      <c r="LG1" s="323"/>
      <c r="LH1" s="321"/>
      <c r="LI1" s="322"/>
      <c r="LJ1" s="341" t="s">
        <v>22</v>
      </c>
      <c r="LK1" s="585">
        <v>2022</v>
      </c>
      <c r="LL1" s="320" t="s">
        <v>144</v>
      </c>
      <c r="LM1" s="320"/>
      <c r="LN1" s="320"/>
      <c r="LO1" s="320"/>
      <c r="LP1" s="320"/>
      <c r="LQ1" s="323"/>
      <c r="LR1" s="321"/>
      <c r="LS1" s="322"/>
      <c r="LT1" s="341" t="s">
        <v>22</v>
      </c>
      <c r="LU1" s="585">
        <v>2022</v>
      </c>
      <c r="LV1" s="320" t="s">
        <v>144</v>
      </c>
      <c r="LW1" s="320"/>
      <c r="LX1" s="320"/>
      <c r="LY1" s="320"/>
      <c r="LZ1" s="320"/>
      <c r="MA1" s="323"/>
      <c r="MB1" s="321"/>
      <c r="MC1" s="322"/>
    </row>
    <row xmlns:x14ac="http://schemas.microsoft.com/office/spreadsheetml/2009/9/ac" r="2" s="324" customFormat="true" ht="30" customHeight="true" x14ac:dyDescent="0.25">
      <c r="A2" s="600" t="s">
        <v>371</v>
      </c>
      <c r="B2" s="327" t="s">
        <v>285</v>
      </c>
      <c r="C2" s="266" t="s">
        <v>199</v>
      </c>
      <c r="D2" s="266" t="s">
        <v>155</v>
      </c>
      <c r="E2" s="328"/>
      <c r="F2" s="328"/>
      <c r="G2" s="328"/>
      <c r="H2" s="328"/>
      <c r="I2" s="329"/>
      <c r="J2" s="325" t="s">
        <v>312</v>
      </c>
      <c r="K2" s="370"/>
      <c r="L2" s="327" t="s">
        <v>286</v>
      </c>
      <c r="M2" s="266" t="s">
        <v>199</v>
      </c>
      <c r="N2" s="266" t="s">
        <v>211</v>
      </c>
      <c r="O2" s="328"/>
      <c r="P2" s="328"/>
      <c r="Q2" s="328"/>
      <c r="R2" s="328"/>
      <c r="S2" s="329"/>
      <c r="T2" s="325" t="s">
        <v>312</v>
      </c>
      <c r="U2" s="370"/>
      <c r="V2" s="327" t="s">
        <v>287</v>
      </c>
      <c r="W2" s="266" t="s">
        <v>199</v>
      </c>
      <c r="X2" s="266" t="s">
        <v>155</v>
      </c>
      <c r="Y2" s="328"/>
      <c r="Z2" s="328"/>
      <c r="AA2" s="328"/>
      <c r="AB2" s="328"/>
      <c r="AC2" s="329"/>
      <c r="AD2" s="325" t="s">
        <v>312</v>
      </c>
      <c r="AE2" s="370"/>
      <c r="AF2" s="327" t="s">
        <v>288</v>
      </c>
      <c r="AG2" s="266" t="s">
        <v>199</v>
      </c>
      <c r="AH2" s="266" t="s">
        <v>211</v>
      </c>
      <c r="AI2" s="328"/>
      <c r="AJ2" s="328"/>
      <c r="AK2" s="328"/>
      <c r="AL2" s="328"/>
      <c r="AM2" s="329"/>
      <c r="AN2" s="325" t="s">
        <v>312</v>
      </c>
      <c r="AO2" s="370"/>
      <c r="AP2" s="327" t="s">
        <v>289</v>
      </c>
      <c r="AQ2" s="266" t="s">
        <v>199</v>
      </c>
      <c r="AR2" s="266" t="s">
        <v>388</v>
      </c>
      <c r="AS2" s="328"/>
      <c r="AT2" s="328"/>
      <c r="AU2" s="328"/>
      <c r="AV2" s="328"/>
      <c r="AW2" s="329"/>
      <c r="AX2" s="325" t="s">
        <v>312</v>
      </c>
      <c r="AY2" s="370"/>
      <c r="AZ2" s="327" t="s">
        <v>290</v>
      </c>
      <c r="BA2" s="266" t="s">
        <v>199</v>
      </c>
      <c r="BB2" s="266" t="s">
        <v>211</v>
      </c>
      <c r="BC2" s="328"/>
      <c r="BD2" s="328"/>
      <c r="BE2" s="328"/>
      <c r="BF2" s="328"/>
      <c r="BG2" s="329"/>
      <c r="BH2" s="325" t="s">
        <v>312</v>
      </c>
      <c r="BI2" s="370"/>
      <c r="BJ2" s="327" t="s">
        <v>291</v>
      </c>
      <c r="BK2" s="266" t="s">
        <v>199</v>
      </c>
      <c r="BL2" s="266" t="s">
        <v>215</v>
      </c>
      <c r="BM2" s="328"/>
      <c r="BN2" s="328"/>
      <c r="BO2" s="328"/>
      <c r="BP2" s="328"/>
      <c r="BQ2" s="329"/>
      <c r="BR2" s="325" t="s">
        <v>312</v>
      </c>
      <c r="BS2" s="370"/>
      <c r="BT2" s="327" t="s">
        <v>292</v>
      </c>
      <c r="BU2" s="266" t="s">
        <v>199</v>
      </c>
      <c r="BV2" s="266" t="s">
        <v>211</v>
      </c>
      <c r="BW2" s="328"/>
      <c r="BX2" s="328"/>
      <c r="BY2" s="328"/>
      <c r="BZ2" s="328"/>
      <c r="CA2" s="329"/>
      <c r="CB2" s="325" t="s">
        <v>312</v>
      </c>
      <c r="CC2" s="370"/>
      <c r="CD2" s="327" t="s">
        <v>293</v>
      </c>
      <c r="CE2" s="266" t="s">
        <v>157</v>
      </c>
      <c r="CF2" s="266" t="s">
        <v>156</v>
      </c>
      <c r="CG2" s="328"/>
      <c r="CH2" s="328"/>
      <c r="CI2" s="328"/>
      <c r="CJ2" s="328"/>
      <c r="CK2" s="329"/>
      <c r="CL2" s="325" t="s">
        <v>312</v>
      </c>
      <c r="CM2" s="370"/>
      <c r="CN2" s="327" t="s">
        <v>294</v>
      </c>
      <c r="CO2" s="266" t="s">
        <v>157</v>
      </c>
      <c r="CP2" s="266" t="s">
        <v>174</v>
      </c>
      <c r="CQ2" s="328"/>
      <c r="CR2" s="328"/>
      <c r="CS2" s="328"/>
      <c r="CT2" s="328"/>
      <c r="CU2" s="329"/>
      <c r="CV2" s="325" t="s">
        <v>312</v>
      </c>
      <c r="CW2" s="370"/>
      <c r="CX2" s="327" t="s">
        <v>295</v>
      </c>
      <c r="CY2" s="266" t="s">
        <v>145</v>
      </c>
      <c r="CZ2" s="266" t="s">
        <v>185</v>
      </c>
      <c r="DA2" s="328"/>
      <c r="DB2" s="328"/>
      <c r="DC2" s="328"/>
      <c r="DD2" s="328"/>
      <c r="DE2" s="329"/>
      <c r="DF2" s="325" t="s">
        <v>312</v>
      </c>
      <c r="DG2" s="370"/>
      <c r="DH2" s="327" t="s">
        <v>390</v>
      </c>
      <c r="DI2" s="266" t="s">
        <v>199</v>
      </c>
      <c r="DJ2" s="266" t="s">
        <v>227</v>
      </c>
      <c r="DK2" s="328"/>
      <c r="DL2" s="328"/>
      <c r="DM2" s="328"/>
      <c r="DN2" s="328"/>
      <c r="DO2" s="329"/>
      <c r="DP2" s="325" t="s">
        <v>312</v>
      </c>
      <c r="DQ2" s="370"/>
      <c r="DR2" s="327" t="s">
        <v>296</v>
      </c>
      <c r="DS2" s="266" t="s">
        <v>199</v>
      </c>
      <c r="DT2" s="266" t="s">
        <v>227</v>
      </c>
      <c r="DU2" s="328"/>
      <c r="DV2" s="328"/>
      <c r="DW2" s="328"/>
      <c r="DX2" s="328"/>
      <c r="DY2" s="329"/>
      <c r="DZ2" s="325" t="s">
        <v>312</v>
      </c>
      <c r="EA2" s="370"/>
      <c r="EB2" s="327" t="s">
        <v>297</v>
      </c>
      <c r="EC2" s="266" t="s">
        <v>145</v>
      </c>
      <c r="ED2" s="266" t="s">
        <v>180</v>
      </c>
      <c r="EE2" s="328"/>
      <c r="EF2" s="328"/>
      <c r="EG2" s="328"/>
      <c r="EH2" s="328"/>
      <c r="EI2" s="329"/>
      <c r="EJ2" s="325" t="s">
        <v>312</v>
      </c>
      <c r="EK2" s="370"/>
      <c r="EL2" s="327" t="s">
        <v>298</v>
      </c>
      <c r="EM2" s="266" t="s">
        <v>201</v>
      </c>
      <c r="EN2" s="266" t="s">
        <v>200</v>
      </c>
      <c r="EO2" s="328"/>
      <c r="EP2" s="328"/>
      <c r="EQ2" s="328"/>
      <c r="ER2" s="328"/>
      <c r="ES2" s="329"/>
      <c r="ET2" s="325" t="s">
        <v>312</v>
      </c>
      <c r="EU2" s="370"/>
      <c r="EV2" s="327" t="s">
        <v>299</v>
      </c>
      <c r="EW2" s="266" t="s">
        <v>199</v>
      </c>
      <c r="EX2" s="266" t="s">
        <v>220</v>
      </c>
      <c r="EY2" s="328"/>
      <c r="EZ2" s="328"/>
      <c r="FA2" s="328"/>
      <c r="FB2" s="328"/>
      <c r="FC2" s="329"/>
      <c r="FD2" s="325" t="s">
        <v>312</v>
      </c>
      <c r="FE2" s="370"/>
      <c r="FF2" s="327" t="s">
        <v>300</v>
      </c>
      <c r="FG2" s="266" t="s">
        <v>201</v>
      </c>
      <c r="FH2" s="266" t="s">
        <v>200</v>
      </c>
      <c r="FI2" s="328"/>
      <c r="FJ2" s="328"/>
      <c r="FK2" s="328"/>
      <c r="FL2" s="328"/>
      <c r="FM2" s="329"/>
      <c r="FN2" s="325" t="s">
        <v>312</v>
      </c>
      <c r="FO2" s="370"/>
      <c r="FP2" s="327" t="s">
        <v>402</v>
      </c>
      <c r="FQ2" s="266" t="s">
        <v>145</v>
      </c>
      <c r="FR2" s="266" t="s">
        <v>403</v>
      </c>
      <c r="FS2" s="328"/>
      <c r="FT2" s="328"/>
      <c r="FU2" s="328"/>
      <c r="FV2" s="328"/>
      <c r="FW2" s="329"/>
      <c r="FX2" s="325" t="s">
        <v>312</v>
      </c>
      <c r="FY2" s="370"/>
      <c r="FZ2" s="327" t="s">
        <v>407</v>
      </c>
      <c r="GA2" s="266" t="s">
        <v>145</v>
      </c>
      <c r="GB2" s="266" t="s">
        <v>403</v>
      </c>
      <c r="GC2" s="328"/>
      <c r="GD2" s="328"/>
      <c r="GE2" s="328"/>
      <c r="GF2" s="328"/>
      <c r="GG2" s="329"/>
      <c r="GH2" s="325" t="s">
        <v>312</v>
      </c>
      <c r="GI2" s="370"/>
      <c r="GJ2" s="327" t="s">
        <v>301</v>
      </c>
      <c r="GK2" s="266" t="s">
        <v>201</v>
      </c>
      <c r="GL2" s="266" t="s">
        <v>200</v>
      </c>
      <c r="GM2" s="328"/>
      <c r="GN2" s="328"/>
      <c r="GO2" s="328"/>
      <c r="GP2" s="328"/>
      <c r="GQ2" s="329"/>
      <c r="GR2" s="325" t="s">
        <v>312</v>
      </c>
      <c r="GS2" s="370"/>
      <c r="GT2" s="327" t="s">
        <v>302</v>
      </c>
      <c r="GU2" s="266" t="s">
        <v>157</v>
      </c>
      <c r="GV2" s="266" t="s">
        <v>283</v>
      </c>
      <c r="GW2" s="328"/>
      <c r="GX2" s="328"/>
      <c r="GY2" s="328"/>
      <c r="GZ2" s="328"/>
      <c r="HA2" s="329"/>
      <c r="HB2" s="325" t="s">
        <v>312</v>
      </c>
      <c r="HC2" s="326"/>
      <c r="HD2" s="327" t="s">
        <v>392</v>
      </c>
      <c r="HE2" s="266" t="s">
        <v>199</v>
      </c>
      <c r="HF2" s="266" t="s">
        <v>393</v>
      </c>
      <c r="HG2" s="328"/>
      <c r="HH2" s="328"/>
      <c r="HI2" s="328"/>
      <c r="HJ2" s="328"/>
      <c r="HK2" s="329"/>
      <c r="HL2" s="325" t="s">
        <v>312</v>
      </c>
      <c r="HM2" s="326"/>
      <c r="HN2" s="327" t="s">
        <v>408</v>
      </c>
      <c r="HO2" s="266" t="s">
        <v>145</v>
      </c>
      <c r="HP2" s="266" t="s">
        <v>403</v>
      </c>
      <c r="HQ2" s="328"/>
      <c r="HR2" s="328"/>
      <c r="HS2" s="328"/>
      <c r="HT2" s="328"/>
      <c r="HU2" s="329"/>
      <c r="HV2" s="325" t="s">
        <v>312</v>
      </c>
      <c r="HW2" s="370"/>
      <c r="HX2" s="327" t="s">
        <v>328</v>
      </c>
      <c r="HY2" s="266" t="s">
        <v>201</v>
      </c>
      <c r="HZ2" s="266" t="s">
        <v>200</v>
      </c>
      <c r="IA2" s="328"/>
      <c r="IB2" s="328"/>
      <c r="IC2" s="328"/>
      <c r="ID2" s="328"/>
      <c r="IE2" s="329"/>
      <c r="IF2" s="325" t="s">
        <v>312</v>
      </c>
      <c r="IG2" s="370"/>
      <c r="IH2" s="327" t="s">
        <v>394</v>
      </c>
      <c r="II2" s="266" t="s">
        <v>199</v>
      </c>
      <c r="IJ2" s="266" t="s">
        <v>395</v>
      </c>
      <c r="IK2" s="328"/>
      <c r="IL2" s="328"/>
      <c r="IM2" s="328"/>
      <c r="IN2" s="328"/>
      <c r="IO2" s="329"/>
      <c r="IP2" s="325" t="s">
        <v>312</v>
      </c>
      <c r="IQ2" s="370"/>
      <c r="IR2" s="327" t="s">
        <v>409</v>
      </c>
      <c r="IS2" s="266" t="s">
        <v>145</v>
      </c>
      <c r="IT2" s="266" t="s">
        <v>403</v>
      </c>
      <c r="IU2" s="328"/>
      <c r="IV2" s="328"/>
      <c r="IW2" s="328"/>
      <c r="IX2" s="328"/>
      <c r="IY2" s="329"/>
      <c r="IZ2" s="325" t="s">
        <v>312</v>
      </c>
      <c r="JA2" s="370"/>
      <c r="JB2" s="327" t="s">
        <v>398</v>
      </c>
      <c r="JC2" s="266" t="s">
        <v>199</v>
      </c>
      <c r="JD2" s="266" t="s">
        <v>399</v>
      </c>
      <c r="JE2" s="328"/>
      <c r="JF2" s="328"/>
      <c r="JG2" s="328"/>
      <c r="JH2" s="328"/>
      <c r="JI2" s="329"/>
      <c r="JJ2" s="325" t="s">
        <v>312</v>
      </c>
      <c r="JK2" s="370"/>
      <c r="JL2" s="327" t="s">
        <v>329</v>
      </c>
      <c r="JM2" s="266" t="s">
        <v>201</v>
      </c>
      <c r="JN2" s="266" t="s">
        <v>200</v>
      </c>
      <c r="JO2" s="328"/>
      <c r="JP2" s="328"/>
      <c r="JQ2" s="328"/>
      <c r="JR2" s="328"/>
      <c r="JS2" s="329"/>
      <c r="JT2" s="325" t="s">
        <v>312</v>
      </c>
      <c r="JU2" s="370"/>
      <c r="JV2" s="327" t="s">
        <v>381</v>
      </c>
      <c r="JW2" s="266" t="s">
        <v>201</v>
      </c>
      <c r="JX2" s="266" t="s">
        <v>200</v>
      </c>
      <c r="JY2" s="328"/>
      <c r="JZ2" s="328"/>
      <c r="KA2" s="328"/>
      <c r="KB2" s="328"/>
      <c r="KC2" s="329"/>
      <c r="KD2" s="325" t="s">
        <v>312</v>
      </c>
      <c r="KE2" s="370"/>
      <c r="KF2" s="327" t="s">
        <v>376</v>
      </c>
      <c r="KG2" s="266" t="s">
        <v>145</v>
      </c>
      <c r="KH2" s="266" t="s">
        <v>377</v>
      </c>
      <c r="KI2" s="328"/>
      <c r="KJ2" s="328"/>
      <c r="KK2" s="328"/>
      <c r="KL2" s="328"/>
      <c r="KM2" s="329"/>
      <c r="KN2" s="325" t="s">
        <v>312</v>
      </c>
      <c r="KO2" s="370"/>
      <c r="KP2" s="327" t="s">
        <v>411</v>
      </c>
      <c r="KQ2" s="266" t="s">
        <v>145</v>
      </c>
      <c r="KR2" s="266" t="s">
        <v>403</v>
      </c>
      <c r="KS2" s="328"/>
      <c r="KT2" s="328"/>
      <c r="KU2" s="328"/>
      <c r="KV2" s="328"/>
      <c r="KW2" s="329"/>
      <c r="KX2" s="325" t="s">
        <v>312</v>
      </c>
      <c r="KY2" s="370"/>
      <c r="KZ2" s="327" t="s">
        <v>412</v>
      </c>
      <c r="LA2" s="266" t="s">
        <v>145</v>
      </c>
      <c r="LB2" s="266" t="s">
        <v>403</v>
      </c>
      <c r="LC2" s="328"/>
      <c r="LD2" s="328"/>
      <c r="LE2" s="328"/>
      <c r="LF2" s="328"/>
      <c r="LG2" s="329"/>
      <c r="LH2" s="325" t="s">
        <v>312</v>
      </c>
      <c r="LI2" s="370"/>
      <c r="LJ2" s="327" t="s">
        <v>379</v>
      </c>
      <c r="LK2" s="266" t="s">
        <v>145</v>
      </c>
      <c r="LL2" s="266" t="s">
        <v>380</v>
      </c>
      <c r="LM2" s="328"/>
      <c r="LN2" s="328"/>
      <c r="LO2" s="328"/>
      <c r="LP2" s="328"/>
      <c r="LQ2" s="329"/>
      <c r="LR2" s="325" t="s">
        <v>312</v>
      </c>
      <c r="LS2" s="370"/>
      <c r="LT2" s="327" t="s">
        <v>382</v>
      </c>
      <c r="LU2" s="266" t="s">
        <v>201</v>
      </c>
      <c r="LV2" s="266" t="s">
        <v>200</v>
      </c>
      <c r="LW2" s="328"/>
      <c r="LX2" s="328"/>
      <c r="LY2" s="328"/>
      <c r="LZ2" s="328"/>
      <c r="MA2" s="329"/>
      <c r="MB2" s="325" t="s">
        <v>312</v>
      </c>
      <c r="MC2" s="370"/>
    </row>
    <row xmlns:x14ac="http://schemas.microsoft.com/office/spreadsheetml/2009/9/ac" r="3" s="257" customFormat="true" ht="18" customHeight="true" x14ac:dyDescent="0.25">
      <c r="A3" s="600"/>
      <c r="B3" s="369" t="s">
        <v>191</v>
      </c>
      <c r="C3" s="268" t="s">
        <v>55</v>
      </c>
      <c r="D3" s="269" t="s">
        <v>7</v>
      </c>
      <c r="E3" s="270" t="s">
        <v>1</v>
      </c>
      <c r="F3" s="270" t="s">
        <v>2</v>
      </c>
      <c r="G3" s="270" t="s">
        <v>16</v>
      </c>
      <c r="H3" s="270" t="s">
        <v>17</v>
      </c>
      <c r="I3" s="271" t="s">
        <v>18</v>
      </c>
      <c r="J3" s="254"/>
      <c r="K3" s="272"/>
      <c r="L3" s="369" t="s">
        <v>191</v>
      </c>
      <c r="M3" s="268" t="s">
        <v>55</v>
      </c>
      <c r="N3" s="269" t="s">
        <v>7</v>
      </c>
      <c r="O3" s="270" t="s">
        <v>1</v>
      </c>
      <c r="P3" s="270" t="s">
        <v>2</v>
      </c>
      <c r="Q3" s="270" t="s">
        <v>16</v>
      </c>
      <c r="R3" s="270" t="s">
        <v>17</v>
      </c>
      <c r="S3" s="271" t="s">
        <v>18</v>
      </c>
      <c r="T3" s="254"/>
      <c r="U3" s="272"/>
      <c r="V3" s="369" t="s">
        <v>191</v>
      </c>
      <c r="W3" s="268" t="s">
        <v>55</v>
      </c>
      <c r="X3" s="269" t="s">
        <v>7</v>
      </c>
      <c r="Y3" s="270" t="s">
        <v>1</v>
      </c>
      <c r="Z3" s="270" t="s">
        <v>2</v>
      </c>
      <c r="AA3" s="270" t="s">
        <v>16</v>
      </c>
      <c r="AB3" s="270" t="s">
        <v>17</v>
      </c>
      <c r="AC3" s="271" t="s">
        <v>18</v>
      </c>
      <c r="AD3" s="254"/>
      <c r="AE3" s="272"/>
      <c r="AF3" s="369" t="s">
        <v>191</v>
      </c>
      <c r="AG3" s="268" t="s">
        <v>55</v>
      </c>
      <c r="AH3" s="269" t="s">
        <v>7</v>
      </c>
      <c r="AI3" s="270" t="s">
        <v>1</v>
      </c>
      <c r="AJ3" s="270" t="s">
        <v>2</v>
      </c>
      <c r="AK3" s="270" t="s">
        <v>16</v>
      </c>
      <c r="AL3" s="270" t="s">
        <v>17</v>
      </c>
      <c r="AM3" s="271" t="s">
        <v>18</v>
      </c>
      <c r="AN3" s="254"/>
      <c r="AO3" s="272"/>
      <c r="AP3" s="369" t="s">
        <v>191</v>
      </c>
      <c r="AQ3" s="268" t="s">
        <v>55</v>
      </c>
      <c r="AR3" s="269" t="s">
        <v>7</v>
      </c>
      <c r="AS3" s="270" t="s">
        <v>1</v>
      </c>
      <c r="AT3" s="270" t="s">
        <v>2</v>
      </c>
      <c r="AU3" s="270" t="s">
        <v>16</v>
      </c>
      <c r="AV3" s="270" t="s">
        <v>17</v>
      </c>
      <c r="AW3" s="271" t="s">
        <v>18</v>
      </c>
      <c r="AX3" s="254"/>
      <c r="AY3" s="272"/>
      <c r="AZ3" s="369" t="s">
        <v>191</v>
      </c>
      <c r="BA3" s="268" t="s">
        <v>55</v>
      </c>
      <c r="BB3" s="269" t="s">
        <v>7</v>
      </c>
      <c r="BC3" s="270" t="s">
        <v>1</v>
      </c>
      <c r="BD3" s="270" t="s">
        <v>2</v>
      </c>
      <c r="BE3" s="270" t="s">
        <v>16</v>
      </c>
      <c r="BF3" s="270" t="s">
        <v>17</v>
      </c>
      <c r="BG3" s="271" t="s">
        <v>18</v>
      </c>
      <c r="BH3" s="254"/>
      <c r="BI3" s="272"/>
      <c r="BJ3" s="369" t="s">
        <v>191</v>
      </c>
      <c r="BK3" s="268" t="s">
        <v>55</v>
      </c>
      <c r="BL3" s="269" t="s">
        <v>7</v>
      </c>
      <c r="BM3" s="270" t="s">
        <v>1</v>
      </c>
      <c r="BN3" s="270" t="s">
        <v>2</v>
      </c>
      <c r="BO3" s="270" t="s">
        <v>16</v>
      </c>
      <c r="BP3" s="270" t="s">
        <v>17</v>
      </c>
      <c r="BQ3" s="271" t="s">
        <v>18</v>
      </c>
      <c r="BR3" s="254"/>
      <c r="BS3" s="272"/>
      <c r="BT3" s="369" t="s">
        <v>191</v>
      </c>
      <c r="BU3" s="268" t="s">
        <v>55</v>
      </c>
      <c r="BV3" s="269" t="s">
        <v>7</v>
      </c>
      <c r="BW3" s="270" t="s">
        <v>1</v>
      </c>
      <c r="BX3" s="270" t="s">
        <v>2</v>
      </c>
      <c r="BY3" s="270" t="s">
        <v>16</v>
      </c>
      <c r="BZ3" s="270" t="s">
        <v>17</v>
      </c>
      <c r="CA3" s="271" t="s">
        <v>18</v>
      </c>
      <c r="CB3" s="254"/>
      <c r="CC3" s="272"/>
      <c r="CD3" s="369" t="s">
        <v>191</v>
      </c>
      <c r="CE3" s="268" t="s">
        <v>55</v>
      </c>
      <c r="CF3" s="269" t="s">
        <v>7</v>
      </c>
      <c r="CG3" s="270" t="s">
        <v>1</v>
      </c>
      <c r="CH3" s="270" t="s">
        <v>2</v>
      </c>
      <c r="CI3" s="270" t="s">
        <v>16</v>
      </c>
      <c r="CJ3" s="270" t="s">
        <v>17</v>
      </c>
      <c r="CK3" s="271" t="s">
        <v>18</v>
      </c>
      <c r="CL3" s="254"/>
      <c r="CM3" s="272"/>
      <c r="CN3" s="369" t="s">
        <v>191</v>
      </c>
      <c r="CO3" s="268" t="s">
        <v>55</v>
      </c>
      <c r="CP3" s="269" t="s">
        <v>7</v>
      </c>
      <c r="CQ3" s="270" t="s">
        <v>1</v>
      </c>
      <c r="CR3" s="270" t="s">
        <v>2</v>
      </c>
      <c r="CS3" s="270" t="s">
        <v>16</v>
      </c>
      <c r="CT3" s="270" t="s">
        <v>17</v>
      </c>
      <c r="CU3" s="271" t="s">
        <v>18</v>
      </c>
      <c r="CV3" s="254"/>
      <c r="CW3" s="272"/>
      <c r="CX3" s="369" t="s">
        <v>191</v>
      </c>
      <c r="CY3" s="268" t="s">
        <v>55</v>
      </c>
      <c r="CZ3" s="269" t="s">
        <v>7</v>
      </c>
      <c r="DA3" s="270" t="s">
        <v>1</v>
      </c>
      <c r="DB3" s="270" t="s">
        <v>2</v>
      </c>
      <c r="DC3" s="270" t="s">
        <v>16</v>
      </c>
      <c r="DD3" s="270" t="s">
        <v>17</v>
      </c>
      <c r="DE3" s="271" t="s">
        <v>18</v>
      </c>
      <c r="DF3" s="254"/>
      <c r="DG3" s="272"/>
      <c r="DH3" s="369" t="s">
        <v>191</v>
      </c>
      <c r="DI3" s="268" t="s">
        <v>55</v>
      </c>
      <c r="DJ3" s="269" t="s">
        <v>7</v>
      </c>
      <c r="DK3" s="270" t="s">
        <v>1</v>
      </c>
      <c r="DL3" s="270" t="s">
        <v>2</v>
      </c>
      <c r="DM3" s="270" t="s">
        <v>16</v>
      </c>
      <c r="DN3" s="270" t="s">
        <v>17</v>
      </c>
      <c r="DO3" s="271" t="s">
        <v>18</v>
      </c>
      <c r="DP3" s="254"/>
      <c r="DQ3" s="272"/>
      <c r="DR3" s="369" t="s">
        <v>191</v>
      </c>
      <c r="DS3" s="273" t="s">
        <v>55</v>
      </c>
      <c r="DT3" s="269" t="s">
        <v>7</v>
      </c>
      <c r="DU3" s="270" t="s">
        <v>1</v>
      </c>
      <c r="DV3" s="270" t="s">
        <v>2</v>
      </c>
      <c r="DW3" s="270" t="s">
        <v>16</v>
      </c>
      <c r="DX3" s="270" t="s">
        <v>17</v>
      </c>
      <c r="DY3" s="271" t="s">
        <v>18</v>
      </c>
      <c r="DZ3" s="254"/>
      <c r="EA3" s="272"/>
      <c r="EB3" s="369" t="s">
        <v>191</v>
      </c>
      <c r="EC3" s="273" t="s">
        <v>55</v>
      </c>
      <c r="ED3" s="269" t="s">
        <v>7</v>
      </c>
      <c r="EE3" s="270" t="s">
        <v>1</v>
      </c>
      <c r="EF3" s="270" t="s">
        <v>2</v>
      </c>
      <c r="EG3" s="270" t="s">
        <v>16</v>
      </c>
      <c r="EH3" s="270" t="s">
        <v>17</v>
      </c>
      <c r="EI3" s="271" t="s">
        <v>18</v>
      </c>
      <c r="EJ3" s="254"/>
      <c r="EK3" s="272"/>
      <c r="EL3" s="369" t="s">
        <v>191</v>
      </c>
      <c r="EM3" s="273" t="s">
        <v>55</v>
      </c>
      <c r="EN3" s="269" t="s">
        <v>7</v>
      </c>
      <c r="EO3" s="270" t="s">
        <v>1</v>
      </c>
      <c r="EP3" s="270" t="s">
        <v>2</v>
      </c>
      <c r="EQ3" s="270" t="s">
        <v>16</v>
      </c>
      <c r="ER3" s="270" t="s">
        <v>17</v>
      </c>
      <c r="ES3" s="271" t="s">
        <v>18</v>
      </c>
      <c r="ET3" s="254"/>
      <c r="EU3" s="272"/>
      <c r="EV3" s="369" t="s">
        <v>191</v>
      </c>
      <c r="EW3" s="273" t="s">
        <v>55</v>
      </c>
      <c r="EX3" s="269" t="s">
        <v>7</v>
      </c>
      <c r="EY3" s="270" t="s">
        <v>1</v>
      </c>
      <c r="EZ3" s="270" t="s">
        <v>2</v>
      </c>
      <c r="FA3" s="270" t="s">
        <v>16</v>
      </c>
      <c r="FB3" s="270" t="s">
        <v>17</v>
      </c>
      <c r="FC3" s="271" t="s">
        <v>18</v>
      </c>
      <c r="FD3" s="254"/>
      <c r="FE3" s="272"/>
      <c r="FF3" s="369" t="s">
        <v>191</v>
      </c>
      <c r="FG3" s="273" t="s">
        <v>55</v>
      </c>
      <c r="FH3" s="269" t="s">
        <v>7</v>
      </c>
      <c r="FI3" s="270" t="s">
        <v>1</v>
      </c>
      <c r="FJ3" s="270" t="s">
        <v>2</v>
      </c>
      <c r="FK3" s="270" t="s">
        <v>16</v>
      </c>
      <c r="FL3" s="270" t="s">
        <v>17</v>
      </c>
      <c r="FM3" s="271" t="s">
        <v>18</v>
      </c>
      <c r="FN3" s="254"/>
      <c r="FO3" s="272"/>
      <c r="FP3" s="369" t="s">
        <v>191</v>
      </c>
      <c r="FQ3" s="273" t="s">
        <v>55</v>
      </c>
      <c r="FR3" s="269" t="s">
        <v>7</v>
      </c>
      <c r="FS3" s="270" t="s">
        <v>1</v>
      </c>
      <c r="FT3" s="270" t="s">
        <v>2</v>
      </c>
      <c r="FU3" s="270" t="s">
        <v>16</v>
      </c>
      <c r="FV3" s="270" t="s">
        <v>17</v>
      </c>
      <c r="FW3" s="271" t="s">
        <v>18</v>
      </c>
      <c r="FX3" s="254"/>
      <c r="FY3" s="272"/>
      <c r="FZ3" s="369" t="s">
        <v>191</v>
      </c>
      <c r="GA3" s="273" t="s">
        <v>55</v>
      </c>
      <c r="GB3" s="269" t="s">
        <v>7</v>
      </c>
      <c r="GC3" s="270" t="s">
        <v>1</v>
      </c>
      <c r="GD3" s="270" t="s">
        <v>2</v>
      </c>
      <c r="GE3" s="270" t="s">
        <v>16</v>
      </c>
      <c r="GF3" s="270" t="s">
        <v>17</v>
      </c>
      <c r="GG3" s="271" t="s">
        <v>18</v>
      </c>
      <c r="GH3" s="254"/>
      <c r="GI3" s="272"/>
      <c r="GJ3" s="369" t="s">
        <v>191</v>
      </c>
      <c r="GK3" s="273" t="s">
        <v>55</v>
      </c>
      <c r="GL3" s="269" t="s">
        <v>7</v>
      </c>
      <c r="GM3" s="270" t="s">
        <v>1</v>
      </c>
      <c r="GN3" s="270" t="s">
        <v>2</v>
      </c>
      <c r="GO3" s="270" t="s">
        <v>16</v>
      </c>
      <c r="GP3" s="270" t="s">
        <v>17</v>
      </c>
      <c r="GQ3" s="271" t="s">
        <v>18</v>
      </c>
      <c r="GR3" s="254"/>
      <c r="GS3" s="272"/>
      <c r="GT3" s="369" t="s">
        <v>191</v>
      </c>
      <c r="GU3" s="273" t="s">
        <v>55</v>
      </c>
      <c r="GV3" s="269" t="s">
        <v>7</v>
      </c>
      <c r="GW3" s="270" t="s">
        <v>1</v>
      </c>
      <c r="GX3" s="270" t="s">
        <v>2</v>
      </c>
      <c r="GY3" s="270" t="s">
        <v>16</v>
      </c>
      <c r="GZ3" s="270" t="s">
        <v>17</v>
      </c>
      <c r="HA3" s="271" t="s">
        <v>18</v>
      </c>
      <c r="HB3" s="254"/>
      <c r="HC3" s="272"/>
      <c r="HD3" s="369" t="s">
        <v>191</v>
      </c>
      <c r="HE3" s="273" t="s">
        <v>55</v>
      </c>
      <c r="HF3" s="269" t="s">
        <v>7</v>
      </c>
      <c r="HG3" s="270" t="s">
        <v>1</v>
      </c>
      <c r="HH3" s="270" t="s">
        <v>2</v>
      </c>
      <c r="HI3" s="270" t="s">
        <v>16</v>
      </c>
      <c r="HJ3" s="270" t="s">
        <v>17</v>
      </c>
      <c r="HK3" s="271" t="s">
        <v>18</v>
      </c>
      <c r="HL3" s="254"/>
      <c r="HM3" s="272"/>
      <c r="HN3" s="369" t="s">
        <v>191</v>
      </c>
      <c r="HO3" s="273" t="s">
        <v>55</v>
      </c>
      <c r="HP3" s="269" t="s">
        <v>7</v>
      </c>
      <c r="HQ3" s="270" t="s">
        <v>1</v>
      </c>
      <c r="HR3" s="270" t="s">
        <v>2</v>
      </c>
      <c r="HS3" s="270" t="s">
        <v>16</v>
      </c>
      <c r="HT3" s="270" t="s">
        <v>17</v>
      </c>
      <c r="HU3" s="271" t="s">
        <v>18</v>
      </c>
      <c r="HV3" s="254"/>
      <c r="HW3" s="272"/>
      <c r="HX3" s="369" t="s">
        <v>191</v>
      </c>
      <c r="HY3" s="273" t="s">
        <v>55</v>
      </c>
      <c r="HZ3" s="269" t="s">
        <v>7</v>
      </c>
      <c r="IA3" s="270" t="s">
        <v>1</v>
      </c>
      <c r="IB3" s="270" t="s">
        <v>2</v>
      </c>
      <c r="IC3" s="270" t="s">
        <v>16</v>
      </c>
      <c r="ID3" s="270" t="s">
        <v>17</v>
      </c>
      <c r="IE3" s="271" t="s">
        <v>18</v>
      </c>
      <c r="IF3" s="254"/>
      <c r="IG3" s="272"/>
      <c r="IH3" s="369" t="s">
        <v>191</v>
      </c>
      <c r="II3" s="273" t="s">
        <v>55</v>
      </c>
      <c r="IJ3" s="269" t="s">
        <v>7</v>
      </c>
      <c r="IK3" s="270" t="s">
        <v>1</v>
      </c>
      <c r="IL3" s="270" t="s">
        <v>2</v>
      </c>
      <c r="IM3" s="270" t="s">
        <v>16</v>
      </c>
      <c r="IN3" s="270" t="s">
        <v>17</v>
      </c>
      <c r="IO3" s="271" t="s">
        <v>18</v>
      </c>
      <c r="IP3" s="254"/>
      <c r="IQ3" s="272"/>
      <c r="IR3" s="369" t="s">
        <v>191</v>
      </c>
      <c r="IS3" s="273" t="s">
        <v>55</v>
      </c>
      <c r="IT3" s="269" t="s">
        <v>7</v>
      </c>
      <c r="IU3" s="270" t="s">
        <v>1</v>
      </c>
      <c r="IV3" s="270" t="s">
        <v>2</v>
      </c>
      <c r="IW3" s="270" t="s">
        <v>16</v>
      </c>
      <c r="IX3" s="270" t="s">
        <v>17</v>
      </c>
      <c r="IY3" s="271" t="s">
        <v>18</v>
      </c>
      <c r="IZ3" s="254"/>
      <c r="JA3" s="272"/>
      <c r="JB3" s="369" t="s">
        <v>191</v>
      </c>
      <c r="JC3" s="273" t="s">
        <v>55</v>
      </c>
      <c r="JD3" s="269" t="s">
        <v>7</v>
      </c>
      <c r="JE3" s="270" t="s">
        <v>1</v>
      </c>
      <c r="JF3" s="270" t="s">
        <v>2</v>
      </c>
      <c r="JG3" s="270" t="s">
        <v>16</v>
      </c>
      <c r="JH3" s="270" t="s">
        <v>17</v>
      </c>
      <c r="JI3" s="271" t="s">
        <v>18</v>
      </c>
      <c r="JJ3" s="254"/>
      <c r="JK3" s="272"/>
      <c r="JL3" s="369" t="s">
        <v>191</v>
      </c>
      <c r="JM3" s="273" t="s">
        <v>55</v>
      </c>
      <c r="JN3" s="269" t="s">
        <v>7</v>
      </c>
      <c r="JO3" s="270" t="s">
        <v>1</v>
      </c>
      <c r="JP3" s="270" t="s">
        <v>2</v>
      </c>
      <c r="JQ3" s="270" t="s">
        <v>16</v>
      </c>
      <c r="JR3" s="270" t="s">
        <v>17</v>
      </c>
      <c r="JS3" s="271" t="s">
        <v>18</v>
      </c>
      <c r="JT3" s="254"/>
      <c r="JU3" s="272"/>
      <c r="JV3" s="369" t="s">
        <v>191</v>
      </c>
      <c r="JW3" s="273" t="s">
        <v>55</v>
      </c>
      <c r="JX3" s="269" t="s">
        <v>7</v>
      </c>
      <c r="JY3" s="270" t="s">
        <v>1</v>
      </c>
      <c r="JZ3" s="270" t="s">
        <v>2</v>
      </c>
      <c r="KA3" s="270" t="s">
        <v>16</v>
      </c>
      <c r="KB3" s="270" t="s">
        <v>17</v>
      </c>
      <c r="KC3" s="271" t="s">
        <v>18</v>
      </c>
      <c r="KD3" s="254"/>
      <c r="KE3" s="272"/>
      <c r="KF3" s="369" t="s">
        <v>191</v>
      </c>
      <c r="KG3" s="273" t="s">
        <v>55</v>
      </c>
      <c r="KH3" s="269" t="s">
        <v>7</v>
      </c>
      <c r="KI3" s="270" t="s">
        <v>1</v>
      </c>
      <c r="KJ3" s="270" t="s">
        <v>2</v>
      </c>
      <c r="KK3" s="270" t="s">
        <v>16</v>
      </c>
      <c r="KL3" s="270" t="s">
        <v>17</v>
      </c>
      <c r="KM3" s="271" t="s">
        <v>18</v>
      </c>
      <c r="KN3" s="254"/>
      <c r="KO3" s="272"/>
      <c r="KP3" s="369" t="s">
        <v>191</v>
      </c>
      <c r="KQ3" s="273" t="s">
        <v>55</v>
      </c>
      <c r="KR3" s="269" t="s">
        <v>7</v>
      </c>
      <c r="KS3" s="270" t="s">
        <v>1</v>
      </c>
      <c r="KT3" s="270" t="s">
        <v>2</v>
      </c>
      <c r="KU3" s="270" t="s">
        <v>16</v>
      </c>
      <c r="KV3" s="270" t="s">
        <v>17</v>
      </c>
      <c r="KW3" s="271" t="s">
        <v>18</v>
      </c>
      <c r="KX3" s="254"/>
      <c r="KY3" s="272"/>
      <c r="KZ3" s="369" t="s">
        <v>191</v>
      </c>
      <c r="LA3" s="273" t="s">
        <v>55</v>
      </c>
      <c r="LB3" s="269" t="s">
        <v>7</v>
      </c>
      <c r="LC3" s="270" t="s">
        <v>1</v>
      </c>
      <c r="LD3" s="270" t="s">
        <v>2</v>
      </c>
      <c r="LE3" s="270" t="s">
        <v>16</v>
      </c>
      <c r="LF3" s="270" t="s">
        <v>17</v>
      </c>
      <c r="LG3" s="271" t="s">
        <v>18</v>
      </c>
      <c r="LH3" s="254"/>
      <c r="LI3" s="272"/>
      <c r="LJ3" s="369" t="s">
        <v>191</v>
      </c>
      <c r="LK3" s="273" t="s">
        <v>55</v>
      </c>
      <c r="LL3" s="269" t="s">
        <v>7</v>
      </c>
      <c r="LM3" s="270" t="s">
        <v>1</v>
      </c>
      <c r="LN3" s="270" t="s">
        <v>2</v>
      </c>
      <c r="LO3" s="270" t="s">
        <v>16</v>
      </c>
      <c r="LP3" s="270" t="s">
        <v>17</v>
      </c>
      <c r="LQ3" s="271" t="s">
        <v>18</v>
      </c>
      <c r="LR3" s="254"/>
      <c r="LS3" s="272"/>
      <c r="LT3" s="369" t="s">
        <v>191</v>
      </c>
      <c r="LU3" s="273" t="s">
        <v>55</v>
      </c>
      <c r="LV3" s="269" t="s">
        <v>7</v>
      </c>
      <c r="LW3" s="270" t="s">
        <v>1</v>
      </c>
      <c r="LX3" s="270" t="s">
        <v>2</v>
      </c>
      <c r="LY3" s="270" t="s">
        <v>16</v>
      </c>
      <c r="LZ3" s="270" t="s">
        <v>17</v>
      </c>
      <c r="MA3" s="271" t="s">
        <v>18</v>
      </c>
      <c r="MB3" s="254"/>
      <c r="MC3" s="272"/>
      <c r="MD3" s="256"/>
      <c r="MN3" s="256"/>
    </row>
    <row xmlns:x14ac="http://schemas.microsoft.com/office/spreadsheetml/2009/9/ac" r="4" s="4" customFormat="true" x14ac:dyDescent="0.25">
      <c r="A4" s="397" t="str">
        <f>IF(ISBLANK('Data Summary'!A6),"",'Data Summary'!A6)</f>
        <v>BGD_2010_ASPR</v>
      </c>
      <c r="B4" s="105"/>
      <c r="C4" s="15" t="s">
        <v>3</v>
      </c>
      <c r="D4" s="9" t="str">
        <f>IF(COUNTA(D14)=0,"",D14)</f>
        <v/>
      </c>
      <c r="E4" s="9" t="str">
        <f t="shared" ref="E4:I4" si="0">IF(COUNTA(E14)=0,"",E14)</f>
        <v/>
      </c>
      <c r="F4" s="9" t="str">
        <f t="shared" si="0"/>
        <v/>
      </c>
      <c r="G4" s="9" t="str">
        <f t="shared" si="0"/>
        <v/>
      </c>
      <c r="H4" s="9" t="str">
        <f t="shared" si="0"/>
        <v/>
      </c>
      <c r="I4" s="31" t="str">
        <f t="shared" si="0"/>
        <v/>
      </c>
      <c r="J4" s="24"/>
      <c r="K4" s="17"/>
      <c r="L4" s="105"/>
      <c r="M4" s="15" t="s">
        <v>3</v>
      </c>
      <c r="N4" s="9" t="str">
        <f>IF(COUNTA(N14)=0,"",N14)</f>
        <v/>
      </c>
      <c r="O4" s="9" t="str">
        <f t="shared" ref="O4:S4" si="1">IF(COUNTA(O14)=0,"",O14)</f>
        <v/>
      </c>
      <c r="P4" s="9" t="str">
        <f t="shared" si="1"/>
        <v/>
      </c>
      <c r="Q4" s="9" t="str">
        <f t="shared" si="1"/>
        <v/>
      </c>
      <c r="R4" s="9" t="str">
        <f t="shared" si="1"/>
        <v/>
      </c>
      <c r="S4" s="31">
        <f t="shared" si="1"/>
        <v>4</v>
      </c>
      <c r="T4" s="24"/>
      <c r="U4" s="17"/>
      <c r="V4" s="105"/>
      <c r="W4" s="15" t="s">
        <v>3</v>
      </c>
      <c r="X4" s="9" t="str">
        <f>IF(COUNTA(X14)=0,"",X14)</f>
        <v/>
      </c>
      <c r="Y4" s="9" t="str">
        <f t="shared" ref="Y4:AC4" si="2">IF(COUNTA(Y14)=0,"",Y14)</f>
        <v/>
      </c>
      <c r="Z4" s="9" t="str">
        <f t="shared" si="2"/>
        <v/>
      </c>
      <c r="AA4" s="9" t="str">
        <f t="shared" si="2"/>
        <v/>
      </c>
      <c r="AB4" s="9" t="str">
        <f t="shared" si="2"/>
        <v/>
      </c>
      <c r="AC4" s="31" t="str">
        <f t="shared" si="2"/>
        <v/>
      </c>
      <c r="AD4" s="24"/>
      <c r="AE4" s="17"/>
      <c r="AF4" s="105"/>
      <c r="AG4" s="15" t="s">
        <v>3</v>
      </c>
      <c r="AH4" s="9" t="str">
        <f>IF(COUNTA(AH14)=0,"",AH14)</f>
        <v/>
      </c>
      <c r="AI4" s="9" t="str">
        <f t="shared" ref="AI4:AM4" si="3">IF(COUNTA(AI14)=0,"",AI14)</f>
        <v/>
      </c>
      <c r="AJ4" s="9" t="str">
        <f t="shared" si="3"/>
        <v/>
      </c>
      <c r="AK4" s="9" t="str">
        <f t="shared" si="3"/>
        <v/>
      </c>
      <c r="AL4" s="9" t="str">
        <f t="shared" si="3"/>
        <v/>
      </c>
      <c r="AM4" s="31">
        <f t="shared" si="3"/>
        <v>4</v>
      </c>
      <c r="AN4" s="24"/>
      <c r="AO4" s="17"/>
      <c r="AP4" s="105"/>
      <c r="AQ4" s="15" t="s">
        <v>3</v>
      </c>
      <c r="AR4" s="9" t="str">
        <f>IF(COUNTA(AR14)=0,"",AR14)</f>
        <v/>
      </c>
      <c r="AS4" s="9" t="str">
        <f t="shared" ref="AS4:AW4" si="4">IF(COUNTA(AS14)=0,"",AS14)</f>
        <v/>
      </c>
      <c r="AT4" s="9" t="str">
        <f t="shared" si="4"/>
        <v/>
      </c>
      <c r="AU4" s="9" t="str">
        <f t="shared" si="4"/>
        <v/>
      </c>
      <c r="AV4" s="9" t="str">
        <f t="shared" si="4"/>
        <v/>
      </c>
      <c r="AW4" s="31" t="str">
        <f t="shared" si="4"/>
        <v/>
      </c>
      <c r="AX4" s="24"/>
      <c r="AY4" s="17"/>
      <c r="AZ4" s="105"/>
      <c r="BA4" s="15" t="s">
        <v>3</v>
      </c>
      <c r="BB4" s="9" t="str">
        <f>IF(COUNTA(BB14)=0,"",BB14)</f>
        <v/>
      </c>
      <c r="BC4" s="9" t="str">
        <f t="shared" ref="BC4:BG4" si="5">IF(COUNTA(BC14)=0,"",BC14)</f>
        <v/>
      </c>
      <c r="BD4" s="9" t="str">
        <f t="shared" si="5"/>
        <v/>
      </c>
      <c r="BE4" s="9" t="str">
        <f t="shared" si="5"/>
        <v/>
      </c>
      <c r="BF4" s="9" t="str">
        <f t="shared" si="5"/>
        <v/>
      </c>
      <c r="BG4" s="31">
        <f t="shared" si="5"/>
        <v>6.1700000000000017</v>
      </c>
      <c r="BH4" s="24"/>
      <c r="BI4" s="17"/>
      <c r="BJ4" s="105"/>
      <c r="BK4" s="15" t="s">
        <v>3</v>
      </c>
      <c r="BL4" s="9" t="str">
        <f>IF(COUNTA(BL14)=0,"",BL14)</f>
        <v/>
      </c>
      <c r="BM4" s="9" t="str">
        <f t="shared" ref="BM4:BQ4" si="6">IF(COUNTA(BM14)=0,"",BM14)</f>
        <v/>
      </c>
      <c r="BN4" s="9" t="str">
        <f t="shared" si="6"/>
        <v/>
      </c>
      <c r="BO4" s="9" t="str">
        <f t="shared" si="6"/>
        <v/>
      </c>
      <c r="BP4" s="9" t="str">
        <f t="shared" si="6"/>
        <v/>
      </c>
      <c r="BQ4" s="31" t="str">
        <f t="shared" si="6"/>
        <v/>
      </c>
      <c r="BR4" s="24"/>
      <c r="BS4" s="17"/>
      <c r="BT4" s="105"/>
      <c r="BU4" s="15" t="s">
        <v>3</v>
      </c>
      <c r="BV4" s="9" t="str">
        <f>IF(COUNTA(BV14)=0,"",BV14)</f>
        <v/>
      </c>
      <c r="BW4" s="9" t="str">
        <f t="shared" ref="BW4:CA4" si="7">IF(COUNTA(BW14)=0,"",BW14)</f>
        <v/>
      </c>
      <c r="BX4" s="9" t="str">
        <f t="shared" si="7"/>
        <v/>
      </c>
      <c r="BY4" s="9" t="str">
        <f t="shared" si="7"/>
        <v/>
      </c>
      <c r="BZ4" s="9" t="str">
        <f t="shared" si="7"/>
        <v/>
      </c>
      <c r="CA4" s="31">
        <f t="shared" si="7"/>
        <v>7.7399999999999949</v>
      </c>
      <c r="CB4" s="24"/>
      <c r="CC4" s="17"/>
      <c r="CD4" s="105"/>
      <c r="CE4" s="15" t="s">
        <v>3</v>
      </c>
      <c r="CF4" s="9">
        <f>IF(COUNTA(CF14)=0,"",CF14)</f>
        <v>4</v>
      </c>
      <c r="CG4" s="9" t="str">
        <f t="shared" ref="CG4:CK4" si="8">IF(COUNTA(CG14)=0,"",CG14)</f>
        <v/>
      </c>
      <c r="CH4" s="9" t="str">
        <f t="shared" si="8"/>
        <v/>
      </c>
      <c r="CI4" s="9" t="str">
        <f t="shared" si="8"/>
        <v/>
      </c>
      <c r="CJ4" s="9">
        <f t="shared" si="8"/>
        <v>6</v>
      </c>
      <c r="CK4" s="31">
        <f t="shared" si="8"/>
        <v>0</v>
      </c>
      <c r="CL4" s="24"/>
      <c r="CM4" s="17"/>
      <c r="CN4" s="105"/>
      <c r="CO4" s="15" t="s">
        <v>3</v>
      </c>
      <c r="CP4" s="9" t="str">
        <f>IF(COUNTA(CP14)=0,"",CP14)</f>
        <v/>
      </c>
      <c r="CQ4" s="9" t="str">
        <f t="shared" ref="CQ4:CU4" si="9">IF(COUNTA(CQ14)=0,"",CQ14)</f>
        <v/>
      </c>
      <c r="CR4" s="9" t="str">
        <f t="shared" si="9"/>
        <v/>
      </c>
      <c r="CS4" s="9" t="str">
        <f t="shared" si="9"/>
        <v/>
      </c>
      <c r="CT4" s="9" t="str">
        <f t="shared" si="9"/>
        <v/>
      </c>
      <c r="CU4" s="31" t="str">
        <f t="shared" si="9"/>
        <v/>
      </c>
      <c r="CV4" s="24"/>
      <c r="CW4" s="17"/>
      <c r="CX4" s="105"/>
      <c r="CY4" s="15" t="s">
        <v>3</v>
      </c>
      <c r="CZ4" s="9" t="str">
        <f>IF(COUNTA(CZ14)=0,"",CZ14)</f>
        <v/>
      </c>
      <c r="DA4" s="9" t="str">
        <f t="shared" ref="DA4:DE4" si="10">IF(COUNTA(DA14)=0,"",DA14)</f>
        <v/>
      </c>
      <c r="DB4" s="9" t="str">
        <f t="shared" si="10"/>
        <v/>
      </c>
      <c r="DC4" s="9" t="str">
        <f t="shared" si="10"/>
        <v/>
      </c>
      <c r="DD4" s="9" t="str">
        <f t="shared" si="10"/>
        <v/>
      </c>
      <c r="DE4" s="31">
        <f t="shared" si="10"/>
        <v>4.3100000000000023</v>
      </c>
      <c r="DF4" s="24"/>
      <c r="DG4" s="17"/>
      <c r="DH4" s="105"/>
      <c r="DI4" s="15" t="s">
        <v>3</v>
      </c>
      <c r="DJ4" s="9" t="str">
        <f>IF(COUNTA(DJ14)=0,"",DJ14)</f>
        <v/>
      </c>
      <c r="DK4" s="9" t="str">
        <f t="shared" ref="DK4:DO4" si="11">IF(COUNTA(DK14)=0,"",DK14)</f>
        <v/>
      </c>
      <c r="DL4" s="9" t="str">
        <f t="shared" si="11"/>
        <v/>
      </c>
      <c r="DM4" s="9" t="str">
        <f t="shared" si="11"/>
        <v/>
      </c>
      <c r="DN4" s="9" t="str">
        <f t="shared" si="11"/>
        <v/>
      </c>
      <c r="DO4" s="31" t="str">
        <f t="shared" si="11"/>
        <v/>
      </c>
      <c r="DP4" s="24"/>
      <c r="DQ4" s="17"/>
      <c r="DR4" s="105"/>
      <c r="DS4" s="58" t="s">
        <v>3</v>
      </c>
      <c r="DT4" s="9" t="str">
        <f>IF(COUNTA(DT14)=0,"",DT14)</f>
        <v/>
      </c>
      <c r="DU4" s="9" t="str">
        <f t="shared" ref="DU4:DY4" si="12">IF(COUNTA(DU14)=0,"",DU14)</f>
        <v/>
      </c>
      <c r="DV4" s="9" t="str">
        <f t="shared" si="12"/>
        <v/>
      </c>
      <c r="DW4" s="9" t="str">
        <f t="shared" si="12"/>
        <v/>
      </c>
      <c r="DX4" s="9" t="str">
        <f t="shared" si="12"/>
        <v/>
      </c>
      <c r="DY4" s="31" t="str">
        <f t="shared" si="12"/>
        <v/>
      </c>
      <c r="DZ4" s="24"/>
      <c r="EA4" s="17"/>
      <c r="EB4" s="105"/>
      <c r="EC4" s="58" t="s">
        <v>3</v>
      </c>
      <c r="ED4" s="9" t="str">
        <f>IF(COUNTA(ED14)=0,"",ED14)</f>
        <v/>
      </c>
      <c r="EE4" s="9" t="str">
        <f t="shared" ref="EE4:EI4" si="13">IF(COUNTA(EE14)=0,"",EE14)</f>
        <v/>
      </c>
      <c r="EF4" s="9" t="str">
        <f t="shared" si="13"/>
        <v/>
      </c>
      <c r="EG4" s="9" t="str">
        <f t="shared" si="13"/>
        <v/>
      </c>
      <c r="EH4" s="9" t="str">
        <f t="shared" si="13"/>
        <v/>
      </c>
      <c r="EI4" s="31">
        <f t="shared" si="13"/>
        <v>3.6500000000000057</v>
      </c>
      <c r="EJ4" s="24"/>
      <c r="EK4" s="17"/>
      <c r="EL4" s="105"/>
      <c r="EM4" s="58" t="s">
        <v>3</v>
      </c>
      <c r="EN4" s="9" t="str">
        <f>IF(COUNTA(EN14)=0,"",EN14)</f>
        <v/>
      </c>
      <c r="EO4" s="9" t="str">
        <f t="shared" ref="EO4:ES4" si="14">IF(COUNTA(EO14)=0,"",EO14)</f>
        <v/>
      </c>
      <c r="EP4" s="9" t="str">
        <f t="shared" si="14"/>
        <v/>
      </c>
      <c r="EQ4" s="9" t="str">
        <f t="shared" si="14"/>
        <v/>
      </c>
      <c r="ER4" s="9" t="str">
        <f t="shared" si="14"/>
        <v/>
      </c>
      <c r="ES4" s="31" t="str">
        <f t="shared" si="14"/>
        <v/>
      </c>
      <c r="ET4" s="24"/>
      <c r="EU4" s="17"/>
      <c r="EV4" s="105"/>
      <c r="EW4" s="58" t="s">
        <v>3</v>
      </c>
      <c r="EX4" s="9" t="str">
        <f>IF(COUNTA(EX14)=0,"",EX14)</f>
        <v/>
      </c>
      <c r="EY4" s="9" t="str">
        <f t="shared" ref="EY4:FC4" si="15">IF(COUNTA(EY14)=0,"",EY14)</f>
        <v/>
      </c>
      <c r="EZ4" s="9" t="str">
        <f t="shared" si="15"/>
        <v/>
      </c>
      <c r="FA4" s="9" t="str">
        <f t="shared" si="15"/>
        <v/>
      </c>
      <c r="FB4" s="9" t="str">
        <f t="shared" si="15"/>
        <v/>
      </c>
      <c r="FC4" s="31" t="str">
        <f t="shared" si="15"/>
        <v/>
      </c>
      <c r="FD4" s="24"/>
      <c r="FE4" s="17"/>
      <c r="FF4" s="105"/>
      <c r="FG4" s="58" t="s">
        <v>3</v>
      </c>
      <c r="FH4" s="9" t="str">
        <f>IF(COUNTA(FH14)=0,"",FH14)</f>
        <v/>
      </c>
      <c r="FI4" s="9" t="str">
        <f t="shared" ref="FI4:FM4" si="16">IF(COUNTA(FI14)=0,"",FI14)</f>
        <v/>
      </c>
      <c r="FJ4" s="9" t="str">
        <f t="shared" si="16"/>
        <v/>
      </c>
      <c r="FK4" s="9" t="str">
        <f t="shared" si="16"/>
        <v/>
      </c>
      <c r="FL4" s="9" t="str">
        <f t="shared" si="16"/>
        <v/>
      </c>
      <c r="FM4" s="31" t="str">
        <f t="shared" si="16"/>
        <v/>
      </c>
      <c r="FN4" s="24"/>
      <c r="FO4" s="17"/>
      <c r="FP4" s="105"/>
      <c r="FQ4" s="58" t="s">
        <v>3</v>
      </c>
      <c r="FR4" s="9" t="str">
        <f>IF(COUNTA(FR14)=0,"",FR14)</f>
        <v/>
      </c>
      <c r="FS4" s="9" t="str">
        <f t="shared" ref="FS4:FW4" si="17">IF(COUNTA(FS14)=0,"",FS14)</f>
        <v/>
      </c>
      <c r="FT4" s="9" t="str">
        <f t="shared" si="17"/>
        <v/>
      </c>
      <c r="FU4" s="9" t="str">
        <f t="shared" si="17"/>
        <v/>
      </c>
      <c r="FV4" s="9" t="str">
        <f t="shared" si="17"/>
        <v/>
      </c>
      <c r="FW4" s="31" t="str">
        <f t="shared" si="17"/>
        <v/>
      </c>
      <c r="FX4" s="24"/>
      <c r="FY4" s="17"/>
      <c r="FZ4" s="105"/>
      <c r="GA4" s="58" t="s">
        <v>3</v>
      </c>
      <c r="GB4" s="9" t="str">
        <f>IF(COUNTA(GB14)=0,"",GB14)</f>
        <v/>
      </c>
      <c r="GC4" s="9" t="str">
        <f t="shared" ref="GC4:GG4" si="18">IF(COUNTA(GC14)=0,"",GC14)</f>
        <v/>
      </c>
      <c r="GD4" s="9" t="str">
        <f t="shared" si="18"/>
        <v/>
      </c>
      <c r="GE4" s="9" t="str">
        <f t="shared" si="18"/>
        <v/>
      </c>
      <c r="GF4" s="9" t="str">
        <f t="shared" si="18"/>
        <v/>
      </c>
      <c r="GG4" s="31" t="str">
        <f t="shared" si="18"/>
        <v/>
      </c>
      <c r="GH4" s="24"/>
      <c r="GI4" s="17"/>
      <c r="GJ4" s="105"/>
      <c r="GK4" s="58" t="s">
        <v>3</v>
      </c>
      <c r="GL4" s="9" t="str">
        <f>IF(COUNTA(GL14)=0,"",GL14)</f>
        <v/>
      </c>
      <c r="GM4" s="9" t="str">
        <f t="shared" ref="GM4:GQ4" si="19">IF(COUNTA(GM14)=0,"",GM14)</f>
        <v/>
      </c>
      <c r="GN4" s="9" t="str">
        <f t="shared" si="19"/>
        <v/>
      </c>
      <c r="GO4" s="9" t="str">
        <f t="shared" si="19"/>
        <v/>
      </c>
      <c r="GP4" s="9" t="str">
        <f t="shared" si="19"/>
        <v/>
      </c>
      <c r="GQ4" s="31" t="str">
        <f t="shared" si="19"/>
        <v/>
      </c>
      <c r="GR4" s="24"/>
      <c r="GS4" s="17"/>
      <c r="GT4" s="105"/>
      <c r="GU4" s="58" t="s">
        <v>3</v>
      </c>
      <c r="GV4" s="9">
        <f>IF(COUNTA(GV14)=0,"",GV14)</f>
        <v>0.71023000000000003</v>
      </c>
      <c r="GW4" s="9">
        <f t="shared" ref="GW4:HA4" si="20">IF(COUNTA(GW14)=0,"",GW14)</f>
        <v>0.34722222222222221</v>
      </c>
      <c r="GX4" s="9">
        <f t="shared" si="20"/>
        <v>0.96153999999999995</v>
      </c>
      <c r="GY4" s="9" t="str">
        <f t="shared" si="20"/>
        <v/>
      </c>
      <c r="GZ4" s="9">
        <f t="shared" si="20"/>
        <v>1.4234899999999999</v>
      </c>
      <c r="HA4" s="31">
        <f t="shared" si="20"/>
        <v>0.23641000000000001</v>
      </c>
      <c r="HB4" s="24"/>
      <c r="HC4" s="17"/>
      <c r="HD4" s="105"/>
      <c r="HE4" s="58" t="s">
        <v>3</v>
      </c>
      <c r="HF4" s="9" t="str">
        <f>IF(COUNTA(HF14)=0,"",HF14)</f>
        <v/>
      </c>
      <c r="HG4" s="9" t="str">
        <f t="shared" ref="HG4:HK4" si="21">IF(COUNTA(HG14)=0,"",HG14)</f>
        <v/>
      </c>
      <c r="HH4" s="9" t="str">
        <f t="shared" si="21"/>
        <v/>
      </c>
      <c r="HI4" s="9" t="str">
        <f t="shared" si="21"/>
        <v/>
      </c>
      <c r="HJ4" s="9" t="str">
        <f t="shared" si="21"/>
        <v/>
      </c>
      <c r="HK4" s="31" t="str">
        <f t="shared" si="21"/>
        <v/>
      </c>
      <c r="HL4" s="24"/>
      <c r="HM4" s="17"/>
      <c r="HN4" s="105"/>
      <c r="HO4" s="58" t="s">
        <v>3</v>
      </c>
      <c r="HP4" s="9" t="str">
        <f>IF(COUNTA(HP14)=0,"",HP14)</f>
        <v/>
      </c>
      <c r="HQ4" s="9" t="str">
        <f t="shared" ref="HQ4:HU4" si="22">IF(COUNTA(HQ14)=0,"",HQ14)</f>
        <v/>
      </c>
      <c r="HR4" s="9" t="str">
        <f t="shared" si="22"/>
        <v/>
      </c>
      <c r="HS4" s="9" t="str">
        <f t="shared" si="22"/>
        <v/>
      </c>
      <c r="HT4" s="9" t="str">
        <f t="shared" si="22"/>
        <v/>
      </c>
      <c r="HU4" s="31" t="str">
        <f t="shared" si="22"/>
        <v/>
      </c>
      <c r="HV4" s="24"/>
      <c r="HW4" s="17"/>
      <c r="HX4" s="105"/>
      <c r="HY4" s="58" t="s">
        <v>3</v>
      </c>
      <c r="HZ4" s="9" t="str">
        <f>IF(COUNTA(HZ14)=0,"",HZ14)</f>
        <v/>
      </c>
      <c r="IA4" s="9" t="str">
        <f t="shared" ref="IA4:IE4" si="23">IF(COUNTA(IA14)=0,"",IA14)</f>
        <v/>
      </c>
      <c r="IB4" s="9" t="str">
        <f t="shared" si="23"/>
        <v/>
      </c>
      <c r="IC4" s="9" t="str">
        <f t="shared" si="23"/>
        <v/>
      </c>
      <c r="ID4" s="9" t="str">
        <f t="shared" si="23"/>
        <v/>
      </c>
      <c r="IE4" s="31" t="str">
        <f t="shared" si="23"/>
        <v/>
      </c>
      <c r="IF4" s="24"/>
      <c r="IG4" s="17"/>
      <c r="IH4" s="105"/>
      <c r="II4" s="58" t="s">
        <v>3</v>
      </c>
      <c r="IJ4" s="9" t="str">
        <f>IF(COUNTA(IJ14)=0,"",IJ14)</f>
        <v/>
      </c>
      <c r="IK4" s="9" t="str">
        <f t="shared" ref="IK4:IO4" si="24">IF(COUNTA(IK14)=0,"",IK14)</f>
        <v/>
      </c>
      <c r="IL4" s="9" t="str">
        <f t="shared" si="24"/>
        <v/>
      </c>
      <c r="IM4" s="9" t="str">
        <f t="shared" si="24"/>
        <v/>
      </c>
      <c r="IN4" s="9" t="str">
        <f t="shared" si="24"/>
        <v/>
      </c>
      <c r="IO4" s="31" t="str">
        <f t="shared" si="24"/>
        <v/>
      </c>
      <c r="IP4" s="24"/>
      <c r="IQ4" s="17"/>
      <c r="IR4" s="105"/>
      <c r="IS4" s="58" t="s">
        <v>3</v>
      </c>
      <c r="IT4" s="9" t="str">
        <f>IF(COUNTA(IT14)=0,"",IT14)</f>
        <v/>
      </c>
      <c r="IU4" s="9" t="str">
        <f t="shared" ref="IU4:IY4" si="25">IF(COUNTA(IU14)=0,"",IU14)</f>
        <v/>
      </c>
      <c r="IV4" s="9" t="str">
        <f t="shared" si="25"/>
        <v/>
      </c>
      <c r="IW4" s="9" t="str">
        <f t="shared" si="25"/>
        <v/>
      </c>
      <c r="IX4" s="9" t="str">
        <f t="shared" si="25"/>
        <v/>
      </c>
      <c r="IY4" s="31" t="str">
        <f t="shared" si="25"/>
        <v/>
      </c>
      <c r="IZ4" s="24"/>
      <c r="JA4" s="17"/>
      <c r="JB4" s="105"/>
      <c r="JC4" s="58" t="s">
        <v>3</v>
      </c>
      <c r="JD4" s="9" t="str">
        <f>IF(COUNTA(JD14)=0,"",JD14)</f>
        <v/>
      </c>
      <c r="JE4" s="9" t="str">
        <f t="shared" ref="JE4:JI4" si="26">IF(COUNTA(JE14)=0,"",JE14)</f>
        <v/>
      </c>
      <c r="JF4" s="9" t="str">
        <f t="shared" si="26"/>
        <v/>
      </c>
      <c r="JG4" s="9" t="str">
        <f t="shared" si="26"/>
        <v/>
      </c>
      <c r="JH4" s="9" t="str">
        <f t="shared" si="26"/>
        <v/>
      </c>
      <c r="JI4" s="31" t="str">
        <f t="shared" si="26"/>
        <v/>
      </c>
      <c r="JJ4" s="24"/>
      <c r="JK4" s="17"/>
      <c r="JL4" s="105"/>
      <c r="JM4" s="58" t="s">
        <v>3</v>
      </c>
      <c r="JN4" s="9" t="str">
        <f>IF(COUNTA(JN14)=0,"",JN14)</f>
        <v/>
      </c>
      <c r="JO4" s="9" t="str">
        <f t="shared" ref="JO4:JS4" si="27">IF(COUNTA(JO14)=0,"",JO14)</f>
        <v/>
      </c>
      <c r="JP4" s="9" t="str">
        <f t="shared" si="27"/>
        <v/>
      </c>
      <c r="JQ4" s="9" t="str">
        <f t="shared" si="27"/>
        <v/>
      </c>
      <c r="JR4" s="9" t="str">
        <f t="shared" si="27"/>
        <v/>
      </c>
      <c r="JS4" s="31" t="str">
        <f t="shared" si="27"/>
        <v/>
      </c>
      <c r="JT4" s="24"/>
      <c r="JU4" s="17"/>
      <c r="JV4" s="105"/>
      <c r="JW4" s="58" t="s">
        <v>3</v>
      </c>
      <c r="JX4" s="9" t="str">
        <f>IF(COUNTA(JX14)=0,"",JX14)</f>
        <v/>
      </c>
      <c r="JY4" s="9" t="str">
        <f t="shared" ref="JY4:KC4" si="28">IF(COUNTA(JY14)=0,"",JY14)</f>
        <v/>
      </c>
      <c r="JZ4" s="9" t="str">
        <f t="shared" si="28"/>
        <v/>
      </c>
      <c r="KA4" s="9" t="str">
        <f t="shared" si="28"/>
        <v/>
      </c>
      <c r="KB4" s="9" t="str">
        <f t="shared" si="28"/>
        <v/>
      </c>
      <c r="KC4" s="31" t="str">
        <f t="shared" si="28"/>
        <v/>
      </c>
      <c r="KD4" s="24"/>
      <c r="KE4" s="17"/>
      <c r="KF4" s="105"/>
      <c r="KG4" s="58" t="s">
        <v>3</v>
      </c>
      <c r="KH4" s="9" t="str">
        <f>IF(COUNTA(KH14)=0,"",KH14)</f>
        <v/>
      </c>
      <c r="KI4" s="9" t="str">
        <f t="shared" ref="KI4:KM4" si="29">IF(COUNTA(KI14)=0,"",KI14)</f>
        <v/>
      </c>
      <c r="KJ4" s="9" t="str">
        <f t="shared" si="29"/>
        <v/>
      </c>
      <c r="KK4" s="9" t="str">
        <f t="shared" si="29"/>
        <v/>
      </c>
      <c r="KL4" s="9" t="str">
        <f t="shared" si="29"/>
        <v/>
      </c>
      <c r="KM4" s="31" t="str">
        <f t="shared" si="29"/>
        <v/>
      </c>
      <c r="KN4" s="24"/>
      <c r="KO4" s="17"/>
      <c r="KP4" s="105"/>
      <c r="KQ4" s="58" t="s">
        <v>3</v>
      </c>
      <c r="KR4" s="9" t="str">
        <f>IF(COUNTA(KR14)=0,"",KR14)</f>
        <v/>
      </c>
      <c r="KS4" s="9" t="str">
        <f t="shared" ref="KS4:KW4" si="30">IF(COUNTA(KS14)=0,"",KS14)</f>
        <v/>
      </c>
      <c r="KT4" s="9" t="str">
        <f t="shared" si="30"/>
        <v/>
      </c>
      <c r="KU4" s="9" t="str">
        <f t="shared" si="30"/>
        <v/>
      </c>
      <c r="KV4" s="9" t="str">
        <f t="shared" si="30"/>
        <v/>
      </c>
      <c r="KW4" s="31" t="str">
        <f t="shared" si="30"/>
        <v/>
      </c>
      <c r="KX4" s="24"/>
      <c r="KY4" s="17"/>
      <c r="KZ4" s="105"/>
      <c r="LA4" s="58" t="s">
        <v>3</v>
      </c>
      <c r="LB4" s="9" t="str">
        <f>IF(COUNTA(LB14)=0,"",LB14)</f>
        <v/>
      </c>
      <c r="LC4" s="9" t="str">
        <f t="shared" ref="LC4:LG4" si="31">IF(COUNTA(LC14)=0,"",LC14)</f>
        <v/>
      </c>
      <c r="LD4" s="9" t="str">
        <f t="shared" si="31"/>
        <v/>
      </c>
      <c r="LE4" s="9" t="str">
        <f t="shared" si="31"/>
        <v/>
      </c>
      <c r="LF4" s="9" t="str">
        <f t="shared" si="31"/>
        <v/>
      </c>
      <c r="LG4" s="31" t="str">
        <f t="shared" si="31"/>
        <v/>
      </c>
      <c r="LH4" s="24"/>
      <c r="LI4" s="17"/>
      <c r="LJ4" s="105"/>
      <c r="LK4" s="58" t="s">
        <v>3</v>
      </c>
      <c r="LL4" s="9" t="str">
        <f>IF(COUNTA(LL14)=0,"",LL14)</f>
        <v/>
      </c>
      <c r="LM4" s="9" t="str">
        <f t="shared" ref="LM4:LQ4" si="32">IF(COUNTA(LM14)=0,"",LM14)</f>
        <v/>
      </c>
      <c r="LN4" s="9" t="str">
        <f t="shared" si="32"/>
        <v/>
      </c>
      <c r="LO4" s="9" t="str">
        <f t="shared" si="32"/>
        <v/>
      </c>
      <c r="LP4" s="9" t="str">
        <f t="shared" si="32"/>
        <v/>
      </c>
      <c r="LQ4" s="31" t="str">
        <f t="shared" si="32"/>
        <v/>
      </c>
      <c r="LR4" s="24"/>
      <c r="LS4" s="17"/>
      <c r="LT4" s="105"/>
      <c r="LU4" s="58" t="s">
        <v>3</v>
      </c>
      <c r="LV4" s="9" t="str">
        <f>IF(COUNTA(LV14)=0,"",LV14)</f>
        <v/>
      </c>
      <c r="LW4" s="9" t="str">
        <f t="shared" ref="LW4:MA4" si="33">IF(COUNTA(LW14)=0,"",LW14)</f>
        <v/>
      </c>
      <c r="LX4" s="9" t="str">
        <f t="shared" si="33"/>
        <v/>
      </c>
      <c r="LY4" s="9" t="str">
        <f t="shared" si="33"/>
        <v/>
      </c>
      <c r="LZ4" s="9" t="str">
        <f t="shared" si="33"/>
        <v/>
      </c>
      <c r="MA4" s="31" t="str">
        <f t="shared" si="33"/>
        <v/>
      </c>
      <c r="MB4" s="24"/>
      <c r="MC4" s="17"/>
      <c r="MD4" s="121"/>
      <c r="MN4" s="121"/>
    </row>
    <row xmlns:x14ac="http://schemas.microsoft.com/office/spreadsheetml/2009/9/ac" r="5" s="4" customFormat="true" x14ac:dyDescent="0.25">
      <c r="A5" s="397" t="str">
        <f ca="true">IF(ISBLANK('Data Summary'!A7),"",'Data Summary'!A7)</f>
        <v>BGD_2010_BEIS</v>
      </c>
      <c r="B5" s="105"/>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1" t="str">
        <f>IF((COUNTA(I15:I26)=0)+(COUNTA(I14)=0),"",100-I14-SUMPRODUCT(C15:C26,I15:I26))</f>
        <v/>
      </c>
      <c r="J5" s="24"/>
      <c r="K5" s="17"/>
      <c r="L5" s="105"/>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1" t="str">
        <f>IF((COUNTA(S15:S26)=0)+(COUNTA(S14)=0),"",100-S14-SUMPRODUCT(M15:M26,S15:S26))</f>
        <v/>
      </c>
      <c r="T5" s="24"/>
      <c r="U5" s="17"/>
      <c r="V5" s="105"/>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1" t="str">
        <f>IF((COUNTA(AC15:AC26)=0)+(COUNTA(AC14)=0),"",100-AC14-SUMPRODUCT(W15:W26,AC15:AC26))</f>
        <v/>
      </c>
      <c r="AD5" s="24"/>
      <c r="AE5" s="17"/>
      <c r="AF5" s="105"/>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1" t="str">
        <f>IF((COUNTA(AM15:AM26)=0)+(COUNTA(AM14)=0),"",100-AM14-SUMPRODUCT(AG15:AG26,AM15:AM26))</f>
        <v/>
      </c>
      <c r="AN5" s="24"/>
      <c r="AO5" s="17"/>
      <c r="AP5" s="105"/>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1" t="str">
        <f>IF((COUNTA(AW15:AW26)=0)+(COUNTA(AW14)=0),"",100-AW14-SUMPRODUCT(AQ15:AQ26,AW15:AW26))</f>
        <v/>
      </c>
      <c r="AX5" s="24"/>
      <c r="AY5" s="17"/>
      <c r="AZ5" s="105"/>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1" t="str">
        <f>IF((COUNTA(BG15:BG26)=0)+(COUNTA(BG14)=0),"",100-BG14-SUMPRODUCT(BA15:BA26,BG15:BG26))</f>
        <v/>
      </c>
      <c r="BH5" s="24"/>
      <c r="BI5" s="17"/>
      <c r="BJ5" s="105"/>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31" t="str">
        <f>IF((COUNTA(BQ15:BQ26)=0)+(COUNTA(BQ14)=0),"",100-BQ14-SUMPRODUCT(BK15:BK26,BQ15:BQ26))</f>
        <v/>
      </c>
      <c r="BR5" s="24"/>
      <c r="BS5" s="17"/>
      <c r="BT5" s="105"/>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31" t="str">
        <f>IF((COUNTA(CA15:CA26)=0)+(COUNTA(CA14)=0),"",100-CA14-SUMPRODUCT(BU15:BU26,CA15:CA26))</f>
        <v/>
      </c>
      <c r="CB5" s="24"/>
      <c r="CC5" s="17"/>
      <c r="CD5" s="105"/>
      <c r="CE5" s="15" t="s">
        <v>0</v>
      </c>
      <c r="CF5" s="9">
        <f>IF((COUNTA(CF15:CF26)=0)+(COUNTA(CF14)=0),"",100-CF14-SUMPRODUCT(CE15:CE26,CF15:CF26))</f>
        <v>5</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31" t="str">
        <f>IF((COUNTA(CK15:CK26)=0)+(COUNTA(CK14)=0),"",100-CK14-SUMPRODUCT(CE15:CE26,CK15:CK26))</f>
        <v/>
      </c>
      <c r="CL5" s="24"/>
      <c r="CM5" s="17"/>
      <c r="CN5" s="105"/>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31" t="str">
        <f>IF((COUNTA(CU15:CU26)=0)+(COUNTA(CU14)=0),"",100-CU14-SUMPRODUCT(CO15:CO26,CU15:CU26))</f>
        <v/>
      </c>
      <c r="CV5" s="24"/>
      <c r="CW5" s="17"/>
      <c r="CX5" s="105"/>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31" t="str">
        <f>IF((COUNTA(DE15:DE26)=0)+(COUNTA(DE14)=0),"",100-DE14-SUMPRODUCT(CY15:CY26,DE15:DE26))</f>
        <v/>
      </c>
      <c r="DF5" s="24"/>
      <c r="DG5" s="17"/>
      <c r="DH5" s="105"/>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31" t="str">
        <f>IF((COUNTA(DO15:DO26)=0)+(COUNTA(DO14)=0),"",100-DO14-SUMPRODUCT(DI15:DI26,DO15:DO26))</f>
        <v/>
      </c>
      <c r="DP5" s="24"/>
      <c r="DQ5" s="17"/>
      <c r="DR5" s="105"/>
      <c r="DS5" s="58"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31" t="str">
        <f>IF((COUNTA(DY15:DY26)=0)+(COUNTA(DY14)=0),"",100-DY14-SUMPRODUCT(DS15:DS26,DY15:DY26))</f>
        <v/>
      </c>
      <c r="DZ5" s="24"/>
      <c r="EA5" s="17"/>
      <c r="EB5" s="105"/>
      <c r="EC5" s="58"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31" t="str">
        <f>IF((COUNTA(EI15:EI26)=0)+(COUNTA(EI14)=0),"",100-EI14-SUMPRODUCT(EC15:EC26,EI15:EI26))</f>
        <v/>
      </c>
      <c r="EJ5" s="24"/>
      <c r="EK5" s="17"/>
      <c r="EL5" s="105"/>
      <c r="EM5" s="58"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31" t="str">
        <f>IF((COUNTA(ES15:ES26)=0)+(COUNTA(ES14)=0),"",100-ES14-SUMPRODUCT(EM15:EM26,ES15:ES26))</f>
        <v/>
      </c>
      <c r="ET5" s="24"/>
      <c r="EU5" s="17"/>
      <c r="EV5" s="105"/>
      <c r="EW5" s="58"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31" t="str">
        <f>IF((COUNTA(FC15:FC26)=0)+(COUNTA(FC14)=0),"",100-FC14-SUMPRODUCT(EW15:EW26,FC15:FC26))</f>
        <v/>
      </c>
      <c r="FD5" s="24"/>
      <c r="FE5" s="17"/>
      <c r="FF5" s="105"/>
      <c r="FG5" s="58"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31" t="str">
        <f>IF((COUNTA(FM15:FM26)=0)+(COUNTA(FM14)=0),"",100-FM14-SUMPRODUCT(FG15:FG26,FM15:FM26))</f>
        <v/>
      </c>
      <c r="FN5" s="24"/>
      <c r="FO5" s="17"/>
      <c r="FP5" s="105"/>
      <c r="FQ5" s="58"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31" t="str">
        <f>IF((COUNTA(FW15:FW26)=0)+(COUNTA(FW14)=0),"",100-FW14-SUMPRODUCT(FQ15:FQ26,FW15:FW26))</f>
        <v/>
      </c>
      <c r="FX5" s="24"/>
      <c r="FY5" s="17"/>
      <c r="FZ5" s="105"/>
      <c r="GA5" s="58"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31" t="str">
        <f>IF((COUNTA(GG15:GG26)=0)+(COUNTA(GG14)=0),"",100-GG14-SUMPRODUCT(GA15:GA26,GG15:GG26))</f>
        <v/>
      </c>
      <c r="GH5" s="24"/>
      <c r="GI5" s="17"/>
      <c r="GJ5" s="105"/>
      <c r="GK5" s="58"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t="str">
        <f>IF((COUNTA(GP15:GP26)=0)+(COUNTA(GP14)=0),"",100-GP14-SUMPRODUCT(GK15:GK26,GP15:GP26))</f>
        <v/>
      </c>
      <c r="GQ5" s="31" t="str">
        <f>IF((COUNTA(GQ15:GQ26)=0)+(COUNTA(GQ14)=0),"",100-GQ14-SUMPRODUCT(GK15:GK26,GQ15:GQ26))</f>
        <v/>
      </c>
      <c r="GR5" s="24"/>
      <c r="GS5" s="17"/>
      <c r="GT5" s="105"/>
      <c r="GU5" s="58" t="s">
        <v>0</v>
      </c>
      <c r="GV5" s="9">
        <f>IF((COUNTA(GV15:GV26)=0)+(COUNTA(GV14)=0),"",100-GV14-SUMPRODUCT(GU15:GU26,GV15:GV26))</f>
        <v>0.14204000000002281</v>
      </c>
      <c r="GW5" s="9">
        <f>IF((COUNTA(GW15:GW26)=0)+(COUNTA(GW14)=0),"",100-GW14-SUMPRODUCT(GU15:GU26,GW15:GW26))</f>
        <v>0.34722222222220012</v>
      </c>
      <c r="GX5" s="9">
        <f>IF((COUNTA(GX15:GX26)=0)+(COUNTA(GX14)=0),"",100-GX14-SUMPRODUCT(GU15:GU26,GX15:GX26))</f>
        <v>-2.8421709430404007E-14</v>
      </c>
      <c r="GY5" s="9" t="str">
        <f>IF((COUNTA(GY15:GY26)=0)+(COUNTA(GY14)=0),"",100-GY14-SUMPRODUCT(GU15:GU26,GY15:GY26))</f>
        <v/>
      </c>
      <c r="GZ5" s="9">
        <f>IF((COUNTA(GZ15:GZ26)=0)+(COUNTA(GZ14)=0),"",100-GZ14-SUMPRODUCT(GU15:GU26,GZ15:GZ26))</f>
        <v>0.35586999999999591</v>
      </c>
      <c r="HA5" s="31">
        <f>IF((COUNTA(HA15:HA26)=0)+(COUNTA(HA14)=0),"",100-HA14-SUMPRODUCT(GU15:GU26,HA15:HA26))</f>
        <v>-2.8421709430404007E-14</v>
      </c>
      <c r="HB5" s="24"/>
      <c r="HC5" s="17"/>
      <c r="HD5" s="105"/>
      <c r="HE5" s="58" t="s">
        <v>0</v>
      </c>
      <c r="HF5" s="9" t="str">
        <f>IF((COUNTA(HF15:HF26)=0)+(COUNTA(HF14)=0),"",100-HF14-SUMPRODUCT(HE15:HE26,HF15:HF26))</f>
        <v/>
      </c>
      <c r="HG5" s="9" t="str">
        <f>IF((COUNTA(HG15:HG26)=0)+(COUNTA(HG14)=0),"",100-HG14-SUMPRODUCT(HE15:HE26,HG15:HG26))</f>
        <v/>
      </c>
      <c r="HH5" s="9" t="str">
        <f>IF((COUNTA(HH15:HH26)=0)+(COUNTA(HH14)=0),"",100-HH14-SUMPRODUCT(HE15:HE26,HH15:HH26))</f>
        <v/>
      </c>
      <c r="HI5" s="9" t="str">
        <f>IF((COUNTA(HI15:HI26)=0)+(COUNTA(HI14)=0),"",100-HI14-SUMPRODUCT(HE15:HE26,HI15:HI26))</f>
        <v/>
      </c>
      <c r="HJ5" s="9" t="str">
        <f>IF((COUNTA(HJ15:HJ26)=0)+(COUNTA(HJ14)=0),"",100-HJ14-SUMPRODUCT(HE15:HE26,HJ15:HJ26))</f>
        <v/>
      </c>
      <c r="HK5" s="31" t="str">
        <f>IF((COUNTA(HK15:HK26)=0)+(COUNTA(HK14)=0),"",100-HK14-SUMPRODUCT(HE15:HE26,HK15:HK26))</f>
        <v/>
      </c>
      <c r="HL5" s="24"/>
      <c r="HM5" s="17"/>
      <c r="HN5" s="105"/>
      <c r="HO5" s="58" t="s">
        <v>0</v>
      </c>
      <c r="HP5" s="9" t="str">
        <f>IF((COUNTA(HP15:HP26)=0)+(COUNTA(HP14)=0),"",100-HP14-SUMPRODUCT(HO15:HO26,HP15:HP26))</f>
        <v/>
      </c>
      <c r="HQ5" s="9" t="str">
        <f>IF((COUNTA(HQ15:HQ26)=0)+(COUNTA(HQ14)=0),"",100-HQ14-SUMPRODUCT(HO15:HO26,HQ15:HQ26))</f>
        <v/>
      </c>
      <c r="HR5" s="9" t="str">
        <f>IF((COUNTA(HR15:HR26)=0)+(COUNTA(HR14)=0),"",100-HR14-SUMPRODUCT(HO15:HO26,HR15:HR26))</f>
        <v/>
      </c>
      <c r="HS5" s="9" t="str">
        <f>IF((COUNTA(HS15:HS26)=0)+(COUNTA(HS14)=0),"",100-HS14-SUMPRODUCT(HO15:HO26,HS15:HS26))</f>
        <v/>
      </c>
      <c r="HT5" s="9" t="str">
        <f>IF((COUNTA(HT15:HT26)=0)+(COUNTA(HT14)=0),"",100-HT14-SUMPRODUCT(HO15:HO26,HT15:HT26))</f>
        <v/>
      </c>
      <c r="HU5" s="31" t="str">
        <f>IF((COUNTA(HU15:HU26)=0)+(COUNTA(HU14)=0),"",100-HU14-SUMPRODUCT(HO15:HO26,HU15:HU26))</f>
        <v/>
      </c>
      <c r="HV5" s="24"/>
      <c r="HW5" s="17"/>
      <c r="HX5" s="105"/>
      <c r="HY5" s="58" t="s">
        <v>0</v>
      </c>
      <c r="HZ5" s="9" t="str">
        <f>IF((COUNTA(HZ15:HZ26)=0)+(COUNTA(HZ14)=0),"",100-HZ14-SUMPRODUCT(HY15:HY26,HZ15:HZ26))</f>
        <v/>
      </c>
      <c r="IA5" s="9" t="str">
        <f>IF((COUNTA(IA15:IA26)=0)+(COUNTA(IA14)=0),"",100-IA14-SUMPRODUCT(HY15:HY26,IA15:IA26))</f>
        <v/>
      </c>
      <c r="IB5" s="9" t="str">
        <f>IF((COUNTA(IB15:IB26)=0)+(COUNTA(IB14)=0),"",100-IB14-SUMPRODUCT(HY15:HY26,IB15:IB26))</f>
        <v/>
      </c>
      <c r="IC5" s="9" t="str">
        <f>IF((COUNTA(IC15:IC26)=0)+(COUNTA(IC14)=0),"",100-IC14-SUMPRODUCT(HY15:HY26,IC15:IC26))</f>
        <v/>
      </c>
      <c r="ID5" s="9" t="str">
        <f>IF((COUNTA(ID15:ID26)=0)+(COUNTA(ID14)=0),"",100-ID14-SUMPRODUCT(HY15:HY26,ID15:ID26))</f>
        <v/>
      </c>
      <c r="IE5" s="31" t="str">
        <f>IF((COUNTA(IE15:IE26)=0)+(COUNTA(IE14)=0),"",100-IE14-SUMPRODUCT(HY15:HY26,IE15:IE26))</f>
        <v/>
      </c>
      <c r="IF5" s="24"/>
      <c r="IG5" s="17"/>
      <c r="IH5" s="105"/>
      <c r="II5" s="58" t="s">
        <v>0</v>
      </c>
      <c r="IJ5" s="9" t="str">
        <f>IF((COUNTA(IJ15:IJ26)=0)+(COUNTA(IJ14)=0),"",100-IJ14-SUMPRODUCT(II15:II26,IJ15:IJ26))</f>
        <v/>
      </c>
      <c r="IK5" s="9" t="str">
        <f>IF((COUNTA(IK15:IK26)=0)+(COUNTA(IK14)=0),"",100-IK14-SUMPRODUCT(II15:II26,IK15:IK26))</f>
        <v/>
      </c>
      <c r="IL5" s="9" t="str">
        <f>IF((COUNTA(IL15:IL26)=0)+(COUNTA(IL14)=0),"",100-IL14-SUMPRODUCT(II15:II26,IL15:IL26))</f>
        <v/>
      </c>
      <c r="IM5" s="9" t="str">
        <f>IF((COUNTA(IM15:IM26)=0)+(COUNTA(IM14)=0),"",100-IM14-SUMPRODUCT(II15:II26,IM15:IM26))</f>
        <v/>
      </c>
      <c r="IN5" s="9" t="str">
        <f>IF((COUNTA(IN15:IN26)=0)+(COUNTA(IN14)=0),"",100-IN14-SUMPRODUCT(II15:II26,IN15:IN26))</f>
        <v/>
      </c>
      <c r="IO5" s="31" t="str">
        <f>IF((COUNTA(IO15:IO26)=0)+(COUNTA(IO14)=0),"",100-IO14-SUMPRODUCT(II15:II26,IO15:IO26))</f>
        <v/>
      </c>
      <c r="IP5" s="24"/>
      <c r="IQ5" s="17"/>
      <c r="IR5" s="105"/>
      <c r="IS5" s="58" t="s">
        <v>0</v>
      </c>
      <c r="IT5" s="9" t="str">
        <f>IF((COUNTA(IT15:IT26)=0)+(COUNTA(IT14)=0),"",100-IT14-SUMPRODUCT(IS15:IS26,IT15:IT26))</f>
        <v/>
      </c>
      <c r="IU5" s="9" t="str">
        <f>IF((COUNTA(IU15:IU26)=0)+(COUNTA(IU14)=0),"",100-IU14-SUMPRODUCT(IS15:IS26,IU15:IU26))</f>
        <v/>
      </c>
      <c r="IV5" s="9" t="str">
        <f>IF((COUNTA(IV15:IV26)=0)+(COUNTA(IV14)=0),"",100-IV14-SUMPRODUCT(IS15:IS26,IV15:IV26))</f>
        <v/>
      </c>
      <c r="IW5" s="9" t="str">
        <f>IF((COUNTA(IW15:IW26)=0)+(COUNTA(IW14)=0),"",100-IW14-SUMPRODUCT(IS15:IS26,IW15:IW26))</f>
        <v/>
      </c>
      <c r="IX5" s="9" t="str">
        <f>IF((COUNTA(IX15:IX26)=0)+(COUNTA(IX14)=0),"",100-IX14-SUMPRODUCT(IS15:IS26,IX15:IX26))</f>
        <v/>
      </c>
      <c r="IY5" s="31" t="str">
        <f>IF((COUNTA(IY15:IY26)=0)+(COUNTA(IY14)=0),"",100-IY14-SUMPRODUCT(IS15:IS26,IY15:IY26))</f>
        <v/>
      </c>
      <c r="IZ5" s="24"/>
      <c r="JA5" s="17"/>
      <c r="JB5" s="105"/>
      <c r="JC5" s="58" t="s">
        <v>0</v>
      </c>
      <c r="JD5" s="9" t="str">
        <f>IF((COUNTA(JD15:JD26)=0)+(COUNTA(JD14)=0),"",100-JD14-SUMPRODUCT(JC15:JC26,JD15:JD26))</f>
        <v/>
      </c>
      <c r="JE5" s="9" t="str">
        <f>IF((COUNTA(JE15:JE26)=0)+(COUNTA(JE14)=0),"",100-JE14-SUMPRODUCT(JC15:JC26,JE15:JE26))</f>
        <v/>
      </c>
      <c r="JF5" s="9" t="str">
        <f>IF((COUNTA(JF15:JF26)=0)+(COUNTA(JF14)=0),"",100-JF14-SUMPRODUCT(JC15:JC26,JF15:JF26))</f>
        <v/>
      </c>
      <c r="JG5" s="9" t="str">
        <f>IF((COUNTA(JG15:JG26)=0)+(COUNTA(JG14)=0),"",100-JG14-SUMPRODUCT(JC15:JC26,JG15:JG26))</f>
        <v/>
      </c>
      <c r="JH5" s="9" t="str">
        <f>IF((COUNTA(JH15:JH26)=0)+(COUNTA(JH14)=0),"",100-JH14-SUMPRODUCT(JC15:JC26,JH15:JH26))</f>
        <v/>
      </c>
      <c r="JI5" s="31" t="str">
        <f>IF((COUNTA(JI15:JI26)=0)+(COUNTA(JI14)=0),"",100-JI14-SUMPRODUCT(JC15:JC26,JI15:JI26))</f>
        <v/>
      </c>
      <c r="JJ5" s="24"/>
      <c r="JK5" s="17"/>
      <c r="JL5" s="105"/>
      <c r="JM5" s="58" t="s">
        <v>0</v>
      </c>
      <c r="JN5" s="9" t="str">
        <f>IF((COUNTA(JN15:JN26)=0)+(COUNTA(JN14)=0),"",100-JN14-SUMPRODUCT(JM15:JM26,JN15:JN26))</f>
        <v/>
      </c>
      <c r="JO5" s="9" t="str">
        <f>IF((COUNTA(JO15:JO26)=0)+(COUNTA(JO14)=0),"",100-JO14-SUMPRODUCT(JM15:JM26,JO15:JO26))</f>
        <v/>
      </c>
      <c r="JP5" s="9" t="str">
        <f>IF((COUNTA(JP15:JP26)=0)+(COUNTA(JP14)=0),"",100-JP14-SUMPRODUCT(JM15:JM26,JP15:JP26))</f>
        <v/>
      </c>
      <c r="JQ5" s="9" t="str">
        <f>IF((COUNTA(JQ15:JQ26)=0)+(COUNTA(JQ14)=0),"",100-JQ14-SUMPRODUCT(JM15:JM26,JQ15:JQ26))</f>
        <v/>
      </c>
      <c r="JR5" s="9" t="str">
        <f>IF((COUNTA(JR15:JR26)=0)+(COUNTA(JR14)=0),"",100-JR14-SUMPRODUCT(JM15:JM26,JR15:JR26))</f>
        <v/>
      </c>
      <c r="JS5" s="31" t="str">
        <f>IF((COUNTA(JS15:JS26)=0)+(COUNTA(JS14)=0),"",100-JS14-SUMPRODUCT(JM15:JM26,JS15:JS26))</f>
        <v/>
      </c>
      <c r="JT5" s="24"/>
      <c r="JU5" s="17"/>
      <c r="JV5" s="105"/>
      <c r="JW5" s="58" t="s">
        <v>0</v>
      </c>
      <c r="JX5" s="9" t="str">
        <f>IF((COUNTA(JX15:JX26)=0)+(COUNTA(JX14)=0),"",100-JX14-SUMPRODUCT(JW15:JW26,JX15:JX26))</f>
        <v/>
      </c>
      <c r="JY5" s="9" t="str">
        <f>IF((COUNTA(JY15:JY26)=0)+(COUNTA(JY14)=0),"",100-JY14-SUMPRODUCT(JW15:JW26,JY15:JY26))</f>
        <v/>
      </c>
      <c r="JZ5" s="9" t="str">
        <f>IF((COUNTA(JZ15:JZ26)=0)+(COUNTA(JZ14)=0),"",100-JZ14-SUMPRODUCT(JW15:JW26,JZ15:JZ26))</f>
        <v/>
      </c>
      <c r="KA5" s="9" t="str">
        <f>IF((COUNTA(KA15:KA26)=0)+(COUNTA(KA14)=0),"",100-KA14-SUMPRODUCT(JW15:JW26,KA15:KA26))</f>
        <v/>
      </c>
      <c r="KB5" s="9" t="str">
        <f>IF((COUNTA(KB15:KB26)=0)+(COUNTA(KB14)=0),"",100-KB14-SUMPRODUCT(JW15:JW26,KB15:KB26))</f>
        <v/>
      </c>
      <c r="KC5" s="31" t="str">
        <f>IF((COUNTA(KC15:KC26)=0)+(COUNTA(KC14)=0),"",100-KC14-SUMPRODUCT(JW15:JW26,KC15:KC26))</f>
        <v/>
      </c>
      <c r="KD5" s="24"/>
      <c r="KE5" s="17"/>
      <c r="KF5" s="105"/>
      <c r="KG5" s="58" t="s">
        <v>0</v>
      </c>
      <c r="KH5" s="9" t="str">
        <f>IF((COUNTA(KH15:KH26)=0)+(COUNTA(KH14)=0),"",100-KH14-SUMPRODUCT(KG15:KG26,KH15:KH26))</f>
        <v/>
      </c>
      <c r="KI5" s="9" t="str">
        <f>IF((COUNTA(KI15:KI26)=0)+(COUNTA(KI14)=0),"",100-KI14-SUMPRODUCT(KG15:KG26,KI15:KI26))</f>
        <v/>
      </c>
      <c r="KJ5" s="9" t="str">
        <f>IF((COUNTA(KJ15:KJ26)=0)+(COUNTA(KJ14)=0),"",100-KJ14-SUMPRODUCT(KG15:KG26,KJ15:KJ26))</f>
        <v/>
      </c>
      <c r="KK5" s="9" t="str">
        <f>IF((COUNTA(KK15:KK26)=0)+(COUNTA(KK14)=0),"",100-KK14-SUMPRODUCT(KG15:KG26,KK15:KK26))</f>
        <v/>
      </c>
      <c r="KL5" s="9" t="str">
        <f>IF((COUNTA(KL15:KL26)=0)+(COUNTA(KL14)=0),"",100-KL14-SUMPRODUCT(KG15:KG26,KL15:KL26))</f>
        <v/>
      </c>
      <c r="KM5" s="31" t="str">
        <f>IF((COUNTA(KM15:KM26)=0)+(COUNTA(KM14)=0),"",100-KM14-SUMPRODUCT(KG15:KG26,KM15:KM26))</f>
        <v/>
      </c>
      <c r="KN5" s="24"/>
      <c r="KO5" s="17"/>
      <c r="KP5" s="105"/>
      <c r="KQ5" s="58" t="s">
        <v>0</v>
      </c>
      <c r="KR5" s="9" t="str">
        <f>IF((COUNTA(KR15:KR26)=0)+(COUNTA(KR14)=0),"",100-KR14-SUMPRODUCT(KQ15:KQ26,KR15:KR26))</f>
        <v/>
      </c>
      <c r="KS5" s="9" t="str">
        <f>IF((COUNTA(KS15:KS26)=0)+(COUNTA(KS14)=0),"",100-KS14-SUMPRODUCT(KQ15:KQ26,KS15:KS26))</f>
        <v/>
      </c>
      <c r="KT5" s="9" t="str">
        <f>IF((COUNTA(KT15:KT26)=0)+(COUNTA(KT14)=0),"",100-KT14-SUMPRODUCT(KQ15:KQ26,KT15:KT26))</f>
        <v/>
      </c>
      <c r="KU5" s="9" t="str">
        <f>IF((COUNTA(KU15:KU26)=0)+(COUNTA(KU14)=0),"",100-KU14-SUMPRODUCT(KQ15:KQ26,KU15:KU26))</f>
        <v/>
      </c>
      <c r="KV5" s="9" t="str">
        <f>IF((COUNTA(KV15:KV26)=0)+(COUNTA(KV14)=0),"",100-KV14-SUMPRODUCT(KQ15:KQ26,KV15:KV26))</f>
        <v/>
      </c>
      <c r="KW5" s="31" t="str">
        <f>IF((COUNTA(KW15:KW26)=0)+(COUNTA(KW14)=0),"",100-KW14-SUMPRODUCT(KQ15:KQ26,KW15:KW26))</f>
        <v/>
      </c>
      <c r="KX5" s="24"/>
      <c r="KY5" s="17"/>
      <c r="KZ5" s="105"/>
      <c r="LA5" s="58" t="s">
        <v>0</v>
      </c>
      <c r="LB5" s="9" t="str">
        <f>IF((COUNTA(LB15:LB26)=0)+(COUNTA(LB14)=0),"",100-LB14-SUMPRODUCT(LA15:LA26,LB15:LB26))</f>
        <v/>
      </c>
      <c r="LC5" s="9" t="str">
        <f>IF((COUNTA(LC15:LC26)=0)+(COUNTA(LC14)=0),"",100-LC14-SUMPRODUCT(LA15:LA26,LC15:LC26))</f>
        <v/>
      </c>
      <c r="LD5" s="9" t="str">
        <f>IF((COUNTA(LD15:LD26)=0)+(COUNTA(LD14)=0),"",100-LD14-SUMPRODUCT(LA15:LA26,LD15:LD26))</f>
        <v/>
      </c>
      <c r="LE5" s="9" t="str">
        <f>IF((COUNTA(LE15:LE26)=0)+(COUNTA(LE14)=0),"",100-LE14-SUMPRODUCT(LA15:LA26,LE15:LE26))</f>
        <v/>
      </c>
      <c r="LF5" s="9" t="str">
        <f>IF((COUNTA(LF15:LF26)=0)+(COUNTA(LF14)=0),"",100-LF14-SUMPRODUCT(LA15:LA26,LF15:LF26))</f>
        <v/>
      </c>
      <c r="LG5" s="31" t="str">
        <f>IF((COUNTA(LG15:LG26)=0)+(COUNTA(LG14)=0),"",100-LG14-SUMPRODUCT(LA15:LA26,LG15:LG26))</f>
        <v/>
      </c>
      <c r="LH5" s="24"/>
      <c r="LI5" s="17"/>
      <c r="LJ5" s="105"/>
      <c r="LK5" s="58" t="s">
        <v>0</v>
      </c>
      <c r="LL5" s="9" t="str">
        <f>IF((COUNTA(LL15:LL26)=0)+(COUNTA(LL14)=0),"",100-LL14-SUMPRODUCT(LK15:LK26,LL15:LL26))</f>
        <v/>
      </c>
      <c r="LM5" s="9" t="str">
        <f>IF((COUNTA(LM15:LM26)=0)+(COUNTA(LM14)=0),"",100-LM14-SUMPRODUCT(LK15:LK26,LM15:LM26))</f>
        <v/>
      </c>
      <c r="LN5" s="9" t="str">
        <f>IF((COUNTA(LN15:LN26)=0)+(COUNTA(LN14)=0),"",100-LN14-SUMPRODUCT(LK15:LK26,LN15:LN26))</f>
        <v/>
      </c>
      <c r="LO5" s="9" t="str">
        <f>IF((COUNTA(LO15:LO26)=0)+(COUNTA(LO14)=0),"",100-LO14-SUMPRODUCT(LK15:LK26,LO15:LO26))</f>
        <v/>
      </c>
      <c r="LP5" s="9" t="str">
        <f>IF((COUNTA(LP15:LP26)=0)+(COUNTA(LP14)=0),"",100-LP14-SUMPRODUCT(LK15:LK26,LP15:LP26))</f>
        <v/>
      </c>
      <c r="LQ5" s="31" t="str">
        <f>IF((COUNTA(LQ15:LQ26)=0)+(COUNTA(LQ14)=0),"",100-LQ14-SUMPRODUCT(LK15:LK26,LQ15:LQ26))</f>
        <v/>
      </c>
      <c r="LR5" s="24"/>
      <c r="LS5" s="17"/>
      <c r="LT5" s="105"/>
      <c r="LU5" s="58" t="s">
        <v>0</v>
      </c>
      <c r="LV5" s="9" t="str">
        <f>IF((COUNTA(LV15:LV26)=0)+(COUNTA(LV14)=0),"",100-LV14-SUMPRODUCT(LU15:LU26,LV15:LV26))</f>
        <v/>
      </c>
      <c r="LW5" s="9" t="str">
        <f>IF((COUNTA(LW15:LW26)=0)+(COUNTA(LW14)=0),"",100-LW14-SUMPRODUCT(LU15:LU26,LW15:LW26))</f>
        <v/>
      </c>
      <c r="LX5" s="9" t="str">
        <f>IF((COUNTA(LX15:LX26)=0)+(COUNTA(LX14)=0),"",100-LX14-SUMPRODUCT(LU15:LU26,LX15:LX26))</f>
        <v/>
      </c>
      <c r="LY5" s="9" t="str">
        <f>IF((COUNTA(LY15:LY26)=0)+(COUNTA(LY14)=0),"",100-LY14-SUMPRODUCT(LU15:LU26,LY15:LY26))</f>
        <v/>
      </c>
      <c r="LZ5" s="9" t="str">
        <f>IF((COUNTA(LZ15:LZ26)=0)+(COUNTA(LZ14)=0),"",100-LZ14-SUMPRODUCT(LU15:LU26,LZ15:LZ26))</f>
        <v/>
      </c>
      <c r="MA5" s="31" t="str">
        <f>IF((COUNTA(MA15:MA26)=0)+(COUNTA(MA14)=0),"",100-MA14-SUMPRODUCT(LU15:LU26,MA15:MA26))</f>
        <v/>
      </c>
      <c r="MB5" s="24"/>
      <c r="MC5" s="17"/>
      <c r="MD5" s="121"/>
      <c r="MN5" s="121"/>
    </row>
    <row xmlns:x14ac="http://schemas.microsoft.com/office/spreadsheetml/2009/9/ac" r="6" s="4" customFormat="true" x14ac:dyDescent="0.25">
      <c r="A6" s="397" t="str">
        <f ca="true">IF(ISBLANK('Data Summary'!A8),"",'Data Summary'!A8)</f>
        <v>BGD_2011_ASPR</v>
      </c>
      <c r="B6" s="105"/>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1" t="str">
        <f>IF(COUNTA(I15:I26)=0,"",SUMPRODUCT(I15:I26,C15:C26))</f>
        <v/>
      </c>
      <c r="J6" s="24"/>
      <c r="K6" s="17"/>
      <c r="L6" s="105"/>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31" t="str">
        <f>IF(COUNTA(S15:S26)=0,"",SUMPRODUCT(S15:S26,M15:M26))</f>
        <v/>
      </c>
      <c r="T6" s="24"/>
      <c r="U6" s="17"/>
      <c r="V6" s="105"/>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31" t="str">
        <f>IF(COUNTA(AC15:AC26)=0,"",SUMPRODUCT(AC15:AC26,W15:W26))</f>
        <v/>
      </c>
      <c r="AD6" s="24"/>
      <c r="AE6" s="17"/>
      <c r="AF6" s="105"/>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1" t="str">
        <f>IF(COUNTA(AM15:AM26)=0,"",SUMPRODUCT(AM15:AM26,AG15:AG26))</f>
        <v/>
      </c>
      <c r="AN6" s="24"/>
      <c r="AO6" s="17"/>
      <c r="AP6" s="105"/>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31" t="str">
        <f>IF(COUNTA(AW15:AW26)=0,"",SUMPRODUCT(AW15:AW26,AQ15:AQ26))</f>
        <v/>
      </c>
      <c r="AX6" s="24"/>
      <c r="AY6" s="17"/>
      <c r="AZ6" s="105"/>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31" t="str">
        <f>IF(COUNTA(BG15:BG26)=0,"",SUMPRODUCT(BG15:BG26,BA15:BA26))</f>
        <v/>
      </c>
      <c r="BH6" s="24"/>
      <c r="BI6" s="17"/>
      <c r="BJ6" s="105"/>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31" t="str">
        <f>IF(COUNTA(BQ15:BQ26)=0,"",SUMPRODUCT(BQ15:BQ26,BK15:BK26))</f>
        <v/>
      </c>
      <c r="BR6" s="24"/>
      <c r="BS6" s="17"/>
      <c r="BT6" s="105"/>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31" t="str">
        <f>IF(COUNTA(CA15:CA26)=0,"",SUMPRODUCT(CA15:CA26,BU15:BU26))</f>
        <v/>
      </c>
      <c r="CB6" s="24"/>
      <c r="CC6" s="17"/>
      <c r="CD6" s="105"/>
      <c r="CE6" s="15" t="s">
        <v>19</v>
      </c>
      <c r="CF6" s="9">
        <f>IF(COUNTA(CF15:CF26)=0,"",SUMPRODUCT(CF15:CF26,CE15:CE26))</f>
        <v>91</v>
      </c>
      <c r="CG6" s="9" t="str">
        <f>IF(COUNTA(CG15:CG26)=0,"",SUMPRODUCT(CG15:CG26,CE15:CE26))</f>
        <v/>
      </c>
      <c r="CH6" s="9" t="str">
        <f>IF(COUNTA(CH15:CH26)=0,"",SUMPRODUCT(CH15:CH26,CE15:CE26))</f>
        <v/>
      </c>
      <c r="CI6" s="9" t="str">
        <f>IF(COUNTA(CI15:CI26)=0,"",SUMPRODUCT(CI15:CI26,CE15:CE26))</f>
        <v/>
      </c>
      <c r="CJ6" s="9" t="str">
        <f>IF(COUNTA(CJ15:CJ26)=0,"",SUMPRODUCT(CJ15:CJ26,CE15:CE26))</f>
        <v/>
      </c>
      <c r="CK6" s="31" t="str">
        <f>IF(COUNTA(CK15:CK26)=0,"",SUMPRODUCT(CK15:CK26,CE15:CE26))</f>
        <v/>
      </c>
      <c r="CL6" s="24"/>
      <c r="CM6" s="17"/>
      <c r="CN6" s="105"/>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31" t="str">
        <f>IF(COUNTA(CU15:CU26)=0,"",SUMPRODUCT(CU15:CU26,CO15:CO26))</f>
        <v/>
      </c>
      <c r="CV6" s="24"/>
      <c r="CW6" s="17"/>
      <c r="CX6" s="105"/>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31" t="str">
        <f>IF(COUNTA(DE15:DE26)=0,"",SUMPRODUCT(DE15:DE26,CY15:CY26))</f>
        <v/>
      </c>
      <c r="DF6" s="24"/>
      <c r="DG6" s="17"/>
      <c r="DH6" s="105"/>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31" t="str">
        <f>IF(COUNTA(DO15:DO26)=0,"",SUMPRODUCT(DO15:DO26,DI15:DI26))</f>
        <v/>
      </c>
      <c r="DP6" s="24"/>
      <c r="DQ6" s="17"/>
      <c r="DR6" s="105"/>
      <c r="DS6" s="58"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31" t="str">
        <f>IF(COUNTA(DY15:DY26)=0,"",SUMPRODUCT(DY15:DY26,DS15:DS26))</f>
        <v/>
      </c>
      <c r="DZ6" s="24"/>
      <c r="EA6" s="17"/>
      <c r="EB6" s="105"/>
      <c r="EC6" s="58"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31" t="str">
        <f>IF(COUNTA(EI15:EI26)=0,"",SUMPRODUCT(EI15:EI26,EC15:EC26))</f>
        <v/>
      </c>
      <c r="EJ6" s="24"/>
      <c r="EK6" s="17"/>
      <c r="EL6" s="105"/>
      <c r="EM6" s="58"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31" t="str">
        <f>IF(COUNTA(ES15:ES26)=0,"",SUMPRODUCT(ES15:ES26,EM15:EM26))</f>
        <v/>
      </c>
      <c r="ET6" s="24"/>
      <c r="EU6" s="17"/>
      <c r="EV6" s="105"/>
      <c r="EW6" s="58"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31" t="str">
        <f>IF(COUNTA(FC15:FC26)=0,"",SUMPRODUCT(FC15:FC26,EW15:EW26))</f>
        <v/>
      </c>
      <c r="FD6" s="24"/>
      <c r="FE6" s="17"/>
      <c r="FF6" s="105"/>
      <c r="FG6" s="58"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31" t="str">
        <f>IF(COUNTA(FM15:FM26)=0,"",SUMPRODUCT(FM15:FM26,FG15:FG26))</f>
        <v/>
      </c>
      <c r="FN6" s="24"/>
      <c r="FO6" s="17"/>
      <c r="FP6" s="105"/>
      <c r="FQ6" s="58"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t="str">
        <f>IF(COUNTA(FV15:FV26)=0,"",SUMPRODUCT(FV15:FV26,FQ15:FQ26))</f>
        <v/>
      </c>
      <c r="FW6" s="31" t="str">
        <f>IF(COUNTA(FW15:FW26)=0,"",SUMPRODUCT(FW15:FW26,FQ15:FQ26))</f>
        <v/>
      </c>
      <c r="FX6" s="24"/>
      <c r="FY6" s="17"/>
      <c r="FZ6" s="105"/>
      <c r="GA6" s="58"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t="str">
        <f>IF(COUNTA(GF15:GF26)=0,"",SUMPRODUCT(GF15:GF26,GA15:GA26))</f>
        <v/>
      </c>
      <c r="GG6" s="31" t="str">
        <f>IF(COUNTA(GG15:GG26)=0,"",SUMPRODUCT(GG15:GG26,GA15:GA26))</f>
        <v/>
      </c>
      <c r="GH6" s="24"/>
      <c r="GI6" s="17"/>
      <c r="GJ6" s="105"/>
      <c r="GK6" s="58" t="s">
        <v>19</v>
      </c>
      <c r="GL6" s="9" t="str">
        <f>IF(COUNTA(GL15:GL26)=0,"",SUMPRODUCT(GL15:GL26,GK15:GK26))</f>
        <v/>
      </c>
      <c r="GM6" s="9" t="str">
        <f>IF(COUNTA(GM15:GM26)=0,"",SUMPRODUCT(GM15:GM26,GK15:GK26))</f>
        <v/>
      </c>
      <c r="GN6" s="9" t="str">
        <f>IF(COUNTA(GN15:GN26)=0,"",SUMPRODUCT(GN15:GN26,GK15:GK26))</f>
        <v/>
      </c>
      <c r="GO6" s="9" t="str">
        <f>IF(COUNTA(GO15:GO26)=0,"",SUMPRODUCT(GO15:GO26,GK15:GK26))</f>
        <v/>
      </c>
      <c r="GP6" s="9" t="str">
        <f>IF(COUNTA(GP15:GP26)=0,"",SUMPRODUCT(GP15:GP26,GK15:GK26))</f>
        <v/>
      </c>
      <c r="GQ6" s="31" t="str">
        <f>IF(COUNTA(GQ15:GQ26)=0,"",SUMPRODUCT(GQ15:GQ26,GK15:GK26))</f>
        <v/>
      </c>
      <c r="GR6" s="24"/>
      <c r="GS6" s="17"/>
      <c r="GT6" s="105"/>
      <c r="GU6" s="58" t="s">
        <v>19</v>
      </c>
      <c r="GV6" s="9">
        <f>IF(COUNTA(GV15:GV26)=0,"",SUMPRODUCT(GV15:GV26,GU15:GU26))</f>
        <v>99.147729999999981</v>
      </c>
      <c r="GW6" s="9">
        <f>IF(COUNTA(GW15:GW26)=0,"",SUMPRODUCT(GW15:GW26,GU15:GU26))</f>
        <v>99.305555555555571</v>
      </c>
      <c r="GX6" s="9">
        <f>IF(COUNTA(GX15:GX26)=0,"",SUMPRODUCT(GX15:GX26,GU15:GU26))</f>
        <v>99.038460000000029</v>
      </c>
      <c r="GY6" s="9" t="str">
        <f>IF(COUNTA(GY15:GY26)=0,"",SUMPRODUCT(GY15:GY26,GU15:GU26))</f>
        <v/>
      </c>
      <c r="GZ6" s="9">
        <f>IF(COUNTA(GZ15:GZ26)=0,"",SUMPRODUCT(GZ15:GZ26,GU15:GU26))</f>
        <v>98.220640000000003</v>
      </c>
      <c r="HA6" s="31">
        <f>IF(COUNTA(HA15:HA26)=0,"",SUMPRODUCT(HA15:HA26,GU15:GU26))</f>
        <v>99.763590000000022</v>
      </c>
      <c r="HB6" s="24"/>
      <c r="HC6" s="17"/>
      <c r="HD6" s="105"/>
      <c r="HE6" s="58" t="s">
        <v>19</v>
      </c>
      <c r="HF6" s="9" t="str">
        <f>IF(COUNTA(HF15:HF26)=0,"",SUMPRODUCT(HF15:HF26,HE15:HE26))</f>
        <v/>
      </c>
      <c r="HG6" s="9" t="str">
        <f>IF(COUNTA(HG15:HG26)=0,"",SUMPRODUCT(HG15:HG26,HE15:HE26))</f>
        <v/>
      </c>
      <c r="HH6" s="9" t="str">
        <f>IF(COUNTA(HH15:HH26)=0,"",SUMPRODUCT(HH15:HH26,HE15:HE26))</f>
        <v/>
      </c>
      <c r="HI6" s="9" t="str">
        <f>IF(COUNTA(HI15:HI26)=0,"",SUMPRODUCT(HI15:HI26,HE15:HE26))</f>
        <v/>
      </c>
      <c r="HJ6" s="9" t="str">
        <f>IF(COUNTA(HJ15:HJ26)=0,"",SUMPRODUCT(HJ15:HJ26,HE15:HE26))</f>
        <v/>
      </c>
      <c r="HK6" s="31" t="str">
        <f>IF(COUNTA(HK15:HK26)=0,"",SUMPRODUCT(HK15:HK26,HE15:HE26))</f>
        <v/>
      </c>
      <c r="HL6" s="24"/>
      <c r="HM6" s="17"/>
      <c r="HN6" s="105"/>
      <c r="HO6" s="58" t="s">
        <v>19</v>
      </c>
      <c r="HP6" s="9" t="str">
        <f>IF(COUNTA(HP15:HP26)=0,"",SUMPRODUCT(HP15:HP26,HO15:HO26))</f>
        <v/>
      </c>
      <c r="HQ6" s="9" t="str">
        <f>IF(COUNTA(HQ15:HQ26)=0,"",SUMPRODUCT(HQ15:HQ26,HO15:HO26))</f>
        <v/>
      </c>
      <c r="HR6" s="9" t="str">
        <f>IF(COUNTA(HR15:HR26)=0,"",SUMPRODUCT(HR15:HR26,HO15:HO26))</f>
        <v/>
      </c>
      <c r="HS6" s="9" t="str">
        <f>IF(COUNTA(HS15:HS26)=0,"",SUMPRODUCT(HS15:HS26,HO15:HO26))</f>
        <v/>
      </c>
      <c r="HT6" s="9" t="str">
        <f>IF(COUNTA(HT15:HT26)=0,"",SUMPRODUCT(HT15:HT26,HO15:HO26))</f>
        <v/>
      </c>
      <c r="HU6" s="31" t="str">
        <f>IF(COUNTA(HU15:HU26)=0,"",SUMPRODUCT(HU15:HU26,HO15:HO26))</f>
        <v/>
      </c>
      <c r="HV6" s="24"/>
      <c r="HW6" s="17"/>
      <c r="HX6" s="105"/>
      <c r="HY6" s="58" t="s">
        <v>19</v>
      </c>
      <c r="HZ6" s="9" t="str">
        <f>IF(COUNTA(HZ15:HZ26)=0,"",SUMPRODUCT(HZ15:HZ26,HY15:HY26))</f>
        <v/>
      </c>
      <c r="IA6" s="9" t="str">
        <f>IF(COUNTA(IA15:IA26)=0,"",SUMPRODUCT(IA15:IA26,HY15:HY26))</f>
        <v/>
      </c>
      <c r="IB6" s="9" t="str">
        <f>IF(COUNTA(IB15:IB26)=0,"",SUMPRODUCT(IB15:IB26,HY15:HY26))</f>
        <v/>
      </c>
      <c r="IC6" s="9" t="str">
        <f>IF(COUNTA(IC15:IC26)=0,"",SUMPRODUCT(IC15:IC26,HY15:HY26))</f>
        <v/>
      </c>
      <c r="ID6" s="9" t="str">
        <f>IF(COUNTA(ID15:ID26)=0,"",SUMPRODUCT(ID15:ID26,HY15:HY26))</f>
        <v/>
      </c>
      <c r="IE6" s="31" t="str">
        <f>IF(COUNTA(IE15:IE26)=0,"",SUMPRODUCT(IE15:IE26,HY15:HY26))</f>
        <v/>
      </c>
      <c r="IF6" s="24"/>
      <c r="IG6" s="17"/>
      <c r="IH6" s="105"/>
      <c r="II6" s="58" t="s">
        <v>19</v>
      </c>
      <c r="IJ6" s="9" t="str">
        <f>IF(COUNTA(IJ15:IJ26)=0,"",SUMPRODUCT(IJ15:IJ26,II15:II26))</f>
        <v/>
      </c>
      <c r="IK6" s="9" t="str">
        <f>IF(COUNTA(IK15:IK26)=0,"",SUMPRODUCT(IK15:IK26,II15:II26))</f>
        <v/>
      </c>
      <c r="IL6" s="9" t="str">
        <f>IF(COUNTA(IL15:IL26)=0,"",SUMPRODUCT(IL15:IL26,II15:II26))</f>
        <v/>
      </c>
      <c r="IM6" s="9" t="str">
        <f>IF(COUNTA(IM15:IM26)=0,"",SUMPRODUCT(IM15:IM26,II15:II26))</f>
        <v/>
      </c>
      <c r="IN6" s="9" t="str">
        <f>IF(COUNTA(IN15:IN26)=0,"",SUMPRODUCT(IN15:IN26,II15:II26))</f>
        <v/>
      </c>
      <c r="IO6" s="31" t="str">
        <f>IF(COUNTA(IO15:IO26)=0,"",SUMPRODUCT(IO15:IO26,II15:II26))</f>
        <v/>
      </c>
      <c r="IP6" s="24"/>
      <c r="IQ6" s="17"/>
      <c r="IR6" s="105"/>
      <c r="IS6" s="58" t="s">
        <v>19</v>
      </c>
      <c r="IT6" s="9" t="str">
        <f>IF(COUNTA(IT15:IT26)=0,"",SUMPRODUCT(IT15:IT26,IS15:IS26))</f>
        <v/>
      </c>
      <c r="IU6" s="9" t="str">
        <f>IF(COUNTA(IU15:IU26)=0,"",SUMPRODUCT(IU15:IU26,IS15:IS26))</f>
        <v/>
      </c>
      <c r="IV6" s="9" t="str">
        <f>IF(COUNTA(IV15:IV26)=0,"",SUMPRODUCT(IV15:IV26,IS15:IS26))</f>
        <v/>
      </c>
      <c r="IW6" s="9" t="str">
        <f>IF(COUNTA(IW15:IW26)=0,"",SUMPRODUCT(IW15:IW26,IS15:IS26))</f>
        <v/>
      </c>
      <c r="IX6" s="9" t="str">
        <f>IF(COUNTA(IX15:IX26)=0,"",SUMPRODUCT(IX15:IX26,IS15:IS26))</f>
        <v/>
      </c>
      <c r="IY6" s="31" t="str">
        <f>IF(COUNTA(IY15:IY26)=0,"",SUMPRODUCT(IY15:IY26,IS15:IS26))</f>
        <v/>
      </c>
      <c r="IZ6" s="24"/>
      <c r="JA6" s="17"/>
      <c r="JB6" s="105"/>
      <c r="JC6" s="58" t="s">
        <v>19</v>
      </c>
      <c r="JD6" s="9" t="str">
        <f>IF(COUNTA(JD15:JD26)=0,"",SUMPRODUCT(JD15:JD26,JC15:JC26))</f>
        <v/>
      </c>
      <c r="JE6" s="9" t="str">
        <f>IF(COUNTA(JE15:JE26)=0,"",SUMPRODUCT(JE15:JE26,JC15:JC26))</f>
        <v/>
      </c>
      <c r="JF6" s="9" t="str">
        <f>IF(COUNTA(JF15:JF26)=0,"",SUMPRODUCT(JF15:JF26,JC15:JC26))</f>
        <v/>
      </c>
      <c r="JG6" s="9" t="str">
        <f>IF(COUNTA(JG15:JG26)=0,"",SUMPRODUCT(JG15:JG26,JC15:JC26))</f>
        <v/>
      </c>
      <c r="JH6" s="9" t="str">
        <f>IF(COUNTA(JH15:JH26)=0,"",SUMPRODUCT(JH15:JH26,JC15:JC26))</f>
        <v/>
      </c>
      <c r="JI6" s="31" t="str">
        <f>IF(COUNTA(JI15:JI26)=0,"",SUMPRODUCT(JI15:JI26,JC15:JC26))</f>
        <v/>
      </c>
      <c r="JJ6" s="24"/>
      <c r="JK6" s="17"/>
      <c r="JL6" s="105"/>
      <c r="JM6" s="58" t="s">
        <v>19</v>
      </c>
      <c r="JN6" s="9" t="str">
        <f>IF(COUNTA(JN15:JN26)=0,"",SUMPRODUCT(JN15:JN26,JM15:JM26))</f>
        <v/>
      </c>
      <c r="JO6" s="9" t="str">
        <f>IF(COUNTA(JO15:JO26)=0,"",SUMPRODUCT(JO15:JO26,JM15:JM26))</f>
        <v/>
      </c>
      <c r="JP6" s="9" t="str">
        <f>IF(COUNTA(JP15:JP26)=0,"",SUMPRODUCT(JP15:JP26,JM15:JM26))</f>
        <v/>
      </c>
      <c r="JQ6" s="9" t="str">
        <f>IF(COUNTA(JQ15:JQ26)=0,"",SUMPRODUCT(JQ15:JQ26,JM15:JM26))</f>
        <v/>
      </c>
      <c r="JR6" s="9" t="str">
        <f>IF(COUNTA(JR15:JR26)=0,"",SUMPRODUCT(JR15:JR26,JM15:JM26))</f>
        <v/>
      </c>
      <c r="JS6" s="31" t="str">
        <f>IF(COUNTA(JS15:JS26)=0,"",SUMPRODUCT(JS15:JS26,JM15:JM26))</f>
        <v/>
      </c>
      <c r="JT6" s="24"/>
      <c r="JU6" s="17"/>
      <c r="JV6" s="105"/>
      <c r="JW6" s="58" t="s">
        <v>19</v>
      </c>
      <c r="JX6" s="9" t="str">
        <f>IF(COUNTA(JX15:JX26)=0,"",SUMPRODUCT(JX15:JX26,JW15:JW26))</f>
        <v/>
      </c>
      <c r="JY6" s="9" t="str">
        <f>IF(COUNTA(JY15:JY26)=0,"",SUMPRODUCT(JY15:JY26,JW15:JW26))</f>
        <v/>
      </c>
      <c r="JZ6" s="9" t="str">
        <f>IF(COUNTA(JZ15:JZ26)=0,"",SUMPRODUCT(JZ15:JZ26,JW15:JW26))</f>
        <v/>
      </c>
      <c r="KA6" s="9" t="str">
        <f>IF(COUNTA(KA15:KA26)=0,"",SUMPRODUCT(KA15:KA26,JW15:JW26))</f>
        <v/>
      </c>
      <c r="KB6" s="9" t="str">
        <f>IF(COUNTA(KB15:KB26)=0,"",SUMPRODUCT(KB15:KB26,JW15:JW26))</f>
        <v/>
      </c>
      <c r="KC6" s="31" t="str">
        <f>IF(COUNTA(KC15:KC26)=0,"",SUMPRODUCT(KC15:KC26,JW15:JW26))</f>
        <v/>
      </c>
      <c r="KD6" s="24"/>
      <c r="KE6" s="17"/>
      <c r="KF6" s="105"/>
      <c r="KG6" s="58" t="s">
        <v>19</v>
      </c>
      <c r="KH6" s="9" t="str">
        <f>IF(COUNTA(KH15:KH26)=0,"",SUMPRODUCT(KH15:KH26,KG15:KG26))</f>
        <v/>
      </c>
      <c r="KI6" s="9" t="str">
        <f>IF(COUNTA(KI15:KI26)=0,"",SUMPRODUCT(KI15:KI26,KG15:KG26))</f>
        <v/>
      </c>
      <c r="KJ6" s="9" t="str">
        <f>IF(COUNTA(KJ15:KJ26)=0,"",SUMPRODUCT(KJ15:KJ26,KG15:KG26))</f>
        <v/>
      </c>
      <c r="KK6" s="9" t="str">
        <f>IF(COUNTA(KK15:KK26)=0,"",SUMPRODUCT(KK15:KK26,KG15:KG26))</f>
        <v/>
      </c>
      <c r="KL6" s="9" t="str">
        <f>IF(COUNTA(KL15:KL26)=0,"",SUMPRODUCT(KL15:KL26,KG15:KG26))</f>
        <v/>
      </c>
      <c r="KM6" s="31" t="str">
        <f>IF(COUNTA(KM15:KM26)=0,"",SUMPRODUCT(KM15:KM26,KG15:KG26))</f>
        <v/>
      </c>
      <c r="KN6" s="24"/>
      <c r="KO6" s="17"/>
      <c r="KP6" s="105"/>
      <c r="KQ6" s="58" t="s">
        <v>19</v>
      </c>
      <c r="KR6" s="9" t="str">
        <f>IF(COUNTA(KR15:KR26)=0,"",SUMPRODUCT(KR15:KR26,KQ15:KQ26))</f>
        <v/>
      </c>
      <c r="KS6" s="9" t="str">
        <f>IF(COUNTA(KS15:KS26)=0,"",SUMPRODUCT(KS15:KS26,KQ15:KQ26))</f>
        <v/>
      </c>
      <c r="KT6" s="9" t="str">
        <f>IF(COUNTA(KT15:KT26)=0,"",SUMPRODUCT(KT15:KT26,KQ15:KQ26))</f>
        <v/>
      </c>
      <c r="KU6" s="9" t="str">
        <f>IF(COUNTA(KU15:KU26)=0,"",SUMPRODUCT(KU15:KU26,KQ15:KQ26))</f>
        <v/>
      </c>
      <c r="KV6" s="9" t="str">
        <f>IF(COUNTA(KV15:KV26)=0,"",SUMPRODUCT(KV15:KV26,KQ15:KQ26))</f>
        <v/>
      </c>
      <c r="KW6" s="31" t="str">
        <f>IF(COUNTA(KW15:KW26)=0,"",SUMPRODUCT(KW15:KW26,KQ15:KQ26))</f>
        <v/>
      </c>
      <c r="KX6" s="24"/>
      <c r="KY6" s="17"/>
      <c r="KZ6" s="105"/>
      <c r="LA6" s="58" t="s">
        <v>19</v>
      </c>
      <c r="LB6" s="9" t="str">
        <f>IF(COUNTA(LB15:LB26)=0,"",SUMPRODUCT(LB15:LB26,LA15:LA26))</f>
        <v/>
      </c>
      <c r="LC6" s="9" t="str">
        <f>IF(COUNTA(LC15:LC26)=0,"",SUMPRODUCT(LC15:LC26,LA15:LA26))</f>
        <v/>
      </c>
      <c r="LD6" s="9" t="str">
        <f>IF(COUNTA(LD15:LD26)=0,"",SUMPRODUCT(LD15:LD26,LA15:LA26))</f>
        <v/>
      </c>
      <c r="LE6" s="9" t="str">
        <f>IF(COUNTA(LE15:LE26)=0,"",SUMPRODUCT(LE15:LE26,LA15:LA26))</f>
        <v/>
      </c>
      <c r="LF6" s="9" t="str">
        <f>IF(COUNTA(LF15:LF26)=0,"",SUMPRODUCT(LF15:LF26,LA15:LA26))</f>
        <v/>
      </c>
      <c r="LG6" s="31" t="str">
        <f>IF(COUNTA(LG15:LG26)=0,"",SUMPRODUCT(LG15:LG26,LA15:LA26))</f>
        <v/>
      </c>
      <c r="LH6" s="24"/>
      <c r="LI6" s="17"/>
      <c r="LJ6" s="105"/>
      <c r="LK6" s="58" t="s">
        <v>19</v>
      </c>
      <c r="LL6" s="9" t="str">
        <f>IF(COUNTA(LL15:LL26)=0,"",SUMPRODUCT(LL15:LL26,LK15:LK26))</f>
        <v/>
      </c>
      <c r="LM6" s="9" t="str">
        <f>IF(COUNTA(LM15:LM26)=0,"",SUMPRODUCT(LM15:LM26,LK15:LK26))</f>
        <v/>
      </c>
      <c r="LN6" s="9" t="str">
        <f>IF(COUNTA(LN15:LN26)=0,"",SUMPRODUCT(LN15:LN26,LK15:LK26))</f>
        <v/>
      </c>
      <c r="LO6" s="9" t="str">
        <f>IF(COUNTA(LO15:LO26)=0,"",SUMPRODUCT(LO15:LO26,LK15:LK26))</f>
        <v/>
      </c>
      <c r="LP6" s="9" t="str">
        <f>IF(COUNTA(LP15:LP26)=0,"",SUMPRODUCT(LP15:LP26,LK15:LK26))</f>
        <v/>
      </c>
      <c r="LQ6" s="31" t="str">
        <f>IF(COUNTA(LQ15:LQ26)=0,"",SUMPRODUCT(LQ15:LQ26,LK15:LK26))</f>
        <v/>
      </c>
      <c r="LR6" s="24"/>
      <c r="LS6" s="17"/>
      <c r="LT6" s="105"/>
      <c r="LU6" s="58" t="s">
        <v>19</v>
      </c>
      <c r="LV6" s="9" t="str">
        <f>IF(COUNTA(LV15:LV26)=0,"",SUMPRODUCT(LV15:LV26,LU15:LU26))</f>
        <v/>
      </c>
      <c r="LW6" s="9" t="str">
        <f>IF(COUNTA(LW15:LW26)=0,"",SUMPRODUCT(LW15:LW26,LU15:LU26))</f>
        <v/>
      </c>
      <c r="LX6" s="9" t="str">
        <f>IF(COUNTA(LX15:LX26)=0,"",SUMPRODUCT(LX15:LX26,LU15:LU26))</f>
        <v/>
      </c>
      <c r="LY6" s="9" t="str">
        <f>IF(COUNTA(LY15:LY26)=0,"",SUMPRODUCT(LY15:LY26,LU15:LU26))</f>
        <v/>
      </c>
      <c r="LZ6" s="9" t="str">
        <f>IF(COUNTA(LZ15:LZ26)=0,"",SUMPRODUCT(LZ15:LZ26,LU15:LU26))</f>
        <v/>
      </c>
      <c r="MA6" s="31" t="str">
        <f>IF(COUNTA(MA15:MA26)=0,"",SUMPRODUCT(MA15:MA26,LU15:LU26))</f>
        <v/>
      </c>
      <c r="MB6" s="24"/>
      <c r="MC6" s="17"/>
      <c r="MD6" s="121"/>
      <c r="MN6" s="121"/>
    </row>
    <row xmlns:x14ac="http://schemas.microsoft.com/office/spreadsheetml/2009/9/ac" r="7" s="4" customFormat="true" x14ac:dyDescent="0.25">
      <c r="A7" s="397" t="str">
        <f ca="true">IF(ISBLANK('Data Summary'!A9),"",'Data Summary'!A9)</f>
        <v>BGD_2011_BEIS</v>
      </c>
      <c r="B7" s="105" t="s">
        <v>150</v>
      </c>
      <c r="C7" s="47" t="s">
        <v>52</v>
      </c>
      <c r="D7" s="19">
        <f>H7</f>
        <v>96</v>
      </c>
      <c r="E7" s="19"/>
      <c r="F7" s="19"/>
      <c r="G7" s="19"/>
      <c r="H7" s="19">
        <v>96</v>
      </c>
      <c r="I7" s="71"/>
      <c r="J7" s="24"/>
      <c r="K7" s="17"/>
      <c r="L7" s="105"/>
      <c r="M7" s="47" t="s">
        <v>52</v>
      </c>
      <c r="N7" s="19"/>
      <c r="O7" s="19"/>
      <c r="P7" s="19"/>
      <c r="Q7" s="19"/>
      <c r="R7" s="19"/>
      <c r="S7" s="71"/>
      <c r="T7" s="24"/>
      <c r="U7" s="17"/>
      <c r="V7" s="105" t="s">
        <v>216</v>
      </c>
      <c r="W7" s="47" t="s">
        <v>52</v>
      </c>
      <c r="X7" s="19">
        <v>97</v>
      </c>
      <c r="Y7" s="19"/>
      <c r="Z7" s="19"/>
      <c r="AA7" s="19"/>
      <c r="AB7" s="19">
        <v>97</v>
      </c>
      <c r="AC7" s="71"/>
      <c r="AD7" s="24"/>
      <c r="AE7" s="17"/>
      <c r="AF7" s="105"/>
      <c r="AG7" s="47" t="s">
        <v>52</v>
      </c>
      <c r="AH7" s="19"/>
      <c r="AI7" s="19"/>
      <c r="AJ7" s="19"/>
      <c r="AK7" s="19"/>
      <c r="AL7" s="19"/>
      <c r="AM7" s="71"/>
      <c r="AN7" s="24"/>
      <c r="AO7" s="17"/>
      <c r="AP7" s="105" t="s">
        <v>216</v>
      </c>
      <c r="AQ7" s="47" t="s">
        <v>52</v>
      </c>
      <c r="AR7" s="19">
        <f>AV7</f>
        <v>85</v>
      </c>
      <c r="AS7" s="19"/>
      <c r="AT7" s="19"/>
      <c r="AU7" s="19"/>
      <c r="AV7" s="19">
        <v>85</v>
      </c>
      <c r="AW7" s="71"/>
      <c r="AX7" s="24"/>
      <c r="AY7" s="17"/>
      <c r="AZ7" s="105"/>
      <c r="BA7" s="47" t="s">
        <v>52</v>
      </c>
      <c r="BB7" s="19"/>
      <c r="BC7" s="19"/>
      <c r="BD7" s="19"/>
      <c r="BE7" s="19"/>
      <c r="BF7" s="19"/>
      <c r="BG7" s="71"/>
      <c r="BH7" s="24"/>
      <c r="BI7" s="17"/>
      <c r="BJ7" s="105" t="s">
        <v>216</v>
      </c>
      <c r="BK7" s="47" t="s">
        <v>52</v>
      </c>
      <c r="BL7" s="19">
        <f>BP7</f>
        <v>83</v>
      </c>
      <c r="BM7" s="19"/>
      <c r="BN7" s="19"/>
      <c r="BO7" s="19"/>
      <c r="BP7" s="19">
        <v>83</v>
      </c>
      <c r="BQ7" s="71"/>
      <c r="BR7" s="24"/>
      <c r="BS7" s="17"/>
      <c r="BT7" s="105"/>
      <c r="BU7" s="47" t="s">
        <v>52</v>
      </c>
      <c r="BV7" s="19"/>
      <c r="BW7" s="19"/>
      <c r="BX7" s="19"/>
      <c r="BY7" s="19"/>
      <c r="BZ7" s="19"/>
      <c r="CA7" s="71"/>
      <c r="CB7" s="24"/>
      <c r="CC7" s="17"/>
      <c r="CD7" s="105"/>
      <c r="CE7" s="47" t="s">
        <v>52</v>
      </c>
      <c r="CF7" s="19"/>
      <c r="CG7" s="19"/>
      <c r="CH7" s="19"/>
      <c r="CI7" s="19"/>
      <c r="CJ7" s="19"/>
      <c r="CK7" s="71"/>
      <c r="CL7" s="24"/>
      <c r="CM7" s="17"/>
      <c r="CN7" s="105" t="s">
        <v>177</v>
      </c>
      <c r="CO7" s="47" t="s">
        <v>52</v>
      </c>
      <c r="CP7" s="19"/>
      <c r="CQ7" s="19"/>
      <c r="CR7" s="19"/>
      <c r="CS7" s="19"/>
      <c r="CT7" s="19"/>
      <c r="CU7" s="71">
        <v>90.73</v>
      </c>
      <c r="CV7" s="24"/>
      <c r="CW7" s="17"/>
      <c r="CX7" s="105"/>
      <c r="CY7" s="47" t="s">
        <v>52</v>
      </c>
      <c r="CZ7" s="19"/>
      <c r="DA7" s="19"/>
      <c r="DB7" s="19"/>
      <c r="DC7" s="19"/>
      <c r="DD7" s="19"/>
      <c r="DE7" s="71"/>
      <c r="DF7" s="24"/>
      <c r="DG7" s="17"/>
      <c r="DH7" s="105" t="s">
        <v>150</v>
      </c>
      <c r="DI7" s="47" t="s">
        <v>52</v>
      </c>
      <c r="DJ7" s="19">
        <v>83.2</v>
      </c>
      <c r="DK7" s="19"/>
      <c r="DL7" s="19"/>
      <c r="DM7" s="19"/>
      <c r="DN7" s="19">
        <v>83.2</v>
      </c>
      <c r="DO7" s="71"/>
      <c r="DP7" s="24"/>
      <c r="DQ7" s="17"/>
      <c r="DR7" s="105" t="s">
        <v>150</v>
      </c>
      <c r="DS7" s="114" t="s">
        <v>52</v>
      </c>
      <c r="DT7" s="19">
        <f>DX7</f>
        <v>87.5</v>
      </c>
      <c r="DU7" s="19"/>
      <c r="DV7" s="19"/>
      <c r="DW7" s="19"/>
      <c r="DX7" s="19">
        <v>87.5</v>
      </c>
      <c r="DY7" s="71"/>
      <c r="DZ7" s="24"/>
      <c r="EA7" s="17"/>
      <c r="EB7" s="105"/>
      <c r="EC7" s="114" t="s">
        <v>52</v>
      </c>
      <c r="ED7" s="19"/>
      <c r="EE7" s="19"/>
      <c r="EF7" s="19"/>
      <c r="EG7" s="19"/>
      <c r="EH7" s="19"/>
      <c r="EI7" s="71"/>
      <c r="EJ7" s="24"/>
      <c r="EK7" s="17"/>
      <c r="EL7" s="105"/>
      <c r="EM7" s="114" t="s">
        <v>52</v>
      </c>
      <c r="EN7" s="19"/>
      <c r="EO7" s="19"/>
      <c r="EP7" s="19"/>
      <c r="EQ7" s="19"/>
      <c r="ER7" s="19"/>
      <c r="ES7" s="71"/>
      <c r="ET7" s="24"/>
      <c r="EU7" s="17"/>
      <c r="EV7" s="105" t="s">
        <v>150</v>
      </c>
      <c r="EW7" s="114" t="s">
        <v>52</v>
      </c>
      <c r="EX7" s="19">
        <v>81.7</v>
      </c>
      <c r="EY7" s="19"/>
      <c r="EZ7" s="19"/>
      <c r="FA7" s="19"/>
      <c r="FB7" s="19">
        <v>81.7</v>
      </c>
      <c r="FC7" s="71"/>
      <c r="FD7" s="24"/>
      <c r="FE7" s="17"/>
      <c r="FF7" s="105"/>
      <c r="FG7" s="114" t="s">
        <v>52</v>
      </c>
      <c r="FH7" s="19"/>
      <c r="FI7" s="19"/>
      <c r="FJ7" s="19"/>
      <c r="FK7" s="19"/>
      <c r="FL7" s="19"/>
      <c r="FM7" s="71"/>
      <c r="FN7" s="24"/>
      <c r="FO7" s="17"/>
      <c r="FP7" s="105"/>
      <c r="FQ7" s="114" t="s">
        <v>52</v>
      </c>
      <c r="FR7" s="19"/>
      <c r="FS7" s="19"/>
      <c r="FT7" s="19"/>
      <c r="FU7" s="19"/>
      <c r="FV7" s="19"/>
      <c r="FW7" s="71"/>
      <c r="FX7" s="24"/>
      <c r="FY7" s="17"/>
      <c r="FZ7" s="105"/>
      <c r="GA7" s="114" t="s">
        <v>52</v>
      </c>
      <c r="GB7" s="19"/>
      <c r="GC7" s="19"/>
      <c r="GD7" s="19"/>
      <c r="GE7" s="19"/>
      <c r="GF7" s="19"/>
      <c r="GG7" s="71"/>
      <c r="GH7" s="24"/>
      <c r="GI7" s="17"/>
      <c r="GJ7" s="105"/>
      <c r="GK7" s="114" t="s">
        <v>52</v>
      </c>
      <c r="GL7" s="19"/>
      <c r="GM7" s="19"/>
      <c r="GN7" s="19"/>
      <c r="GO7" s="19"/>
      <c r="GP7" s="19"/>
      <c r="GQ7" s="71"/>
      <c r="GR7" s="24"/>
      <c r="GS7" s="17"/>
      <c r="GT7" s="105" t="s">
        <v>273</v>
      </c>
      <c r="GU7" s="114" t="s">
        <v>52</v>
      </c>
      <c r="GV7" s="19">
        <v>65.198859999999996</v>
      </c>
      <c r="GW7" s="19">
        <v>60.763888888888886</v>
      </c>
      <c r="GX7" s="19">
        <v>68.269229999999993</v>
      </c>
      <c r="GY7" s="19"/>
      <c r="GZ7" s="19">
        <v>69.039150000000006</v>
      </c>
      <c r="HA7" s="71">
        <v>62.647750000000002</v>
      </c>
      <c r="HB7" s="24"/>
      <c r="HC7" s="17"/>
      <c r="HD7" s="105" t="s">
        <v>150</v>
      </c>
      <c r="HE7" s="114" t="s">
        <v>52</v>
      </c>
      <c r="HF7" s="19">
        <v>97</v>
      </c>
      <c r="HG7" s="19"/>
      <c r="HH7" s="19"/>
      <c r="HI7" s="19"/>
      <c r="HJ7" s="19">
        <v>97</v>
      </c>
      <c r="HK7" s="71"/>
      <c r="HL7" s="24"/>
      <c r="HM7" s="17"/>
      <c r="HN7" s="105"/>
      <c r="HO7" s="114" t="s">
        <v>52</v>
      </c>
      <c r="HP7" s="19"/>
      <c r="HQ7" s="19"/>
      <c r="HR7" s="19"/>
      <c r="HS7" s="19"/>
      <c r="HT7" s="19"/>
      <c r="HU7" s="71"/>
      <c r="HV7" s="24"/>
      <c r="HW7" s="17"/>
      <c r="HX7" s="105"/>
      <c r="HY7" s="114" t="s">
        <v>52</v>
      </c>
      <c r="HZ7" s="19"/>
      <c r="IA7" s="19"/>
      <c r="IB7" s="19"/>
      <c r="IC7" s="19"/>
      <c r="ID7" s="19"/>
      <c r="IE7" s="71"/>
      <c r="IF7" s="24"/>
      <c r="IG7" s="17"/>
      <c r="IH7" s="105"/>
      <c r="II7" s="114" t="s">
        <v>52</v>
      </c>
      <c r="IJ7" s="19"/>
      <c r="IK7" s="19"/>
      <c r="IL7" s="19"/>
      <c r="IM7" s="19"/>
      <c r="IN7" s="19"/>
      <c r="IO7" s="71"/>
      <c r="IP7" s="24"/>
      <c r="IQ7" s="17"/>
      <c r="IR7" s="105"/>
      <c r="IS7" s="114" t="s">
        <v>52</v>
      </c>
      <c r="IT7" s="19"/>
      <c r="IU7" s="19"/>
      <c r="IV7" s="19"/>
      <c r="IW7" s="19"/>
      <c r="IX7" s="19"/>
      <c r="IY7" s="71"/>
      <c r="IZ7" s="24"/>
      <c r="JA7" s="17"/>
      <c r="JB7" s="105"/>
      <c r="JC7" s="114" t="s">
        <v>52</v>
      </c>
      <c r="JD7" s="19"/>
      <c r="JE7" s="19"/>
      <c r="JF7" s="19"/>
      <c r="JG7" s="19"/>
      <c r="JH7" s="19"/>
      <c r="JI7" s="71"/>
      <c r="JJ7" s="24"/>
      <c r="JK7" s="17"/>
      <c r="JL7" s="105"/>
      <c r="JM7" s="114" t="s">
        <v>52</v>
      </c>
      <c r="JN7" s="19"/>
      <c r="JO7" s="19"/>
      <c r="JP7" s="19"/>
      <c r="JQ7" s="19"/>
      <c r="JR7" s="19"/>
      <c r="JS7" s="71"/>
      <c r="JT7" s="24"/>
      <c r="JU7" s="17"/>
      <c r="JV7" s="105"/>
      <c r="JW7" s="114" t="s">
        <v>52</v>
      </c>
      <c r="JX7" s="19"/>
      <c r="JY7" s="19"/>
      <c r="JZ7" s="19"/>
      <c r="KA7" s="19"/>
      <c r="KB7" s="19"/>
      <c r="KC7" s="71"/>
      <c r="KD7" s="24"/>
      <c r="KE7" s="17"/>
      <c r="KF7" s="105"/>
      <c r="KG7" s="114" t="s">
        <v>52</v>
      </c>
      <c r="KH7" s="19"/>
      <c r="KI7" s="19"/>
      <c r="KJ7" s="19"/>
      <c r="KK7" s="19"/>
      <c r="KL7" s="19"/>
      <c r="KM7" s="71"/>
      <c r="KN7" s="24"/>
      <c r="KO7" s="17"/>
      <c r="KP7" s="105"/>
      <c r="KQ7" s="114" t="s">
        <v>52</v>
      </c>
      <c r="KR7" s="19"/>
      <c r="KS7" s="19"/>
      <c r="KT7" s="19"/>
      <c r="KU7" s="19"/>
      <c r="KV7" s="19"/>
      <c r="KW7" s="71"/>
      <c r="KX7" s="24"/>
      <c r="KY7" s="17"/>
      <c r="KZ7" s="105"/>
      <c r="LA7" s="114" t="s">
        <v>52</v>
      </c>
      <c r="LB7" s="19"/>
      <c r="LC7" s="19"/>
      <c r="LD7" s="19"/>
      <c r="LE7" s="19"/>
      <c r="LF7" s="19"/>
      <c r="LG7" s="71"/>
      <c r="LH7" s="24"/>
      <c r="LI7" s="17"/>
      <c r="LJ7" s="105"/>
      <c r="LK7" s="114" t="s">
        <v>52</v>
      </c>
      <c r="LL7" s="19"/>
      <c r="LM7" s="19"/>
      <c r="LN7" s="19"/>
      <c r="LO7" s="19"/>
      <c r="LP7" s="19"/>
      <c r="LQ7" s="71"/>
      <c r="LR7" s="24"/>
      <c r="LS7" s="17"/>
      <c r="LT7" s="105"/>
      <c r="LU7" s="114" t="s">
        <v>52</v>
      </c>
      <c r="LV7" s="19"/>
      <c r="LW7" s="19"/>
      <c r="LX7" s="19"/>
      <c r="LY7" s="19"/>
      <c r="LZ7" s="19"/>
      <c r="MA7" s="71"/>
      <c r="MB7" s="24"/>
      <c r="MC7" s="17"/>
      <c r="MD7" s="121"/>
      <c r="MN7" s="121"/>
    </row>
    <row xmlns:x14ac="http://schemas.microsoft.com/office/spreadsheetml/2009/9/ac" r="8" s="4" customFormat="true" x14ac:dyDescent="0.25">
      <c r="A8" s="397" t="str">
        <f ca="true">IF(ISBLANK('Data Summary'!A10),"",'Data Summary'!A10)</f>
        <v>BGD_2012_ASPR</v>
      </c>
      <c r="B8" s="105"/>
      <c r="C8" s="47" t="s">
        <v>57</v>
      </c>
      <c r="D8" s="19"/>
      <c r="E8" s="19"/>
      <c r="F8" s="19"/>
      <c r="G8" s="19"/>
      <c r="H8" s="19"/>
      <c r="I8" s="71"/>
      <c r="J8" s="24"/>
      <c r="K8" s="17"/>
      <c r="L8" s="105" t="s">
        <v>151</v>
      </c>
      <c r="M8" s="47" t="s">
        <v>57</v>
      </c>
      <c r="N8" s="19"/>
      <c r="O8" s="19"/>
      <c r="P8" s="19"/>
      <c r="Q8" s="19"/>
      <c r="R8" s="19"/>
      <c r="S8" s="71">
        <v>96</v>
      </c>
      <c r="T8" s="24"/>
      <c r="U8" s="17"/>
      <c r="V8" s="105"/>
      <c r="W8" s="47" t="s">
        <v>57</v>
      </c>
      <c r="X8" s="19"/>
      <c r="Y8" s="19"/>
      <c r="Z8" s="19"/>
      <c r="AA8" s="19"/>
      <c r="AB8" s="19"/>
      <c r="AC8" s="71"/>
      <c r="AD8" s="24"/>
      <c r="AE8" s="17"/>
      <c r="AF8" s="105" t="s">
        <v>151</v>
      </c>
      <c r="AG8" s="47" t="s">
        <v>57</v>
      </c>
      <c r="AH8" s="19"/>
      <c r="AI8" s="19"/>
      <c r="AJ8" s="19"/>
      <c r="AK8" s="19"/>
      <c r="AL8" s="19"/>
      <c r="AM8" s="71">
        <v>96</v>
      </c>
      <c r="AN8" s="24"/>
      <c r="AO8" s="17"/>
      <c r="AP8" s="105"/>
      <c r="AQ8" s="47" t="s">
        <v>57</v>
      </c>
      <c r="AR8" s="19"/>
      <c r="AS8" s="19"/>
      <c r="AT8" s="19"/>
      <c r="AU8" s="19"/>
      <c r="AV8" s="19"/>
      <c r="AW8" s="71"/>
      <c r="AX8" s="24"/>
      <c r="AY8" s="17"/>
      <c r="AZ8" s="105" t="s">
        <v>151</v>
      </c>
      <c r="BA8" s="47" t="s">
        <v>57</v>
      </c>
      <c r="BB8" s="19"/>
      <c r="BC8" s="19"/>
      <c r="BD8" s="19"/>
      <c r="BE8" s="19"/>
      <c r="BF8" s="19"/>
      <c r="BG8" s="71">
        <v>93.83</v>
      </c>
      <c r="BH8" s="24"/>
      <c r="BI8" s="17"/>
      <c r="BJ8" s="105"/>
      <c r="BK8" s="47" t="s">
        <v>57</v>
      </c>
      <c r="BL8" s="19"/>
      <c r="BM8" s="19"/>
      <c r="BN8" s="19"/>
      <c r="BO8" s="19"/>
      <c r="BP8" s="19"/>
      <c r="BQ8" s="71"/>
      <c r="BR8" s="24"/>
      <c r="BS8" s="17"/>
      <c r="BT8" s="105" t="s">
        <v>151</v>
      </c>
      <c r="BU8" s="47" t="s">
        <v>57</v>
      </c>
      <c r="BV8" s="19"/>
      <c r="BW8" s="19"/>
      <c r="BX8" s="19"/>
      <c r="BY8" s="19"/>
      <c r="BZ8" s="19"/>
      <c r="CA8" s="71">
        <v>92.26</v>
      </c>
      <c r="CB8" s="24"/>
      <c r="CC8" s="17"/>
      <c r="CD8" s="105"/>
      <c r="CE8" s="47" t="s">
        <v>57</v>
      </c>
      <c r="CF8" s="19"/>
      <c r="CG8" s="19"/>
      <c r="CH8" s="19"/>
      <c r="CI8" s="19"/>
      <c r="CJ8" s="19"/>
      <c r="CK8" s="71"/>
      <c r="CL8" s="24"/>
      <c r="CM8" s="17"/>
      <c r="CN8" s="105"/>
      <c r="CO8" s="47" t="s">
        <v>57</v>
      </c>
      <c r="CP8" s="19"/>
      <c r="CQ8" s="19"/>
      <c r="CR8" s="19"/>
      <c r="CS8" s="19"/>
      <c r="CT8" s="19"/>
      <c r="CU8" s="71"/>
      <c r="CV8" s="24"/>
      <c r="CW8" s="17"/>
      <c r="CX8" s="105" t="s">
        <v>184</v>
      </c>
      <c r="CY8" s="47" t="s">
        <v>57</v>
      </c>
      <c r="CZ8" s="19"/>
      <c r="DA8" s="19"/>
      <c r="DB8" s="19"/>
      <c r="DC8" s="19"/>
      <c r="DD8" s="19"/>
      <c r="DE8" s="71">
        <v>81.89</v>
      </c>
      <c r="DF8" s="24"/>
      <c r="DG8" s="17"/>
      <c r="DH8" s="105"/>
      <c r="DI8" s="47" t="s">
        <v>57</v>
      </c>
      <c r="DJ8" s="19"/>
      <c r="DK8" s="19"/>
      <c r="DL8" s="19"/>
      <c r="DM8" s="19"/>
      <c r="DN8" s="19"/>
      <c r="DO8" s="71"/>
      <c r="DP8" s="24"/>
      <c r="DQ8" s="17"/>
      <c r="DR8" s="105"/>
      <c r="DS8" s="114" t="s">
        <v>57</v>
      </c>
      <c r="DT8" s="19"/>
      <c r="DU8" s="19"/>
      <c r="DV8" s="19"/>
      <c r="DW8" s="19"/>
      <c r="DX8" s="19"/>
      <c r="DY8" s="71"/>
      <c r="DZ8" s="24"/>
      <c r="EA8" s="17"/>
      <c r="EB8" s="105" t="s">
        <v>184</v>
      </c>
      <c r="EC8" s="114" t="s">
        <v>57</v>
      </c>
      <c r="ED8" s="19"/>
      <c r="EE8" s="19"/>
      <c r="EF8" s="19"/>
      <c r="EG8" s="19"/>
      <c r="EH8" s="19"/>
      <c r="EI8" s="71">
        <v>84.44</v>
      </c>
      <c r="EJ8" s="24"/>
      <c r="EK8" s="17"/>
      <c r="EL8" s="105"/>
      <c r="EM8" s="114" t="s">
        <v>57</v>
      </c>
      <c r="EN8" s="19"/>
      <c r="EO8" s="19"/>
      <c r="EP8" s="19"/>
      <c r="EQ8" s="19"/>
      <c r="ER8" s="19"/>
      <c r="ES8" s="71"/>
      <c r="ET8" s="24"/>
      <c r="EU8" s="17"/>
      <c r="EV8" s="105"/>
      <c r="EW8" s="114" t="s">
        <v>57</v>
      </c>
      <c r="EX8" s="19"/>
      <c r="EY8" s="19"/>
      <c r="EZ8" s="19"/>
      <c r="FA8" s="19"/>
      <c r="FB8" s="19"/>
      <c r="FC8" s="71"/>
      <c r="FD8" s="24"/>
      <c r="FE8" s="17"/>
      <c r="FF8" s="105"/>
      <c r="FG8" s="114" t="s">
        <v>57</v>
      </c>
      <c r="FH8" s="19"/>
      <c r="FI8" s="19"/>
      <c r="FJ8" s="19"/>
      <c r="FK8" s="19"/>
      <c r="FL8" s="19"/>
      <c r="FM8" s="71"/>
      <c r="FN8" s="24"/>
      <c r="FO8" s="17"/>
      <c r="FP8" s="105"/>
      <c r="FQ8" s="114" t="s">
        <v>57</v>
      </c>
      <c r="FR8" s="19"/>
      <c r="FS8" s="19"/>
      <c r="FT8" s="19"/>
      <c r="FU8" s="19"/>
      <c r="FV8" s="19"/>
      <c r="FW8" s="71"/>
      <c r="FX8" s="24"/>
      <c r="FY8" s="17"/>
      <c r="FZ8" s="105"/>
      <c r="GA8" s="114" t="s">
        <v>57</v>
      </c>
      <c r="GB8" s="19"/>
      <c r="GC8" s="19"/>
      <c r="GD8" s="19"/>
      <c r="GE8" s="19"/>
      <c r="GF8" s="19"/>
      <c r="GG8" s="71"/>
      <c r="GH8" s="24"/>
      <c r="GI8" s="17"/>
      <c r="GJ8" s="105"/>
      <c r="GK8" s="114" t="s">
        <v>57</v>
      </c>
      <c r="GL8" s="19"/>
      <c r="GM8" s="19"/>
      <c r="GN8" s="19"/>
      <c r="GO8" s="19"/>
      <c r="GP8" s="19"/>
      <c r="GQ8" s="71"/>
      <c r="GR8" s="24"/>
      <c r="GS8" s="17"/>
      <c r="GT8" s="105" t="s">
        <v>274</v>
      </c>
      <c r="GU8" s="114" t="s">
        <v>57</v>
      </c>
      <c r="GV8" s="19">
        <v>61.221589999999999</v>
      </c>
      <c r="GW8" s="19">
        <v>61.805555555555557</v>
      </c>
      <c r="GX8" s="19">
        <v>60.817309999999999</v>
      </c>
      <c r="GY8" s="19"/>
      <c r="GZ8" s="19">
        <v>53.380780000000001</v>
      </c>
      <c r="HA8" s="71">
        <v>66.430260000000004</v>
      </c>
      <c r="HB8" s="24"/>
      <c r="HC8" s="17"/>
      <c r="HD8" s="105"/>
      <c r="HE8" s="114" t="s">
        <v>57</v>
      </c>
      <c r="HF8" s="19"/>
      <c r="HG8" s="19"/>
      <c r="HH8" s="19"/>
      <c r="HI8" s="19"/>
      <c r="HJ8" s="19"/>
      <c r="HK8" s="71"/>
      <c r="HL8" s="24"/>
      <c r="HM8" s="17"/>
      <c r="HN8" s="105"/>
      <c r="HO8" s="114" t="s">
        <v>57</v>
      </c>
      <c r="HP8" s="19"/>
      <c r="HQ8" s="19"/>
      <c r="HR8" s="19"/>
      <c r="HS8" s="19"/>
      <c r="HT8" s="19"/>
      <c r="HU8" s="71"/>
      <c r="HV8" s="24"/>
      <c r="HW8" s="17"/>
      <c r="HX8" s="105"/>
      <c r="HY8" s="114" t="s">
        <v>57</v>
      </c>
      <c r="HZ8" s="19"/>
      <c r="IA8" s="19"/>
      <c r="IB8" s="19"/>
      <c r="IC8" s="19"/>
      <c r="ID8" s="19"/>
      <c r="IE8" s="71"/>
      <c r="IF8" s="24"/>
      <c r="IG8" s="17"/>
      <c r="IH8" s="105"/>
      <c r="II8" s="114" t="s">
        <v>57</v>
      </c>
      <c r="IJ8" s="19"/>
      <c r="IK8" s="19"/>
      <c r="IL8" s="19"/>
      <c r="IM8" s="19"/>
      <c r="IN8" s="19"/>
      <c r="IO8" s="71"/>
      <c r="IP8" s="24"/>
      <c r="IQ8" s="17"/>
      <c r="IR8" s="105"/>
      <c r="IS8" s="114" t="s">
        <v>57</v>
      </c>
      <c r="IT8" s="19"/>
      <c r="IU8" s="19"/>
      <c r="IV8" s="19"/>
      <c r="IW8" s="19"/>
      <c r="IX8" s="19"/>
      <c r="IY8" s="71"/>
      <c r="IZ8" s="24"/>
      <c r="JA8" s="17"/>
      <c r="JB8" s="105" t="s">
        <v>401</v>
      </c>
      <c r="JC8" s="114" t="s">
        <v>57</v>
      </c>
      <c r="JD8" s="19">
        <v>92.4</v>
      </c>
      <c r="JE8" s="19"/>
      <c r="JF8" s="19"/>
      <c r="JG8" s="19"/>
      <c r="JH8" s="19">
        <v>92.4</v>
      </c>
      <c r="JI8" s="71"/>
      <c r="JJ8" s="24"/>
      <c r="JK8" s="17"/>
      <c r="JL8" s="105"/>
      <c r="JM8" s="114" t="s">
        <v>57</v>
      </c>
      <c r="JN8" s="19"/>
      <c r="JO8" s="19"/>
      <c r="JP8" s="19"/>
      <c r="JQ8" s="19"/>
      <c r="JR8" s="19"/>
      <c r="JS8" s="71"/>
      <c r="JT8" s="24"/>
      <c r="JU8" s="17"/>
      <c r="JV8" s="105"/>
      <c r="JW8" s="114" t="s">
        <v>57</v>
      </c>
      <c r="JX8" s="19"/>
      <c r="JY8" s="19"/>
      <c r="JZ8" s="19"/>
      <c r="KA8" s="19"/>
      <c r="KB8" s="19"/>
      <c r="KC8" s="71"/>
      <c r="KD8" s="24"/>
      <c r="KE8" s="17"/>
      <c r="KF8" s="105"/>
      <c r="KG8" s="114" t="s">
        <v>57</v>
      </c>
      <c r="KH8" s="19"/>
      <c r="KI8" s="19"/>
      <c r="KJ8" s="19"/>
      <c r="KK8" s="19"/>
      <c r="KL8" s="19"/>
      <c r="KM8" s="71"/>
      <c r="KN8" s="24"/>
      <c r="KO8" s="17"/>
      <c r="KP8" s="105"/>
      <c r="KQ8" s="114" t="s">
        <v>57</v>
      </c>
      <c r="KR8" s="19"/>
      <c r="KS8" s="19"/>
      <c r="KT8" s="19"/>
      <c r="KU8" s="19"/>
      <c r="KV8" s="19"/>
      <c r="KW8" s="71"/>
      <c r="KX8" s="24"/>
      <c r="KY8" s="17"/>
      <c r="KZ8" s="105"/>
      <c r="LA8" s="114" t="s">
        <v>57</v>
      </c>
      <c r="LB8" s="19"/>
      <c r="LC8" s="19"/>
      <c r="LD8" s="19"/>
      <c r="LE8" s="19"/>
      <c r="LF8" s="19"/>
      <c r="LG8" s="71"/>
      <c r="LH8" s="24"/>
      <c r="LI8" s="17"/>
      <c r="LJ8" s="105"/>
      <c r="LK8" s="114" t="s">
        <v>57</v>
      </c>
      <c r="LL8" s="19"/>
      <c r="LM8" s="19"/>
      <c r="LN8" s="19"/>
      <c r="LO8" s="19"/>
      <c r="LP8" s="19"/>
      <c r="LQ8" s="71"/>
      <c r="LR8" s="24"/>
      <c r="LS8" s="17"/>
      <c r="LT8" s="105"/>
      <c r="LU8" s="114" t="s">
        <v>57</v>
      </c>
      <c r="LV8" s="19"/>
      <c r="LW8" s="19"/>
      <c r="LX8" s="19"/>
      <c r="LY8" s="19"/>
      <c r="LZ8" s="19"/>
      <c r="MA8" s="71"/>
      <c r="MB8" s="24"/>
      <c r="MC8" s="17"/>
      <c r="MD8" s="121"/>
      <c r="MN8" s="121"/>
    </row>
    <row xmlns:x14ac="http://schemas.microsoft.com/office/spreadsheetml/2009/9/ac" r="9" s="4" customFormat="true" x14ac:dyDescent="0.25">
      <c r="A9" s="397" t="str">
        <f ca="true">IF(ISBLANK('Data Summary'!A11),"",'Data Summary'!A11)</f>
        <v>BGD_2012_BEIS</v>
      </c>
      <c r="B9" s="105" t="s">
        <v>152</v>
      </c>
      <c r="C9" s="47" t="s">
        <v>96</v>
      </c>
      <c r="D9" s="19">
        <f>H9</f>
        <v>31</v>
      </c>
      <c r="E9" s="19"/>
      <c r="F9" s="19"/>
      <c r="G9" s="19"/>
      <c r="H9" s="19">
        <v>31</v>
      </c>
      <c r="I9" s="71"/>
      <c r="J9" s="24"/>
      <c r="K9" s="17"/>
      <c r="L9" s="105"/>
      <c r="M9" s="47" t="s">
        <v>96</v>
      </c>
      <c r="N9" s="19"/>
      <c r="O9" s="19"/>
      <c r="P9" s="19"/>
      <c r="Q9" s="19"/>
      <c r="R9" s="19"/>
      <c r="S9" s="71"/>
      <c r="T9" s="24"/>
      <c r="U9" s="17"/>
      <c r="V9" s="105" t="s">
        <v>217</v>
      </c>
      <c r="W9" s="47" t="s">
        <v>96</v>
      </c>
      <c r="X9" s="19">
        <f>AB9</f>
        <v>48</v>
      </c>
      <c r="Y9" s="19"/>
      <c r="Z9" s="19"/>
      <c r="AA9" s="19"/>
      <c r="AB9" s="19">
        <v>48</v>
      </c>
      <c r="AC9" s="71"/>
      <c r="AD9" s="24"/>
      <c r="AE9" s="17"/>
      <c r="AF9" s="105"/>
      <c r="AG9" s="47" t="s">
        <v>96</v>
      </c>
      <c r="AH9" s="19"/>
      <c r="AI9" s="19"/>
      <c r="AJ9" s="19"/>
      <c r="AK9" s="19"/>
      <c r="AL9" s="19"/>
      <c r="AM9" s="71"/>
      <c r="AN9" s="24"/>
      <c r="AO9" s="17"/>
      <c r="AP9" s="105" t="s">
        <v>217</v>
      </c>
      <c r="AQ9" s="47" t="s">
        <v>96</v>
      </c>
      <c r="AR9" s="19">
        <f>AV9</f>
        <v>63</v>
      </c>
      <c r="AS9" s="19"/>
      <c r="AT9" s="19"/>
      <c r="AU9" s="19"/>
      <c r="AV9" s="19">
        <v>63</v>
      </c>
      <c r="AW9" s="71"/>
      <c r="AX9" s="24"/>
      <c r="AY9" s="17"/>
      <c r="AZ9" s="105"/>
      <c r="BA9" s="47" t="s">
        <v>96</v>
      </c>
      <c r="BB9" s="19"/>
      <c r="BC9" s="19"/>
      <c r="BD9" s="19"/>
      <c r="BE9" s="19"/>
      <c r="BF9" s="19"/>
      <c r="BG9" s="71"/>
      <c r="BH9" s="24"/>
      <c r="BI9" s="17"/>
      <c r="BJ9" s="105" t="s">
        <v>217</v>
      </c>
      <c r="BK9" s="47" t="s">
        <v>96</v>
      </c>
      <c r="BL9" s="19">
        <v>64</v>
      </c>
      <c r="BM9" s="19"/>
      <c r="BN9" s="19"/>
      <c r="BO9" s="19"/>
      <c r="BP9" s="19">
        <v>64</v>
      </c>
      <c r="BQ9" s="71"/>
      <c r="BR9" s="24"/>
      <c r="BS9" s="17"/>
      <c r="BT9" s="105"/>
      <c r="BU9" s="47" t="s">
        <v>96</v>
      </c>
      <c r="BV9" s="19"/>
      <c r="BW9" s="19"/>
      <c r="BX9" s="19"/>
      <c r="BY9" s="19"/>
      <c r="BZ9" s="19"/>
      <c r="CA9" s="71"/>
      <c r="CB9" s="24"/>
      <c r="CC9" s="17"/>
      <c r="CD9" s="105"/>
      <c r="CE9" s="47" t="s">
        <v>96</v>
      </c>
      <c r="CF9" s="19"/>
      <c r="CG9" s="19"/>
      <c r="CH9" s="19"/>
      <c r="CI9" s="19"/>
      <c r="CJ9" s="19"/>
      <c r="CK9" s="71"/>
      <c r="CL9" s="24"/>
      <c r="CM9" s="17"/>
      <c r="CN9" s="105"/>
      <c r="CO9" s="47" t="s">
        <v>96</v>
      </c>
      <c r="CP9" s="19"/>
      <c r="CQ9" s="19"/>
      <c r="CR9" s="19"/>
      <c r="CS9" s="19"/>
      <c r="CT9" s="19"/>
      <c r="CU9" s="71"/>
      <c r="CV9" s="24"/>
      <c r="CW9" s="17"/>
      <c r="CX9" s="105"/>
      <c r="CY9" s="47" t="s">
        <v>96</v>
      </c>
      <c r="CZ9" s="19"/>
      <c r="DA9" s="19"/>
      <c r="DB9" s="19"/>
      <c r="DC9" s="19"/>
      <c r="DD9" s="19"/>
      <c r="DE9" s="71"/>
      <c r="DF9" s="24"/>
      <c r="DG9" s="17"/>
      <c r="DH9" s="105" t="s">
        <v>152</v>
      </c>
      <c r="DI9" s="47" t="s">
        <v>96</v>
      </c>
      <c r="DJ9" s="19">
        <v>64.900000000000006</v>
      </c>
      <c r="DK9" s="19"/>
      <c r="DL9" s="19"/>
      <c r="DM9" s="19"/>
      <c r="DN9" s="19">
        <v>64.900000000000006</v>
      </c>
      <c r="DO9" s="71"/>
      <c r="DP9" s="24"/>
      <c r="DQ9" s="17"/>
      <c r="DR9" s="105" t="s">
        <v>221</v>
      </c>
      <c r="DS9" s="114" t="s">
        <v>96</v>
      </c>
      <c r="DT9" s="19">
        <f>DX9</f>
        <v>52.6</v>
      </c>
      <c r="DU9" s="19"/>
      <c r="DV9" s="19"/>
      <c r="DW9" s="19"/>
      <c r="DX9" s="19">
        <v>52.6</v>
      </c>
      <c r="DY9" s="71"/>
      <c r="DZ9" s="24"/>
      <c r="EA9" s="17"/>
      <c r="EB9" s="105"/>
      <c r="EC9" s="114" t="s">
        <v>96</v>
      </c>
      <c r="ED9" s="19"/>
      <c r="EE9" s="19"/>
      <c r="EF9" s="19"/>
      <c r="EG9" s="19"/>
      <c r="EH9" s="19"/>
      <c r="EI9" s="71"/>
      <c r="EJ9" s="24"/>
      <c r="EK9" s="17"/>
      <c r="EL9" s="105"/>
      <c r="EM9" s="114" t="s">
        <v>96</v>
      </c>
      <c r="EN9" s="19"/>
      <c r="EO9" s="19"/>
      <c r="EP9" s="19"/>
      <c r="EQ9" s="19"/>
      <c r="ER9" s="19"/>
      <c r="ES9" s="71"/>
      <c r="ET9" s="24"/>
      <c r="EU9" s="17"/>
      <c r="EV9" s="105" t="s">
        <v>221</v>
      </c>
      <c r="EW9" s="114" t="s">
        <v>96</v>
      </c>
      <c r="EX9" s="19">
        <v>32.6</v>
      </c>
      <c r="EY9" s="19"/>
      <c r="EZ9" s="19"/>
      <c r="FA9" s="19"/>
      <c r="FB9" s="19">
        <v>32.6</v>
      </c>
      <c r="FC9" s="71"/>
      <c r="FD9" s="24"/>
      <c r="FE9" s="17"/>
      <c r="FF9" s="105"/>
      <c r="FG9" s="114" t="s">
        <v>96</v>
      </c>
      <c r="FH9" s="19"/>
      <c r="FI9" s="19"/>
      <c r="FJ9" s="19"/>
      <c r="FK9" s="19"/>
      <c r="FL9" s="19"/>
      <c r="FM9" s="71"/>
      <c r="FN9" s="24"/>
      <c r="FO9" s="17"/>
      <c r="FP9" s="105"/>
      <c r="FQ9" s="114" t="s">
        <v>96</v>
      </c>
      <c r="FR9" s="19"/>
      <c r="FS9" s="19"/>
      <c r="FT9" s="19"/>
      <c r="FU9" s="19"/>
      <c r="FV9" s="19"/>
      <c r="FW9" s="71"/>
      <c r="FX9" s="24"/>
      <c r="FY9" s="17"/>
      <c r="FZ9" s="105"/>
      <c r="GA9" s="114" t="s">
        <v>96</v>
      </c>
      <c r="GB9" s="19"/>
      <c r="GC9" s="19"/>
      <c r="GD9" s="19"/>
      <c r="GE9" s="19"/>
      <c r="GF9" s="19"/>
      <c r="GG9" s="71"/>
      <c r="GH9" s="24"/>
      <c r="GI9" s="17"/>
      <c r="GJ9" s="105"/>
      <c r="GK9" s="114" t="s">
        <v>96</v>
      </c>
      <c r="GL9" s="19"/>
      <c r="GM9" s="19"/>
      <c r="GN9" s="19"/>
      <c r="GO9" s="19"/>
      <c r="GP9" s="19"/>
      <c r="GQ9" s="71"/>
      <c r="GR9" s="24"/>
      <c r="GS9" s="17"/>
      <c r="GT9" s="105"/>
      <c r="GU9" s="114" t="s">
        <v>96</v>
      </c>
      <c r="GV9" s="19"/>
      <c r="GW9" s="19"/>
      <c r="GX9" s="19"/>
      <c r="GY9" s="19"/>
      <c r="GZ9" s="19"/>
      <c r="HA9" s="71"/>
      <c r="HB9" s="24"/>
      <c r="HC9" s="17"/>
      <c r="HD9" s="105" t="s">
        <v>221</v>
      </c>
      <c r="HE9" s="114" t="s">
        <v>96</v>
      </c>
      <c r="HF9" s="19">
        <v>66</v>
      </c>
      <c r="HG9" s="19"/>
      <c r="HH9" s="19"/>
      <c r="HI9" s="19"/>
      <c r="HJ9" s="19">
        <v>66</v>
      </c>
      <c r="HK9" s="71"/>
      <c r="HL9" s="24"/>
      <c r="HM9" s="17"/>
      <c r="HN9" s="105"/>
      <c r="HO9" s="114" t="s">
        <v>96</v>
      </c>
      <c r="HP9" s="19"/>
      <c r="HQ9" s="19"/>
      <c r="HR9" s="19"/>
      <c r="HS9" s="19"/>
      <c r="HT9" s="19"/>
      <c r="HU9" s="71"/>
      <c r="HV9" s="24"/>
      <c r="HW9" s="17"/>
      <c r="HX9" s="105"/>
      <c r="HY9" s="114" t="s">
        <v>96</v>
      </c>
      <c r="HZ9" s="19"/>
      <c r="IA9" s="19"/>
      <c r="IB9" s="19"/>
      <c r="IC9" s="19"/>
      <c r="ID9" s="19"/>
      <c r="IE9" s="71"/>
      <c r="IF9" s="24"/>
      <c r="IG9" s="17"/>
      <c r="IH9" s="105" t="s">
        <v>338</v>
      </c>
      <c r="II9" s="114" t="s">
        <v>96</v>
      </c>
      <c r="IJ9" s="19">
        <v>76.28</v>
      </c>
      <c r="IK9" s="19"/>
      <c r="IL9" s="19"/>
      <c r="IM9" s="19"/>
      <c r="IN9" s="19">
        <v>76.28</v>
      </c>
      <c r="IO9" s="71"/>
      <c r="IP9" s="24"/>
      <c r="IQ9" s="17"/>
      <c r="IR9" s="105"/>
      <c r="IS9" s="114" t="s">
        <v>96</v>
      </c>
      <c r="IT9" s="19"/>
      <c r="IU9" s="19"/>
      <c r="IV9" s="19"/>
      <c r="IW9" s="19"/>
      <c r="IX9" s="19"/>
      <c r="IY9" s="71"/>
      <c r="IZ9" s="24"/>
      <c r="JA9" s="17"/>
      <c r="JB9" s="105" t="s">
        <v>221</v>
      </c>
      <c r="JC9" s="114" t="s">
        <v>96</v>
      </c>
      <c r="JD9" s="19">
        <v>77.900000000000006</v>
      </c>
      <c r="JE9" s="19"/>
      <c r="JF9" s="19"/>
      <c r="JG9" s="19"/>
      <c r="JH9" s="19">
        <v>77.900000000000006</v>
      </c>
      <c r="JI9" s="71"/>
      <c r="JJ9" s="24"/>
      <c r="JK9" s="17"/>
      <c r="JL9" s="105"/>
      <c r="JM9" s="114" t="s">
        <v>96</v>
      </c>
      <c r="JN9" s="19"/>
      <c r="JO9" s="19"/>
      <c r="JP9" s="19"/>
      <c r="JQ9" s="19"/>
      <c r="JR9" s="19"/>
      <c r="JS9" s="71"/>
      <c r="JT9" s="24"/>
      <c r="JU9" s="17"/>
      <c r="JV9" s="105"/>
      <c r="JW9" s="114" t="s">
        <v>96</v>
      </c>
      <c r="JX9" s="19"/>
      <c r="JY9" s="19"/>
      <c r="JZ9" s="19"/>
      <c r="KA9" s="19"/>
      <c r="KB9" s="19"/>
      <c r="KC9" s="71"/>
      <c r="KD9" s="24"/>
      <c r="KE9" s="17"/>
      <c r="KF9" s="105"/>
      <c r="KG9" s="114" t="s">
        <v>96</v>
      </c>
      <c r="KH9" s="19"/>
      <c r="KI9" s="19"/>
      <c r="KJ9" s="19"/>
      <c r="KK9" s="19"/>
      <c r="KL9" s="19"/>
      <c r="KM9" s="71"/>
      <c r="KN9" s="24"/>
      <c r="KO9" s="17"/>
      <c r="KP9" s="105"/>
      <c r="KQ9" s="114" t="s">
        <v>96</v>
      </c>
      <c r="KR9" s="19"/>
      <c r="KS9" s="19"/>
      <c r="KT9" s="19"/>
      <c r="KU9" s="19"/>
      <c r="KV9" s="19"/>
      <c r="KW9" s="71"/>
      <c r="KX9" s="24"/>
      <c r="KY9" s="17"/>
      <c r="KZ9" s="105"/>
      <c r="LA9" s="114" t="s">
        <v>96</v>
      </c>
      <c r="LB9" s="19"/>
      <c r="LC9" s="19"/>
      <c r="LD9" s="19"/>
      <c r="LE9" s="19"/>
      <c r="LF9" s="19"/>
      <c r="LG9" s="71"/>
      <c r="LH9" s="24"/>
      <c r="LI9" s="17"/>
      <c r="LJ9" s="105"/>
      <c r="LK9" s="114" t="s">
        <v>96</v>
      </c>
      <c r="LL9" s="19"/>
      <c r="LM9" s="19"/>
      <c r="LN9" s="19"/>
      <c r="LO9" s="19"/>
      <c r="LP9" s="19"/>
      <c r="LQ9" s="71"/>
      <c r="LR9" s="24"/>
      <c r="LS9" s="17"/>
      <c r="LT9" s="105"/>
      <c r="LU9" s="114" t="s">
        <v>96</v>
      </c>
      <c r="LV9" s="19"/>
      <c r="LW9" s="19"/>
      <c r="LX9" s="19"/>
      <c r="LY9" s="19"/>
      <c r="LZ9" s="19"/>
      <c r="MA9" s="71"/>
      <c r="MB9" s="24"/>
      <c r="MC9" s="17"/>
      <c r="MD9" s="121"/>
      <c r="MN9" s="121"/>
    </row>
    <row xmlns:x14ac="http://schemas.microsoft.com/office/spreadsheetml/2009/9/ac" r="10" s="4" customFormat="true" x14ac:dyDescent="0.25">
      <c r="A10" s="397" t="str">
        <f ca="true">IF(ISBLANK('Data Summary'!A12),"",'Data Summary'!A12)</f>
        <v>BGD_2013_ASPR</v>
      </c>
      <c r="B10" s="105"/>
      <c r="C10" s="58" t="s">
        <v>21</v>
      </c>
      <c r="D10" s="19"/>
      <c r="E10" s="19"/>
      <c r="F10" s="19"/>
      <c r="G10" s="19"/>
      <c r="H10" s="19"/>
      <c r="I10" s="71"/>
      <c r="J10" s="24"/>
      <c r="K10" s="17"/>
      <c r="L10" s="105"/>
      <c r="M10" s="58" t="s">
        <v>21</v>
      </c>
      <c r="N10" s="19"/>
      <c r="O10" s="19"/>
      <c r="P10" s="19"/>
      <c r="Q10" s="19"/>
      <c r="R10" s="19"/>
      <c r="S10" s="71"/>
      <c r="T10" s="24"/>
      <c r="U10" s="17"/>
      <c r="V10" s="105"/>
      <c r="W10" s="58" t="s">
        <v>21</v>
      </c>
      <c r="X10" s="19"/>
      <c r="Y10" s="19"/>
      <c r="Z10" s="19"/>
      <c r="AA10" s="19"/>
      <c r="AB10" s="19"/>
      <c r="AC10" s="71"/>
      <c r="AD10" s="24"/>
      <c r="AE10" s="17"/>
      <c r="AF10" s="105"/>
      <c r="AG10" s="58" t="s">
        <v>21</v>
      </c>
      <c r="AH10" s="19"/>
      <c r="AI10" s="19"/>
      <c r="AJ10" s="19"/>
      <c r="AK10" s="19"/>
      <c r="AL10" s="19"/>
      <c r="AM10" s="71"/>
      <c r="AN10" s="24"/>
      <c r="AO10" s="17"/>
      <c r="AP10" s="105"/>
      <c r="AQ10" s="58" t="s">
        <v>21</v>
      </c>
      <c r="AR10" s="19"/>
      <c r="AS10" s="19"/>
      <c r="AT10" s="19"/>
      <c r="AU10" s="19"/>
      <c r="AV10" s="19"/>
      <c r="AW10" s="71"/>
      <c r="AX10" s="24"/>
      <c r="AY10" s="17"/>
      <c r="AZ10" s="105"/>
      <c r="BA10" s="58" t="s">
        <v>21</v>
      </c>
      <c r="BB10" s="19"/>
      <c r="BC10" s="19"/>
      <c r="BD10" s="19"/>
      <c r="BE10" s="19"/>
      <c r="BF10" s="19"/>
      <c r="BG10" s="71"/>
      <c r="BH10" s="24"/>
      <c r="BI10" s="17"/>
      <c r="BJ10" s="105"/>
      <c r="BK10" s="58" t="s">
        <v>21</v>
      </c>
      <c r="BL10" s="19"/>
      <c r="BM10" s="19"/>
      <c r="BN10" s="19"/>
      <c r="BO10" s="19"/>
      <c r="BP10" s="19"/>
      <c r="BQ10" s="71"/>
      <c r="BR10" s="24"/>
      <c r="BS10" s="17"/>
      <c r="BT10" s="105"/>
      <c r="BU10" s="58" t="s">
        <v>21</v>
      </c>
      <c r="BV10" s="19"/>
      <c r="BW10" s="19"/>
      <c r="BX10" s="19"/>
      <c r="BY10" s="19"/>
      <c r="BZ10" s="19"/>
      <c r="CA10" s="71"/>
      <c r="CB10" s="24"/>
      <c r="CC10" s="17"/>
      <c r="CD10" s="105" t="s">
        <v>169</v>
      </c>
      <c r="CE10" s="58" t="s">
        <v>21</v>
      </c>
      <c r="CF10" s="19">
        <v>45</v>
      </c>
      <c r="CG10" s="19"/>
      <c r="CH10" s="19"/>
      <c r="CI10" s="19"/>
      <c r="CJ10" s="19">
        <v>41</v>
      </c>
      <c r="CK10" s="71">
        <v>57</v>
      </c>
      <c r="CL10" s="24"/>
      <c r="CM10" s="17"/>
      <c r="CN10" s="105"/>
      <c r="CO10" s="58" t="s">
        <v>21</v>
      </c>
      <c r="CP10" s="19"/>
      <c r="CQ10" s="19"/>
      <c r="CR10" s="19"/>
      <c r="CS10" s="19"/>
      <c r="CT10" s="19"/>
      <c r="CU10" s="71"/>
      <c r="CV10" s="24"/>
      <c r="CW10" s="17"/>
      <c r="CX10" s="105"/>
      <c r="CY10" s="58" t="s">
        <v>21</v>
      </c>
      <c r="CZ10" s="19"/>
      <c r="DA10" s="19"/>
      <c r="DB10" s="19"/>
      <c r="DC10" s="19"/>
      <c r="DD10" s="19"/>
      <c r="DE10" s="71"/>
      <c r="DF10" s="24"/>
      <c r="DG10" s="17"/>
      <c r="DH10" s="105"/>
      <c r="DI10" s="58" t="s">
        <v>21</v>
      </c>
      <c r="DJ10" s="19"/>
      <c r="DK10" s="19"/>
      <c r="DL10" s="19"/>
      <c r="DM10" s="19"/>
      <c r="DN10" s="19"/>
      <c r="DO10" s="71"/>
      <c r="DP10" s="24"/>
      <c r="DQ10" s="17"/>
      <c r="DR10" s="105"/>
      <c r="DS10" s="58" t="s">
        <v>21</v>
      </c>
      <c r="DT10" s="19"/>
      <c r="DU10" s="19"/>
      <c r="DV10" s="19"/>
      <c r="DW10" s="19"/>
      <c r="DX10" s="19"/>
      <c r="DY10" s="71"/>
      <c r="DZ10" s="24"/>
      <c r="EA10" s="17"/>
      <c r="EB10" s="105"/>
      <c r="EC10" s="58" t="s">
        <v>21</v>
      </c>
      <c r="ED10" s="19"/>
      <c r="EE10" s="19"/>
      <c r="EF10" s="19"/>
      <c r="EG10" s="19"/>
      <c r="EH10" s="19"/>
      <c r="EI10" s="71"/>
      <c r="EJ10" s="24"/>
      <c r="EK10" s="17"/>
      <c r="EL10" s="105"/>
      <c r="EM10" s="58" t="s">
        <v>21</v>
      </c>
      <c r="EN10" s="19"/>
      <c r="EO10" s="19"/>
      <c r="EP10" s="19"/>
      <c r="EQ10" s="19"/>
      <c r="ER10" s="19"/>
      <c r="ES10" s="71"/>
      <c r="ET10" s="24"/>
      <c r="EU10" s="17"/>
      <c r="EV10" s="105"/>
      <c r="EW10" s="58" t="s">
        <v>21</v>
      </c>
      <c r="EX10" s="19"/>
      <c r="EY10" s="19"/>
      <c r="EZ10" s="19"/>
      <c r="FA10" s="19"/>
      <c r="FB10" s="19"/>
      <c r="FC10" s="71"/>
      <c r="FD10" s="24"/>
      <c r="FE10" s="17"/>
      <c r="FF10" s="105"/>
      <c r="FG10" s="58" t="s">
        <v>21</v>
      </c>
      <c r="FH10" s="19"/>
      <c r="FI10" s="19"/>
      <c r="FJ10" s="19"/>
      <c r="FK10" s="19"/>
      <c r="FL10" s="19"/>
      <c r="FM10" s="71"/>
      <c r="FN10" s="24"/>
      <c r="FO10" s="17"/>
      <c r="FP10" s="105"/>
      <c r="FQ10" s="58" t="s">
        <v>21</v>
      </c>
      <c r="FR10" s="19"/>
      <c r="FS10" s="19"/>
      <c r="FT10" s="19"/>
      <c r="FU10" s="19"/>
      <c r="FV10" s="19"/>
      <c r="FW10" s="71"/>
      <c r="FX10" s="24"/>
      <c r="FY10" s="17"/>
      <c r="FZ10" s="105"/>
      <c r="GA10" s="58" t="s">
        <v>21</v>
      </c>
      <c r="GB10" s="19"/>
      <c r="GC10" s="19"/>
      <c r="GD10" s="19"/>
      <c r="GE10" s="19"/>
      <c r="GF10" s="19"/>
      <c r="GG10" s="71"/>
      <c r="GH10" s="24"/>
      <c r="GI10" s="17"/>
      <c r="GJ10" s="105"/>
      <c r="GK10" s="58" t="s">
        <v>21</v>
      </c>
      <c r="GL10" s="19"/>
      <c r="GM10" s="19"/>
      <c r="GN10" s="19"/>
      <c r="GO10" s="19"/>
      <c r="GP10" s="19"/>
      <c r="GQ10" s="71"/>
      <c r="GR10" s="24"/>
      <c r="GS10" s="17"/>
      <c r="GT10" s="105"/>
      <c r="GU10" s="58" t="s">
        <v>21</v>
      </c>
      <c r="GV10" s="19"/>
      <c r="GW10" s="19"/>
      <c r="GX10" s="19"/>
      <c r="GY10" s="19"/>
      <c r="GZ10" s="19"/>
      <c r="HA10" s="71"/>
      <c r="HB10" s="24"/>
      <c r="HC10" s="17"/>
      <c r="HD10" s="105"/>
      <c r="HE10" s="58" t="s">
        <v>21</v>
      </c>
      <c r="HF10" s="19"/>
      <c r="HG10" s="19"/>
      <c r="HH10" s="19"/>
      <c r="HI10" s="19"/>
      <c r="HJ10" s="19"/>
      <c r="HK10" s="71"/>
      <c r="HL10" s="24"/>
      <c r="HM10" s="17"/>
      <c r="HN10" s="105"/>
      <c r="HO10" s="58" t="s">
        <v>21</v>
      </c>
      <c r="HP10" s="19"/>
      <c r="HQ10" s="19"/>
      <c r="HR10" s="19"/>
      <c r="HS10" s="19"/>
      <c r="HT10" s="19"/>
      <c r="HU10" s="71"/>
      <c r="HV10" s="24"/>
      <c r="HW10" s="17"/>
      <c r="HX10" s="105"/>
      <c r="HY10" s="58" t="s">
        <v>21</v>
      </c>
      <c r="HZ10" s="19"/>
      <c r="IA10" s="19"/>
      <c r="IB10" s="19"/>
      <c r="IC10" s="19"/>
      <c r="ID10" s="19"/>
      <c r="IE10" s="71"/>
      <c r="IF10" s="24"/>
      <c r="IG10" s="17"/>
      <c r="IH10" s="105"/>
      <c r="II10" s="58" t="s">
        <v>21</v>
      </c>
      <c r="IJ10" s="19"/>
      <c r="IK10" s="19"/>
      <c r="IL10" s="19"/>
      <c r="IM10" s="19"/>
      <c r="IN10" s="19"/>
      <c r="IO10" s="71"/>
      <c r="IP10" s="24"/>
      <c r="IQ10" s="17"/>
      <c r="IR10" s="105"/>
      <c r="IS10" s="58" t="s">
        <v>21</v>
      </c>
      <c r="IT10" s="19"/>
      <c r="IU10" s="19"/>
      <c r="IV10" s="19"/>
      <c r="IW10" s="19"/>
      <c r="IX10" s="19"/>
      <c r="IY10" s="71"/>
      <c r="IZ10" s="24"/>
      <c r="JA10" s="17"/>
      <c r="JB10" s="105"/>
      <c r="JC10" s="58" t="s">
        <v>21</v>
      </c>
      <c r="JD10" s="19"/>
      <c r="JE10" s="19"/>
      <c r="JF10" s="19"/>
      <c r="JG10" s="19"/>
      <c r="JH10" s="19"/>
      <c r="JI10" s="71"/>
      <c r="JJ10" s="24"/>
      <c r="JK10" s="17"/>
      <c r="JL10" s="105"/>
      <c r="JM10" s="58" t="s">
        <v>21</v>
      </c>
      <c r="JN10" s="19"/>
      <c r="JO10" s="19"/>
      <c r="JP10" s="19"/>
      <c r="JQ10" s="19"/>
      <c r="JR10" s="19"/>
      <c r="JS10" s="71"/>
      <c r="JT10" s="24"/>
      <c r="JU10" s="17"/>
      <c r="JV10" s="105"/>
      <c r="JW10" s="58" t="s">
        <v>21</v>
      </c>
      <c r="JX10" s="19"/>
      <c r="JY10" s="19"/>
      <c r="JZ10" s="19"/>
      <c r="KA10" s="19"/>
      <c r="KB10" s="19"/>
      <c r="KC10" s="71"/>
      <c r="KD10" s="24"/>
      <c r="KE10" s="17"/>
      <c r="KF10" s="105"/>
      <c r="KG10" s="58" t="s">
        <v>21</v>
      </c>
      <c r="KH10" s="19"/>
      <c r="KI10" s="19"/>
      <c r="KJ10" s="19"/>
      <c r="KK10" s="19"/>
      <c r="KL10" s="19"/>
      <c r="KM10" s="71"/>
      <c r="KN10" s="24"/>
      <c r="KO10" s="17"/>
      <c r="KP10" s="105"/>
      <c r="KQ10" s="58" t="s">
        <v>21</v>
      </c>
      <c r="KR10" s="19"/>
      <c r="KS10" s="19"/>
      <c r="KT10" s="19"/>
      <c r="KU10" s="19"/>
      <c r="KV10" s="19"/>
      <c r="KW10" s="71"/>
      <c r="KX10" s="24"/>
      <c r="KY10" s="17"/>
      <c r="KZ10" s="105"/>
      <c r="LA10" s="58" t="s">
        <v>21</v>
      </c>
      <c r="LB10" s="19"/>
      <c r="LC10" s="19"/>
      <c r="LD10" s="19"/>
      <c r="LE10" s="19"/>
      <c r="LF10" s="19"/>
      <c r="LG10" s="71"/>
      <c r="LH10" s="24"/>
      <c r="LI10" s="17"/>
      <c r="LJ10" s="105"/>
      <c r="LK10" s="58" t="s">
        <v>21</v>
      </c>
      <c r="LL10" s="19"/>
      <c r="LM10" s="19"/>
      <c r="LN10" s="19"/>
      <c r="LO10" s="19"/>
      <c r="LP10" s="19"/>
      <c r="LQ10" s="71"/>
      <c r="LR10" s="24"/>
      <c r="LS10" s="17"/>
      <c r="LT10" s="105"/>
      <c r="LU10" s="58" t="s">
        <v>21</v>
      </c>
      <c r="LV10" s="19"/>
      <c r="LW10" s="19"/>
      <c r="LX10" s="19"/>
      <c r="LY10" s="19"/>
      <c r="LZ10" s="19"/>
      <c r="MA10" s="71"/>
      <c r="MB10" s="24"/>
      <c r="MC10" s="17"/>
      <c r="MD10" s="121"/>
      <c r="MN10" s="121"/>
    </row>
    <row xmlns:x14ac="http://schemas.microsoft.com/office/spreadsheetml/2009/9/ac" r="11" s="4" customFormat="true" x14ac:dyDescent="0.25">
      <c r="A11" s="397" t="str">
        <f ca="true">IF(ISBLANK('Data Summary'!A13),"",'Data Summary'!A13)</f>
        <v>BGD_2013_BEIS</v>
      </c>
      <c r="B11" s="105"/>
      <c r="C11" s="58" t="s">
        <v>30</v>
      </c>
      <c r="D11" s="19"/>
      <c r="E11" s="7"/>
      <c r="F11" s="7"/>
      <c r="G11" s="7"/>
      <c r="H11" s="7"/>
      <c r="I11" s="26"/>
      <c r="J11" s="24"/>
      <c r="K11" s="17"/>
      <c r="L11" s="105"/>
      <c r="M11" s="58" t="s">
        <v>30</v>
      </c>
      <c r="N11" s="19"/>
      <c r="O11" s="7"/>
      <c r="P11" s="7"/>
      <c r="Q11" s="7"/>
      <c r="R11" s="7"/>
      <c r="S11" s="26"/>
      <c r="T11" s="24"/>
      <c r="U11" s="17"/>
      <c r="V11" s="105"/>
      <c r="W11" s="58" t="s">
        <v>30</v>
      </c>
      <c r="X11" s="19"/>
      <c r="Y11" s="7"/>
      <c r="Z11" s="7"/>
      <c r="AA11" s="7"/>
      <c r="AB11" s="7"/>
      <c r="AC11" s="26"/>
      <c r="AD11" s="24"/>
      <c r="AE11" s="17"/>
      <c r="AF11" s="105"/>
      <c r="AG11" s="58" t="s">
        <v>30</v>
      </c>
      <c r="AH11" s="19"/>
      <c r="AI11" s="7"/>
      <c r="AJ11" s="7"/>
      <c r="AK11" s="7"/>
      <c r="AL11" s="7"/>
      <c r="AM11" s="26"/>
      <c r="AN11" s="24"/>
      <c r="AO11" s="17"/>
      <c r="AP11" s="105"/>
      <c r="AQ11" s="58" t="s">
        <v>30</v>
      </c>
      <c r="AR11" s="19"/>
      <c r="AS11" s="7"/>
      <c r="AT11" s="7"/>
      <c r="AU11" s="7"/>
      <c r="AV11" s="7"/>
      <c r="AW11" s="26"/>
      <c r="AX11" s="24"/>
      <c r="AY11" s="17"/>
      <c r="AZ11" s="105"/>
      <c r="BA11" s="58" t="s">
        <v>30</v>
      </c>
      <c r="BB11" s="19"/>
      <c r="BC11" s="7"/>
      <c r="BD11" s="7"/>
      <c r="BE11" s="7"/>
      <c r="BF11" s="7"/>
      <c r="BG11" s="26"/>
      <c r="BH11" s="24"/>
      <c r="BI11" s="17"/>
      <c r="BJ11" s="105"/>
      <c r="BK11" s="58" t="s">
        <v>30</v>
      </c>
      <c r="BL11" s="19"/>
      <c r="BM11" s="7"/>
      <c r="BN11" s="7"/>
      <c r="BO11" s="7"/>
      <c r="BP11" s="7"/>
      <c r="BQ11" s="26"/>
      <c r="BR11" s="24"/>
      <c r="BS11" s="17"/>
      <c r="BT11" s="105"/>
      <c r="BU11" s="58" t="s">
        <v>30</v>
      </c>
      <c r="BV11" s="19"/>
      <c r="BW11" s="7"/>
      <c r="BX11" s="7"/>
      <c r="BY11" s="7"/>
      <c r="BZ11" s="7"/>
      <c r="CA11" s="26"/>
      <c r="CB11" s="24"/>
      <c r="CC11" s="17"/>
      <c r="CD11" s="105"/>
      <c r="CE11" s="58" t="s">
        <v>30</v>
      </c>
      <c r="CF11" s="19"/>
      <c r="CG11" s="7"/>
      <c r="CH11" s="7"/>
      <c r="CI11" s="7"/>
      <c r="CJ11" s="7"/>
      <c r="CK11" s="26"/>
      <c r="CL11" s="24"/>
      <c r="CM11" s="17"/>
      <c r="CN11" s="105"/>
      <c r="CO11" s="58" t="s">
        <v>30</v>
      </c>
      <c r="CP11" s="19"/>
      <c r="CQ11" s="7"/>
      <c r="CR11" s="7"/>
      <c r="CS11" s="7"/>
      <c r="CT11" s="7"/>
      <c r="CU11" s="26"/>
      <c r="CV11" s="24"/>
      <c r="CW11" s="17"/>
      <c r="CX11" s="105"/>
      <c r="CY11" s="58" t="s">
        <v>30</v>
      </c>
      <c r="CZ11" s="19"/>
      <c r="DA11" s="7"/>
      <c r="DB11" s="7"/>
      <c r="DC11" s="7"/>
      <c r="DD11" s="7"/>
      <c r="DE11" s="26"/>
      <c r="DF11" s="24"/>
      <c r="DG11" s="17"/>
      <c r="DH11" s="105"/>
      <c r="DI11" s="58" t="s">
        <v>30</v>
      </c>
      <c r="DJ11" s="19"/>
      <c r="DK11" s="7"/>
      <c r="DL11" s="7"/>
      <c r="DM11" s="7"/>
      <c r="DN11" s="7"/>
      <c r="DO11" s="26"/>
      <c r="DP11" s="24"/>
      <c r="DQ11" s="17"/>
      <c r="DR11" s="105"/>
      <c r="DS11" s="58" t="s">
        <v>30</v>
      </c>
      <c r="DT11" s="19"/>
      <c r="DU11" s="7"/>
      <c r="DV11" s="7"/>
      <c r="DW11" s="7"/>
      <c r="DX11" s="7"/>
      <c r="DY11" s="26"/>
      <c r="DZ11" s="24"/>
      <c r="EA11" s="17"/>
      <c r="EB11" s="105"/>
      <c r="EC11" s="58" t="s">
        <v>30</v>
      </c>
      <c r="ED11" s="19"/>
      <c r="EE11" s="7"/>
      <c r="EF11" s="7"/>
      <c r="EG11" s="7"/>
      <c r="EH11" s="7"/>
      <c r="EI11" s="26"/>
      <c r="EJ11" s="24"/>
      <c r="EK11" s="17"/>
      <c r="EL11" s="105"/>
      <c r="EM11" s="58" t="s">
        <v>30</v>
      </c>
      <c r="EN11" s="19"/>
      <c r="EO11" s="7"/>
      <c r="EP11" s="7"/>
      <c r="EQ11" s="7"/>
      <c r="ER11" s="7"/>
      <c r="ES11" s="26"/>
      <c r="ET11" s="24"/>
      <c r="EU11" s="17"/>
      <c r="EV11" s="105"/>
      <c r="EW11" s="58" t="s">
        <v>30</v>
      </c>
      <c r="EX11" s="19"/>
      <c r="EY11" s="7"/>
      <c r="EZ11" s="7"/>
      <c r="FA11" s="7"/>
      <c r="FB11" s="7"/>
      <c r="FC11" s="26"/>
      <c r="FD11" s="24"/>
      <c r="FE11" s="17"/>
      <c r="FF11" s="105"/>
      <c r="FG11" s="58" t="s">
        <v>30</v>
      </c>
      <c r="FH11" s="19"/>
      <c r="FI11" s="7"/>
      <c r="FJ11" s="7"/>
      <c r="FK11" s="7"/>
      <c r="FL11" s="7"/>
      <c r="FM11" s="26"/>
      <c r="FN11" s="24"/>
      <c r="FO11" s="17"/>
      <c r="FP11" s="105"/>
      <c r="FQ11" s="58" t="s">
        <v>30</v>
      </c>
      <c r="FR11" s="19"/>
      <c r="FS11" s="7"/>
      <c r="FT11" s="7"/>
      <c r="FU11" s="7"/>
      <c r="FV11" s="7"/>
      <c r="FW11" s="26"/>
      <c r="FX11" s="24"/>
      <c r="FY11" s="17"/>
      <c r="FZ11" s="105"/>
      <c r="GA11" s="58" t="s">
        <v>30</v>
      </c>
      <c r="GB11" s="19"/>
      <c r="GC11" s="7"/>
      <c r="GD11" s="7"/>
      <c r="GE11" s="7"/>
      <c r="GF11" s="7"/>
      <c r="GG11" s="26"/>
      <c r="GH11" s="24"/>
      <c r="GI11" s="17"/>
      <c r="GJ11" s="105"/>
      <c r="GK11" s="58" t="s">
        <v>30</v>
      </c>
      <c r="GL11" s="19"/>
      <c r="GM11" s="7"/>
      <c r="GN11" s="7"/>
      <c r="GO11" s="7"/>
      <c r="GP11" s="7"/>
      <c r="GQ11" s="26"/>
      <c r="GR11" s="24"/>
      <c r="GS11" s="17"/>
      <c r="GT11" s="105"/>
      <c r="GU11" s="58" t="s">
        <v>30</v>
      </c>
      <c r="GV11" s="19"/>
      <c r="GW11" s="7"/>
      <c r="GX11" s="7"/>
      <c r="GY11" s="7"/>
      <c r="GZ11" s="7"/>
      <c r="HA11" s="26"/>
      <c r="HB11" s="24"/>
      <c r="HC11" s="17"/>
      <c r="HD11" s="105"/>
      <c r="HE11" s="58" t="s">
        <v>30</v>
      </c>
      <c r="HF11" s="19"/>
      <c r="HG11" s="7"/>
      <c r="HH11" s="7"/>
      <c r="HI11" s="7"/>
      <c r="HJ11" s="7"/>
      <c r="HK11" s="26"/>
      <c r="HL11" s="24"/>
      <c r="HM11" s="17"/>
      <c r="HN11" s="105"/>
      <c r="HO11" s="58" t="s">
        <v>30</v>
      </c>
      <c r="HP11" s="19"/>
      <c r="HQ11" s="7"/>
      <c r="HR11" s="7"/>
      <c r="HS11" s="7"/>
      <c r="HT11" s="7"/>
      <c r="HU11" s="26"/>
      <c r="HV11" s="24"/>
      <c r="HW11" s="17"/>
      <c r="HX11" s="105"/>
      <c r="HY11" s="58" t="s">
        <v>30</v>
      </c>
      <c r="HZ11" s="19"/>
      <c r="IA11" s="7"/>
      <c r="IB11" s="7"/>
      <c r="IC11" s="7"/>
      <c r="ID11" s="7"/>
      <c r="IE11" s="26"/>
      <c r="IF11" s="24"/>
      <c r="IG11" s="17"/>
      <c r="IH11" s="105"/>
      <c r="II11" s="58" t="s">
        <v>30</v>
      </c>
      <c r="IJ11" s="19"/>
      <c r="IK11" s="7"/>
      <c r="IL11" s="7"/>
      <c r="IM11" s="7"/>
      <c r="IN11" s="7"/>
      <c r="IO11" s="26"/>
      <c r="IP11" s="24"/>
      <c r="IQ11" s="17"/>
      <c r="IR11" s="105"/>
      <c r="IS11" s="58" t="s">
        <v>30</v>
      </c>
      <c r="IT11" s="19"/>
      <c r="IU11" s="7"/>
      <c r="IV11" s="7"/>
      <c r="IW11" s="7"/>
      <c r="IX11" s="7"/>
      <c r="IY11" s="26"/>
      <c r="IZ11" s="24"/>
      <c r="JA11" s="17"/>
      <c r="JB11" s="105"/>
      <c r="JC11" s="58" t="s">
        <v>30</v>
      </c>
      <c r="JD11" s="19"/>
      <c r="JE11" s="7"/>
      <c r="JF11" s="7"/>
      <c r="JG11" s="7"/>
      <c r="JH11" s="7"/>
      <c r="JI11" s="26"/>
      <c r="JJ11" s="24"/>
      <c r="JK11" s="17"/>
      <c r="JL11" s="105"/>
      <c r="JM11" s="58" t="s">
        <v>30</v>
      </c>
      <c r="JN11" s="19"/>
      <c r="JO11" s="7"/>
      <c r="JP11" s="7"/>
      <c r="JQ11" s="7"/>
      <c r="JR11" s="7"/>
      <c r="JS11" s="26"/>
      <c r="JT11" s="24"/>
      <c r="JU11" s="17"/>
      <c r="JV11" s="105"/>
      <c r="JW11" s="58" t="s">
        <v>30</v>
      </c>
      <c r="JX11" s="19"/>
      <c r="JY11" s="7"/>
      <c r="JZ11" s="7"/>
      <c r="KA11" s="7"/>
      <c r="KB11" s="7"/>
      <c r="KC11" s="26"/>
      <c r="KD11" s="24"/>
      <c r="KE11" s="17"/>
      <c r="KF11" s="105"/>
      <c r="KG11" s="58" t="s">
        <v>30</v>
      </c>
      <c r="KH11" s="19"/>
      <c r="KI11" s="7"/>
      <c r="KJ11" s="7"/>
      <c r="KK11" s="7"/>
      <c r="KL11" s="7"/>
      <c r="KM11" s="26"/>
      <c r="KN11" s="24"/>
      <c r="KO11" s="17"/>
      <c r="KP11" s="105"/>
      <c r="KQ11" s="58" t="s">
        <v>30</v>
      </c>
      <c r="KR11" s="19"/>
      <c r="KS11" s="7"/>
      <c r="KT11" s="7"/>
      <c r="KU11" s="7"/>
      <c r="KV11" s="7"/>
      <c r="KW11" s="26"/>
      <c r="KX11" s="24"/>
      <c r="KY11" s="17"/>
      <c r="KZ11" s="105"/>
      <c r="LA11" s="58" t="s">
        <v>30</v>
      </c>
      <c r="LB11" s="19"/>
      <c r="LC11" s="7"/>
      <c r="LD11" s="7"/>
      <c r="LE11" s="7"/>
      <c r="LF11" s="7"/>
      <c r="LG11" s="26"/>
      <c r="LH11" s="24"/>
      <c r="LI11" s="17"/>
      <c r="LJ11" s="105"/>
      <c r="LK11" s="58" t="s">
        <v>30</v>
      </c>
      <c r="LL11" s="19"/>
      <c r="LM11" s="7"/>
      <c r="LN11" s="7"/>
      <c r="LO11" s="7"/>
      <c r="LP11" s="7"/>
      <c r="LQ11" s="26"/>
      <c r="LR11" s="24"/>
      <c r="LS11" s="17"/>
      <c r="LT11" s="105"/>
      <c r="LU11" s="58" t="s">
        <v>30</v>
      </c>
      <c r="LV11" s="19"/>
      <c r="LW11" s="7"/>
      <c r="LX11" s="7"/>
      <c r="LY11" s="7"/>
      <c r="LZ11" s="7"/>
      <c r="MA11" s="26"/>
      <c r="MB11" s="24"/>
      <c r="MC11" s="17"/>
      <c r="MD11" s="121"/>
      <c r="MN11" s="121"/>
    </row>
    <row xmlns:x14ac="http://schemas.microsoft.com/office/spreadsheetml/2009/9/ac" r="12" s="1" customFormat="true" ht="15.75" customHeight="true" x14ac:dyDescent="0.2">
      <c r="A12" s="397" t="str">
        <f ca="true">IF(ISBLANK('Data Summary'!A14),"",'Data Summary'!A14)</f>
        <v>BGD_2014_NHBS</v>
      </c>
      <c r="B12" s="105" t="s">
        <v>153</v>
      </c>
      <c r="C12" s="58" t="s">
        <v>193</v>
      </c>
      <c r="D12" s="19">
        <f>H12</f>
        <v>31</v>
      </c>
      <c r="E12" s="19"/>
      <c r="F12" s="19"/>
      <c r="G12" s="19"/>
      <c r="H12" s="19">
        <v>31</v>
      </c>
      <c r="I12" s="71"/>
      <c r="J12" s="24"/>
      <c r="K12" s="17"/>
      <c r="L12" s="105"/>
      <c r="M12" s="58" t="s">
        <v>193</v>
      </c>
      <c r="N12" s="19"/>
      <c r="O12" s="19"/>
      <c r="P12" s="19"/>
      <c r="Q12" s="19"/>
      <c r="R12" s="19"/>
      <c r="S12" s="71"/>
      <c r="T12" s="24"/>
      <c r="U12" s="17"/>
      <c r="V12" s="105" t="s">
        <v>222</v>
      </c>
      <c r="W12" s="58" t="s">
        <v>193</v>
      </c>
      <c r="X12" s="19">
        <f>AB12</f>
        <v>48</v>
      </c>
      <c r="Y12" s="19"/>
      <c r="Z12" s="19"/>
      <c r="AA12" s="19"/>
      <c r="AB12" s="19">
        <f>AB9</f>
        <v>48</v>
      </c>
      <c r="AC12" s="71"/>
      <c r="AD12" s="24"/>
      <c r="AE12" s="17"/>
      <c r="AF12" s="105"/>
      <c r="AG12" s="58" t="s">
        <v>193</v>
      </c>
      <c r="AH12" s="19"/>
      <c r="AI12" s="19"/>
      <c r="AJ12" s="19"/>
      <c r="AK12" s="19"/>
      <c r="AL12" s="19"/>
      <c r="AM12" s="71"/>
      <c r="AN12" s="24"/>
      <c r="AO12" s="17"/>
      <c r="AP12" s="105" t="s">
        <v>222</v>
      </c>
      <c r="AQ12" s="58" t="s">
        <v>193</v>
      </c>
      <c r="AR12" s="19">
        <f>AV12</f>
        <v>63</v>
      </c>
      <c r="AS12" s="19"/>
      <c r="AT12" s="19"/>
      <c r="AU12" s="19"/>
      <c r="AV12" s="19">
        <v>63</v>
      </c>
      <c r="AW12" s="71"/>
      <c r="AX12" s="24"/>
      <c r="AY12" s="17"/>
      <c r="AZ12" s="105"/>
      <c r="BA12" s="58" t="s">
        <v>193</v>
      </c>
      <c r="BB12" s="19"/>
      <c r="BC12" s="19"/>
      <c r="BD12" s="19"/>
      <c r="BE12" s="19"/>
      <c r="BF12" s="19"/>
      <c r="BG12" s="71"/>
      <c r="BH12" s="24"/>
      <c r="BI12" s="17"/>
      <c r="BJ12" s="105" t="s">
        <v>222</v>
      </c>
      <c r="BK12" s="58" t="s">
        <v>193</v>
      </c>
      <c r="BL12" s="19">
        <f>BP12</f>
        <v>64</v>
      </c>
      <c r="BM12" s="19"/>
      <c r="BN12" s="19"/>
      <c r="BO12" s="19"/>
      <c r="BP12" s="19">
        <v>64</v>
      </c>
      <c r="BQ12" s="71"/>
      <c r="BR12" s="24"/>
      <c r="BS12" s="17"/>
      <c r="BT12" s="105"/>
      <c r="BU12" s="58" t="s">
        <v>193</v>
      </c>
      <c r="BV12" s="19"/>
      <c r="BW12" s="19"/>
      <c r="BX12" s="19"/>
      <c r="BY12" s="19"/>
      <c r="BZ12" s="19"/>
      <c r="CA12" s="71"/>
      <c r="CB12" s="24"/>
      <c r="CC12" s="17"/>
      <c r="CD12" s="105" t="s">
        <v>170</v>
      </c>
      <c r="CE12" s="58" t="s">
        <v>193</v>
      </c>
      <c r="CF12" s="19">
        <f>CF10</f>
        <v>45</v>
      </c>
      <c r="CG12" s="19"/>
      <c r="CH12" s="19"/>
      <c r="CI12" s="19"/>
      <c r="CJ12" s="19">
        <f>CJ10</f>
        <v>41</v>
      </c>
      <c r="CK12" s="71">
        <f>CK10</f>
        <v>57</v>
      </c>
      <c r="CL12" s="24"/>
      <c r="CM12" s="17"/>
      <c r="CN12" s="105"/>
      <c r="CO12" s="58" t="s">
        <v>193</v>
      </c>
      <c r="CP12" s="19"/>
      <c r="CQ12" s="19"/>
      <c r="CR12" s="19"/>
      <c r="CS12" s="19"/>
      <c r="CT12" s="19"/>
      <c r="CU12" s="71"/>
      <c r="CV12" s="24"/>
      <c r="CW12" s="17"/>
      <c r="CX12" s="105"/>
      <c r="CY12" s="58" t="s">
        <v>193</v>
      </c>
      <c r="CZ12" s="19"/>
      <c r="DA12" s="19"/>
      <c r="DB12" s="19"/>
      <c r="DC12" s="19"/>
      <c r="DD12" s="19"/>
      <c r="DE12" s="71"/>
      <c r="DF12" s="24"/>
      <c r="DG12" s="17"/>
      <c r="DH12" s="105" t="s">
        <v>153</v>
      </c>
      <c r="DI12" s="58" t="s">
        <v>193</v>
      </c>
      <c r="DJ12" s="19">
        <v>64.900000000000006</v>
      </c>
      <c r="DK12" s="19"/>
      <c r="DL12" s="19"/>
      <c r="DM12" s="19"/>
      <c r="DN12" s="19">
        <v>64.900000000000006</v>
      </c>
      <c r="DO12" s="71"/>
      <c r="DP12" s="24"/>
      <c r="DQ12" s="17"/>
      <c r="DR12" s="105" t="s">
        <v>222</v>
      </c>
      <c r="DS12" s="58" t="s">
        <v>193</v>
      </c>
      <c r="DT12" s="19">
        <f>DX12</f>
        <v>52.6</v>
      </c>
      <c r="DU12" s="19"/>
      <c r="DV12" s="19"/>
      <c r="DW12" s="19"/>
      <c r="DX12" s="19">
        <f>DX9</f>
        <v>52.6</v>
      </c>
      <c r="DY12" s="71"/>
      <c r="DZ12" s="24"/>
      <c r="EA12" s="17"/>
      <c r="EB12" s="105"/>
      <c r="EC12" s="58" t="s">
        <v>193</v>
      </c>
      <c r="ED12" s="19"/>
      <c r="EE12" s="19"/>
      <c r="EF12" s="19"/>
      <c r="EG12" s="19"/>
      <c r="EH12" s="19"/>
      <c r="EI12" s="71"/>
      <c r="EJ12" s="24"/>
      <c r="EK12" s="17"/>
      <c r="EL12" s="105" t="s">
        <v>203</v>
      </c>
      <c r="EM12" s="58" t="s">
        <v>193</v>
      </c>
      <c r="EN12" s="19">
        <f>(ER12/100*60332+ES12/100*18425)/(60332+18425)*100</f>
        <v>42.859149789859948</v>
      </c>
      <c r="EO12" s="19"/>
      <c r="EP12" s="19"/>
      <c r="EQ12" s="19"/>
      <c r="ER12" s="19">
        <v>36.58</v>
      </c>
      <c r="ES12" s="71">
        <v>63.42</v>
      </c>
      <c r="ET12" s="24"/>
      <c r="EU12" s="17"/>
      <c r="EV12" s="105" t="s">
        <v>222</v>
      </c>
      <c r="EW12" s="58" t="s">
        <v>193</v>
      </c>
      <c r="EX12" s="19">
        <v>32.6</v>
      </c>
      <c r="EY12" s="19"/>
      <c r="EZ12" s="19"/>
      <c r="FA12" s="19"/>
      <c r="FB12" s="19">
        <v>32.6</v>
      </c>
      <c r="FC12" s="71"/>
      <c r="FD12" s="24"/>
      <c r="FE12" s="17"/>
      <c r="FF12" s="105" t="s">
        <v>256</v>
      </c>
      <c r="FG12" s="58" t="s">
        <v>193</v>
      </c>
      <c r="FH12" s="19"/>
      <c r="FI12" s="19"/>
      <c r="FJ12" s="19"/>
      <c r="FK12" s="19"/>
      <c r="FL12" s="19"/>
      <c r="FM12" s="71">
        <v>95.565872757586448</v>
      </c>
      <c r="FN12" s="24"/>
      <c r="FO12" s="17"/>
      <c r="FP12" s="105" t="s">
        <v>378</v>
      </c>
      <c r="FQ12" s="58" t="s">
        <v>193</v>
      </c>
      <c r="FR12" s="19"/>
      <c r="FS12" s="19"/>
      <c r="FT12" s="19"/>
      <c r="FU12" s="19"/>
      <c r="FV12" s="19"/>
      <c r="FW12" s="71">
        <v>95.55</v>
      </c>
      <c r="FX12" s="24"/>
      <c r="FY12" s="17"/>
      <c r="FZ12" s="105" t="s">
        <v>378</v>
      </c>
      <c r="GA12" s="58" t="s">
        <v>193</v>
      </c>
      <c r="GB12" s="19"/>
      <c r="GC12" s="19"/>
      <c r="GD12" s="19"/>
      <c r="GE12" s="19"/>
      <c r="GF12" s="19"/>
      <c r="GG12" s="71">
        <v>95.88</v>
      </c>
      <c r="GH12" s="24"/>
      <c r="GI12" s="17"/>
      <c r="GJ12" s="105" t="s">
        <v>256</v>
      </c>
      <c r="GK12" s="58" t="s">
        <v>193</v>
      </c>
      <c r="GL12" s="19"/>
      <c r="GM12" s="19"/>
      <c r="GN12" s="19"/>
      <c r="GO12" s="19"/>
      <c r="GP12" s="19"/>
      <c r="GQ12" s="71">
        <v>95.869763486579259</v>
      </c>
      <c r="GR12" s="24"/>
      <c r="GS12" s="17"/>
      <c r="GT12" s="105" t="s">
        <v>275</v>
      </c>
      <c r="GU12" s="58" t="s">
        <v>193</v>
      </c>
      <c r="GV12" s="19">
        <v>49.857950000000002</v>
      </c>
      <c r="GW12" s="19">
        <v>49.652777777777779</v>
      </c>
      <c r="GX12" s="19">
        <v>50</v>
      </c>
      <c r="GY12" s="19"/>
      <c r="GZ12" s="19">
        <v>37.72242</v>
      </c>
      <c r="HA12" s="71">
        <v>57.919620000000002</v>
      </c>
      <c r="HB12" s="24"/>
      <c r="HC12" s="17"/>
      <c r="HD12" s="105" t="s">
        <v>222</v>
      </c>
      <c r="HE12" s="58" t="s">
        <v>193</v>
      </c>
      <c r="HF12" s="19">
        <v>66</v>
      </c>
      <c r="HG12" s="19"/>
      <c r="HH12" s="19"/>
      <c r="HI12" s="19"/>
      <c r="HJ12" s="19">
        <v>66</v>
      </c>
      <c r="HK12" s="71"/>
      <c r="HL12" s="24"/>
      <c r="HM12" s="17"/>
      <c r="HN12" s="105" t="s">
        <v>378</v>
      </c>
      <c r="HO12" s="58" t="s">
        <v>193</v>
      </c>
      <c r="HP12" s="19"/>
      <c r="HQ12" s="19"/>
      <c r="HR12" s="19"/>
      <c r="HS12" s="19"/>
      <c r="HT12" s="19"/>
      <c r="HU12" s="71">
        <v>95.93</v>
      </c>
      <c r="HV12" s="24"/>
      <c r="HW12" s="17"/>
      <c r="HX12" s="105" t="s">
        <v>256</v>
      </c>
      <c r="HY12" s="58" t="s">
        <v>193</v>
      </c>
      <c r="HZ12" s="19"/>
      <c r="IA12" s="19"/>
      <c r="IB12" s="19"/>
      <c r="IC12" s="19"/>
      <c r="ID12" s="19"/>
      <c r="IE12" s="71"/>
      <c r="IF12" s="24"/>
      <c r="IG12" s="17"/>
      <c r="IH12" s="105" t="s">
        <v>378</v>
      </c>
      <c r="II12" s="58" t="s">
        <v>193</v>
      </c>
      <c r="IJ12" s="19">
        <v>76.28</v>
      </c>
      <c r="IK12" s="19"/>
      <c r="IL12" s="19"/>
      <c r="IM12" s="19"/>
      <c r="IN12" s="19">
        <v>76.28</v>
      </c>
      <c r="IO12" s="71"/>
      <c r="IP12" s="24"/>
      <c r="IQ12" s="17"/>
      <c r="IR12" s="105" t="s">
        <v>378</v>
      </c>
      <c r="IS12" s="58" t="s">
        <v>193</v>
      </c>
      <c r="IT12" s="19"/>
      <c r="IU12" s="19"/>
      <c r="IV12" s="19"/>
      <c r="IW12" s="19"/>
      <c r="IX12" s="19"/>
      <c r="IY12" s="71">
        <v>96.59</v>
      </c>
      <c r="IZ12" s="24"/>
      <c r="JA12" s="17"/>
      <c r="JB12" s="105" t="s">
        <v>222</v>
      </c>
      <c r="JC12" s="58" t="s">
        <v>193</v>
      </c>
      <c r="JD12" s="19">
        <v>77.900000000000006</v>
      </c>
      <c r="JE12" s="19"/>
      <c r="JF12" s="19"/>
      <c r="JG12" s="19"/>
      <c r="JH12" s="19">
        <v>77.900000000000006</v>
      </c>
      <c r="JI12" s="71"/>
      <c r="JJ12" s="24"/>
      <c r="JK12" s="17"/>
      <c r="JL12" s="105" t="s">
        <v>256</v>
      </c>
      <c r="JM12" s="58" t="s">
        <v>193</v>
      </c>
      <c r="JN12" s="19"/>
      <c r="JO12" s="19"/>
      <c r="JP12" s="19"/>
      <c r="JQ12" s="19"/>
      <c r="JR12" s="19">
        <v>29.758199999999999</v>
      </c>
      <c r="JS12" s="71"/>
      <c r="JT12" s="24"/>
      <c r="JU12" s="17"/>
      <c r="JV12" s="105" t="s">
        <v>256</v>
      </c>
      <c r="JW12" s="58" t="s">
        <v>193</v>
      </c>
      <c r="JX12" s="19">
        <v>69.323995444211548</v>
      </c>
      <c r="JY12" s="19"/>
      <c r="JZ12" s="19"/>
      <c r="KA12" s="19"/>
      <c r="KB12" s="19">
        <v>29.76</v>
      </c>
      <c r="KC12" s="71">
        <v>96.598896343055586</v>
      </c>
      <c r="KD12" s="24"/>
      <c r="KE12" s="17"/>
      <c r="KF12" s="105" t="s">
        <v>378</v>
      </c>
      <c r="KG12" s="58" t="s">
        <v>193</v>
      </c>
      <c r="KH12" s="19">
        <v>84.52</v>
      </c>
      <c r="KI12" s="19"/>
      <c r="KJ12" s="19"/>
      <c r="KK12" s="19"/>
      <c r="KL12" s="19">
        <v>84.52</v>
      </c>
      <c r="KM12" s="71"/>
      <c r="KN12" s="24"/>
      <c r="KO12" s="17"/>
      <c r="KP12" s="105" t="s">
        <v>378</v>
      </c>
      <c r="KQ12" s="58" t="s">
        <v>193</v>
      </c>
      <c r="KR12" s="19"/>
      <c r="KS12" s="19"/>
      <c r="KT12" s="19"/>
      <c r="KU12" s="19"/>
      <c r="KV12" s="19"/>
      <c r="KW12" s="71">
        <v>96.62</v>
      </c>
      <c r="KX12" s="24"/>
      <c r="KY12" s="17"/>
      <c r="KZ12" s="105" t="s">
        <v>378</v>
      </c>
      <c r="LA12" s="58" t="s">
        <v>193</v>
      </c>
      <c r="LB12" s="19"/>
      <c r="LC12" s="19"/>
      <c r="LD12" s="19"/>
      <c r="LE12" s="19"/>
      <c r="LF12" s="19"/>
      <c r="LG12" s="71">
        <v>97.34</v>
      </c>
      <c r="LH12" s="24"/>
      <c r="LI12" s="17"/>
      <c r="LJ12" s="105" t="s">
        <v>378</v>
      </c>
      <c r="LK12" s="58" t="s">
        <v>193</v>
      </c>
      <c r="LL12" s="19">
        <v>88.41</v>
      </c>
      <c r="LM12" s="19"/>
      <c r="LN12" s="19"/>
      <c r="LO12" s="19"/>
      <c r="LP12" s="19">
        <v>88.41</v>
      </c>
      <c r="LQ12" s="71"/>
      <c r="LR12" s="24"/>
      <c r="LS12" s="17"/>
      <c r="LT12" s="105" t="s">
        <v>256</v>
      </c>
      <c r="LU12" s="58" t="s">
        <v>193</v>
      </c>
      <c r="LV12" s="19">
        <v>93.690730778351565</v>
      </c>
      <c r="LW12" s="19"/>
      <c r="LX12" s="19"/>
      <c r="LY12" s="19"/>
      <c r="LZ12" s="19">
        <v>88.41</v>
      </c>
      <c r="MA12" s="71">
        <v>97.348465389064557</v>
      </c>
      <c r="MB12" s="24"/>
      <c r="MC12" s="17"/>
      <c r="MD12" s="122"/>
      <c r="MN12" s="122"/>
    </row>
    <row xmlns:x14ac="http://schemas.microsoft.com/office/spreadsheetml/2009/9/ac" r="13" s="282" customFormat="true" ht="18" customHeight="true" x14ac:dyDescent="0.25">
      <c r="A13" s="397" t="str">
        <f ca="true">IF(ISBLANK('Data Summary'!A15),"",'Data Summary'!A15)</f>
        <v>BGD_2014_ISAS</v>
      </c>
      <c r="B13" s="267" t="s">
        <v>56</v>
      </c>
      <c r="C13" s="274" t="s">
        <v>27</v>
      </c>
      <c r="D13" s="275"/>
      <c r="E13" s="275"/>
      <c r="F13" s="275"/>
      <c r="G13" s="276"/>
      <c r="H13" s="276"/>
      <c r="I13" s="277"/>
      <c r="J13" s="254"/>
      <c r="K13" s="272"/>
      <c r="L13" s="267" t="s">
        <v>56</v>
      </c>
      <c r="M13" s="274" t="s">
        <v>27</v>
      </c>
      <c r="N13" s="275"/>
      <c r="O13" s="275"/>
      <c r="P13" s="275"/>
      <c r="Q13" s="276"/>
      <c r="R13" s="276"/>
      <c r="S13" s="277"/>
      <c r="T13" s="254"/>
      <c r="U13" s="272"/>
      <c r="V13" s="267" t="s">
        <v>56</v>
      </c>
      <c r="W13" s="274" t="s">
        <v>27</v>
      </c>
      <c r="X13" s="275"/>
      <c r="Y13" s="275"/>
      <c r="Z13" s="275"/>
      <c r="AA13" s="276"/>
      <c r="AB13" s="276"/>
      <c r="AC13" s="277"/>
      <c r="AD13" s="254"/>
      <c r="AE13" s="272"/>
      <c r="AF13" s="267" t="s">
        <v>56</v>
      </c>
      <c r="AG13" s="274" t="s">
        <v>27</v>
      </c>
      <c r="AH13" s="275"/>
      <c r="AI13" s="275"/>
      <c r="AJ13" s="275"/>
      <c r="AK13" s="276"/>
      <c r="AL13" s="276"/>
      <c r="AM13" s="277"/>
      <c r="AN13" s="254"/>
      <c r="AO13" s="272"/>
      <c r="AP13" s="267" t="s">
        <v>56</v>
      </c>
      <c r="AQ13" s="274" t="s">
        <v>27</v>
      </c>
      <c r="AR13" s="275"/>
      <c r="AS13" s="275"/>
      <c r="AT13" s="275"/>
      <c r="AU13" s="276"/>
      <c r="AV13" s="276"/>
      <c r="AW13" s="277"/>
      <c r="AX13" s="254"/>
      <c r="AY13" s="272"/>
      <c r="AZ13" s="267" t="s">
        <v>56</v>
      </c>
      <c r="BA13" s="274" t="s">
        <v>27</v>
      </c>
      <c r="BB13" s="275"/>
      <c r="BC13" s="275"/>
      <c r="BD13" s="275"/>
      <c r="BE13" s="276"/>
      <c r="BF13" s="276"/>
      <c r="BG13" s="277"/>
      <c r="BH13" s="254"/>
      <c r="BI13" s="272"/>
      <c r="BJ13" s="267" t="s">
        <v>56</v>
      </c>
      <c r="BK13" s="274" t="s">
        <v>27</v>
      </c>
      <c r="BL13" s="275"/>
      <c r="BM13" s="275"/>
      <c r="BN13" s="275"/>
      <c r="BO13" s="276"/>
      <c r="BP13" s="276"/>
      <c r="BQ13" s="277"/>
      <c r="BR13" s="254"/>
      <c r="BS13" s="272"/>
      <c r="BT13" s="267" t="s">
        <v>56</v>
      </c>
      <c r="BU13" s="274" t="s">
        <v>27</v>
      </c>
      <c r="BV13" s="275"/>
      <c r="BW13" s="275"/>
      <c r="BX13" s="275"/>
      <c r="BY13" s="276"/>
      <c r="BZ13" s="276"/>
      <c r="CA13" s="277"/>
      <c r="CB13" s="254"/>
      <c r="CC13" s="272"/>
      <c r="CD13" s="267" t="s">
        <v>56</v>
      </c>
      <c r="CE13" s="274" t="s">
        <v>27</v>
      </c>
      <c r="CF13" s="275"/>
      <c r="CG13" s="275"/>
      <c r="CH13" s="275"/>
      <c r="CI13" s="276"/>
      <c r="CJ13" s="276"/>
      <c r="CK13" s="277"/>
      <c r="CL13" s="254"/>
      <c r="CM13" s="272"/>
      <c r="CN13" s="267" t="s">
        <v>56</v>
      </c>
      <c r="CO13" s="274" t="s">
        <v>27</v>
      </c>
      <c r="CP13" s="275"/>
      <c r="CQ13" s="275"/>
      <c r="CR13" s="275"/>
      <c r="CS13" s="276"/>
      <c r="CT13" s="276"/>
      <c r="CU13" s="277"/>
      <c r="CV13" s="254"/>
      <c r="CW13" s="272"/>
      <c r="CX13" s="267" t="s">
        <v>56</v>
      </c>
      <c r="CY13" s="274" t="s">
        <v>27</v>
      </c>
      <c r="CZ13" s="275"/>
      <c r="DA13" s="275"/>
      <c r="DB13" s="275"/>
      <c r="DC13" s="276"/>
      <c r="DD13" s="276"/>
      <c r="DE13" s="277"/>
      <c r="DF13" s="254"/>
      <c r="DG13" s="272"/>
      <c r="DH13" s="267" t="s">
        <v>56</v>
      </c>
      <c r="DI13" s="274" t="s">
        <v>27</v>
      </c>
      <c r="DJ13" s="275"/>
      <c r="DK13" s="275"/>
      <c r="DL13" s="275"/>
      <c r="DM13" s="276"/>
      <c r="DN13" s="276"/>
      <c r="DO13" s="277"/>
      <c r="DP13" s="254"/>
      <c r="DQ13" s="272"/>
      <c r="DR13" s="267" t="s">
        <v>56</v>
      </c>
      <c r="DS13" s="274" t="s">
        <v>27</v>
      </c>
      <c r="DT13" s="278"/>
      <c r="DU13" s="278"/>
      <c r="DV13" s="278"/>
      <c r="DW13" s="279"/>
      <c r="DX13" s="279"/>
      <c r="DY13" s="280"/>
      <c r="DZ13" s="254"/>
      <c r="EA13" s="272"/>
      <c r="EB13" s="267" t="s">
        <v>56</v>
      </c>
      <c r="EC13" s="274" t="s">
        <v>27</v>
      </c>
      <c r="ED13" s="278"/>
      <c r="EE13" s="278"/>
      <c r="EF13" s="278"/>
      <c r="EG13" s="279"/>
      <c r="EH13" s="279"/>
      <c r="EI13" s="280"/>
      <c r="EJ13" s="254"/>
      <c r="EK13" s="272"/>
      <c r="EL13" s="267" t="s">
        <v>56</v>
      </c>
      <c r="EM13" s="274" t="s">
        <v>27</v>
      </c>
      <c r="EN13" s="278"/>
      <c r="EO13" s="278"/>
      <c r="EP13" s="278"/>
      <c r="EQ13" s="279"/>
      <c r="ER13" s="279"/>
      <c r="ES13" s="280"/>
      <c r="ET13" s="254"/>
      <c r="EU13" s="272"/>
      <c r="EV13" s="267" t="s">
        <v>56</v>
      </c>
      <c r="EW13" s="274" t="s">
        <v>27</v>
      </c>
      <c r="EX13" s="278"/>
      <c r="EY13" s="278"/>
      <c r="EZ13" s="278"/>
      <c r="FA13" s="279"/>
      <c r="FB13" s="279"/>
      <c r="FC13" s="280"/>
      <c r="FD13" s="254"/>
      <c r="FE13" s="272"/>
      <c r="FF13" s="267" t="s">
        <v>56</v>
      </c>
      <c r="FG13" s="274" t="s">
        <v>27</v>
      </c>
      <c r="FH13" s="278"/>
      <c r="FI13" s="278"/>
      <c r="FJ13" s="278"/>
      <c r="FK13" s="279"/>
      <c r="FL13" s="279"/>
      <c r="FM13" s="280"/>
      <c r="FN13" s="254"/>
      <c r="FO13" s="272"/>
      <c r="FP13" s="267" t="s">
        <v>56</v>
      </c>
      <c r="FQ13" s="274" t="s">
        <v>27</v>
      </c>
      <c r="FR13" s="278"/>
      <c r="FS13" s="278"/>
      <c r="FT13" s="278"/>
      <c r="FU13" s="279"/>
      <c r="FV13" s="279"/>
      <c r="FW13" s="280"/>
      <c r="FX13" s="254"/>
      <c r="FY13" s="272"/>
      <c r="FZ13" s="267" t="s">
        <v>56</v>
      </c>
      <c r="GA13" s="274" t="s">
        <v>27</v>
      </c>
      <c r="GB13" s="278"/>
      <c r="GC13" s="278"/>
      <c r="GD13" s="278"/>
      <c r="GE13" s="279"/>
      <c r="GF13" s="279"/>
      <c r="GG13" s="280"/>
      <c r="GH13" s="254"/>
      <c r="GI13" s="272"/>
      <c r="GJ13" s="267" t="s">
        <v>56</v>
      </c>
      <c r="GK13" s="274" t="s">
        <v>27</v>
      </c>
      <c r="GL13" s="278"/>
      <c r="GM13" s="278"/>
      <c r="GN13" s="278"/>
      <c r="GO13" s="279"/>
      <c r="GP13" s="279"/>
      <c r="GQ13" s="280"/>
      <c r="GR13" s="254"/>
      <c r="GS13" s="272"/>
      <c r="GT13" s="267" t="s">
        <v>56</v>
      </c>
      <c r="GU13" s="274" t="s">
        <v>27</v>
      </c>
      <c r="GV13" s="278"/>
      <c r="GW13" s="278"/>
      <c r="GX13" s="278"/>
      <c r="GY13" s="279"/>
      <c r="GZ13" s="279"/>
      <c r="HA13" s="280"/>
      <c r="HB13" s="254"/>
      <c r="HC13" s="272"/>
      <c r="HD13" s="267" t="s">
        <v>56</v>
      </c>
      <c r="HE13" s="274" t="s">
        <v>27</v>
      </c>
      <c r="HF13" s="278"/>
      <c r="HG13" s="278"/>
      <c r="HH13" s="278"/>
      <c r="HI13" s="279"/>
      <c r="HJ13" s="279"/>
      <c r="HK13" s="280"/>
      <c r="HL13" s="254"/>
      <c r="HM13" s="272"/>
      <c r="HN13" s="267" t="s">
        <v>56</v>
      </c>
      <c r="HO13" s="274" t="s">
        <v>27</v>
      </c>
      <c r="HP13" s="278"/>
      <c r="HQ13" s="278"/>
      <c r="HR13" s="278"/>
      <c r="HS13" s="279"/>
      <c r="HT13" s="279"/>
      <c r="HU13" s="280"/>
      <c r="HV13" s="254"/>
      <c r="HW13" s="272"/>
      <c r="HX13" s="267" t="s">
        <v>56</v>
      </c>
      <c r="HY13" s="274" t="s">
        <v>27</v>
      </c>
      <c r="HZ13" s="278"/>
      <c r="IA13" s="278"/>
      <c r="IB13" s="278"/>
      <c r="IC13" s="279"/>
      <c r="ID13" s="279"/>
      <c r="IE13" s="280"/>
      <c r="IF13" s="254"/>
      <c r="IG13" s="272"/>
      <c r="IH13" s="267" t="s">
        <v>56</v>
      </c>
      <c r="II13" s="274" t="s">
        <v>27</v>
      </c>
      <c r="IJ13" s="278"/>
      <c r="IK13" s="278"/>
      <c r="IL13" s="278"/>
      <c r="IM13" s="279"/>
      <c r="IN13" s="279"/>
      <c r="IO13" s="280"/>
      <c r="IP13" s="254"/>
      <c r="IQ13" s="272"/>
      <c r="IR13" s="267" t="s">
        <v>56</v>
      </c>
      <c r="IS13" s="274" t="s">
        <v>27</v>
      </c>
      <c r="IT13" s="278"/>
      <c r="IU13" s="278"/>
      <c r="IV13" s="278"/>
      <c r="IW13" s="279"/>
      <c r="IX13" s="279"/>
      <c r="IY13" s="280"/>
      <c r="IZ13" s="254"/>
      <c r="JA13" s="272"/>
      <c r="JB13" s="267" t="s">
        <v>56</v>
      </c>
      <c r="JC13" s="274" t="s">
        <v>27</v>
      </c>
      <c r="JD13" s="278"/>
      <c r="JE13" s="278"/>
      <c r="JF13" s="278"/>
      <c r="JG13" s="279"/>
      <c r="JH13" s="279"/>
      <c r="JI13" s="280"/>
      <c r="JJ13" s="254"/>
      <c r="JK13" s="272"/>
      <c r="JL13" s="267" t="s">
        <v>56</v>
      </c>
      <c r="JM13" s="274" t="s">
        <v>27</v>
      </c>
      <c r="JN13" s="278"/>
      <c r="JO13" s="278"/>
      <c r="JP13" s="278"/>
      <c r="JQ13" s="279"/>
      <c r="JR13" s="279"/>
      <c r="JS13" s="280"/>
      <c r="JT13" s="254"/>
      <c r="JU13" s="272"/>
      <c r="JV13" s="267" t="s">
        <v>56</v>
      </c>
      <c r="JW13" s="274" t="s">
        <v>27</v>
      </c>
      <c r="JX13" s="278"/>
      <c r="JY13" s="278"/>
      <c r="JZ13" s="278"/>
      <c r="KA13" s="279"/>
      <c r="KB13" s="279"/>
      <c r="KC13" s="280"/>
      <c r="KD13" s="254"/>
      <c r="KE13" s="272"/>
      <c r="KF13" s="267" t="s">
        <v>56</v>
      </c>
      <c r="KG13" s="274" t="s">
        <v>27</v>
      </c>
      <c r="KH13" s="278"/>
      <c r="KI13" s="278"/>
      <c r="KJ13" s="278"/>
      <c r="KK13" s="279"/>
      <c r="KL13" s="279"/>
      <c r="KM13" s="280"/>
      <c r="KN13" s="254"/>
      <c r="KO13" s="272"/>
      <c r="KP13" s="267" t="s">
        <v>56</v>
      </c>
      <c r="KQ13" s="274" t="s">
        <v>27</v>
      </c>
      <c r="KR13" s="278"/>
      <c r="KS13" s="278"/>
      <c r="KT13" s="278"/>
      <c r="KU13" s="279"/>
      <c r="KV13" s="279"/>
      <c r="KW13" s="280"/>
      <c r="KX13" s="254"/>
      <c r="KY13" s="272"/>
      <c r="KZ13" s="267" t="s">
        <v>56</v>
      </c>
      <c r="LA13" s="274" t="s">
        <v>27</v>
      </c>
      <c r="LB13" s="278"/>
      <c r="LC13" s="278"/>
      <c r="LD13" s="278"/>
      <c r="LE13" s="279"/>
      <c r="LF13" s="279"/>
      <c r="LG13" s="280"/>
      <c r="LH13" s="254"/>
      <c r="LI13" s="272"/>
      <c r="LJ13" s="267" t="s">
        <v>56</v>
      </c>
      <c r="LK13" s="274" t="s">
        <v>27</v>
      </c>
      <c r="LL13" s="278"/>
      <c r="LM13" s="278"/>
      <c r="LN13" s="278"/>
      <c r="LO13" s="279"/>
      <c r="LP13" s="279"/>
      <c r="LQ13" s="280"/>
      <c r="LR13" s="254"/>
      <c r="LS13" s="272"/>
      <c r="LT13" s="267" t="s">
        <v>56</v>
      </c>
      <c r="LU13" s="274" t="s">
        <v>27</v>
      </c>
      <c r="LV13" s="278"/>
      <c r="LW13" s="278"/>
      <c r="LX13" s="278"/>
      <c r="LY13" s="279"/>
      <c r="LZ13" s="279"/>
      <c r="MA13" s="280"/>
      <c r="MB13" s="254"/>
      <c r="MC13" s="272"/>
      <c r="MD13" s="281"/>
      <c r="MN13" s="281"/>
    </row>
    <row xmlns:x14ac="http://schemas.microsoft.com/office/spreadsheetml/2009/9/ac" r="14" x14ac:dyDescent="0.25">
      <c r="A14" s="397" t="str">
        <f ca="true">IF(ISBLANK('Data Summary'!A16),"",'Data Summary'!A16)</f>
        <v>BGD_2015_BEIS</v>
      </c>
      <c r="B14" s="106" t="s">
        <v>31</v>
      </c>
      <c r="C14" s="20">
        <v>0</v>
      </c>
      <c r="D14" s="72"/>
      <c r="E14" s="46"/>
      <c r="F14" s="46"/>
      <c r="G14" s="7"/>
      <c r="H14" s="7"/>
      <c r="I14" s="26"/>
      <c r="J14" s="11"/>
      <c r="K14" s="16"/>
      <c r="L14" s="106" t="s">
        <v>31</v>
      </c>
      <c r="M14" s="20">
        <v>0</v>
      </c>
      <c r="N14" s="72"/>
      <c r="O14" s="46"/>
      <c r="P14" s="46"/>
      <c r="Q14" s="7"/>
      <c r="R14" s="7"/>
      <c r="S14" s="26">
        <f>100-S8</f>
        <v>4</v>
      </c>
      <c r="T14" s="11"/>
      <c r="U14" s="16"/>
      <c r="V14" s="106" t="s">
        <v>31</v>
      </c>
      <c r="W14" s="20">
        <v>0</v>
      </c>
      <c r="X14" s="72"/>
      <c r="Y14" s="46"/>
      <c r="Z14" s="46"/>
      <c r="AA14" s="7"/>
      <c r="AB14" s="7"/>
      <c r="AC14" s="26"/>
      <c r="AD14" s="11"/>
      <c r="AE14" s="16"/>
      <c r="AF14" s="106" t="s">
        <v>31</v>
      </c>
      <c r="AG14" s="20">
        <v>0</v>
      </c>
      <c r="AH14" s="72"/>
      <c r="AI14" s="46"/>
      <c r="AJ14" s="46"/>
      <c r="AK14" s="7"/>
      <c r="AL14" s="7"/>
      <c r="AM14" s="26">
        <f>100-AM8</f>
        <v>4</v>
      </c>
      <c r="AN14" s="11"/>
      <c r="AO14" s="16"/>
      <c r="AP14" s="106" t="s">
        <v>31</v>
      </c>
      <c r="AQ14" s="20">
        <v>0</v>
      </c>
      <c r="AR14" s="72"/>
      <c r="AS14" s="46"/>
      <c r="AT14" s="46"/>
      <c r="AU14" s="7"/>
      <c r="AV14" s="7"/>
      <c r="AW14" s="26"/>
      <c r="AX14" s="11"/>
      <c r="AY14" s="16"/>
      <c r="AZ14" s="106" t="s">
        <v>31</v>
      </c>
      <c r="BA14" s="20">
        <v>0</v>
      </c>
      <c r="BB14" s="72"/>
      <c r="BC14" s="46"/>
      <c r="BD14" s="46"/>
      <c r="BE14" s="7"/>
      <c r="BF14" s="7"/>
      <c r="BG14" s="26">
        <f>100-BG8</f>
        <v>6.1700000000000017</v>
      </c>
      <c r="BH14" s="11"/>
      <c r="BI14" s="16"/>
      <c r="BJ14" s="106" t="s">
        <v>31</v>
      </c>
      <c r="BK14" s="20">
        <v>0</v>
      </c>
      <c r="BL14" s="72"/>
      <c r="BM14" s="46"/>
      <c r="BN14" s="46"/>
      <c r="BO14" s="7"/>
      <c r="BP14" s="7"/>
      <c r="BQ14" s="26"/>
      <c r="BR14" s="11"/>
      <c r="BS14" s="16"/>
      <c r="BT14" s="106" t="s">
        <v>31</v>
      </c>
      <c r="BU14" s="20">
        <v>0</v>
      </c>
      <c r="BV14" s="72"/>
      <c r="BW14" s="46"/>
      <c r="BX14" s="46"/>
      <c r="BY14" s="7"/>
      <c r="BZ14" s="7"/>
      <c r="CA14" s="26">
        <f>100-CA8</f>
        <v>7.7399999999999949</v>
      </c>
      <c r="CB14" s="11"/>
      <c r="CC14" s="16"/>
      <c r="CD14" s="106" t="s">
        <v>31</v>
      </c>
      <c r="CE14" s="20">
        <v>0</v>
      </c>
      <c r="CF14" s="72">
        <v>4</v>
      </c>
      <c r="CG14" s="46"/>
      <c r="CH14" s="46"/>
      <c r="CI14" s="7"/>
      <c r="CJ14" s="7">
        <v>6</v>
      </c>
      <c r="CK14" s="26">
        <v>0</v>
      </c>
      <c r="CL14" s="11"/>
      <c r="CM14" s="16"/>
      <c r="CN14" s="106" t="s">
        <v>31</v>
      </c>
      <c r="CO14" s="20">
        <v>0</v>
      </c>
      <c r="CP14" s="72"/>
      <c r="CQ14" s="46"/>
      <c r="CR14" s="46"/>
      <c r="CS14" s="7"/>
      <c r="CT14" s="7"/>
      <c r="CU14" s="26"/>
      <c r="CV14" s="11"/>
      <c r="CW14" s="16"/>
      <c r="CX14" s="106" t="s">
        <v>31</v>
      </c>
      <c r="CY14" s="20">
        <v>0</v>
      </c>
      <c r="CZ14" s="72"/>
      <c r="DA14" s="46"/>
      <c r="DB14" s="46"/>
      <c r="DC14" s="7"/>
      <c r="DD14" s="7"/>
      <c r="DE14" s="26">
        <f>100-95.69</f>
        <v>4.3100000000000023</v>
      </c>
      <c r="DF14" s="11"/>
      <c r="DG14" s="16"/>
      <c r="DH14" s="106" t="s">
        <v>31</v>
      </c>
      <c r="DI14" s="20">
        <v>0</v>
      </c>
      <c r="DJ14" s="72"/>
      <c r="DK14" s="46"/>
      <c r="DL14" s="46"/>
      <c r="DM14" s="7"/>
      <c r="DN14" s="7"/>
      <c r="DO14" s="26"/>
      <c r="DP14" s="11"/>
      <c r="DQ14" s="16"/>
      <c r="DR14" s="106" t="s">
        <v>31</v>
      </c>
      <c r="DS14" s="20">
        <v>0</v>
      </c>
      <c r="DT14" s="72"/>
      <c r="DU14" s="46"/>
      <c r="DV14" s="46"/>
      <c r="DW14" s="7"/>
      <c r="DX14" s="7"/>
      <c r="DY14" s="26"/>
      <c r="DZ14" s="11"/>
      <c r="EA14" s="16"/>
      <c r="EB14" s="106" t="s">
        <v>31</v>
      </c>
      <c r="EC14" s="20">
        <v>0</v>
      </c>
      <c r="ED14" s="72"/>
      <c r="EE14" s="46"/>
      <c r="EF14" s="46"/>
      <c r="EG14" s="7"/>
      <c r="EH14" s="7"/>
      <c r="EI14" s="26">
        <f>100-96.35</f>
        <v>3.6500000000000057</v>
      </c>
      <c r="EJ14" s="11"/>
      <c r="EK14" s="16"/>
      <c r="EL14" s="106" t="s">
        <v>31</v>
      </c>
      <c r="EM14" s="20">
        <v>0</v>
      </c>
      <c r="EN14" s="72"/>
      <c r="EO14" s="46"/>
      <c r="EP14" s="46"/>
      <c r="EQ14" s="7"/>
      <c r="ER14" s="7"/>
      <c r="ES14" s="26"/>
      <c r="ET14" s="11"/>
      <c r="EU14" s="16"/>
      <c r="EV14" s="106" t="s">
        <v>31</v>
      </c>
      <c r="EW14" s="20">
        <v>0</v>
      </c>
      <c r="EX14" s="72"/>
      <c r="EY14" s="46"/>
      <c r="EZ14" s="46"/>
      <c r="FA14" s="7"/>
      <c r="FB14" s="7"/>
      <c r="FC14" s="26"/>
      <c r="FD14" s="11"/>
      <c r="FE14" s="16"/>
      <c r="FF14" s="106" t="s">
        <v>31</v>
      </c>
      <c r="FG14" s="20">
        <v>0</v>
      </c>
      <c r="FH14" s="72"/>
      <c r="FI14" s="46"/>
      <c r="FJ14" s="46"/>
      <c r="FK14" s="7"/>
      <c r="FL14" s="7"/>
      <c r="FM14" s="26"/>
      <c r="FN14" s="11"/>
      <c r="FO14" s="16"/>
      <c r="FP14" s="106" t="s">
        <v>31</v>
      </c>
      <c r="FQ14" s="20">
        <v>0</v>
      </c>
      <c r="FR14" s="72"/>
      <c r="FS14" s="46"/>
      <c r="FT14" s="46"/>
      <c r="FU14" s="7"/>
      <c r="FV14" s="7"/>
      <c r="FW14" s="26"/>
      <c r="FX14" s="11"/>
      <c r="FY14" s="16"/>
      <c r="FZ14" s="106" t="s">
        <v>31</v>
      </c>
      <c r="GA14" s="20">
        <v>0</v>
      </c>
      <c r="GB14" s="72"/>
      <c r="GC14" s="46"/>
      <c r="GD14" s="46"/>
      <c r="GE14" s="7"/>
      <c r="GF14" s="7"/>
      <c r="GG14" s="26"/>
      <c r="GH14" s="11"/>
      <c r="GI14" s="16"/>
      <c r="GJ14" s="106" t="s">
        <v>31</v>
      </c>
      <c r="GK14" s="20">
        <v>0</v>
      </c>
      <c r="GL14" s="72"/>
      <c r="GM14" s="46"/>
      <c r="GN14" s="46"/>
      <c r="GO14" s="7"/>
      <c r="GP14" s="7"/>
      <c r="GQ14" s="26"/>
      <c r="GR14" s="11"/>
      <c r="GS14" s="16"/>
      <c r="GT14" s="106" t="s">
        <v>31</v>
      </c>
      <c r="GU14" s="20">
        <v>0</v>
      </c>
      <c r="GV14" s="72">
        <v>0.71023000000000003</v>
      </c>
      <c r="GW14" s="46">
        <v>0.34722222222222221</v>
      </c>
      <c r="GX14" s="46">
        <v>0.96153999999999995</v>
      </c>
      <c r="GY14" s="7"/>
      <c r="GZ14" s="7">
        <v>1.4234899999999999</v>
      </c>
      <c r="HA14" s="26">
        <v>0.23641000000000001</v>
      </c>
      <c r="HB14" s="11"/>
      <c r="HC14" s="16"/>
      <c r="HD14" s="106" t="s">
        <v>31</v>
      </c>
      <c r="HE14" s="20">
        <v>0</v>
      </c>
      <c r="HF14" s="72"/>
      <c r="HG14" s="46"/>
      <c r="HH14" s="46"/>
      <c r="HI14" s="7"/>
      <c r="HJ14" s="7"/>
      <c r="HK14" s="26"/>
      <c r="HL14" s="11"/>
      <c r="HM14" s="16"/>
      <c r="HN14" s="106" t="s">
        <v>31</v>
      </c>
      <c r="HO14" s="20">
        <v>0</v>
      </c>
      <c r="HP14" s="72"/>
      <c r="HQ14" s="46"/>
      <c r="HR14" s="46"/>
      <c r="HS14" s="7"/>
      <c r="HT14" s="7"/>
      <c r="HU14" s="26"/>
      <c r="HV14" s="11"/>
      <c r="HW14" s="16"/>
      <c r="HX14" s="106" t="s">
        <v>31</v>
      </c>
      <c r="HY14" s="20">
        <v>0</v>
      </c>
      <c r="HZ14" s="72"/>
      <c r="IA14" s="46"/>
      <c r="IB14" s="46"/>
      <c r="IC14" s="7"/>
      <c r="ID14" s="7"/>
      <c r="IE14" s="26"/>
      <c r="IF14" s="11"/>
      <c r="IG14" s="16"/>
      <c r="IH14" s="106" t="s">
        <v>31</v>
      </c>
      <c r="II14" s="20">
        <v>0</v>
      </c>
      <c r="IJ14" s="72"/>
      <c r="IK14" s="46"/>
      <c r="IL14" s="46"/>
      <c r="IM14" s="7"/>
      <c r="IN14" s="7"/>
      <c r="IO14" s="26"/>
      <c r="IP14" s="11"/>
      <c r="IQ14" s="16"/>
      <c r="IR14" s="106" t="s">
        <v>31</v>
      </c>
      <c r="IS14" s="20">
        <v>0</v>
      </c>
      <c r="IT14" s="72"/>
      <c r="IU14" s="46"/>
      <c r="IV14" s="46"/>
      <c r="IW14" s="7"/>
      <c r="IX14" s="7"/>
      <c r="IY14" s="26"/>
      <c r="IZ14" s="11"/>
      <c r="JA14" s="16"/>
      <c r="JB14" s="106" t="s">
        <v>31</v>
      </c>
      <c r="JC14" s="20">
        <v>0</v>
      </c>
      <c r="JD14" s="72"/>
      <c r="JE14" s="46"/>
      <c r="JF14" s="46"/>
      <c r="JG14" s="7"/>
      <c r="JH14" s="7"/>
      <c r="JI14" s="26"/>
      <c r="JJ14" s="11"/>
      <c r="JK14" s="16"/>
      <c r="JL14" s="106" t="s">
        <v>31</v>
      </c>
      <c r="JM14" s="20">
        <v>0</v>
      </c>
      <c r="JN14" s="72"/>
      <c r="JO14" s="46"/>
      <c r="JP14" s="46"/>
      <c r="JQ14" s="7"/>
      <c r="JR14" s="7"/>
      <c r="JS14" s="26"/>
      <c r="JT14" s="11"/>
      <c r="JU14" s="16"/>
      <c r="JV14" s="106" t="s">
        <v>31</v>
      </c>
      <c r="JW14" s="20">
        <v>0</v>
      </c>
      <c r="JX14" s="72"/>
      <c r="JY14" s="46"/>
      <c r="JZ14" s="46"/>
      <c r="KA14" s="7"/>
      <c r="KB14" s="7"/>
      <c r="KC14" s="26"/>
      <c r="KD14" s="11"/>
      <c r="KE14" s="16"/>
      <c r="KF14" s="106" t="s">
        <v>31</v>
      </c>
      <c r="KG14" s="20">
        <v>0</v>
      </c>
      <c r="KH14" s="72"/>
      <c r="KI14" s="46"/>
      <c r="KJ14" s="46"/>
      <c r="KK14" s="7"/>
      <c r="KL14" s="7"/>
      <c r="KM14" s="26"/>
      <c r="KN14" s="11"/>
      <c r="KO14" s="16"/>
      <c r="KP14" s="106" t="s">
        <v>31</v>
      </c>
      <c r="KQ14" s="20">
        <v>0</v>
      </c>
      <c r="KR14" s="72"/>
      <c r="KS14" s="46"/>
      <c r="KT14" s="46"/>
      <c r="KU14" s="7"/>
      <c r="KV14" s="7"/>
      <c r="KW14" s="26"/>
      <c r="KX14" s="11"/>
      <c r="KY14" s="16"/>
      <c r="KZ14" s="106" t="s">
        <v>31</v>
      </c>
      <c r="LA14" s="20">
        <v>0</v>
      </c>
      <c r="LB14" s="72"/>
      <c r="LC14" s="46"/>
      <c r="LD14" s="46"/>
      <c r="LE14" s="7"/>
      <c r="LF14" s="7"/>
      <c r="LG14" s="26"/>
      <c r="LH14" s="11"/>
      <c r="LI14" s="16"/>
      <c r="LJ14" s="106" t="s">
        <v>31</v>
      </c>
      <c r="LK14" s="20">
        <v>0</v>
      </c>
      <c r="LL14" s="72"/>
      <c r="LM14" s="46"/>
      <c r="LN14" s="46"/>
      <c r="LO14" s="7"/>
      <c r="LP14" s="7"/>
      <c r="LQ14" s="26"/>
      <c r="LR14" s="11"/>
      <c r="LS14" s="16"/>
      <c r="LT14" s="106" t="s">
        <v>31</v>
      </c>
      <c r="LU14" s="20">
        <v>0</v>
      </c>
      <c r="LV14" s="72"/>
      <c r="LW14" s="46"/>
      <c r="LX14" s="46"/>
      <c r="LY14" s="7"/>
      <c r="LZ14" s="7"/>
      <c r="MA14" s="26"/>
      <c r="MB14" s="11"/>
      <c r="MC14" s="16"/>
    </row>
    <row xmlns:x14ac="http://schemas.microsoft.com/office/spreadsheetml/2009/9/ac" r="15" s="2" customFormat="true" x14ac:dyDescent="0.25">
      <c r="A15" s="397" t="str">
        <f ca="true">IF(ISBLANK('Data Summary'!A17),"",'Data Summary'!A17)</f>
        <v>BGD_2014_ASPR</v>
      </c>
      <c r="B15" s="106" t="s">
        <v>92</v>
      </c>
      <c r="C15" s="73">
        <v>0</v>
      </c>
      <c r="D15" s="46"/>
      <c r="E15" s="46"/>
      <c r="F15" s="46"/>
      <c r="G15" s="7"/>
      <c r="H15" s="7"/>
      <c r="I15" s="26"/>
      <c r="J15" s="11"/>
      <c r="K15" s="16"/>
      <c r="L15" s="106" t="s">
        <v>92</v>
      </c>
      <c r="M15" s="73">
        <v>0</v>
      </c>
      <c r="N15" s="46"/>
      <c r="O15" s="46"/>
      <c r="P15" s="46"/>
      <c r="Q15" s="7"/>
      <c r="R15" s="7"/>
      <c r="S15" s="26"/>
      <c r="T15" s="11"/>
      <c r="U15" s="16"/>
      <c r="V15" s="106" t="s">
        <v>92</v>
      </c>
      <c r="W15" s="73">
        <v>0</v>
      </c>
      <c r="X15" s="46"/>
      <c r="Y15" s="46"/>
      <c r="Z15" s="46"/>
      <c r="AA15" s="7"/>
      <c r="AB15" s="7"/>
      <c r="AC15" s="26"/>
      <c r="AD15" s="11"/>
      <c r="AE15" s="16"/>
      <c r="AF15" s="106" t="s">
        <v>92</v>
      </c>
      <c r="AG15" s="73">
        <v>0</v>
      </c>
      <c r="AH15" s="46"/>
      <c r="AI15" s="46"/>
      <c r="AJ15" s="46"/>
      <c r="AK15" s="7"/>
      <c r="AL15" s="7"/>
      <c r="AM15" s="26"/>
      <c r="AN15" s="11"/>
      <c r="AO15" s="16"/>
      <c r="AP15" s="106" t="s">
        <v>92</v>
      </c>
      <c r="AQ15" s="73">
        <v>0</v>
      </c>
      <c r="AR15" s="46"/>
      <c r="AS15" s="46"/>
      <c r="AT15" s="46"/>
      <c r="AU15" s="7"/>
      <c r="AV15" s="7"/>
      <c r="AW15" s="26"/>
      <c r="AX15" s="11"/>
      <c r="AY15" s="16"/>
      <c r="AZ15" s="106" t="s">
        <v>92</v>
      </c>
      <c r="BA15" s="73">
        <v>0</v>
      </c>
      <c r="BB15" s="46"/>
      <c r="BC15" s="46"/>
      <c r="BD15" s="46"/>
      <c r="BE15" s="7"/>
      <c r="BF15" s="7"/>
      <c r="BG15" s="26"/>
      <c r="BH15" s="11"/>
      <c r="BI15" s="16"/>
      <c r="BJ15" s="106" t="s">
        <v>92</v>
      </c>
      <c r="BK15" s="73">
        <v>0</v>
      </c>
      <c r="BL15" s="46"/>
      <c r="BM15" s="46"/>
      <c r="BN15" s="46"/>
      <c r="BO15" s="7"/>
      <c r="BP15" s="7"/>
      <c r="BQ15" s="26"/>
      <c r="BR15" s="11"/>
      <c r="BS15" s="16"/>
      <c r="BT15" s="106" t="s">
        <v>92</v>
      </c>
      <c r="BU15" s="73">
        <v>0</v>
      </c>
      <c r="BV15" s="46"/>
      <c r="BW15" s="46"/>
      <c r="BX15" s="46"/>
      <c r="BY15" s="7"/>
      <c r="BZ15" s="7"/>
      <c r="CA15" s="26"/>
      <c r="CB15" s="11"/>
      <c r="CC15" s="16"/>
      <c r="CD15" s="106" t="s">
        <v>92</v>
      </c>
      <c r="CE15" s="73">
        <v>0</v>
      </c>
      <c r="CF15" s="46"/>
      <c r="CG15" s="46"/>
      <c r="CH15" s="46"/>
      <c r="CI15" s="7"/>
      <c r="CJ15" s="7"/>
      <c r="CK15" s="26"/>
      <c r="CL15" s="11"/>
      <c r="CM15" s="16"/>
      <c r="CN15" s="106" t="s">
        <v>92</v>
      </c>
      <c r="CO15" s="73">
        <v>0</v>
      </c>
      <c r="CP15" s="46"/>
      <c r="CQ15" s="46"/>
      <c r="CR15" s="46"/>
      <c r="CS15" s="7"/>
      <c r="CT15" s="7"/>
      <c r="CU15" s="26"/>
      <c r="CV15" s="11"/>
      <c r="CW15" s="16"/>
      <c r="CX15" s="106" t="s">
        <v>92</v>
      </c>
      <c r="CY15" s="73">
        <v>0</v>
      </c>
      <c r="CZ15" s="46"/>
      <c r="DA15" s="46"/>
      <c r="DB15" s="46"/>
      <c r="DC15" s="7"/>
      <c r="DD15" s="7"/>
      <c r="DE15" s="26"/>
      <c r="DF15" s="11"/>
      <c r="DG15" s="16"/>
      <c r="DH15" s="106" t="s">
        <v>92</v>
      </c>
      <c r="DI15" s="73">
        <v>0</v>
      </c>
      <c r="DJ15" s="46"/>
      <c r="DK15" s="46"/>
      <c r="DL15" s="46"/>
      <c r="DM15" s="7"/>
      <c r="DN15" s="7"/>
      <c r="DO15" s="26"/>
      <c r="DP15" s="11"/>
      <c r="DQ15" s="16"/>
      <c r="DR15" s="106" t="s">
        <v>92</v>
      </c>
      <c r="DS15" s="73">
        <v>0</v>
      </c>
      <c r="DT15" s="46"/>
      <c r="DU15" s="46"/>
      <c r="DV15" s="46"/>
      <c r="DW15" s="7"/>
      <c r="DX15" s="7"/>
      <c r="DY15" s="26"/>
      <c r="DZ15" s="11"/>
      <c r="EA15" s="16"/>
      <c r="EB15" s="106" t="s">
        <v>92</v>
      </c>
      <c r="EC15" s="73">
        <v>0</v>
      </c>
      <c r="ED15" s="46"/>
      <c r="EE15" s="46"/>
      <c r="EF15" s="46"/>
      <c r="EG15" s="7"/>
      <c r="EH15" s="7"/>
      <c r="EI15" s="26"/>
      <c r="EJ15" s="11"/>
      <c r="EK15" s="16"/>
      <c r="EL15" s="106" t="s">
        <v>92</v>
      </c>
      <c r="EM15" s="73">
        <v>0</v>
      </c>
      <c r="EN15" s="46"/>
      <c r="EO15" s="46"/>
      <c r="EP15" s="46"/>
      <c r="EQ15" s="7"/>
      <c r="ER15" s="7"/>
      <c r="ES15" s="26"/>
      <c r="ET15" s="11"/>
      <c r="EU15" s="16"/>
      <c r="EV15" s="106" t="s">
        <v>92</v>
      </c>
      <c r="EW15" s="73">
        <v>0</v>
      </c>
      <c r="EX15" s="46"/>
      <c r="EY15" s="46"/>
      <c r="EZ15" s="46"/>
      <c r="FA15" s="7"/>
      <c r="FB15" s="7"/>
      <c r="FC15" s="26"/>
      <c r="FD15" s="11"/>
      <c r="FE15" s="16"/>
      <c r="FF15" s="106" t="s">
        <v>92</v>
      </c>
      <c r="FG15" s="73">
        <v>0</v>
      </c>
      <c r="FH15" s="46"/>
      <c r="FI15" s="46"/>
      <c r="FJ15" s="46"/>
      <c r="FK15" s="7"/>
      <c r="FL15" s="7"/>
      <c r="FM15" s="26"/>
      <c r="FN15" s="11"/>
      <c r="FO15" s="16"/>
      <c r="FP15" s="106" t="s">
        <v>92</v>
      </c>
      <c r="FQ15" s="73">
        <v>0</v>
      </c>
      <c r="FR15" s="46"/>
      <c r="FS15" s="46"/>
      <c r="FT15" s="46"/>
      <c r="FU15" s="7"/>
      <c r="FV15" s="7"/>
      <c r="FW15" s="26"/>
      <c r="FX15" s="11"/>
      <c r="FY15" s="16"/>
      <c r="FZ15" s="106" t="s">
        <v>92</v>
      </c>
      <c r="GA15" s="73">
        <v>0</v>
      </c>
      <c r="GB15" s="46"/>
      <c r="GC15" s="46"/>
      <c r="GD15" s="46"/>
      <c r="GE15" s="7"/>
      <c r="GF15" s="7"/>
      <c r="GG15" s="26"/>
      <c r="GH15" s="11"/>
      <c r="GI15" s="16"/>
      <c r="GJ15" s="106" t="s">
        <v>92</v>
      </c>
      <c r="GK15" s="73">
        <v>0</v>
      </c>
      <c r="GL15" s="46"/>
      <c r="GM15" s="46"/>
      <c r="GN15" s="46"/>
      <c r="GO15" s="7"/>
      <c r="GP15" s="7"/>
      <c r="GQ15" s="26"/>
      <c r="GR15" s="11"/>
      <c r="GS15" s="16"/>
      <c r="GT15" s="106" t="s">
        <v>92</v>
      </c>
      <c r="GU15" s="73">
        <v>0</v>
      </c>
      <c r="GV15" s="46"/>
      <c r="GW15" s="46"/>
      <c r="GX15" s="46"/>
      <c r="GY15" s="7"/>
      <c r="GZ15" s="7"/>
      <c r="HA15" s="26"/>
      <c r="HB15" s="11"/>
      <c r="HC15" s="16"/>
      <c r="HD15" s="106" t="s">
        <v>92</v>
      </c>
      <c r="HE15" s="73">
        <v>0</v>
      </c>
      <c r="HF15" s="46"/>
      <c r="HG15" s="46"/>
      <c r="HH15" s="46"/>
      <c r="HI15" s="7"/>
      <c r="HJ15" s="7"/>
      <c r="HK15" s="26"/>
      <c r="HL15" s="11"/>
      <c r="HM15" s="16"/>
      <c r="HN15" s="106" t="s">
        <v>92</v>
      </c>
      <c r="HO15" s="73">
        <v>0</v>
      </c>
      <c r="HP15" s="46"/>
      <c r="HQ15" s="46"/>
      <c r="HR15" s="46"/>
      <c r="HS15" s="7"/>
      <c r="HT15" s="7"/>
      <c r="HU15" s="26"/>
      <c r="HV15" s="11"/>
      <c r="HW15" s="16"/>
      <c r="HX15" s="106" t="s">
        <v>92</v>
      </c>
      <c r="HY15" s="73">
        <v>0</v>
      </c>
      <c r="HZ15" s="46"/>
      <c r="IA15" s="46"/>
      <c r="IB15" s="46"/>
      <c r="IC15" s="7"/>
      <c r="ID15" s="7"/>
      <c r="IE15" s="26"/>
      <c r="IF15" s="11"/>
      <c r="IG15" s="16"/>
      <c r="IH15" s="106" t="s">
        <v>92</v>
      </c>
      <c r="II15" s="73">
        <v>0</v>
      </c>
      <c r="IJ15" s="46"/>
      <c r="IK15" s="46"/>
      <c r="IL15" s="46"/>
      <c r="IM15" s="7"/>
      <c r="IN15" s="7"/>
      <c r="IO15" s="26"/>
      <c r="IP15" s="11"/>
      <c r="IQ15" s="16"/>
      <c r="IR15" s="106" t="s">
        <v>92</v>
      </c>
      <c r="IS15" s="73">
        <v>0</v>
      </c>
      <c r="IT15" s="46"/>
      <c r="IU15" s="46"/>
      <c r="IV15" s="46"/>
      <c r="IW15" s="7"/>
      <c r="IX15" s="7"/>
      <c r="IY15" s="26"/>
      <c r="IZ15" s="11"/>
      <c r="JA15" s="16"/>
      <c r="JB15" s="106" t="s">
        <v>92</v>
      </c>
      <c r="JC15" s="73">
        <v>0</v>
      </c>
      <c r="JD15" s="46"/>
      <c r="JE15" s="46"/>
      <c r="JF15" s="46"/>
      <c r="JG15" s="7"/>
      <c r="JH15" s="7"/>
      <c r="JI15" s="26"/>
      <c r="JJ15" s="11"/>
      <c r="JK15" s="16"/>
      <c r="JL15" s="106" t="s">
        <v>92</v>
      </c>
      <c r="JM15" s="73">
        <v>0</v>
      </c>
      <c r="JN15" s="46"/>
      <c r="JO15" s="46"/>
      <c r="JP15" s="46"/>
      <c r="JQ15" s="7"/>
      <c r="JR15" s="7"/>
      <c r="JS15" s="26"/>
      <c r="JT15" s="11"/>
      <c r="JU15" s="16"/>
      <c r="JV15" s="106" t="s">
        <v>92</v>
      </c>
      <c r="JW15" s="73">
        <v>0</v>
      </c>
      <c r="JX15" s="46"/>
      <c r="JY15" s="46"/>
      <c r="JZ15" s="46"/>
      <c r="KA15" s="7"/>
      <c r="KB15" s="7"/>
      <c r="KC15" s="26"/>
      <c r="KD15" s="11"/>
      <c r="KE15" s="16"/>
      <c r="KF15" s="106" t="s">
        <v>92</v>
      </c>
      <c r="KG15" s="73">
        <v>0</v>
      </c>
      <c r="KH15" s="46"/>
      <c r="KI15" s="46"/>
      <c r="KJ15" s="46"/>
      <c r="KK15" s="7"/>
      <c r="KL15" s="7"/>
      <c r="KM15" s="26"/>
      <c r="KN15" s="11"/>
      <c r="KO15" s="16"/>
      <c r="KP15" s="106" t="s">
        <v>92</v>
      </c>
      <c r="KQ15" s="73">
        <v>0</v>
      </c>
      <c r="KR15" s="46"/>
      <c r="KS15" s="46"/>
      <c r="KT15" s="46"/>
      <c r="KU15" s="7"/>
      <c r="KV15" s="7"/>
      <c r="KW15" s="26"/>
      <c r="KX15" s="11"/>
      <c r="KY15" s="16"/>
      <c r="KZ15" s="106" t="s">
        <v>92</v>
      </c>
      <c r="LA15" s="73">
        <v>0</v>
      </c>
      <c r="LB15" s="46"/>
      <c r="LC15" s="46"/>
      <c r="LD15" s="46"/>
      <c r="LE15" s="7"/>
      <c r="LF15" s="7"/>
      <c r="LG15" s="26"/>
      <c r="LH15" s="11"/>
      <c r="LI15" s="16"/>
      <c r="LJ15" s="106" t="s">
        <v>92</v>
      </c>
      <c r="LK15" s="73">
        <v>0</v>
      </c>
      <c r="LL15" s="46"/>
      <c r="LM15" s="46"/>
      <c r="LN15" s="46"/>
      <c r="LO15" s="7"/>
      <c r="LP15" s="7"/>
      <c r="LQ15" s="26"/>
      <c r="LR15" s="11"/>
      <c r="LS15" s="16"/>
      <c r="LT15" s="106" t="s">
        <v>92</v>
      </c>
      <c r="LU15" s="73">
        <v>0</v>
      </c>
      <c r="LV15" s="46"/>
      <c r="LW15" s="46"/>
      <c r="LX15" s="46"/>
      <c r="LY15" s="7"/>
      <c r="LZ15" s="7"/>
      <c r="MA15" s="26"/>
      <c r="MB15" s="11"/>
      <c r="MC15" s="16"/>
      <c r="MD15" s="124"/>
      <c r="MN15" s="124"/>
    </row>
    <row xmlns:x14ac="http://schemas.microsoft.com/office/spreadsheetml/2009/9/ac" r="16" s="2" customFormat="true" x14ac:dyDescent="0.25">
      <c r="A16" s="397" t="str">
        <f ca="true">IF(ISBLANK('Data Summary'!A18),"",'Data Summary'!A18)</f>
        <v>BGD_2015_ASPR</v>
      </c>
      <c r="B16" s="107"/>
      <c r="C16" s="21"/>
      <c r="D16" s="72"/>
      <c r="E16" s="46"/>
      <c r="F16" s="7"/>
      <c r="G16" s="7"/>
      <c r="H16" s="7"/>
      <c r="I16" s="26"/>
      <c r="J16" s="11"/>
      <c r="K16" s="16"/>
      <c r="L16" s="107"/>
      <c r="M16" s="21"/>
      <c r="N16" s="72"/>
      <c r="O16" s="46"/>
      <c r="P16" s="46"/>
      <c r="Q16" s="7"/>
      <c r="R16" s="7"/>
      <c r="S16" s="26"/>
      <c r="T16" s="11"/>
      <c r="U16" s="16"/>
      <c r="V16" s="107"/>
      <c r="W16" s="21"/>
      <c r="X16" s="72"/>
      <c r="Y16" s="46"/>
      <c r="Z16" s="46"/>
      <c r="AA16" s="7"/>
      <c r="AB16" s="7"/>
      <c r="AC16" s="26"/>
      <c r="AD16" s="11"/>
      <c r="AE16" s="16"/>
      <c r="AF16" s="107"/>
      <c r="AG16" s="21"/>
      <c r="AH16" s="72"/>
      <c r="AI16" s="46"/>
      <c r="AJ16" s="46"/>
      <c r="AK16" s="7"/>
      <c r="AL16" s="7"/>
      <c r="AM16" s="26"/>
      <c r="AN16" s="11"/>
      <c r="AO16" s="16"/>
      <c r="AP16" s="107"/>
      <c r="AQ16" s="21"/>
      <c r="AR16" s="72"/>
      <c r="AS16" s="46"/>
      <c r="AT16" s="46"/>
      <c r="AU16" s="7"/>
      <c r="AV16" s="7"/>
      <c r="AW16" s="26"/>
      <c r="AX16" s="11"/>
      <c r="AY16" s="16"/>
      <c r="AZ16" s="107"/>
      <c r="BA16" s="21"/>
      <c r="BB16" s="72"/>
      <c r="BC16" s="46"/>
      <c r="BD16" s="46"/>
      <c r="BE16" s="7"/>
      <c r="BF16" s="7"/>
      <c r="BG16" s="26"/>
      <c r="BH16" s="11"/>
      <c r="BI16" s="16"/>
      <c r="BJ16" s="107"/>
      <c r="BK16" s="21"/>
      <c r="BL16" s="72"/>
      <c r="BM16" s="46"/>
      <c r="BN16" s="46"/>
      <c r="BO16" s="7"/>
      <c r="BP16" s="7"/>
      <c r="BQ16" s="26"/>
      <c r="BR16" s="11"/>
      <c r="BS16" s="16"/>
      <c r="BT16" s="107"/>
      <c r="BU16" s="21"/>
      <c r="BV16" s="72"/>
      <c r="BW16" s="46"/>
      <c r="BX16" s="46"/>
      <c r="BY16" s="7"/>
      <c r="BZ16" s="7"/>
      <c r="CA16" s="26"/>
      <c r="CB16" s="11"/>
      <c r="CC16" s="16"/>
      <c r="CD16" s="107" t="s">
        <v>165</v>
      </c>
      <c r="CE16" s="21">
        <v>1</v>
      </c>
      <c r="CF16" s="72">
        <v>2</v>
      </c>
      <c r="CG16" s="46"/>
      <c r="CH16" s="46"/>
      <c r="CI16" s="7"/>
      <c r="CJ16" s="7"/>
      <c r="CK16" s="26"/>
      <c r="CL16" s="11"/>
      <c r="CM16" s="16"/>
      <c r="CN16" s="107"/>
      <c r="CO16" s="21"/>
      <c r="CP16" s="72"/>
      <c r="CQ16" s="46"/>
      <c r="CR16" s="46"/>
      <c r="CS16" s="7"/>
      <c r="CT16" s="7"/>
      <c r="CU16" s="26"/>
      <c r="CV16" s="11"/>
      <c r="CW16" s="16"/>
      <c r="CX16" s="107"/>
      <c r="CY16" s="21"/>
      <c r="CZ16" s="72"/>
      <c r="DA16" s="46"/>
      <c r="DB16" s="46"/>
      <c r="DC16" s="7"/>
      <c r="DD16" s="7"/>
      <c r="DE16" s="26"/>
      <c r="DF16" s="11"/>
      <c r="DG16" s="16"/>
      <c r="DH16" s="107"/>
      <c r="DI16" s="21"/>
      <c r="DJ16" s="72"/>
      <c r="DK16" s="46"/>
      <c r="DL16" s="46"/>
      <c r="DM16" s="7"/>
      <c r="DN16" s="7"/>
      <c r="DO16" s="26"/>
      <c r="DP16" s="11"/>
      <c r="DQ16" s="16"/>
      <c r="DR16" s="107"/>
      <c r="DS16" s="21"/>
      <c r="DT16" s="72"/>
      <c r="DU16" s="46"/>
      <c r="DV16" s="46"/>
      <c r="DW16" s="7"/>
      <c r="DX16" s="7"/>
      <c r="DY16" s="26"/>
      <c r="DZ16" s="11"/>
      <c r="EA16" s="16"/>
      <c r="EB16" s="107"/>
      <c r="EC16" s="21"/>
      <c r="ED16" s="72"/>
      <c r="EE16" s="46"/>
      <c r="EF16" s="46"/>
      <c r="EG16" s="7"/>
      <c r="EH16" s="7"/>
      <c r="EI16" s="26"/>
      <c r="EJ16" s="11"/>
      <c r="EK16" s="16"/>
      <c r="EL16" s="107"/>
      <c r="EM16" s="21"/>
      <c r="EN16" s="72"/>
      <c r="EO16" s="46"/>
      <c r="EP16" s="46"/>
      <c r="EQ16" s="7"/>
      <c r="ER16" s="7"/>
      <c r="ES16" s="26"/>
      <c r="ET16" s="11"/>
      <c r="EU16" s="16"/>
      <c r="EV16" s="107"/>
      <c r="EW16" s="21"/>
      <c r="EX16" s="72"/>
      <c r="EY16" s="46"/>
      <c r="EZ16" s="46"/>
      <c r="FA16" s="7"/>
      <c r="FB16" s="7"/>
      <c r="FC16" s="26"/>
      <c r="FD16" s="11"/>
      <c r="FE16" s="16"/>
      <c r="FF16" s="107"/>
      <c r="FG16" s="21"/>
      <c r="FH16" s="72"/>
      <c r="FI16" s="46"/>
      <c r="FJ16" s="46"/>
      <c r="FK16" s="7"/>
      <c r="FL16" s="7"/>
      <c r="FM16" s="26"/>
      <c r="FN16" s="11"/>
      <c r="FO16" s="16"/>
      <c r="FP16" s="107"/>
      <c r="FQ16" s="21"/>
      <c r="FR16" s="72"/>
      <c r="FS16" s="46"/>
      <c r="FT16" s="46"/>
      <c r="FU16" s="7"/>
      <c r="FV16" s="7"/>
      <c r="FW16" s="26"/>
      <c r="FX16" s="11"/>
      <c r="FY16" s="16"/>
      <c r="FZ16" s="107"/>
      <c r="GA16" s="21"/>
      <c r="GB16" s="72"/>
      <c r="GC16" s="46"/>
      <c r="GD16" s="46"/>
      <c r="GE16" s="7"/>
      <c r="GF16" s="7"/>
      <c r="GG16" s="26"/>
      <c r="GH16" s="11"/>
      <c r="GI16" s="16"/>
      <c r="GJ16" s="107"/>
      <c r="GK16" s="21"/>
      <c r="GL16" s="72"/>
      <c r="GM16" s="46"/>
      <c r="GN16" s="46"/>
      <c r="GO16" s="7"/>
      <c r="GP16" s="7"/>
      <c r="GQ16" s="26"/>
      <c r="GR16" s="11"/>
      <c r="GS16" s="16"/>
      <c r="GT16" s="107" t="s">
        <v>265</v>
      </c>
      <c r="GU16" s="21">
        <v>1</v>
      </c>
      <c r="GV16" s="72">
        <v>15.340909999999999</v>
      </c>
      <c r="GW16" s="46">
        <v>32.291666666666671</v>
      </c>
      <c r="GX16" s="46">
        <v>3.6057700000000001</v>
      </c>
      <c r="GY16" s="7"/>
      <c r="GZ16" s="7">
        <v>14.59075</v>
      </c>
      <c r="HA16" s="26">
        <v>15.83924</v>
      </c>
      <c r="HB16" s="11"/>
      <c r="HC16" s="16"/>
      <c r="HD16" s="107" t="s">
        <v>335</v>
      </c>
      <c r="HE16" s="21"/>
      <c r="HF16" s="72"/>
      <c r="HG16" s="46"/>
      <c r="HH16" s="46"/>
      <c r="HI16" s="7"/>
      <c r="HJ16" s="7"/>
      <c r="HK16" s="26"/>
      <c r="HL16" s="11"/>
      <c r="HM16" s="16"/>
      <c r="HN16" s="107"/>
      <c r="HO16" s="21"/>
      <c r="HP16" s="72"/>
      <c r="HQ16" s="46"/>
      <c r="HR16" s="46"/>
      <c r="HS16" s="7"/>
      <c r="HT16" s="7"/>
      <c r="HU16" s="26"/>
      <c r="HV16" s="11"/>
      <c r="HW16" s="16"/>
      <c r="HX16" s="107"/>
      <c r="HY16" s="21"/>
      <c r="HZ16" s="72"/>
      <c r="IA16" s="46"/>
      <c r="IB16" s="46"/>
      <c r="IC16" s="7"/>
      <c r="ID16" s="7"/>
      <c r="IE16" s="26"/>
      <c r="IF16" s="11"/>
      <c r="IG16" s="16"/>
      <c r="IH16" s="107" t="s">
        <v>335</v>
      </c>
      <c r="II16" s="21"/>
      <c r="IJ16" s="72"/>
      <c r="IK16" s="46"/>
      <c r="IL16" s="46"/>
      <c r="IM16" s="7"/>
      <c r="IN16" s="7"/>
      <c r="IO16" s="26"/>
      <c r="IP16" s="11"/>
      <c r="IQ16" s="16"/>
      <c r="IR16" s="107"/>
      <c r="IS16" s="21"/>
      <c r="IT16" s="72"/>
      <c r="IU16" s="46"/>
      <c r="IV16" s="46"/>
      <c r="IW16" s="7"/>
      <c r="IX16" s="7"/>
      <c r="IY16" s="26"/>
      <c r="IZ16" s="11"/>
      <c r="JA16" s="16"/>
      <c r="JB16" s="107" t="s">
        <v>335</v>
      </c>
      <c r="JC16" s="21"/>
      <c r="JD16" s="72"/>
      <c r="JE16" s="46"/>
      <c r="JF16" s="46"/>
      <c r="JG16" s="7"/>
      <c r="JH16" s="7"/>
      <c r="JI16" s="26"/>
      <c r="JJ16" s="11"/>
      <c r="JK16" s="16"/>
      <c r="JL16" s="107"/>
      <c r="JM16" s="21"/>
      <c r="JN16" s="72"/>
      <c r="JO16" s="46"/>
      <c r="JP16" s="46"/>
      <c r="JQ16" s="7"/>
      <c r="JR16" s="7"/>
      <c r="JS16" s="26"/>
      <c r="JT16" s="11"/>
      <c r="JU16" s="16"/>
      <c r="JV16" s="107"/>
      <c r="JW16" s="21"/>
      <c r="JX16" s="72"/>
      <c r="JY16" s="46"/>
      <c r="JZ16" s="46"/>
      <c r="KA16" s="7"/>
      <c r="KB16" s="7"/>
      <c r="KC16" s="26"/>
      <c r="KD16" s="11"/>
      <c r="KE16" s="16"/>
      <c r="KF16" s="107" t="s">
        <v>335</v>
      </c>
      <c r="KG16" s="21"/>
      <c r="KH16" s="72"/>
      <c r="KI16" s="46"/>
      <c r="KJ16" s="46"/>
      <c r="KK16" s="7"/>
      <c r="KL16" s="7"/>
      <c r="KM16" s="26"/>
      <c r="KN16" s="11"/>
      <c r="KO16" s="16"/>
      <c r="KP16" s="107"/>
      <c r="KQ16" s="21"/>
      <c r="KR16" s="72"/>
      <c r="KS16" s="46"/>
      <c r="KT16" s="46"/>
      <c r="KU16" s="7"/>
      <c r="KV16" s="7"/>
      <c r="KW16" s="26"/>
      <c r="KX16" s="11"/>
      <c r="KY16" s="16"/>
      <c r="KZ16" s="107"/>
      <c r="LA16" s="21"/>
      <c r="LB16" s="72"/>
      <c r="LC16" s="46"/>
      <c r="LD16" s="46"/>
      <c r="LE16" s="7"/>
      <c r="LF16" s="7"/>
      <c r="LG16" s="26"/>
      <c r="LH16" s="11"/>
      <c r="LI16" s="16"/>
      <c r="LJ16" s="107" t="s">
        <v>335</v>
      </c>
      <c r="LK16" s="21"/>
      <c r="LL16" s="72"/>
      <c r="LM16" s="46"/>
      <c r="LN16" s="46"/>
      <c r="LO16" s="7"/>
      <c r="LP16" s="7"/>
      <c r="LQ16" s="26"/>
      <c r="LR16" s="11"/>
      <c r="LS16" s="16"/>
      <c r="LT16" s="107"/>
      <c r="LU16" s="21"/>
      <c r="LV16" s="72"/>
      <c r="LW16" s="46"/>
      <c r="LX16" s="46"/>
      <c r="LY16" s="7"/>
      <c r="LZ16" s="7"/>
      <c r="MA16" s="26"/>
      <c r="MB16" s="11"/>
      <c r="MC16" s="16"/>
      <c r="MD16" s="124"/>
      <c r="MN16" s="124"/>
    </row>
    <row xmlns:x14ac="http://schemas.microsoft.com/office/spreadsheetml/2009/9/ac" r="17" s="2" customFormat="true" x14ac:dyDescent="0.25">
      <c r="A17" s="397" t="str">
        <f ca="true">IF(ISBLANK('Data Summary'!A19),"",'Data Summary'!A19)</f>
        <v>BGD_2016_BEIS</v>
      </c>
      <c r="B17" s="107"/>
      <c r="C17" s="22"/>
      <c r="D17" s="46"/>
      <c r="E17" s="7"/>
      <c r="F17" s="7"/>
      <c r="G17" s="7"/>
      <c r="H17" s="7"/>
      <c r="I17" s="26"/>
      <c r="J17" s="11"/>
      <c r="K17" s="16"/>
      <c r="L17" s="107"/>
      <c r="M17" s="22"/>
      <c r="N17" s="46"/>
      <c r="O17" s="7"/>
      <c r="P17" s="7"/>
      <c r="Q17" s="7"/>
      <c r="R17" s="7"/>
      <c r="S17" s="26"/>
      <c r="T17" s="11"/>
      <c r="U17" s="16"/>
      <c r="V17" s="107"/>
      <c r="W17" s="22"/>
      <c r="X17" s="46"/>
      <c r="Y17" s="7"/>
      <c r="Z17" s="7"/>
      <c r="AA17" s="7"/>
      <c r="AB17" s="7"/>
      <c r="AC17" s="26"/>
      <c r="AD17" s="11"/>
      <c r="AE17" s="16"/>
      <c r="AF17" s="107"/>
      <c r="AG17" s="22"/>
      <c r="AH17" s="46"/>
      <c r="AI17" s="7"/>
      <c r="AJ17" s="7"/>
      <c r="AK17" s="7"/>
      <c r="AL17" s="7"/>
      <c r="AM17" s="26"/>
      <c r="AN17" s="11"/>
      <c r="AO17" s="16"/>
      <c r="AP17" s="107"/>
      <c r="AQ17" s="22"/>
      <c r="AR17" s="46"/>
      <c r="AS17" s="7"/>
      <c r="AT17" s="7"/>
      <c r="AU17" s="7"/>
      <c r="AV17" s="7"/>
      <c r="AW17" s="26"/>
      <c r="AX17" s="11"/>
      <c r="AY17" s="16"/>
      <c r="AZ17" s="107"/>
      <c r="BA17" s="22"/>
      <c r="BB17" s="46"/>
      <c r="BC17" s="7"/>
      <c r="BD17" s="7"/>
      <c r="BE17" s="7"/>
      <c r="BF17" s="7"/>
      <c r="BG17" s="26"/>
      <c r="BH17" s="11"/>
      <c r="BI17" s="16"/>
      <c r="BJ17" s="107"/>
      <c r="BK17" s="22"/>
      <c r="BL17" s="46"/>
      <c r="BM17" s="7"/>
      <c r="BN17" s="7"/>
      <c r="BO17" s="7"/>
      <c r="BP17" s="7"/>
      <c r="BQ17" s="26"/>
      <c r="BR17" s="11"/>
      <c r="BS17" s="16"/>
      <c r="BT17" s="107"/>
      <c r="BU17" s="22"/>
      <c r="BV17" s="46"/>
      <c r="BW17" s="7"/>
      <c r="BX17" s="7"/>
      <c r="BY17" s="7"/>
      <c r="BZ17" s="7"/>
      <c r="CA17" s="26"/>
      <c r="CB17" s="11"/>
      <c r="CC17" s="16"/>
      <c r="CD17" s="107" t="s">
        <v>166</v>
      </c>
      <c r="CE17" s="22">
        <v>1</v>
      </c>
      <c r="CF17" s="46">
        <v>30</v>
      </c>
      <c r="CG17" s="7"/>
      <c r="CH17" s="7"/>
      <c r="CI17" s="7"/>
      <c r="CJ17" s="7"/>
      <c r="CK17" s="26"/>
      <c r="CL17" s="11"/>
      <c r="CM17" s="16"/>
      <c r="CN17" s="107"/>
      <c r="CO17" s="22"/>
      <c r="CP17" s="46"/>
      <c r="CQ17" s="7"/>
      <c r="CR17" s="7"/>
      <c r="CS17" s="7"/>
      <c r="CT17" s="7"/>
      <c r="CU17" s="26"/>
      <c r="CV17" s="11"/>
      <c r="CW17" s="16"/>
      <c r="CX17" s="107"/>
      <c r="CY17" s="22"/>
      <c r="CZ17" s="46"/>
      <c r="DA17" s="7"/>
      <c r="DB17" s="7"/>
      <c r="DC17" s="7"/>
      <c r="DD17" s="7"/>
      <c r="DE17" s="26"/>
      <c r="DF17" s="11"/>
      <c r="DG17" s="16"/>
      <c r="DH17" s="107"/>
      <c r="DI17" s="22"/>
      <c r="DJ17" s="46"/>
      <c r="DK17" s="7"/>
      <c r="DL17" s="7"/>
      <c r="DM17" s="7"/>
      <c r="DN17" s="7"/>
      <c r="DO17" s="26"/>
      <c r="DP17" s="11"/>
      <c r="DQ17" s="16"/>
      <c r="DR17" s="107"/>
      <c r="DS17" s="22"/>
      <c r="DT17" s="46"/>
      <c r="DU17" s="7"/>
      <c r="DV17" s="7"/>
      <c r="DW17" s="7"/>
      <c r="DX17" s="7"/>
      <c r="DY17" s="26"/>
      <c r="DZ17" s="11"/>
      <c r="EA17" s="16"/>
      <c r="EB17" s="107"/>
      <c r="EC17" s="22"/>
      <c r="ED17" s="46"/>
      <c r="EE17" s="7"/>
      <c r="EF17" s="7"/>
      <c r="EG17" s="7"/>
      <c r="EH17" s="7"/>
      <c r="EI17" s="26"/>
      <c r="EJ17" s="11"/>
      <c r="EK17" s="16"/>
      <c r="EL17" s="107"/>
      <c r="EM17" s="22"/>
      <c r="EN17" s="46"/>
      <c r="EO17" s="7"/>
      <c r="EP17" s="7"/>
      <c r="EQ17" s="7"/>
      <c r="ER17" s="7"/>
      <c r="ES17" s="26"/>
      <c r="ET17" s="11"/>
      <c r="EU17" s="16"/>
      <c r="EV17" s="107"/>
      <c r="EW17" s="22"/>
      <c r="EX17" s="46"/>
      <c r="EY17" s="7"/>
      <c r="EZ17" s="7"/>
      <c r="FA17" s="7"/>
      <c r="FB17" s="7"/>
      <c r="FC17" s="26"/>
      <c r="FD17" s="11"/>
      <c r="FE17" s="16"/>
      <c r="FF17" s="107"/>
      <c r="FG17" s="22"/>
      <c r="FH17" s="46"/>
      <c r="FI17" s="7"/>
      <c r="FJ17" s="7"/>
      <c r="FK17" s="7"/>
      <c r="FL17" s="7"/>
      <c r="FM17" s="26"/>
      <c r="FN17" s="11"/>
      <c r="FO17" s="16"/>
      <c r="FP17" s="107"/>
      <c r="FQ17" s="22"/>
      <c r="FR17" s="46"/>
      <c r="FS17" s="7"/>
      <c r="FT17" s="7"/>
      <c r="FU17" s="7"/>
      <c r="FV17" s="7"/>
      <c r="FW17" s="26"/>
      <c r="FX17" s="11"/>
      <c r="FY17" s="16"/>
      <c r="FZ17" s="107"/>
      <c r="GA17" s="22"/>
      <c r="GB17" s="46"/>
      <c r="GC17" s="7"/>
      <c r="GD17" s="7"/>
      <c r="GE17" s="7"/>
      <c r="GF17" s="7"/>
      <c r="GG17" s="26"/>
      <c r="GH17" s="11"/>
      <c r="GI17" s="16"/>
      <c r="GJ17" s="107"/>
      <c r="GK17" s="22"/>
      <c r="GL17" s="46"/>
      <c r="GM17" s="7"/>
      <c r="GN17" s="7"/>
      <c r="GO17" s="7"/>
      <c r="GP17" s="7"/>
      <c r="GQ17" s="26"/>
      <c r="GR17" s="11"/>
      <c r="GS17" s="16"/>
      <c r="GT17" s="107" t="s">
        <v>166</v>
      </c>
      <c r="GU17" s="22">
        <v>1</v>
      </c>
      <c r="GV17" s="46">
        <v>76.136359999999996</v>
      </c>
      <c r="GW17" s="7">
        <v>62.152777777777779</v>
      </c>
      <c r="GX17" s="7">
        <v>85.817310000000006</v>
      </c>
      <c r="GY17" s="7"/>
      <c r="GZ17" s="7">
        <v>73.665480000000002</v>
      </c>
      <c r="HA17" s="26">
        <v>77.777780000000007</v>
      </c>
      <c r="HB17" s="11"/>
      <c r="HC17" s="16"/>
      <c r="HD17" s="107"/>
      <c r="HE17" s="22"/>
      <c r="HF17" s="46"/>
      <c r="HG17" s="7"/>
      <c r="HH17" s="7"/>
      <c r="HI17" s="7"/>
      <c r="HJ17" s="7"/>
      <c r="HK17" s="26"/>
      <c r="HL17" s="11"/>
      <c r="HM17" s="16"/>
      <c r="HN17" s="107"/>
      <c r="HO17" s="22"/>
      <c r="HP17" s="46"/>
      <c r="HQ17" s="7"/>
      <c r="HR17" s="7"/>
      <c r="HS17" s="7"/>
      <c r="HT17" s="7"/>
      <c r="HU17" s="26"/>
      <c r="HV17" s="11"/>
      <c r="HW17" s="16"/>
      <c r="HX17" s="107"/>
      <c r="HY17" s="22"/>
      <c r="HZ17" s="46"/>
      <c r="IA17" s="7"/>
      <c r="IB17" s="7"/>
      <c r="IC17" s="7"/>
      <c r="ID17" s="7"/>
      <c r="IE17" s="26"/>
      <c r="IF17" s="11"/>
      <c r="IG17" s="16"/>
      <c r="IH17" s="107"/>
      <c r="II17" s="22"/>
      <c r="IJ17" s="46"/>
      <c r="IK17" s="7"/>
      <c r="IL17" s="7"/>
      <c r="IM17" s="7"/>
      <c r="IN17" s="7"/>
      <c r="IO17" s="26"/>
      <c r="IP17" s="11"/>
      <c r="IQ17" s="16"/>
      <c r="IR17" s="107"/>
      <c r="IS17" s="22"/>
      <c r="IT17" s="46"/>
      <c r="IU17" s="7"/>
      <c r="IV17" s="7"/>
      <c r="IW17" s="7"/>
      <c r="IX17" s="7"/>
      <c r="IY17" s="26"/>
      <c r="IZ17" s="11"/>
      <c r="JA17" s="16"/>
      <c r="JB17" s="107"/>
      <c r="JC17" s="22"/>
      <c r="JD17" s="46"/>
      <c r="JE17" s="7"/>
      <c r="JF17" s="7"/>
      <c r="JG17" s="7"/>
      <c r="JH17" s="7"/>
      <c r="JI17" s="26"/>
      <c r="JJ17" s="11"/>
      <c r="JK17" s="16"/>
      <c r="JL17" s="107"/>
      <c r="JM17" s="22"/>
      <c r="JN17" s="46"/>
      <c r="JO17" s="7"/>
      <c r="JP17" s="7"/>
      <c r="JQ17" s="7"/>
      <c r="JR17" s="7"/>
      <c r="JS17" s="26"/>
      <c r="JT17" s="11"/>
      <c r="JU17" s="16"/>
      <c r="JV17" s="107"/>
      <c r="JW17" s="22"/>
      <c r="JX17" s="46"/>
      <c r="JY17" s="7"/>
      <c r="JZ17" s="7"/>
      <c r="KA17" s="7"/>
      <c r="KB17" s="7"/>
      <c r="KC17" s="26"/>
      <c r="KD17" s="11"/>
      <c r="KE17" s="16"/>
      <c r="KF17" s="107"/>
      <c r="KG17" s="22"/>
      <c r="KH17" s="46"/>
      <c r="KI17" s="7"/>
      <c r="KJ17" s="7"/>
      <c r="KK17" s="7"/>
      <c r="KL17" s="7"/>
      <c r="KM17" s="26"/>
      <c r="KN17" s="11"/>
      <c r="KO17" s="16"/>
      <c r="KP17" s="107"/>
      <c r="KQ17" s="22"/>
      <c r="KR17" s="46"/>
      <c r="KS17" s="7"/>
      <c r="KT17" s="7"/>
      <c r="KU17" s="7"/>
      <c r="KV17" s="7"/>
      <c r="KW17" s="26"/>
      <c r="KX17" s="11"/>
      <c r="KY17" s="16"/>
      <c r="KZ17" s="107"/>
      <c r="LA17" s="22"/>
      <c r="LB17" s="46"/>
      <c r="LC17" s="7"/>
      <c r="LD17" s="7"/>
      <c r="LE17" s="7"/>
      <c r="LF17" s="7"/>
      <c r="LG17" s="26"/>
      <c r="LH17" s="11"/>
      <c r="LI17" s="16"/>
      <c r="LJ17" s="107"/>
      <c r="LK17" s="22"/>
      <c r="LL17" s="46"/>
      <c r="LM17" s="7"/>
      <c r="LN17" s="7"/>
      <c r="LO17" s="7"/>
      <c r="LP17" s="7"/>
      <c r="LQ17" s="26"/>
      <c r="LR17" s="11"/>
      <c r="LS17" s="16"/>
      <c r="LT17" s="107"/>
      <c r="LU17" s="22"/>
      <c r="LV17" s="46"/>
      <c r="LW17" s="7"/>
      <c r="LX17" s="7"/>
      <c r="LY17" s="7"/>
      <c r="LZ17" s="7"/>
      <c r="MA17" s="26"/>
      <c r="MB17" s="11"/>
      <c r="MC17" s="16"/>
      <c r="MD17" s="124"/>
      <c r="MN17" s="124"/>
    </row>
    <row xmlns:x14ac="http://schemas.microsoft.com/office/spreadsheetml/2009/9/ac" r="18" s="2" customFormat="true" x14ac:dyDescent="0.25">
      <c r="A18" s="397" t="str">
        <f ca="true">IF(ISBLANK('Data Summary'!A20),"",'Data Summary'!A20)</f>
        <v>BGD_2016_UIS</v>
      </c>
      <c r="B18" s="107"/>
      <c r="C18" s="22"/>
      <c r="D18" s="7"/>
      <c r="E18" s="7"/>
      <c r="F18" s="7"/>
      <c r="G18" s="7"/>
      <c r="H18" s="7"/>
      <c r="I18" s="26"/>
      <c r="J18" s="11"/>
      <c r="K18" s="16"/>
      <c r="L18" s="107"/>
      <c r="M18" s="22"/>
      <c r="N18" s="7"/>
      <c r="O18" s="7"/>
      <c r="P18" s="7"/>
      <c r="Q18" s="7"/>
      <c r="R18" s="7"/>
      <c r="S18" s="26"/>
      <c r="T18" s="11"/>
      <c r="U18" s="16"/>
      <c r="V18" s="107"/>
      <c r="W18" s="22"/>
      <c r="X18" s="7"/>
      <c r="Y18" s="7"/>
      <c r="Z18" s="7"/>
      <c r="AA18" s="7"/>
      <c r="AB18" s="7"/>
      <c r="AC18" s="26"/>
      <c r="AD18" s="11"/>
      <c r="AE18" s="16"/>
      <c r="AF18" s="107"/>
      <c r="AG18" s="22"/>
      <c r="AH18" s="7"/>
      <c r="AI18" s="7"/>
      <c r="AJ18" s="7"/>
      <c r="AK18" s="7"/>
      <c r="AL18" s="7"/>
      <c r="AM18" s="26"/>
      <c r="AN18" s="11"/>
      <c r="AO18" s="16"/>
      <c r="AP18" s="107"/>
      <c r="AQ18" s="22"/>
      <c r="AR18" s="7"/>
      <c r="AS18" s="7"/>
      <c r="AT18" s="7"/>
      <c r="AU18" s="7"/>
      <c r="AV18" s="7"/>
      <c r="AW18" s="26"/>
      <c r="AX18" s="11"/>
      <c r="AY18" s="16"/>
      <c r="AZ18" s="107"/>
      <c r="BA18" s="22"/>
      <c r="BB18" s="7"/>
      <c r="BC18" s="7"/>
      <c r="BD18" s="7"/>
      <c r="BE18" s="7"/>
      <c r="BF18" s="7"/>
      <c r="BG18" s="26"/>
      <c r="BH18" s="11"/>
      <c r="BI18" s="16"/>
      <c r="BJ18" s="107"/>
      <c r="BK18" s="22"/>
      <c r="BL18" s="7"/>
      <c r="BM18" s="7"/>
      <c r="BN18" s="7"/>
      <c r="BO18" s="7"/>
      <c r="BP18" s="7"/>
      <c r="BQ18" s="26"/>
      <c r="BR18" s="11"/>
      <c r="BS18" s="16"/>
      <c r="BT18" s="107"/>
      <c r="BU18" s="22"/>
      <c r="BV18" s="7"/>
      <c r="BW18" s="7"/>
      <c r="BX18" s="7"/>
      <c r="BY18" s="7"/>
      <c r="BZ18" s="7"/>
      <c r="CA18" s="26"/>
      <c r="CB18" s="11"/>
      <c r="CC18" s="16"/>
      <c r="CD18" s="107" t="s">
        <v>167</v>
      </c>
      <c r="CE18" s="22">
        <v>1</v>
      </c>
      <c r="CF18" s="7">
        <v>59</v>
      </c>
      <c r="CG18" s="7"/>
      <c r="CH18" s="7"/>
      <c r="CI18" s="7"/>
      <c r="CJ18" s="7"/>
      <c r="CK18" s="26"/>
      <c r="CL18" s="11"/>
      <c r="CM18" s="16"/>
      <c r="CN18" s="107"/>
      <c r="CO18" s="22"/>
      <c r="CP18" s="7"/>
      <c r="CQ18" s="7"/>
      <c r="CR18" s="7"/>
      <c r="CS18" s="7"/>
      <c r="CT18" s="7"/>
      <c r="CU18" s="26"/>
      <c r="CV18" s="11"/>
      <c r="CW18" s="16"/>
      <c r="CX18" s="107"/>
      <c r="CY18" s="22"/>
      <c r="CZ18" s="7"/>
      <c r="DA18" s="7"/>
      <c r="DB18" s="7"/>
      <c r="DC18" s="7"/>
      <c r="DD18" s="7"/>
      <c r="DE18" s="26"/>
      <c r="DF18" s="11"/>
      <c r="DG18" s="16"/>
      <c r="DH18" s="107"/>
      <c r="DI18" s="22"/>
      <c r="DJ18" s="7"/>
      <c r="DK18" s="7"/>
      <c r="DL18" s="7"/>
      <c r="DM18" s="7"/>
      <c r="DN18" s="7"/>
      <c r="DO18" s="26"/>
      <c r="DP18" s="11"/>
      <c r="DQ18" s="16"/>
      <c r="DR18" s="107"/>
      <c r="DS18" s="22"/>
      <c r="DT18" s="7"/>
      <c r="DU18" s="7"/>
      <c r="DV18" s="7"/>
      <c r="DW18" s="7"/>
      <c r="DX18" s="7"/>
      <c r="DY18" s="26"/>
      <c r="DZ18" s="11"/>
      <c r="EA18" s="16"/>
      <c r="EB18" s="107"/>
      <c r="EC18" s="22"/>
      <c r="ED18" s="7"/>
      <c r="EE18" s="7"/>
      <c r="EF18" s="7"/>
      <c r="EG18" s="7"/>
      <c r="EH18" s="7"/>
      <c r="EI18" s="26"/>
      <c r="EJ18" s="11"/>
      <c r="EK18" s="16"/>
      <c r="EL18" s="107"/>
      <c r="EM18" s="22"/>
      <c r="EN18" s="7"/>
      <c r="EO18" s="7"/>
      <c r="EP18" s="7"/>
      <c r="EQ18" s="7"/>
      <c r="ER18" s="7"/>
      <c r="ES18" s="26"/>
      <c r="ET18" s="11"/>
      <c r="EU18" s="16"/>
      <c r="EV18" s="107"/>
      <c r="EW18" s="22"/>
      <c r="EX18" s="7"/>
      <c r="EY18" s="7"/>
      <c r="EZ18" s="7"/>
      <c r="FA18" s="7"/>
      <c r="FB18" s="7"/>
      <c r="FC18" s="26"/>
      <c r="FD18" s="11"/>
      <c r="FE18" s="16"/>
      <c r="FF18" s="107"/>
      <c r="FG18" s="22"/>
      <c r="FH18" s="7"/>
      <c r="FI18" s="7"/>
      <c r="FJ18" s="7"/>
      <c r="FK18" s="7"/>
      <c r="FL18" s="7"/>
      <c r="FM18" s="26"/>
      <c r="FN18" s="11"/>
      <c r="FO18" s="16"/>
      <c r="FP18" s="107"/>
      <c r="FQ18" s="22"/>
      <c r="FR18" s="7"/>
      <c r="FS18" s="7"/>
      <c r="FT18" s="7"/>
      <c r="FU18" s="7"/>
      <c r="FV18" s="7"/>
      <c r="FW18" s="26"/>
      <c r="FX18" s="11"/>
      <c r="FY18" s="16"/>
      <c r="FZ18" s="107"/>
      <c r="GA18" s="22"/>
      <c r="GB18" s="7"/>
      <c r="GC18" s="7"/>
      <c r="GD18" s="7"/>
      <c r="GE18" s="7"/>
      <c r="GF18" s="7"/>
      <c r="GG18" s="26"/>
      <c r="GH18" s="11"/>
      <c r="GI18" s="16"/>
      <c r="GJ18" s="107"/>
      <c r="GK18" s="22"/>
      <c r="GL18" s="7"/>
      <c r="GM18" s="7"/>
      <c r="GN18" s="7"/>
      <c r="GO18" s="7"/>
      <c r="GP18" s="7"/>
      <c r="GQ18" s="26"/>
      <c r="GR18" s="11"/>
      <c r="GS18" s="16"/>
      <c r="GT18" s="107" t="s">
        <v>266</v>
      </c>
      <c r="GU18" s="22">
        <v>1</v>
      </c>
      <c r="GV18" s="7">
        <v>4.5454499999999998</v>
      </c>
      <c r="GW18" s="7">
        <v>3.125</v>
      </c>
      <c r="GX18" s="7">
        <v>5.5288500000000003</v>
      </c>
      <c r="GY18" s="7"/>
      <c r="GZ18" s="7">
        <v>5.3380799999999997</v>
      </c>
      <c r="HA18" s="26">
        <v>4.01891</v>
      </c>
      <c r="HB18" s="11"/>
      <c r="HC18" s="16"/>
      <c r="HD18" s="107"/>
      <c r="HE18" s="22"/>
      <c r="HF18" s="7"/>
      <c r="HG18" s="7"/>
      <c r="HH18" s="7"/>
      <c r="HI18" s="7"/>
      <c r="HJ18" s="7"/>
      <c r="HK18" s="26"/>
      <c r="HL18" s="11"/>
      <c r="HM18" s="16"/>
      <c r="HN18" s="107"/>
      <c r="HO18" s="22"/>
      <c r="HP18" s="7"/>
      <c r="HQ18" s="7"/>
      <c r="HR18" s="7"/>
      <c r="HS18" s="7"/>
      <c r="HT18" s="7"/>
      <c r="HU18" s="26"/>
      <c r="HV18" s="11"/>
      <c r="HW18" s="16"/>
      <c r="HX18" s="107"/>
      <c r="HY18" s="22"/>
      <c r="HZ18" s="7"/>
      <c r="IA18" s="7"/>
      <c r="IB18" s="7"/>
      <c r="IC18" s="7"/>
      <c r="ID18" s="7"/>
      <c r="IE18" s="26"/>
      <c r="IF18" s="11"/>
      <c r="IG18" s="16"/>
      <c r="IH18" s="107"/>
      <c r="II18" s="22"/>
      <c r="IJ18" s="7"/>
      <c r="IK18" s="7"/>
      <c r="IL18" s="7"/>
      <c r="IM18" s="7"/>
      <c r="IN18" s="7"/>
      <c r="IO18" s="26"/>
      <c r="IP18" s="11"/>
      <c r="IQ18" s="16"/>
      <c r="IR18" s="107"/>
      <c r="IS18" s="22"/>
      <c r="IT18" s="7"/>
      <c r="IU18" s="7"/>
      <c r="IV18" s="7"/>
      <c r="IW18" s="7"/>
      <c r="IX18" s="7"/>
      <c r="IY18" s="26"/>
      <c r="IZ18" s="11"/>
      <c r="JA18" s="16"/>
      <c r="JB18" s="107"/>
      <c r="JC18" s="22"/>
      <c r="JD18" s="7"/>
      <c r="JE18" s="7"/>
      <c r="JF18" s="7"/>
      <c r="JG18" s="7"/>
      <c r="JH18" s="7"/>
      <c r="JI18" s="26"/>
      <c r="JJ18" s="11"/>
      <c r="JK18" s="16"/>
      <c r="JL18" s="107"/>
      <c r="JM18" s="22"/>
      <c r="JN18" s="7"/>
      <c r="JO18" s="7"/>
      <c r="JP18" s="7"/>
      <c r="JQ18" s="7"/>
      <c r="JR18" s="7"/>
      <c r="JS18" s="26"/>
      <c r="JT18" s="11"/>
      <c r="JU18" s="16"/>
      <c r="JV18" s="107"/>
      <c r="JW18" s="22"/>
      <c r="JX18" s="7"/>
      <c r="JY18" s="7"/>
      <c r="JZ18" s="7"/>
      <c r="KA18" s="7"/>
      <c r="KB18" s="7"/>
      <c r="KC18" s="26"/>
      <c r="KD18" s="11"/>
      <c r="KE18" s="16"/>
      <c r="KF18" s="107"/>
      <c r="KG18" s="22"/>
      <c r="KH18" s="7"/>
      <c r="KI18" s="7"/>
      <c r="KJ18" s="7"/>
      <c r="KK18" s="7"/>
      <c r="KL18" s="7"/>
      <c r="KM18" s="26"/>
      <c r="KN18" s="11"/>
      <c r="KO18" s="16"/>
      <c r="KP18" s="107"/>
      <c r="KQ18" s="22"/>
      <c r="KR18" s="7"/>
      <c r="KS18" s="7"/>
      <c r="KT18" s="7"/>
      <c r="KU18" s="7"/>
      <c r="KV18" s="7"/>
      <c r="KW18" s="26"/>
      <c r="KX18" s="11"/>
      <c r="KY18" s="16"/>
      <c r="KZ18" s="107"/>
      <c r="LA18" s="22"/>
      <c r="LB18" s="7"/>
      <c r="LC18" s="7"/>
      <c r="LD18" s="7"/>
      <c r="LE18" s="7"/>
      <c r="LF18" s="7"/>
      <c r="LG18" s="26"/>
      <c r="LH18" s="11"/>
      <c r="LI18" s="16"/>
      <c r="LJ18" s="107"/>
      <c r="LK18" s="22"/>
      <c r="LL18" s="7"/>
      <c r="LM18" s="7"/>
      <c r="LN18" s="7"/>
      <c r="LO18" s="7"/>
      <c r="LP18" s="7"/>
      <c r="LQ18" s="26"/>
      <c r="LR18" s="11"/>
      <c r="LS18" s="16"/>
      <c r="LT18" s="107"/>
      <c r="LU18" s="22"/>
      <c r="LV18" s="7"/>
      <c r="LW18" s="7"/>
      <c r="LX18" s="7"/>
      <c r="LY18" s="7"/>
      <c r="LZ18" s="7"/>
      <c r="MA18" s="26"/>
      <c r="MB18" s="11"/>
      <c r="MC18" s="16"/>
      <c r="MD18" s="124"/>
      <c r="MN18" s="124"/>
    </row>
    <row xmlns:x14ac="http://schemas.microsoft.com/office/spreadsheetml/2009/9/ac" r="19" s="2" customFormat="true" x14ac:dyDescent="0.25">
      <c r="A19" s="397" t="str">
        <f ca="true">IF(ISBLANK('Data Summary'!A21),"",'Data Summary'!A21)</f>
        <v>BGD_2016_ASPR</v>
      </c>
      <c r="B19" s="107"/>
      <c r="C19" s="22"/>
      <c r="D19" s="7"/>
      <c r="E19" s="7"/>
      <c r="F19" s="60"/>
      <c r="G19" s="7"/>
      <c r="H19" s="7"/>
      <c r="I19" s="26"/>
      <c r="J19" s="11"/>
      <c r="K19" s="16"/>
      <c r="L19" s="107"/>
      <c r="M19" s="22"/>
      <c r="N19" s="7"/>
      <c r="O19" s="7"/>
      <c r="P19" s="7"/>
      <c r="Q19" s="7"/>
      <c r="R19" s="7"/>
      <c r="S19" s="26"/>
      <c r="T19" s="11"/>
      <c r="U19" s="16"/>
      <c r="V19" s="107"/>
      <c r="W19" s="22"/>
      <c r="X19" s="7"/>
      <c r="Y19" s="7"/>
      <c r="Z19" s="7"/>
      <c r="AA19" s="7"/>
      <c r="AB19" s="7"/>
      <c r="AC19" s="26"/>
      <c r="AD19" s="11"/>
      <c r="AE19" s="16"/>
      <c r="AF19" s="107"/>
      <c r="AG19" s="22"/>
      <c r="AH19" s="7"/>
      <c r="AI19" s="7"/>
      <c r="AJ19" s="7"/>
      <c r="AK19" s="7"/>
      <c r="AL19" s="7"/>
      <c r="AM19" s="26"/>
      <c r="AN19" s="11"/>
      <c r="AO19" s="16"/>
      <c r="AP19" s="107"/>
      <c r="AQ19" s="22"/>
      <c r="AR19" s="7"/>
      <c r="AS19" s="7"/>
      <c r="AT19" s="7"/>
      <c r="AU19" s="7"/>
      <c r="AV19" s="7"/>
      <c r="AW19" s="26"/>
      <c r="AX19" s="11"/>
      <c r="AY19" s="16"/>
      <c r="AZ19" s="107"/>
      <c r="BA19" s="22"/>
      <c r="BB19" s="7"/>
      <c r="BC19" s="7"/>
      <c r="BD19" s="7"/>
      <c r="BE19" s="7"/>
      <c r="BF19" s="7"/>
      <c r="BG19" s="26"/>
      <c r="BH19" s="11"/>
      <c r="BI19" s="16"/>
      <c r="BJ19" s="107"/>
      <c r="BK19" s="22"/>
      <c r="BL19" s="7"/>
      <c r="BM19" s="7"/>
      <c r="BN19" s="7"/>
      <c r="BO19" s="7"/>
      <c r="BP19" s="7"/>
      <c r="BQ19" s="26"/>
      <c r="BR19" s="11"/>
      <c r="BS19" s="16"/>
      <c r="BT19" s="107"/>
      <c r="BU19" s="22"/>
      <c r="BV19" s="7"/>
      <c r="BW19" s="7"/>
      <c r="BX19" s="7"/>
      <c r="BY19" s="7"/>
      <c r="BZ19" s="7"/>
      <c r="CA19" s="26"/>
      <c r="CB19" s="11"/>
      <c r="CC19" s="16"/>
      <c r="CD19" s="107" t="s">
        <v>218</v>
      </c>
      <c r="CE19" s="22">
        <v>0</v>
      </c>
      <c r="CF19" s="7">
        <v>1</v>
      </c>
      <c r="CG19" s="7"/>
      <c r="CH19" s="7"/>
      <c r="CI19" s="7"/>
      <c r="CJ19" s="7"/>
      <c r="CK19" s="26"/>
      <c r="CL19" s="11"/>
      <c r="CM19" s="16"/>
      <c r="CN19" s="107"/>
      <c r="CO19" s="22"/>
      <c r="CP19" s="7"/>
      <c r="CQ19" s="7"/>
      <c r="CR19" s="7"/>
      <c r="CS19" s="7"/>
      <c r="CT19" s="7"/>
      <c r="CU19" s="26"/>
      <c r="CV19" s="11"/>
      <c r="CW19" s="16"/>
      <c r="CX19" s="107"/>
      <c r="CY19" s="22"/>
      <c r="CZ19" s="7"/>
      <c r="DA19" s="7"/>
      <c r="DB19" s="7"/>
      <c r="DC19" s="7"/>
      <c r="DD19" s="7"/>
      <c r="DE19" s="26"/>
      <c r="DF19" s="11"/>
      <c r="DG19" s="16"/>
      <c r="DH19" s="107"/>
      <c r="DI19" s="22"/>
      <c r="DJ19" s="7"/>
      <c r="DK19" s="7"/>
      <c r="DL19" s="7"/>
      <c r="DM19" s="7"/>
      <c r="DN19" s="7"/>
      <c r="DO19" s="26"/>
      <c r="DP19" s="11"/>
      <c r="DQ19" s="16"/>
      <c r="DR19" s="107"/>
      <c r="DS19" s="22"/>
      <c r="DT19" s="7"/>
      <c r="DU19" s="7"/>
      <c r="DV19" s="7"/>
      <c r="DW19" s="7"/>
      <c r="DX19" s="7"/>
      <c r="DY19" s="26"/>
      <c r="DZ19" s="11"/>
      <c r="EA19" s="16"/>
      <c r="EB19" s="107"/>
      <c r="EC19" s="22"/>
      <c r="ED19" s="7"/>
      <c r="EE19" s="7"/>
      <c r="EF19" s="7"/>
      <c r="EG19" s="7"/>
      <c r="EH19" s="7"/>
      <c r="EI19" s="26"/>
      <c r="EJ19" s="11"/>
      <c r="EK19" s="16"/>
      <c r="EL19" s="107"/>
      <c r="EM19" s="117"/>
      <c r="EN19" s="7"/>
      <c r="EO19" s="7"/>
      <c r="EP19" s="7"/>
      <c r="EQ19" s="7"/>
      <c r="ER19" s="7"/>
      <c r="ES19" s="26"/>
      <c r="ET19" s="11"/>
      <c r="EU19" s="16"/>
      <c r="EV19" s="107"/>
      <c r="EW19" s="117"/>
      <c r="EX19" s="7"/>
      <c r="EY19" s="7"/>
      <c r="EZ19" s="7"/>
      <c r="FA19" s="7"/>
      <c r="FB19" s="7"/>
      <c r="FC19" s="26"/>
      <c r="FD19" s="11"/>
      <c r="FE19" s="16"/>
      <c r="FF19" s="107"/>
      <c r="FG19" s="117"/>
      <c r="FH19" s="7"/>
      <c r="FI19" s="7"/>
      <c r="FJ19" s="7"/>
      <c r="FK19" s="7"/>
      <c r="FL19" s="7"/>
      <c r="FM19" s="26"/>
      <c r="FN19" s="11"/>
      <c r="FO19" s="16"/>
      <c r="FP19" s="107"/>
      <c r="FQ19" s="22"/>
      <c r="FR19" s="7"/>
      <c r="FS19" s="7"/>
      <c r="FT19" s="7"/>
      <c r="FU19" s="7"/>
      <c r="FV19" s="7"/>
      <c r="FW19" s="26"/>
      <c r="FX19" s="11"/>
      <c r="FY19" s="16"/>
      <c r="FZ19" s="107"/>
      <c r="GA19" s="22"/>
      <c r="GB19" s="7"/>
      <c r="GC19" s="7"/>
      <c r="GD19" s="7"/>
      <c r="GE19" s="7"/>
      <c r="GF19" s="7"/>
      <c r="GG19" s="26"/>
      <c r="GH19" s="11"/>
      <c r="GI19" s="16"/>
      <c r="GJ19" s="107"/>
      <c r="GK19" s="117"/>
      <c r="GL19" s="7"/>
      <c r="GM19" s="7"/>
      <c r="GN19" s="7"/>
      <c r="GO19" s="7"/>
      <c r="GP19" s="7"/>
      <c r="GQ19" s="26"/>
      <c r="GR19" s="11"/>
      <c r="GS19" s="16"/>
      <c r="GT19" s="107" t="s">
        <v>267</v>
      </c>
      <c r="GU19" s="22">
        <v>1</v>
      </c>
      <c r="GV19" s="7">
        <v>2.6988599999999998</v>
      </c>
      <c r="GW19" s="7">
        <v>1.3888888888888888</v>
      </c>
      <c r="GX19" s="7">
        <v>3.6057700000000001</v>
      </c>
      <c r="GY19" s="7"/>
      <c r="GZ19" s="7">
        <v>3.91459</v>
      </c>
      <c r="HA19" s="26">
        <v>1.8912500000000001</v>
      </c>
      <c r="HB19" s="11"/>
      <c r="HC19" s="16"/>
      <c r="HD19" s="107"/>
      <c r="HE19" s="22"/>
      <c r="HF19" s="7"/>
      <c r="HG19" s="7"/>
      <c r="HH19" s="7"/>
      <c r="HI19" s="7"/>
      <c r="HJ19" s="7"/>
      <c r="HK19" s="26"/>
      <c r="HL19" s="11"/>
      <c r="HM19" s="16"/>
      <c r="HN19" s="107"/>
      <c r="HO19" s="22"/>
      <c r="HP19" s="7"/>
      <c r="HQ19" s="7"/>
      <c r="HR19" s="7"/>
      <c r="HS19" s="7"/>
      <c r="HT19" s="7"/>
      <c r="HU19" s="26"/>
      <c r="HV19" s="11"/>
      <c r="HW19" s="16"/>
      <c r="HX19" s="107"/>
      <c r="HY19" s="117"/>
      <c r="HZ19" s="7"/>
      <c r="IA19" s="7"/>
      <c r="IB19" s="7"/>
      <c r="IC19" s="7"/>
      <c r="ID19" s="7"/>
      <c r="IE19" s="26"/>
      <c r="IF19" s="11"/>
      <c r="IG19" s="16"/>
      <c r="IH19" s="107"/>
      <c r="II19" s="117"/>
      <c r="IJ19" s="7"/>
      <c r="IK19" s="7"/>
      <c r="IL19" s="7"/>
      <c r="IM19" s="7"/>
      <c r="IN19" s="7"/>
      <c r="IO19" s="26"/>
      <c r="IP19" s="11"/>
      <c r="IQ19" s="16"/>
      <c r="IR19" s="107"/>
      <c r="IS19" s="22"/>
      <c r="IT19" s="7"/>
      <c r="IU19" s="7"/>
      <c r="IV19" s="7"/>
      <c r="IW19" s="7"/>
      <c r="IX19" s="7"/>
      <c r="IY19" s="26"/>
      <c r="IZ19" s="11"/>
      <c r="JA19" s="16"/>
      <c r="JB19" s="107"/>
      <c r="JC19" s="117"/>
      <c r="JD19" s="7"/>
      <c r="JE19" s="7"/>
      <c r="JF19" s="7"/>
      <c r="JG19" s="7"/>
      <c r="JH19" s="7"/>
      <c r="JI19" s="26"/>
      <c r="JJ19" s="11"/>
      <c r="JK19" s="16"/>
      <c r="JL19" s="107"/>
      <c r="JM19" s="117"/>
      <c r="JN19" s="7"/>
      <c r="JO19" s="7"/>
      <c r="JP19" s="7"/>
      <c r="JQ19" s="7"/>
      <c r="JR19" s="7"/>
      <c r="JS19" s="26"/>
      <c r="JT19" s="11"/>
      <c r="JU19" s="16"/>
      <c r="JV19" s="107"/>
      <c r="JW19" s="117"/>
      <c r="JX19" s="7"/>
      <c r="JY19" s="7"/>
      <c r="JZ19" s="7"/>
      <c r="KA19" s="7"/>
      <c r="KB19" s="7"/>
      <c r="KC19" s="26"/>
      <c r="KD19" s="11"/>
      <c r="KE19" s="16"/>
      <c r="KF19" s="107"/>
      <c r="KG19" s="117"/>
      <c r="KH19" s="7"/>
      <c r="KI19" s="7"/>
      <c r="KJ19" s="7"/>
      <c r="KK19" s="7"/>
      <c r="KL19" s="7"/>
      <c r="KM19" s="26"/>
      <c r="KN19" s="11"/>
      <c r="KO19" s="16"/>
      <c r="KP19" s="107"/>
      <c r="KQ19" s="22"/>
      <c r="KR19" s="7"/>
      <c r="KS19" s="7"/>
      <c r="KT19" s="7"/>
      <c r="KU19" s="7"/>
      <c r="KV19" s="7"/>
      <c r="KW19" s="26"/>
      <c r="KX19" s="11"/>
      <c r="KY19" s="16"/>
      <c r="KZ19" s="107"/>
      <c r="LA19" s="22"/>
      <c r="LB19" s="7"/>
      <c r="LC19" s="7"/>
      <c r="LD19" s="7"/>
      <c r="LE19" s="7"/>
      <c r="LF19" s="7"/>
      <c r="LG19" s="26"/>
      <c r="LH19" s="11"/>
      <c r="LI19" s="16"/>
      <c r="LJ19" s="107"/>
      <c r="LK19" s="117"/>
      <c r="LL19" s="7"/>
      <c r="LM19" s="7"/>
      <c r="LN19" s="7"/>
      <c r="LO19" s="7"/>
      <c r="LP19" s="7"/>
      <c r="LQ19" s="26"/>
      <c r="LR19" s="11"/>
      <c r="LS19" s="16"/>
      <c r="LT19" s="107"/>
      <c r="LU19" s="117"/>
      <c r="LV19" s="7"/>
      <c r="LW19" s="7"/>
      <c r="LX19" s="7"/>
      <c r="LY19" s="7"/>
      <c r="LZ19" s="7"/>
      <c r="MA19" s="26"/>
      <c r="MB19" s="11"/>
      <c r="MC19" s="16"/>
      <c r="MD19" s="124"/>
      <c r="MN19" s="124"/>
    </row>
    <row xmlns:x14ac="http://schemas.microsoft.com/office/spreadsheetml/2009/9/ac" r="20" s="2" customFormat="true" x14ac:dyDescent="0.25">
      <c r="A20" s="397" t="str">
        <f ca="true">IF(ISBLANK('Data Summary'!A22),"",'Data Summary'!A22)</f>
        <v>BGD_2017_UIS</v>
      </c>
      <c r="B20" s="107"/>
      <c r="C20" s="21"/>
      <c r="D20" s="7"/>
      <c r="E20" s="60"/>
      <c r="F20" s="60"/>
      <c r="G20" s="7"/>
      <c r="H20" s="7"/>
      <c r="I20" s="26"/>
      <c r="J20" s="11"/>
      <c r="K20" s="16"/>
      <c r="L20" s="107"/>
      <c r="M20" s="21"/>
      <c r="N20" s="7"/>
      <c r="O20" s="60"/>
      <c r="P20" s="60"/>
      <c r="Q20" s="7"/>
      <c r="R20" s="7"/>
      <c r="S20" s="26"/>
      <c r="T20" s="11"/>
      <c r="U20" s="16"/>
      <c r="V20" s="107"/>
      <c r="W20" s="21"/>
      <c r="X20" s="7"/>
      <c r="Y20" s="60"/>
      <c r="Z20" s="60"/>
      <c r="AA20" s="7"/>
      <c r="AB20" s="7"/>
      <c r="AC20" s="26"/>
      <c r="AD20" s="11"/>
      <c r="AE20" s="16"/>
      <c r="AF20" s="107"/>
      <c r="AG20" s="21"/>
      <c r="AH20" s="7"/>
      <c r="AI20" s="60"/>
      <c r="AJ20" s="60"/>
      <c r="AK20" s="7"/>
      <c r="AL20" s="7"/>
      <c r="AM20" s="26"/>
      <c r="AN20" s="11"/>
      <c r="AO20" s="16"/>
      <c r="AP20" s="107"/>
      <c r="AQ20" s="21"/>
      <c r="AR20" s="7"/>
      <c r="AS20" s="60"/>
      <c r="AT20" s="60"/>
      <c r="AU20" s="7"/>
      <c r="AV20" s="7"/>
      <c r="AW20" s="26"/>
      <c r="AX20" s="11"/>
      <c r="AY20" s="16"/>
      <c r="AZ20" s="107"/>
      <c r="BA20" s="21"/>
      <c r="BB20" s="7"/>
      <c r="BC20" s="60"/>
      <c r="BD20" s="60"/>
      <c r="BE20" s="7"/>
      <c r="BF20" s="7"/>
      <c r="BG20" s="26"/>
      <c r="BH20" s="11"/>
      <c r="BI20" s="16"/>
      <c r="BJ20" s="107"/>
      <c r="BK20" s="21"/>
      <c r="BL20" s="7"/>
      <c r="BM20" s="60"/>
      <c r="BN20" s="60"/>
      <c r="BO20" s="7"/>
      <c r="BP20" s="7"/>
      <c r="BQ20" s="26"/>
      <c r="BR20" s="11"/>
      <c r="BS20" s="16"/>
      <c r="BT20" s="107"/>
      <c r="BU20" s="21"/>
      <c r="BV20" s="7"/>
      <c r="BW20" s="60"/>
      <c r="BX20" s="60"/>
      <c r="BY20" s="7"/>
      <c r="BZ20" s="7"/>
      <c r="CA20" s="26"/>
      <c r="CB20" s="11"/>
      <c r="CC20" s="16"/>
      <c r="CD20" s="107" t="s">
        <v>168</v>
      </c>
      <c r="CE20" s="21">
        <v>0</v>
      </c>
      <c r="CF20" s="7">
        <v>3</v>
      </c>
      <c r="CG20" s="60"/>
      <c r="CH20" s="60"/>
      <c r="CI20" s="7"/>
      <c r="CJ20" s="7"/>
      <c r="CK20" s="26"/>
      <c r="CL20" s="11"/>
      <c r="CM20" s="16"/>
      <c r="CN20" s="107"/>
      <c r="CO20" s="21"/>
      <c r="CP20" s="7"/>
      <c r="CQ20" s="60"/>
      <c r="CR20" s="60"/>
      <c r="CS20" s="7"/>
      <c r="CT20" s="7"/>
      <c r="CU20" s="26"/>
      <c r="CV20" s="11"/>
      <c r="CW20" s="16"/>
      <c r="CX20" s="107"/>
      <c r="CY20" s="21"/>
      <c r="CZ20" s="7"/>
      <c r="DA20" s="60"/>
      <c r="DB20" s="60"/>
      <c r="DC20" s="7"/>
      <c r="DD20" s="7"/>
      <c r="DE20" s="26"/>
      <c r="DF20" s="11"/>
      <c r="DG20" s="16"/>
      <c r="DH20" s="107"/>
      <c r="DI20" s="21"/>
      <c r="DJ20" s="7"/>
      <c r="DK20" s="60"/>
      <c r="DL20" s="60"/>
      <c r="DM20" s="7"/>
      <c r="DN20" s="7"/>
      <c r="DO20" s="26"/>
      <c r="DP20" s="11"/>
      <c r="DQ20" s="16"/>
      <c r="DR20" s="107"/>
      <c r="DS20" s="21"/>
      <c r="DT20" s="7"/>
      <c r="DU20" s="60"/>
      <c r="DV20" s="60"/>
      <c r="DW20" s="7"/>
      <c r="DX20" s="7"/>
      <c r="DY20" s="26"/>
      <c r="DZ20" s="11"/>
      <c r="EA20" s="16"/>
      <c r="EB20" s="107"/>
      <c r="EC20" s="21"/>
      <c r="ED20" s="7"/>
      <c r="EE20" s="60"/>
      <c r="EF20" s="60"/>
      <c r="EG20" s="7"/>
      <c r="EH20" s="7"/>
      <c r="EI20" s="26"/>
      <c r="EJ20" s="11"/>
      <c r="EK20" s="16"/>
      <c r="EL20" s="107"/>
      <c r="EM20" s="125"/>
      <c r="EN20" s="7"/>
      <c r="EO20" s="60"/>
      <c r="EP20" s="60"/>
      <c r="EQ20" s="7"/>
      <c r="ER20" s="7"/>
      <c r="ES20" s="26"/>
      <c r="ET20" s="11"/>
      <c r="EU20" s="16"/>
      <c r="EV20" s="107"/>
      <c r="EW20" s="125"/>
      <c r="EX20" s="7"/>
      <c r="EY20" s="60"/>
      <c r="EZ20" s="60"/>
      <c r="FA20" s="7"/>
      <c r="FB20" s="7"/>
      <c r="FC20" s="26"/>
      <c r="FD20" s="11"/>
      <c r="FE20" s="16"/>
      <c r="FF20" s="107"/>
      <c r="FG20" s="125"/>
      <c r="FH20" s="7"/>
      <c r="FI20" s="60"/>
      <c r="FJ20" s="60"/>
      <c r="FK20" s="7"/>
      <c r="FL20" s="7"/>
      <c r="FM20" s="26"/>
      <c r="FN20" s="11"/>
      <c r="FO20" s="16"/>
      <c r="FP20" s="107"/>
      <c r="FQ20" s="21"/>
      <c r="FR20" s="7"/>
      <c r="FS20" s="60"/>
      <c r="FT20" s="60"/>
      <c r="FU20" s="7"/>
      <c r="FV20" s="7"/>
      <c r="FW20" s="26"/>
      <c r="FX20" s="11"/>
      <c r="FY20" s="16"/>
      <c r="FZ20" s="107"/>
      <c r="GA20" s="21"/>
      <c r="GB20" s="7"/>
      <c r="GC20" s="60"/>
      <c r="GD20" s="60"/>
      <c r="GE20" s="7"/>
      <c r="GF20" s="7"/>
      <c r="GG20" s="26"/>
      <c r="GH20" s="11"/>
      <c r="GI20" s="16"/>
      <c r="GJ20" s="107"/>
      <c r="GK20" s="125"/>
      <c r="GL20" s="7"/>
      <c r="GM20" s="60"/>
      <c r="GN20" s="60"/>
      <c r="GO20" s="7"/>
      <c r="GP20" s="7"/>
      <c r="GQ20" s="26"/>
      <c r="GR20" s="11"/>
      <c r="GS20" s="16"/>
      <c r="GT20" s="107" t="s">
        <v>268</v>
      </c>
      <c r="GU20" s="21">
        <v>1</v>
      </c>
      <c r="GV20" s="7">
        <v>0.14205000000000001</v>
      </c>
      <c r="GW20" s="60">
        <v>0</v>
      </c>
      <c r="GX20" s="60">
        <v>0.24038000000000001</v>
      </c>
      <c r="GY20" s="7"/>
      <c r="GZ20" s="7">
        <v>0.35587000000000002</v>
      </c>
      <c r="HA20" s="26">
        <v>0</v>
      </c>
      <c r="HB20" s="11"/>
      <c r="HC20" s="16"/>
      <c r="HD20" s="107"/>
      <c r="HE20" s="21"/>
      <c r="HF20" s="7"/>
      <c r="HG20" s="60"/>
      <c r="HH20" s="60"/>
      <c r="HI20" s="7"/>
      <c r="HJ20" s="7"/>
      <c r="HK20" s="26"/>
      <c r="HL20" s="11"/>
      <c r="HM20" s="16"/>
      <c r="HN20" s="107"/>
      <c r="HO20" s="21"/>
      <c r="HP20" s="7"/>
      <c r="HQ20" s="60"/>
      <c r="HR20" s="60"/>
      <c r="HS20" s="7"/>
      <c r="HT20" s="7"/>
      <c r="HU20" s="26"/>
      <c r="HV20" s="11"/>
      <c r="HW20" s="16"/>
      <c r="HX20" s="107"/>
      <c r="HY20" s="125"/>
      <c r="HZ20" s="7"/>
      <c r="IA20" s="60"/>
      <c r="IB20" s="60"/>
      <c r="IC20" s="7"/>
      <c r="ID20" s="7"/>
      <c r="IE20" s="26"/>
      <c r="IF20" s="11"/>
      <c r="IG20" s="16"/>
      <c r="IH20" s="107"/>
      <c r="II20" s="125"/>
      <c r="IJ20" s="7"/>
      <c r="IK20" s="60"/>
      <c r="IL20" s="60"/>
      <c r="IM20" s="7"/>
      <c r="IN20" s="7"/>
      <c r="IO20" s="26"/>
      <c r="IP20" s="11"/>
      <c r="IQ20" s="16"/>
      <c r="IR20" s="107"/>
      <c r="IS20" s="21"/>
      <c r="IT20" s="7"/>
      <c r="IU20" s="60"/>
      <c r="IV20" s="60"/>
      <c r="IW20" s="7"/>
      <c r="IX20" s="7"/>
      <c r="IY20" s="26"/>
      <c r="IZ20" s="11"/>
      <c r="JA20" s="16"/>
      <c r="JB20" s="107"/>
      <c r="JC20" s="125"/>
      <c r="JD20" s="7"/>
      <c r="JE20" s="60"/>
      <c r="JF20" s="60"/>
      <c r="JG20" s="7"/>
      <c r="JH20" s="7"/>
      <c r="JI20" s="26"/>
      <c r="JJ20" s="11"/>
      <c r="JK20" s="16"/>
      <c r="JL20" s="107"/>
      <c r="JM20" s="125"/>
      <c r="JN20" s="7"/>
      <c r="JO20" s="60"/>
      <c r="JP20" s="60"/>
      <c r="JQ20" s="7"/>
      <c r="JR20" s="7"/>
      <c r="JS20" s="26"/>
      <c r="JT20" s="11"/>
      <c r="JU20" s="16"/>
      <c r="JV20" s="107"/>
      <c r="JW20" s="125"/>
      <c r="JX20" s="7"/>
      <c r="JY20" s="60"/>
      <c r="JZ20" s="60"/>
      <c r="KA20" s="7"/>
      <c r="KB20" s="7"/>
      <c r="KC20" s="26"/>
      <c r="KD20" s="11"/>
      <c r="KE20" s="16"/>
      <c r="KF20" s="107"/>
      <c r="KG20" s="125"/>
      <c r="KH20" s="7"/>
      <c r="KI20" s="60"/>
      <c r="KJ20" s="60"/>
      <c r="KK20" s="7"/>
      <c r="KL20" s="7"/>
      <c r="KM20" s="26"/>
      <c r="KN20" s="11"/>
      <c r="KO20" s="16"/>
      <c r="KP20" s="107"/>
      <c r="KQ20" s="21"/>
      <c r="KR20" s="7"/>
      <c r="KS20" s="60"/>
      <c r="KT20" s="60"/>
      <c r="KU20" s="7"/>
      <c r="KV20" s="7"/>
      <c r="KW20" s="26"/>
      <c r="KX20" s="11"/>
      <c r="KY20" s="16"/>
      <c r="KZ20" s="107"/>
      <c r="LA20" s="21"/>
      <c r="LB20" s="7"/>
      <c r="LC20" s="60"/>
      <c r="LD20" s="60"/>
      <c r="LE20" s="7"/>
      <c r="LF20" s="7"/>
      <c r="LG20" s="26"/>
      <c r="LH20" s="11"/>
      <c r="LI20" s="16"/>
      <c r="LJ20" s="107"/>
      <c r="LK20" s="125"/>
      <c r="LL20" s="7"/>
      <c r="LM20" s="60"/>
      <c r="LN20" s="60"/>
      <c r="LO20" s="7"/>
      <c r="LP20" s="7"/>
      <c r="LQ20" s="26"/>
      <c r="LR20" s="11"/>
      <c r="LS20" s="16"/>
      <c r="LT20" s="107"/>
      <c r="LU20" s="125"/>
      <c r="LV20" s="7"/>
      <c r="LW20" s="60"/>
      <c r="LX20" s="60"/>
      <c r="LY20" s="7"/>
      <c r="LZ20" s="7"/>
      <c r="MA20" s="26"/>
      <c r="MB20" s="11"/>
      <c r="MC20" s="16"/>
      <c r="MD20" s="124"/>
      <c r="MN20" s="124"/>
    </row>
    <row xmlns:x14ac="http://schemas.microsoft.com/office/spreadsheetml/2009/9/ac" r="21" s="2" customFormat="true" x14ac:dyDescent="0.25">
      <c r="A21" s="397" t="str">
        <f ca="true">IF(ISBLANK('Data Summary'!A23),"",'Data Summary'!A23)</f>
        <v>BGD_2017_BEIS</v>
      </c>
      <c r="B21" s="107"/>
      <c r="C21" s="21"/>
      <c r="D21" s="60"/>
      <c r="E21" s="60"/>
      <c r="F21" s="60"/>
      <c r="G21" s="60"/>
      <c r="H21" s="60"/>
      <c r="I21" s="61"/>
      <c r="J21" s="11"/>
      <c r="K21" s="16"/>
      <c r="L21" s="107"/>
      <c r="M21" s="21"/>
      <c r="N21" s="60"/>
      <c r="O21" s="60"/>
      <c r="P21" s="60"/>
      <c r="Q21" s="60"/>
      <c r="R21" s="60"/>
      <c r="S21" s="61"/>
      <c r="T21" s="11"/>
      <c r="U21" s="16"/>
      <c r="V21" s="107"/>
      <c r="W21" s="21"/>
      <c r="X21" s="60"/>
      <c r="Y21" s="60"/>
      <c r="Z21" s="60"/>
      <c r="AA21" s="60"/>
      <c r="AB21" s="60"/>
      <c r="AC21" s="61"/>
      <c r="AD21" s="11"/>
      <c r="AE21" s="16"/>
      <c r="AF21" s="107"/>
      <c r="AG21" s="21"/>
      <c r="AH21" s="60"/>
      <c r="AI21" s="60"/>
      <c r="AJ21" s="60"/>
      <c r="AK21" s="60"/>
      <c r="AL21" s="60"/>
      <c r="AM21" s="61"/>
      <c r="AN21" s="11"/>
      <c r="AO21" s="16"/>
      <c r="AP21" s="107"/>
      <c r="AQ21" s="21"/>
      <c r="AR21" s="60"/>
      <c r="AS21" s="60"/>
      <c r="AT21" s="60"/>
      <c r="AU21" s="60"/>
      <c r="AV21" s="60"/>
      <c r="AW21" s="61"/>
      <c r="AX21" s="11"/>
      <c r="AY21" s="16"/>
      <c r="AZ21" s="107"/>
      <c r="BA21" s="21"/>
      <c r="BB21" s="60"/>
      <c r="BC21" s="60"/>
      <c r="BD21" s="60"/>
      <c r="BE21" s="60"/>
      <c r="BF21" s="60"/>
      <c r="BG21" s="61"/>
      <c r="BH21" s="11"/>
      <c r="BI21" s="16"/>
      <c r="BJ21" s="107"/>
      <c r="BK21" s="21"/>
      <c r="BL21" s="60"/>
      <c r="BM21" s="60"/>
      <c r="BN21" s="60"/>
      <c r="BO21" s="60"/>
      <c r="BP21" s="60"/>
      <c r="BQ21" s="61"/>
      <c r="BR21" s="11"/>
      <c r="BS21" s="16"/>
      <c r="BT21" s="107"/>
      <c r="BU21" s="21"/>
      <c r="BV21" s="60"/>
      <c r="BW21" s="60"/>
      <c r="BX21" s="60"/>
      <c r="BY21" s="60"/>
      <c r="BZ21" s="60"/>
      <c r="CA21" s="61"/>
      <c r="CB21" s="11"/>
      <c r="CC21" s="16"/>
      <c r="CD21" s="107"/>
      <c r="CE21" s="21"/>
      <c r="CF21" s="60"/>
      <c r="CG21" s="60"/>
      <c r="CH21" s="60"/>
      <c r="CI21" s="60"/>
      <c r="CJ21" s="60"/>
      <c r="CK21" s="61"/>
      <c r="CL21" s="11"/>
      <c r="CM21" s="16"/>
      <c r="CN21" s="107"/>
      <c r="CO21" s="21"/>
      <c r="CP21" s="60"/>
      <c r="CQ21" s="60"/>
      <c r="CR21" s="60"/>
      <c r="CS21" s="60"/>
      <c r="CT21" s="60"/>
      <c r="CU21" s="61"/>
      <c r="CV21" s="11"/>
      <c r="CW21" s="16"/>
      <c r="CX21" s="107"/>
      <c r="CY21" s="21"/>
      <c r="CZ21" s="60"/>
      <c r="DA21" s="60"/>
      <c r="DB21" s="60"/>
      <c r="DC21" s="60"/>
      <c r="DD21" s="60"/>
      <c r="DE21" s="61"/>
      <c r="DF21" s="11"/>
      <c r="DG21" s="16"/>
      <c r="DH21" s="107"/>
      <c r="DI21" s="21"/>
      <c r="DJ21" s="60"/>
      <c r="DK21" s="60"/>
      <c r="DL21" s="60"/>
      <c r="DM21" s="60"/>
      <c r="DN21" s="60"/>
      <c r="DO21" s="61"/>
      <c r="DP21" s="11"/>
      <c r="DQ21" s="16"/>
      <c r="DR21" s="107"/>
      <c r="DS21" s="21"/>
      <c r="DT21" s="60"/>
      <c r="DU21" s="60"/>
      <c r="DV21" s="60"/>
      <c r="DW21" s="60"/>
      <c r="DX21" s="60"/>
      <c r="DY21" s="61"/>
      <c r="DZ21" s="11"/>
      <c r="EA21" s="16"/>
      <c r="EB21" s="107"/>
      <c r="EC21" s="21"/>
      <c r="ED21" s="60"/>
      <c r="EE21" s="60"/>
      <c r="EF21" s="60"/>
      <c r="EG21" s="60"/>
      <c r="EH21" s="60"/>
      <c r="EI21" s="61"/>
      <c r="EJ21" s="11"/>
      <c r="EK21" s="16"/>
      <c r="EL21" s="107"/>
      <c r="EM21" s="125"/>
      <c r="EN21" s="60"/>
      <c r="EO21" s="60"/>
      <c r="EP21" s="60"/>
      <c r="EQ21" s="60"/>
      <c r="ER21" s="60"/>
      <c r="ES21" s="61"/>
      <c r="ET21" s="11"/>
      <c r="EU21" s="16"/>
      <c r="EV21" s="107"/>
      <c r="EW21" s="125"/>
      <c r="EX21" s="60"/>
      <c r="EY21" s="60"/>
      <c r="EZ21" s="60"/>
      <c r="FA21" s="60"/>
      <c r="FB21" s="60"/>
      <c r="FC21" s="61"/>
      <c r="FD21" s="11"/>
      <c r="FE21" s="16"/>
      <c r="FF21" s="107"/>
      <c r="FG21" s="125"/>
      <c r="FH21" s="60"/>
      <c r="FI21" s="60"/>
      <c r="FJ21" s="60"/>
      <c r="FK21" s="60"/>
      <c r="FL21" s="60"/>
      <c r="FM21" s="61"/>
      <c r="FN21" s="11"/>
      <c r="FO21" s="16"/>
      <c r="FP21" s="107"/>
      <c r="FQ21" s="21"/>
      <c r="FR21" s="60"/>
      <c r="FS21" s="60"/>
      <c r="FT21" s="60"/>
      <c r="FU21" s="60"/>
      <c r="FV21" s="60"/>
      <c r="FW21" s="61"/>
      <c r="FX21" s="11"/>
      <c r="FY21" s="16"/>
      <c r="FZ21" s="107"/>
      <c r="GA21" s="21"/>
      <c r="GB21" s="60"/>
      <c r="GC21" s="60"/>
      <c r="GD21" s="60"/>
      <c r="GE21" s="60"/>
      <c r="GF21" s="60"/>
      <c r="GG21" s="61"/>
      <c r="GH21" s="11"/>
      <c r="GI21" s="16"/>
      <c r="GJ21" s="107"/>
      <c r="GK21" s="125"/>
      <c r="GL21" s="60"/>
      <c r="GM21" s="60"/>
      <c r="GN21" s="60"/>
      <c r="GO21" s="60"/>
      <c r="GP21" s="60"/>
      <c r="GQ21" s="61"/>
      <c r="GR21" s="11"/>
      <c r="GS21" s="16"/>
      <c r="GT21" s="107" t="s">
        <v>269</v>
      </c>
      <c r="GU21" s="21">
        <v>1</v>
      </c>
      <c r="GV21" s="60">
        <v>0.14205000000000001</v>
      </c>
      <c r="GW21" s="60">
        <v>0</v>
      </c>
      <c r="GX21" s="60">
        <v>0.24038000000000001</v>
      </c>
      <c r="GY21" s="60"/>
      <c r="GZ21" s="60">
        <v>0.35587000000000002</v>
      </c>
      <c r="HA21" s="61">
        <v>0</v>
      </c>
      <c r="HB21" s="11"/>
      <c r="HC21" s="16"/>
      <c r="HD21" s="107"/>
      <c r="HE21" s="21"/>
      <c r="HF21" s="60"/>
      <c r="HG21" s="60"/>
      <c r="HH21" s="60"/>
      <c r="HI21" s="60"/>
      <c r="HJ21" s="60"/>
      <c r="HK21" s="61"/>
      <c r="HL21" s="11"/>
      <c r="HM21" s="16"/>
      <c r="HN21" s="107"/>
      <c r="HO21" s="21"/>
      <c r="HP21" s="60"/>
      <c r="HQ21" s="60"/>
      <c r="HR21" s="60"/>
      <c r="HS21" s="60"/>
      <c r="HT21" s="60"/>
      <c r="HU21" s="61"/>
      <c r="HV21" s="11"/>
      <c r="HW21" s="16"/>
      <c r="HX21" s="107"/>
      <c r="HY21" s="125"/>
      <c r="HZ21" s="60"/>
      <c r="IA21" s="60"/>
      <c r="IB21" s="60"/>
      <c r="IC21" s="60"/>
      <c r="ID21" s="60"/>
      <c r="IE21" s="61"/>
      <c r="IF21" s="11"/>
      <c r="IG21" s="16"/>
      <c r="IH21" s="107"/>
      <c r="II21" s="125"/>
      <c r="IJ21" s="60"/>
      <c r="IK21" s="60"/>
      <c r="IL21" s="60"/>
      <c r="IM21" s="60"/>
      <c r="IN21" s="60"/>
      <c r="IO21" s="61"/>
      <c r="IP21" s="11"/>
      <c r="IQ21" s="16"/>
      <c r="IR21" s="107"/>
      <c r="IS21" s="21"/>
      <c r="IT21" s="60"/>
      <c r="IU21" s="60"/>
      <c r="IV21" s="60"/>
      <c r="IW21" s="60"/>
      <c r="IX21" s="60"/>
      <c r="IY21" s="61"/>
      <c r="IZ21" s="11"/>
      <c r="JA21" s="16"/>
      <c r="JB21" s="107"/>
      <c r="JC21" s="125"/>
      <c r="JD21" s="60"/>
      <c r="JE21" s="60"/>
      <c r="JF21" s="60"/>
      <c r="JG21" s="60"/>
      <c r="JH21" s="60"/>
      <c r="JI21" s="61"/>
      <c r="JJ21" s="11"/>
      <c r="JK21" s="16"/>
      <c r="JL21" s="107"/>
      <c r="JM21" s="125"/>
      <c r="JN21" s="60"/>
      <c r="JO21" s="60"/>
      <c r="JP21" s="60"/>
      <c r="JQ21" s="60"/>
      <c r="JR21" s="60"/>
      <c r="JS21" s="61"/>
      <c r="JT21" s="11"/>
      <c r="JU21" s="16"/>
      <c r="JV21" s="107"/>
      <c r="JW21" s="125"/>
      <c r="JX21" s="60"/>
      <c r="JY21" s="60"/>
      <c r="JZ21" s="60"/>
      <c r="KA21" s="60"/>
      <c r="KB21" s="60"/>
      <c r="KC21" s="61"/>
      <c r="KD21" s="11"/>
      <c r="KE21" s="16"/>
      <c r="KF21" s="107"/>
      <c r="KG21" s="125"/>
      <c r="KH21" s="60"/>
      <c r="KI21" s="60"/>
      <c r="KJ21" s="60"/>
      <c r="KK21" s="60"/>
      <c r="KL21" s="60"/>
      <c r="KM21" s="61"/>
      <c r="KN21" s="11"/>
      <c r="KO21" s="16"/>
      <c r="KP21" s="107"/>
      <c r="KQ21" s="21"/>
      <c r="KR21" s="60"/>
      <c r="KS21" s="60"/>
      <c r="KT21" s="60"/>
      <c r="KU21" s="60"/>
      <c r="KV21" s="60"/>
      <c r="KW21" s="61"/>
      <c r="KX21" s="11"/>
      <c r="KY21" s="16"/>
      <c r="KZ21" s="107"/>
      <c r="LA21" s="21"/>
      <c r="LB21" s="60"/>
      <c r="LC21" s="60"/>
      <c r="LD21" s="60"/>
      <c r="LE21" s="60"/>
      <c r="LF21" s="60"/>
      <c r="LG21" s="61"/>
      <c r="LH21" s="11"/>
      <c r="LI21" s="16"/>
      <c r="LJ21" s="107"/>
      <c r="LK21" s="125"/>
      <c r="LL21" s="60"/>
      <c r="LM21" s="60"/>
      <c r="LN21" s="60"/>
      <c r="LO21" s="60"/>
      <c r="LP21" s="60"/>
      <c r="LQ21" s="61"/>
      <c r="LR21" s="11"/>
      <c r="LS21" s="16"/>
      <c r="LT21" s="107"/>
      <c r="LU21" s="125"/>
      <c r="LV21" s="60"/>
      <c r="LW21" s="60"/>
      <c r="LX21" s="60"/>
      <c r="LY21" s="60"/>
      <c r="LZ21" s="60"/>
      <c r="MA21" s="61"/>
      <c r="MB21" s="11"/>
      <c r="MC21" s="16"/>
      <c r="MD21" s="124"/>
      <c r="MN21" s="124"/>
    </row>
    <row xmlns:x14ac="http://schemas.microsoft.com/office/spreadsheetml/2009/9/ac" r="22" s="2" customFormat="true" x14ac:dyDescent="0.25">
      <c r="A22" s="397" t="str">
        <f ca="true">IF(ISBLANK('Data Summary'!A24),"",'Data Summary'!A24)</f>
        <v>BGD_2018_BEIS</v>
      </c>
      <c r="B22" s="107"/>
      <c r="C22" s="21"/>
      <c r="D22" s="60"/>
      <c r="E22" s="60"/>
      <c r="F22" s="60"/>
      <c r="G22" s="60"/>
      <c r="H22" s="60"/>
      <c r="I22" s="61"/>
      <c r="J22" s="11"/>
      <c r="K22" s="16"/>
      <c r="L22" s="107"/>
      <c r="M22" s="21"/>
      <c r="N22" s="60"/>
      <c r="O22" s="60"/>
      <c r="P22" s="60"/>
      <c r="Q22" s="60"/>
      <c r="R22" s="60"/>
      <c r="S22" s="61"/>
      <c r="T22" s="11"/>
      <c r="U22" s="16"/>
      <c r="V22" s="107"/>
      <c r="W22" s="21"/>
      <c r="X22" s="60"/>
      <c r="Y22" s="60"/>
      <c r="Z22" s="60"/>
      <c r="AA22" s="60"/>
      <c r="AB22" s="60"/>
      <c r="AC22" s="61"/>
      <c r="AD22" s="11"/>
      <c r="AE22" s="16"/>
      <c r="AF22" s="107"/>
      <c r="AG22" s="21"/>
      <c r="AH22" s="60"/>
      <c r="AI22" s="60"/>
      <c r="AJ22" s="60"/>
      <c r="AK22" s="60"/>
      <c r="AL22" s="60"/>
      <c r="AM22" s="61"/>
      <c r="AN22" s="11"/>
      <c r="AO22" s="16"/>
      <c r="AP22" s="107"/>
      <c r="AQ22" s="21"/>
      <c r="AR22" s="60"/>
      <c r="AS22" s="60"/>
      <c r="AT22" s="60"/>
      <c r="AU22" s="60"/>
      <c r="AV22" s="60"/>
      <c r="AW22" s="61"/>
      <c r="AX22" s="11"/>
      <c r="AY22" s="16"/>
      <c r="AZ22" s="107"/>
      <c r="BA22" s="21"/>
      <c r="BB22" s="60"/>
      <c r="BC22" s="60"/>
      <c r="BD22" s="60"/>
      <c r="BE22" s="60"/>
      <c r="BF22" s="60"/>
      <c r="BG22" s="61"/>
      <c r="BH22" s="11"/>
      <c r="BI22" s="16"/>
      <c r="BJ22" s="107"/>
      <c r="BK22" s="21"/>
      <c r="BL22" s="60"/>
      <c r="BM22" s="60"/>
      <c r="BN22" s="60"/>
      <c r="BO22" s="60"/>
      <c r="BP22" s="60"/>
      <c r="BQ22" s="61"/>
      <c r="BR22" s="11"/>
      <c r="BS22" s="16"/>
      <c r="BT22" s="107"/>
      <c r="BU22" s="21"/>
      <c r="BV22" s="60"/>
      <c r="BW22" s="60"/>
      <c r="BX22" s="60"/>
      <c r="BY22" s="60"/>
      <c r="BZ22" s="60"/>
      <c r="CA22" s="61"/>
      <c r="CB22" s="11"/>
      <c r="CC22" s="16"/>
      <c r="CD22" s="107"/>
      <c r="CE22" s="21"/>
      <c r="CF22" s="60"/>
      <c r="CG22" s="60"/>
      <c r="CH22" s="60"/>
      <c r="CI22" s="60"/>
      <c r="CJ22" s="60"/>
      <c r="CK22" s="61"/>
      <c r="CL22" s="11"/>
      <c r="CM22" s="16"/>
      <c r="CN22" s="107"/>
      <c r="CO22" s="21"/>
      <c r="CP22" s="60"/>
      <c r="CQ22" s="60"/>
      <c r="CR22" s="60"/>
      <c r="CS22" s="60"/>
      <c r="CT22" s="60"/>
      <c r="CU22" s="61"/>
      <c r="CV22" s="11"/>
      <c r="CW22" s="16"/>
      <c r="CX22" s="107"/>
      <c r="CY22" s="21"/>
      <c r="CZ22" s="60"/>
      <c r="DA22" s="60"/>
      <c r="DB22" s="60"/>
      <c r="DC22" s="60"/>
      <c r="DD22" s="60"/>
      <c r="DE22" s="61"/>
      <c r="DF22" s="11"/>
      <c r="DG22" s="16"/>
      <c r="DH22" s="107"/>
      <c r="DI22" s="21"/>
      <c r="DJ22" s="60"/>
      <c r="DK22" s="60"/>
      <c r="DL22" s="60"/>
      <c r="DM22" s="60"/>
      <c r="DN22" s="60"/>
      <c r="DO22" s="61"/>
      <c r="DP22" s="11"/>
      <c r="DQ22" s="16"/>
      <c r="DR22" s="107"/>
      <c r="DS22" s="21"/>
      <c r="DT22" s="60"/>
      <c r="DU22" s="60"/>
      <c r="DV22" s="60"/>
      <c r="DW22" s="60"/>
      <c r="DX22" s="60"/>
      <c r="DY22" s="61"/>
      <c r="DZ22" s="11"/>
      <c r="EA22" s="16"/>
      <c r="EB22" s="107"/>
      <c r="EC22" s="21"/>
      <c r="ED22" s="60"/>
      <c r="EE22" s="60"/>
      <c r="EF22" s="60"/>
      <c r="EG22" s="60"/>
      <c r="EH22" s="60"/>
      <c r="EI22" s="61"/>
      <c r="EJ22" s="11"/>
      <c r="EK22" s="16"/>
      <c r="EL22" s="107"/>
      <c r="EM22" s="125"/>
      <c r="EN22" s="60"/>
      <c r="EO22" s="60"/>
      <c r="EP22" s="60"/>
      <c r="EQ22" s="60"/>
      <c r="ER22" s="60"/>
      <c r="ES22" s="61"/>
      <c r="ET22" s="11"/>
      <c r="EU22" s="16"/>
      <c r="EV22" s="107"/>
      <c r="EW22" s="125"/>
      <c r="EX22" s="60"/>
      <c r="EY22" s="60"/>
      <c r="EZ22" s="60"/>
      <c r="FA22" s="60"/>
      <c r="FB22" s="60"/>
      <c r="FC22" s="61"/>
      <c r="FD22" s="11"/>
      <c r="FE22" s="16"/>
      <c r="FF22" s="107"/>
      <c r="FG22" s="125"/>
      <c r="FH22" s="60"/>
      <c r="FI22" s="60"/>
      <c r="FJ22" s="60"/>
      <c r="FK22" s="60"/>
      <c r="FL22" s="60"/>
      <c r="FM22" s="61"/>
      <c r="FN22" s="11"/>
      <c r="FO22" s="16"/>
      <c r="FP22" s="107"/>
      <c r="FQ22" s="21"/>
      <c r="FR22" s="60"/>
      <c r="FS22" s="60"/>
      <c r="FT22" s="60"/>
      <c r="FU22" s="60"/>
      <c r="FV22" s="60"/>
      <c r="FW22" s="61"/>
      <c r="FX22" s="11"/>
      <c r="FY22" s="16"/>
      <c r="FZ22" s="107"/>
      <c r="GA22" s="21"/>
      <c r="GB22" s="60"/>
      <c r="GC22" s="60"/>
      <c r="GD22" s="60"/>
      <c r="GE22" s="60"/>
      <c r="GF22" s="60"/>
      <c r="GG22" s="61"/>
      <c r="GH22" s="11"/>
      <c r="GI22" s="16"/>
      <c r="GJ22" s="107"/>
      <c r="GK22" s="125"/>
      <c r="GL22" s="60"/>
      <c r="GM22" s="60"/>
      <c r="GN22" s="60"/>
      <c r="GO22" s="60"/>
      <c r="GP22" s="60"/>
      <c r="GQ22" s="61"/>
      <c r="GR22" s="11"/>
      <c r="GS22" s="16"/>
      <c r="GT22" s="107" t="s">
        <v>270</v>
      </c>
      <c r="GU22" s="21">
        <v>1</v>
      </c>
      <c r="GV22" s="60">
        <v>0.14205000000000001</v>
      </c>
      <c r="GW22" s="60">
        <v>0.34722222222222221</v>
      </c>
      <c r="GX22" s="60">
        <v>0</v>
      </c>
      <c r="GY22" s="60"/>
      <c r="GZ22" s="60">
        <v>0</v>
      </c>
      <c r="HA22" s="61">
        <v>0.23641000000000001</v>
      </c>
      <c r="HB22" s="11"/>
      <c r="HC22" s="16"/>
      <c r="HD22" s="107"/>
      <c r="HE22" s="21"/>
      <c r="HF22" s="60"/>
      <c r="HG22" s="60"/>
      <c r="HH22" s="60"/>
      <c r="HI22" s="60"/>
      <c r="HJ22" s="60"/>
      <c r="HK22" s="61"/>
      <c r="HL22" s="11"/>
      <c r="HM22" s="16"/>
      <c r="HN22" s="107"/>
      <c r="HO22" s="21"/>
      <c r="HP22" s="60"/>
      <c r="HQ22" s="60"/>
      <c r="HR22" s="60"/>
      <c r="HS22" s="60"/>
      <c r="HT22" s="60"/>
      <c r="HU22" s="61"/>
      <c r="HV22" s="11"/>
      <c r="HW22" s="16"/>
      <c r="HX22" s="107"/>
      <c r="HY22" s="125"/>
      <c r="HZ22" s="60"/>
      <c r="IA22" s="60"/>
      <c r="IB22" s="60"/>
      <c r="IC22" s="60"/>
      <c r="ID22" s="60"/>
      <c r="IE22" s="61"/>
      <c r="IF22" s="11"/>
      <c r="IG22" s="16"/>
      <c r="IH22" s="107"/>
      <c r="II22" s="125"/>
      <c r="IJ22" s="60"/>
      <c r="IK22" s="60"/>
      <c r="IL22" s="60"/>
      <c r="IM22" s="60"/>
      <c r="IN22" s="60"/>
      <c r="IO22" s="61"/>
      <c r="IP22" s="11"/>
      <c r="IQ22" s="16"/>
      <c r="IR22" s="107"/>
      <c r="IS22" s="21"/>
      <c r="IT22" s="60"/>
      <c r="IU22" s="60"/>
      <c r="IV22" s="60"/>
      <c r="IW22" s="60"/>
      <c r="IX22" s="60"/>
      <c r="IY22" s="61"/>
      <c r="IZ22" s="11"/>
      <c r="JA22" s="16"/>
      <c r="JB22" s="107"/>
      <c r="JC22" s="125"/>
      <c r="JD22" s="60"/>
      <c r="JE22" s="60"/>
      <c r="JF22" s="60"/>
      <c r="JG22" s="60"/>
      <c r="JH22" s="60"/>
      <c r="JI22" s="61"/>
      <c r="JJ22" s="11"/>
      <c r="JK22" s="16"/>
      <c r="JL22" s="107"/>
      <c r="JM22" s="125"/>
      <c r="JN22" s="60"/>
      <c r="JO22" s="60"/>
      <c r="JP22" s="60"/>
      <c r="JQ22" s="60"/>
      <c r="JR22" s="60"/>
      <c r="JS22" s="61"/>
      <c r="JT22" s="11"/>
      <c r="JU22" s="16"/>
      <c r="JV22" s="107"/>
      <c r="JW22" s="125"/>
      <c r="JX22" s="60"/>
      <c r="JY22" s="60"/>
      <c r="JZ22" s="60"/>
      <c r="KA22" s="60"/>
      <c r="KB22" s="60"/>
      <c r="KC22" s="61"/>
      <c r="KD22" s="11"/>
      <c r="KE22" s="16"/>
      <c r="KF22" s="107"/>
      <c r="KG22" s="125"/>
      <c r="KH22" s="60"/>
      <c r="KI22" s="60"/>
      <c r="KJ22" s="60"/>
      <c r="KK22" s="60"/>
      <c r="KL22" s="60"/>
      <c r="KM22" s="61"/>
      <c r="KN22" s="11"/>
      <c r="KO22" s="16"/>
      <c r="KP22" s="107"/>
      <c r="KQ22" s="21"/>
      <c r="KR22" s="60"/>
      <c r="KS22" s="60"/>
      <c r="KT22" s="60"/>
      <c r="KU22" s="60"/>
      <c r="KV22" s="60"/>
      <c r="KW22" s="61"/>
      <c r="KX22" s="11"/>
      <c r="KY22" s="16"/>
      <c r="KZ22" s="107"/>
      <c r="LA22" s="21"/>
      <c r="LB22" s="60"/>
      <c r="LC22" s="60"/>
      <c r="LD22" s="60"/>
      <c r="LE22" s="60"/>
      <c r="LF22" s="60"/>
      <c r="LG22" s="61"/>
      <c r="LH22" s="11"/>
      <c r="LI22" s="16"/>
      <c r="LJ22" s="107"/>
      <c r="LK22" s="125"/>
      <c r="LL22" s="60"/>
      <c r="LM22" s="60"/>
      <c r="LN22" s="60"/>
      <c r="LO22" s="60"/>
      <c r="LP22" s="60"/>
      <c r="LQ22" s="61"/>
      <c r="LR22" s="11"/>
      <c r="LS22" s="16"/>
      <c r="LT22" s="107"/>
      <c r="LU22" s="125"/>
      <c r="LV22" s="60"/>
      <c r="LW22" s="60"/>
      <c r="LX22" s="60"/>
      <c r="LY22" s="60"/>
      <c r="LZ22" s="60"/>
      <c r="MA22" s="61"/>
      <c r="MB22" s="11"/>
      <c r="MC22" s="16"/>
      <c r="MD22" s="124"/>
      <c r="MN22" s="124"/>
    </row>
    <row xmlns:x14ac="http://schemas.microsoft.com/office/spreadsheetml/2009/9/ac" r="23" s="2" customFormat="true" ht="15.6" customHeight="true" x14ac:dyDescent="0.25">
      <c r="A23" s="397" t="str">
        <f ca="true">IF(ISBLANK('Data Summary'!A25),"",'Data Summary'!A25)</f>
        <v>BGD_2018_UIS</v>
      </c>
      <c r="B23" s="107"/>
      <c r="C23" s="21"/>
      <c r="D23" s="60"/>
      <c r="E23" s="60"/>
      <c r="F23" s="60"/>
      <c r="G23" s="60"/>
      <c r="H23" s="60"/>
      <c r="I23" s="61"/>
      <c r="J23" s="11"/>
      <c r="K23" s="16"/>
      <c r="L23" s="107"/>
      <c r="M23" s="21"/>
      <c r="N23" s="60"/>
      <c r="O23" s="60"/>
      <c r="P23" s="60"/>
      <c r="Q23" s="60"/>
      <c r="R23" s="60"/>
      <c r="S23" s="61"/>
      <c r="T23" s="11"/>
      <c r="U23" s="16"/>
      <c r="V23" s="107"/>
      <c r="W23" s="21"/>
      <c r="X23" s="60"/>
      <c r="Y23" s="60"/>
      <c r="Z23" s="60"/>
      <c r="AA23" s="60"/>
      <c r="AB23" s="60"/>
      <c r="AC23" s="61"/>
      <c r="AD23" s="11"/>
      <c r="AE23" s="16"/>
      <c r="AF23" s="107"/>
      <c r="AG23" s="21"/>
      <c r="AH23" s="60"/>
      <c r="AI23" s="60"/>
      <c r="AJ23" s="60"/>
      <c r="AK23" s="60"/>
      <c r="AL23" s="60"/>
      <c r="AM23" s="61"/>
      <c r="AN23" s="11"/>
      <c r="AO23" s="16"/>
      <c r="AP23" s="107"/>
      <c r="AQ23" s="21"/>
      <c r="AR23" s="60"/>
      <c r="AS23" s="60"/>
      <c r="AT23" s="60"/>
      <c r="AU23" s="60"/>
      <c r="AV23" s="60"/>
      <c r="AW23" s="61"/>
      <c r="AX23" s="11"/>
      <c r="AY23" s="16"/>
      <c r="AZ23" s="107"/>
      <c r="BA23" s="21"/>
      <c r="BB23" s="60"/>
      <c r="BC23" s="60"/>
      <c r="BD23" s="60"/>
      <c r="BE23" s="60"/>
      <c r="BF23" s="60"/>
      <c r="BG23" s="61"/>
      <c r="BH23" s="11"/>
      <c r="BI23" s="16"/>
      <c r="BJ23" s="107"/>
      <c r="BK23" s="21"/>
      <c r="BL23" s="60"/>
      <c r="BM23" s="60"/>
      <c r="BN23" s="60"/>
      <c r="BO23" s="60"/>
      <c r="BP23" s="60"/>
      <c r="BQ23" s="61"/>
      <c r="BR23" s="11"/>
      <c r="BS23" s="16"/>
      <c r="BT23" s="107"/>
      <c r="BU23" s="21"/>
      <c r="BV23" s="60"/>
      <c r="BW23" s="60"/>
      <c r="BX23" s="60"/>
      <c r="BY23" s="60"/>
      <c r="BZ23" s="60"/>
      <c r="CA23" s="61"/>
      <c r="CB23" s="11"/>
      <c r="CC23" s="16"/>
      <c r="CD23" s="107"/>
      <c r="CE23" s="21"/>
      <c r="CF23" s="60"/>
      <c r="CG23" s="60"/>
      <c r="CH23" s="60"/>
      <c r="CI23" s="60"/>
      <c r="CJ23" s="60"/>
      <c r="CK23" s="61"/>
      <c r="CL23" s="11"/>
      <c r="CM23" s="16"/>
      <c r="CN23" s="107"/>
      <c r="CO23" s="21"/>
      <c r="CP23" s="60"/>
      <c r="CQ23" s="60"/>
      <c r="CR23" s="60"/>
      <c r="CS23" s="60"/>
      <c r="CT23" s="60"/>
      <c r="CU23" s="61"/>
      <c r="CV23" s="11"/>
      <c r="CW23" s="16"/>
      <c r="CX23" s="107"/>
      <c r="CY23" s="21"/>
      <c r="CZ23" s="60"/>
      <c r="DA23" s="60"/>
      <c r="DB23" s="60"/>
      <c r="DC23" s="60"/>
      <c r="DD23" s="60"/>
      <c r="DE23" s="61"/>
      <c r="DF23" s="11"/>
      <c r="DG23" s="16"/>
      <c r="DH23" s="107"/>
      <c r="DI23" s="21"/>
      <c r="DJ23" s="60"/>
      <c r="DK23" s="60"/>
      <c r="DL23" s="60"/>
      <c r="DM23" s="60"/>
      <c r="DN23" s="60"/>
      <c r="DO23" s="61"/>
      <c r="DP23" s="11"/>
      <c r="DQ23" s="16"/>
      <c r="DR23" s="107"/>
      <c r="DS23" s="21"/>
      <c r="DT23" s="60"/>
      <c r="DU23" s="60"/>
      <c r="DV23" s="60"/>
      <c r="DW23" s="60"/>
      <c r="DX23" s="60"/>
      <c r="DY23" s="61"/>
      <c r="DZ23" s="11"/>
      <c r="EA23" s="16"/>
      <c r="EB23" s="107"/>
      <c r="EC23" s="21"/>
      <c r="ED23" s="60"/>
      <c r="EE23" s="60"/>
      <c r="EF23" s="60"/>
      <c r="EG23" s="60"/>
      <c r="EH23" s="60"/>
      <c r="EI23" s="61"/>
      <c r="EJ23" s="11"/>
      <c r="EK23" s="16"/>
      <c r="EL23" s="107"/>
      <c r="EM23" s="125"/>
      <c r="EN23" s="60"/>
      <c r="EO23" s="60"/>
      <c r="EP23" s="60"/>
      <c r="EQ23" s="60"/>
      <c r="ER23" s="60"/>
      <c r="ES23" s="61"/>
      <c r="ET23" s="11"/>
      <c r="EU23" s="16"/>
      <c r="EV23" s="107"/>
      <c r="EW23" s="125"/>
      <c r="EX23" s="60"/>
      <c r="EY23" s="60"/>
      <c r="EZ23" s="60"/>
      <c r="FA23" s="60"/>
      <c r="FB23" s="60"/>
      <c r="FC23" s="61"/>
      <c r="FD23" s="11"/>
      <c r="FE23" s="16"/>
      <c r="FF23" s="107"/>
      <c r="FG23" s="125"/>
      <c r="FH23" s="60"/>
      <c r="FI23" s="60"/>
      <c r="FJ23" s="60"/>
      <c r="FK23" s="60"/>
      <c r="FL23" s="60"/>
      <c r="FM23" s="61"/>
      <c r="FN23" s="11"/>
      <c r="FO23" s="16"/>
      <c r="FP23" s="107"/>
      <c r="FQ23" s="21"/>
      <c r="FR23" s="60"/>
      <c r="FS23" s="60"/>
      <c r="FT23" s="60"/>
      <c r="FU23" s="60"/>
      <c r="FV23" s="60"/>
      <c r="FW23" s="61"/>
      <c r="FX23" s="11"/>
      <c r="FY23" s="16"/>
      <c r="FZ23" s="107"/>
      <c r="GA23" s="21"/>
      <c r="GB23" s="60"/>
      <c r="GC23" s="60"/>
      <c r="GD23" s="60"/>
      <c r="GE23" s="60"/>
      <c r="GF23" s="60"/>
      <c r="GG23" s="61"/>
      <c r="GH23" s="11"/>
      <c r="GI23" s="16"/>
      <c r="GJ23" s="107"/>
      <c r="GK23" s="125"/>
      <c r="GL23" s="60"/>
      <c r="GM23" s="60"/>
      <c r="GN23" s="60"/>
      <c r="GO23" s="60"/>
      <c r="GP23" s="60"/>
      <c r="GQ23" s="61"/>
      <c r="GR23" s="11"/>
      <c r="GS23" s="16"/>
      <c r="GT23" s="107" t="s">
        <v>271</v>
      </c>
      <c r="GU23" s="21">
        <v>0</v>
      </c>
      <c r="GV23" s="60">
        <v>0.14205000000000001</v>
      </c>
      <c r="GW23" s="60">
        <v>0.34722222222222221</v>
      </c>
      <c r="GX23" s="60">
        <v>0</v>
      </c>
      <c r="GY23" s="60"/>
      <c r="GZ23" s="60">
        <v>0.35587000000000002</v>
      </c>
      <c r="HA23" s="61">
        <v>0</v>
      </c>
      <c r="HB23" s="11"/>
      <c r="HC23" s="16"/>
      <c r="HD23" s="107"/>
      <c r="HE23" s="21"/>
      <c r="HF23" s="60"/>
      <c r="HG23" s="60"/>
      <c r="HH23" s="60"/>
      <c r="HI23" s="60"/>
      <c r="HJ23" s="60"/>
      <c r="HK23" s="61"/>
      <c r="HL23" s="11"/>
      <c r="HM23" s="16"/>
      <c r="HN23" s="107"/>
      <c r="HO23" s="21"/>
      <c r="HP23" s="60"/>
      <c r="HQ23" s="60"/>
      <c r="HR23" s="60"/>
      <c r="HS23" s="60"/>
      <c r="HT23" s="60"/>
      <c r="HU23" s="61"/>
      <c r="HV23" s="11"/>
      <c r="HW23" s="16"/>
      <c r="HX23" s="107"/>
      <c r="HY23" s="125"/>
      <c r="HZ23" s="60"/>
      <c r="IA23" s="60"/>
      <c r="IB23" s="60"/>
      <c r="IC23" s="60"/>
      <c r="ID23" s="60"/>
      <c r="IE23" s="61"/>
      <c r="IF23" s="11"/>
      <c r="IG23" s="16"/>
      <c r="IH23" s="107"/>
      <c r="II23" s="125"/>
      <c r="IJ23" s="60"/>
      <c r="IK23" s="60"/>
      <c r="IL23" s="60"/>
      <c r="IM23" s="60"/>
      <c r="IN23" s="60"/>
      <c r="IO23" s="61"/>
      <c r="IP23" s="11"/>
      <c r="IQ23" s="16"/>
      <c r="IR23" s="107"/>
      <c r="IS23" s="21"/>
      <c r="IT23" s="60"/>
      <c r="IU23" s="60"/>
      <c r="IV23" s="60"/>
      <c r="IW23" s="60"/>
      <c r="IX23" s="60"/>
      <c r="IY23" s="61"/>
      <c r="IZ23" s="11"/>
      <c r="JA23" s="16"/>
      <c r="JB23" s="107"/>
      <c r="JC23" s="125"/>
      <c r="JD23" s="60"/>
      <c r="JE23" s="60"/>
      <c r="JF23" s="60"/>
      <c r="JG23" s="60"/>
      <c r="JH23" s="60"/>
      <c r="JI23" s="61"/>
      <c r="JJ23" s="11"/>
      <c r="JK23" s="16"/>
      <c r="JL23" s="107"/>
      <c r="JM23" s="125"/>
      <c r="JN23" s="60"/>
      <c r="JO23" s="60"/>
      <c r="JP23" s="60"/>
      <c r="JQ23" s="60"/>
      <c r="JR23" s="60"/>
      <c r="JS23" s="61"/>
      <c r="JT23" s="11"/>
      <c r="JU23" s="16"/>
      <c r="JV23" s="107"/>
      <c r="JW23" s="125"/>
      <c r="JX23" s="60"/>
      <c r="JY23" s="60"/>
      <c r="JZ23" s="60"/>
      <c r="KA23" s="60"/>
      <c r="KB23" s="60"/>
      <c r="KC23" s="61"/>
      <c r="KD23" s="11"/>
      <c r="KE23" s="16"/>
      <c r="KF23" s="107"/>
      <c r="KG23" s="125"/>
      <c r="KH23" s="60"/>
      <c r="KI23" s="60"/>
      <c r="KJ23" s="60"/>
      <c r="KK23" s="60"/>
      <c r="KL23" s="60"/>
      <c r="KM23" s="61"/>
      <c r="KN23" s="11"/>
      <c r="KO23" s="16"/>
      <c r="KP23" s="107"/>
      <c r="KQ23" s="21"/>
      <c r="KR23" s="60"/>
      <c r="KS23" s="60"/>
      <c r="KT23" s="60"/>
      <c r="KU23" s="60"/>
      <c r="KV23" s="60"/>
      <c r="KW23" s="61"/>
      <c r="KX23" s="11"/>
      <c r="KY23" s="16"/>
      <c r="KZ23" s="107"/>
      <c r="LA23" s="21"/>
      <c r="LB23" s="60"/>
      <c r="LC23" s="60"/>
      <c r="LD23" s="60"/>
      <c r="LE23" s="60"/>
      <c r="LF23" s="60"/>
      <c r="LG23" s="61"/>
      <c r="LH23" s="11"/>
      <c r="LI23" s="16"/>
      <c r="LJ23" s="107"/>
      <c r="LK23" s="125"/>
      <c r="LL23" s="60"/>
      <c r="LM23" s="60"/>
      <c r="LN23" s="60"/>
      <c r="LO23" s="60"/>
      <c r="LP23" s="60"/>
      <c r="LQ23" s="61"/>
      <c r="LR23" s="11"/>
      <c r="LS23" s="16"/>
      <c r="LT23" s="107"/>
      <c r="LU23" s="125"/>
      <c r="LV23" s="60"/>
      <c r="LW23" s="60"/>
      <c r="LX23" s="60"/>
      <c r="LY23" s="60"/>
      <c r="LZ23" s="60"/>
      <c r="MA23" s="61"/>
      <c r="MB23" s="11"/>
      <c r="MC23" s="16"/>
      <c r="MD23" s="124"/>
      <c r="MN23" s="124"/>
    </row>
    <row xmlns:x14ac="http://schemas.microsoft.com/office/spreadsheetml/2009/9/ac" r="24" s="2" customFormat="true" x14ac:dyDescent="0.25">
      <c r="A24" s="397" t="str">
        <f ca="true">IF(ISBLANK('Data Summary'!A26),"",'Data Summary'!A26)</f>
        <v>BGD_2018_NHS</v>
      </c>
      <c r="B24" s="107"/>
      <c r="C24" s="21"/>
      <c r="D24" s="60"/>
      <c r="E24" s="60"/>
      <c r="F24" s="60"/>
      <c r="G24" s="60"/>
      <c r="H24" s="60"/>
      <c r="I24" s="61"/>
      <c r="J24" s="11"/>
      <c r="K24" s="16"/>
      <c r="L24" s="107"/>
      <c r="M24" s="21"/>
      <c r="N24" s="60"/>
      <c r="O24" s="60"/>
      <c r="P24" s="60"/>
      <c r="Q24" s="60"/>
      <c r="R24" s="60"/>
      <c r="S24" s="61"/>
      <c r="T24" s="11"/>
      <c r="U24" s="16"/>
      <c r="V24" s="107"/>
      <c r="W24" s="21"/>
      <c r="X24" s="60"/>
      <c r="Y24" s="60"/>
      <c r="Z24" s="60"/>
      <c r="AA24" s="60"/>
      <c r="AB24" s="60"/>
      <c r="AC24" s="61"/>
      <c r="AD24" s="11"/>
      <c r="AE24" s="16"/>
      <c r="AF24" s="107"/>
      <c r="AG24" s="21"/>
      <c r="AH24" s="60"/>
      <c r="AI24" s="60"/>
      <c r="AJ24" s="60"/>
      <c r="AK24" s="60"/>
      <c r="AL24" s="60"/>
      <c r="AM24" s="61"/>
      <c r="AN24" s="11"/>
      <c r="AO24" s="16"/>
      <c r="AP24" s="107"/>
      <c r="AQ24" s="21"/>
      <c r="AR24" s="60"/>
      <c r="AS24" s="60"/>
      <c r="AT24" s="60"/>
      <c r="AU24" s="60"/>
      <c r="AV24" s="60"/>
      <c r="AW24" s="61"/>
      <c r="AX24" s="11"/>
      <c r="AY24" s="16"/>
      <c r="AZ24" s="107"/>
      <c r="BA24" s="21"/>
      <c r="BB24" s="60"/>
      <c r="BC24" s="60"/>
      <c r="BD24" s="60"/>
      <c r="BE24" s="60"/>
      <c r="BF24" s="60"/>
      <c r="BG24" s="61"/>
      <c r="BH24" s="11"/>
      <c r="BI24" s="16"/>
      <c r="BJ24" s="107"/>
      <c r="BK24" s="21"/>
      <c r="BL24" s="60"/>
      <c r="BM24" s="60"/>
      <c r="BN24" s="60"/>
      <c r="BO24" s="60"/>
      <c r="BP24" s="60"/>
      <c r="BQ24" s="61"/>
      <c r="BR24" s="11"/>
      <c r="BS24" s="16"/>
      <c r="BT24" s="107"/>
      <c r="BU24" s="21"/>
      <c r="BV24" s="60"/>
      <c r="BW24" s="60"/>
      <c r="BX24" s="60"/>
      <c r="BY24" s="60"/>
      <c r="BZ24" s="60"/>
      <c r="CA24" s="61"/>
      <c r="CB24" s="11"/>
      <c r="CC24" s="16"/>
      <c r="CD24" s="107"/>
      <c r="CE24" s="21"/>
      <c r="CF24" s="60"/>
      <c r="CG24" s="60"/>
      <c r="CH24" s="60"/>
      <c r="CI24" s="60"/>
      <c r="CJ24" s="60"/>
      <c r="CK24" s="61"/>
      <c r="CL24" s="11"/>
      <c r="CM24" s="16"/>
      <c r="CN24" s="107"/>
      <c r="CO24" s="21"/>
      <c r="CP24" s="60"/>
      <c r="CQ24" s="60"/>
      <c r="CR24" s="60"/>
      <c r="CS24" s="60"/>
      <c r="CT24" s="60"/>
      <c r="CU24" s="61"/>
      <c r="CV24" s="11"/>
      <c r="CW24" s="16"/>
      <c r="CX24" s="107"/>
      <c r="CY24" s="21"/>
      <c r="CZ24" s="60"/>
      <c r="DA24" s="60"/>
      <c r="DB24" s="60"/>
      <c r="DC24" s="60"/>
      <c r="DD24" s="60"/>
      <c r="DE24" s="61"/>
      <c r="DF24" s="11"/>
      <c r="DG24" s="16"/>
      <c r="DH24" s="107"/>
      <c r="DI24" s="21"/>
      <c r="DJ24" s="60"/>
      <c r="DK24" s="60"/>
      <c r="DL24" s="60"/>
      <c r="DM24" s="60"/>
      <c r="DN24" s="60"/>
      <c r="DO24" s="61"/>
      <c r="DP24" s="11"/>
      <c r="DQ24" s="16"/>
      <c r="DR24" s="107"/>
      <c r="DS24" s="21"/>
      <c r="DT24" s="60"/>
      <c r="DU24" s="60"/>
      <c r="DV24" s="60"/>
      <c r="DW24" s="60"/>
      <c r="DX24" s="60"/>
      <c r="DY24" s="61"/>
      <c r="DZ24" s="11"/>
      <c r="EA24" s="16"/>
      <c r="EB24" s="107"/>
      <c r="EC24" s="21"/>
      <c r="ED24" s="60"/>
      <c r="EE24" s="60"/>
      <c r="EF24" s="60"/>
      <c r="EG24" s="60"/>
      <c r="EH24" s="60"/>
      <c r="EI24" s="61"/>
      <c r="EJ24" s="11"/>
      <c r="EK24" s="16"/>
      <c r="EL24" s="107"/>
      <c r="EM24" s="125"/>
      <c r="EN24" s="60"/>
      <c r="EO24" s="60"/>
      <c r="EP24" s="60"/>
      <c r="EQ24" s="60"/>
      <c r="ER24" s="60"/>
      <c r="ES24" s="61"/>
      <c r="ET24" s="11"/>
      <c r="EU24" s="16"/>
      <c r="EV24" s="107"/>
      <c r="EW24" s="125"/>
      <c r="EX24" s="60"/>
      <c r="EY24" s="60"/>
      <c r="EZ24" s="60"/>
      <c r="FA24" s="60"/>
      <c r="FB24" s="60"/>
      <c r="FC24" s="61"/>
      <c r="FD24" s="11"/>
      <c r="FE24" s="16"/>
      <c r="FF24" s="107"/>
      <c r="FG24" s="125"/>
      <c r="FH24" s="60"/>
      <c r="FI24" s="60"/>
      <c r="FJ24" s="60"/>
      <c r="FK24" s="60"/>
      <c r="FL24" s="60"/>
      <c r="FM24" s="61"/>
      <c r="FN24" s="11"/>
      <c r="FO24" s="16"/>
      <c r="FP24" s="107"/>
      <c r="FQ24" s="21"/>
      <c r="FR24" s="60"/>
      <c r="FS24" s="60"/>
      <c r="FT24" s="60"/>
      <c r="FU24" s="60"/>
      <c r="FV24" s="60"/>
      <c r="FW24" s="61"/>
      <c r="FX24" s="11"/>
      <c r="FY24" s="16"/>
      <c r="FZ24" s="107"/>
      <c r="GA24" s="21"/>
      <c r="GB24" s="60"/>
      <c r="GC24" s="60"/>
      <c r="GD24" s="60"/>
      <c r="GE24" s="60"/>
      <c r="GF24" s="60"/>
      <c r="GG24" s="61"/>
      <c r="GH24" s="11"/>
      <c r="GI24" s="16"/>
      <c r="GJ24" s="107"/>
      <c r="GK24" s="125"/>
      <c r="GL24" s="60"/>
      <c r="GM24" s="60"/>
      <c r="GN24" s="60"/>
      <c r="GO24" s="60"/>
      <c r="GP24" s="60"/>
      <c r="GQ24" s="61"/>
      <c r="GR24" s="11"/>
      <c r="GS24" s="16"/>
      <c r="GT24" s="107"/>
      <c r="GU24" s="125"/>
      <c r="GV24" s="60"/>
      <c r="GW24" s="60"/>
      <c r="GX24" s="60"/>
      <c r="GY24" s="60"/>
      <c r="GZ24" s="60"/>
      <c r="HA24" s="61"/>
      <c r="HB24" s="11"/>
      <c r="HC24" s="16"/>
      <c r="HD24" s="107"/>
      <c r="HE24" s="125"/>
      <c r="HF24" s="60"/>
      <c r="HG24" s="60"/>
      <c r="HH24" s="60"/>
      <c r="HI24" s="60"/>
      <c r="HJ24" s="60"/>
      <c r="HK24" s="61"/>
      <c r="HL24" s="11"/>
      <c r="HM24" s="16"/>
      <c r="HN24" s="107"/>
      <c r="HO24" s="21"/>
      <c r="HP24" s="60"/>
      <c r="HQ24" s="60"/>
      <c r="HR24" s="60"/>
      <c r="HS24" s="60"/>
      <c r="HT24" s="60"/>
      <c r="HU24" s="61"/>
      <c r="HV24" s="11"/>
      <c r="HW24" s="16"/>
      <c r="HX24" s="107"/>
      <c r="HY24" s="125"/>
      <c r="HZ24" s="60"/>
      <c r="IA24" s="60"/>
      <c r="IB24" s="60"/>
      <c r="IC24" s="60"/>
      <c r="ID24" s="60"/>
      <c r="IE24" s="61"/>
      <c r="IF24" s="11"/>
      <c r="IG24" s="16"/>
      <c r="IH24" s="107"/>
      <c r="II24" s="125"/>
      <c r="IJ24" s="60"/>
      <c r="IK24" s="60"/>
      <c r="IL24" s="60"/>
      <c r="IM24" s="60"/>
      <c r="IN24" s="60"/>
      <c r="IO24" s="61"/>
      <c r="IP24" s="11"/>
      <c r="IQ24" s="16"/>
      <c r="IR24" s="107"/>
      <c r="IS24" s="21"/>
      <c r="IT24" s="60"/>
      <c r="IU24" s="60"/>
      <c r="IV24" s="60"/>
      <c r="IW24" s="60"/>
      <c r="IX24" s="60"/>
      <c r="IY24" s="61"/>
      <c r="IZ24" s="11"/>
      <c r="JA24" s="16"/>
      <c r="JB24" s="107"/>
      <c r="JC24" s="125"/>
      <c r="JD24" s="60"/>
      <c r="JE24" s="60"/>
      <c r="JF24" s="60"/>
      <c r="JG24" s="60"/>
      <c r="JH24" s="60"/>
      <c r="JI24" s="61"/>
      <c r="JJ24" s="11"/>
      <c r="JK24" s="16"/>
      <c r="JL24" s="107"/>
      <c r="JM24" s="125"/>
      <c r="JN24" s="60"/>
      <c r="JO24" s="60"/>
      <c r="JP24" s="60"/>
      <c r="JQ24" s="60"/>
      <c r="JR24" s="60"/>
      <c r="JS24" s="61"/>
      <c r="JT24" s="11"/>
      <c r="JU24" s="16"/>
      <c r="JV24" s="107"/>
      <c r="JW24" s="125"/>
      <c r="JX24" s="60"/>
      <c r="JY24" s="60"/>
      <c r="JZ24" s="60"/>
      <c r="KA24" s="60"/>
      <c r="KB24" s="60"/>
      <c r="KC24" s="61"/>
      <c r="KD24" s="11"/>
      <c r="KE24" s="16"/>
      <c r="KF24" s="107"/>
      <c r="KG24" s="125"/>
      <c r="KH24" s="60"/>
      <c r="KI24" s="60"/>
      <c r="KJ24" s="60"/>
      <c r="KK24" s="60"/>
      <c r="KL24" s="60"/>
      <c r="KM24" s="61"/>
      <c r="KN24" s="11"/>
      <c r="KO24" s="16"/>
      <c r="KP24" s="107"/>
      <c r="KQ24" s="21"/>
      <c r="KR24" s="60"/>
      <c r="KS24" s="60"/>
      <c r="KT24" s="60"/>
      <c r="KU24" s="60"/>
      <c r="KV24" s="60"/>
      <c r="KW24" s="61"/>
      <c r="KX24" s="11"/>
      <c r="KY24" s="16"/>
      <c r="KZ24" s="107"/>
      <c r="LA24" s="21"/>
      <c r="LB24" s="60"/>
      <c r="LC24" s="60"/>
      <c r="LD24" s="60"/>
      <c r="LE24" s="60"/>
      <c r="LF24" s="60"/>
      <c r="LG24" s="61"/>
      <c r="LH24" s="11"/>
      <c r="LI24" s="16"/>
      <c r="LJ24" s="107"/>
      <c r="LK24" s="125"/>
      <c r="LL24" s="60"/>
      <c r="LM24" s="60"/>
      <c r="LN24" s="60"/>
      <c r="LO24" s="60"/>
      <c r="LP24" s="60"/>
      <c r="LQ24" s="61"/>
      <c r="LR24" s="11"/>
      <c r="LS24" s="16"/>
      <c r="LT24" s="107"/>
      <c r="LU24" s="125"/>
      <c r="LV24" s="60"/>
      <c r="LW24" s="60"/>
      <c r="LX24" s="60"/>
      <c r="LY24" s="60"/>
      <c r="LZ24" s="60"/>
      <c r="MA24" s="61"/>
      <c r="MB24" s="11"/>
      <c r="MC24" s="16"/>
      <c r="MD24" s="124"/>
      <c r="MN24" s="124"/>
    </row>
    <row xmlns:x14ac="http://schemas.microsoft.com/office/spreadsheetml/2009/9/ac" r="25" s="2" customFormat="true" x14ac:dyDescent="0.25">
      <c r="A25" s="397" t="str">
        <f ca="true">IF(ISBLANK('Data Summary'!A27),"",'Data Summary'!A27)</f>
        <v>BGD_2018_ASPR</v>
      </c>
      <c r="B25" s="107"/>
      <c r="C25" s="21"/>
      <c r="D25" s="60"/>
      <c r="E25" s="60"/>
      <c r="F25" s="60"/>
      <c r="G25" s="60"/>
      <c r="H25" s="60"/>
      <c r="I25" s="61"/>
      <c r="J25" s="11"/>
      <c r="K25" s="16"/>
      <c r="L25" s="107"/>
      <c r="M25" s="21"/>
      <c r="N25" s="60"/>
      <c r="O25" s="60"/>
      <c r="P25" s="60"/>
      <c r="Q25" s="60"/>
      <c r="R25" s="60"/>
      <c r="S25" s="61"/>
      <c r="T25" s="11"/>
      <c r="U25" s="16"/>
      <c r="V25" s="107"/>
      <c r="W25" s="21"/>
      <c r="X25" s="60"/>
      <c r="Y25" s="60"/>
      <c r="Z25" s="60"/>
      <c r="AA25" s="60"/>
      <c r="AB25" s="60"/>
      <c r="AC25" s="61"/>
      <c r="AD25" s="11"/>
      <c r="AE25" s="16"/>
      <c r="AF25" s="107"/>
      <c r="AG25" s="21"/>
      <c r="AH25" s="60"/>
      <c r="AI25" s="60"/>
      <c r="AJ25" s="60"/>
      <c r="AK25" s="60"/>
      <c r="AL25" s="60"/>
      <c r="AM25" s="61"/>
      <c r="AN25" s="11"/>
      <c r="AO25" s="16"/>
      <c r="AP25" s="107"/>
      <c r="AQ25" s="21"/>
      <c r="AR25" s="60"/>
      <c r="AS25" s="60"/>
      <c r="AT25" s="60"/>
      <c r="AU25" s="60"/>
      <c r="AV25" s="60"/>
      <c r="AW25" s="61"/>
      <c r="AX25" s="11"/>
      <c r="AY25" s="16"/>
      <c r="AZ25" s="107"/>
      <c r="BA25" s="21"/>
      <c r="BB25" s="60"/>
      <c r="BC25" s="60"/>
      <c r="BD25" s="60"/>
      <c r="BE25" s="60"/>
      <c r="BF25" s="60"/>
      <c r="BG25" s="61"/>
      <c r="BH25" s="11"/>
      <c r="BI25" s="16"/>
      <c r="BJ25" s="107"/>
      <c r="BK25" s="21"/>
      <c r="BL25" s="60"/>
      <c r="BM25" s="60"/>
      <c r="BN25" s="60"/>
      <c r="BO25" s="60"/>
      <c r="BP25" s="60"/>
      <c r="BQ25" s="61"/>
      <c r="BR25" s="11"/>
      <c r="BS25" s="16"/>
      <c r="BT25" s="107"/>
      <c r="BU25" s="21"/>
      <c r="BV25" s="60"/>
      <c r="BW25" s="60"/>
      <c r="BX25" s="60"/>
      <c r="BY25" s="60"/>
      <c r="BZ25" s="60"/>
      <c r="CA25" s="61"/>
      <c r="CB25" s="11"/>
      <c r="CC25" s="16"/>
      <c r="CD25" s="107"/>
      <c r="CE25" s="21"/>
      <c r="CF25" s="60"/>
      <c r="CG25" s="60"/>
      <c r="CH25" s="60"/>
      <c r="CI25" s="60"/>
      <c r="CJ25" s="60"/>
      <c r="CK25" s="61"/>
      <c r="CL25" s="11"/>
      <c r="CM25" s="16"/>
      <c r="CN25" s="107"/>
      <c r="CO25" s="21"/>
      <c r="CP25" s="60"/>
      <c r="CQ25" s="60"/>
      <c r="CR25" s="60"/>
      <c r="CS25" s="60"/>
      <c r="CT25" s="60"/>
      <c r="CU25" s="61"/>
      <c r="CV25" s="11"/>
      <c r="CW25" s="16"/>
      <c r="CX25" s="107"/>
      <c r="CY25" s="21"/>
      <c r="CZ25" s="60"/>
      <c r="DA25" s="60"/>
      <c r="DB25" s="60"/>
      <c r="DC25" s="60"/>
      <c r="DD25" s="60"/>
      <c r="DE25" s="61"/>
      <c r="DF25" s="11"/>
      <c r="DG25" s="16"/>
      <c r="DH25" s="107"/>
      <c r="DI25" s="21"/>
      <c r="DJ25" s="60"/>
      <c r="DK25" s="60"/>
      <c r="DL25" s="60"/>
      <c r="DM25" s="60"/>
      <c r="DN25" s="60"/>
      <c r="DO25" s="61"/>
      <c r="DP25" s="11"/>
      <c r="DQ25" s="16"/>
      <c r="DR25" s="107"/>
      <c r="DS25" s="21"/>
      <c r="DT25" s="60"/>
      <c r="DU25" s="60"/>
      <c r="DV25" s="60"/>
      <c r="DW25" s="60"/>
      <c r="DX25" s="60"/>
      <c r="DY25" s="61"/>
      <c r="DZ25" s="11"/>
      <c r="EA25" s="16"/>
      <c r="EB25" s="107"/>
      <c r="EC25" s="21"/>
      <c r="ED25" s="60"/>
      <c r="EE25" s="60"/>
      <c r="EF25" s="60"/>
      <c r="EG25" s="60"/>
      <c r="EH25" s="60"/>
      <c r="EI25" s="61"/>
      <c r="EJ25" s="11"/>
      <c r="EK25" s="16"/>
      <c r="EL25" s="107"/>
      <c r="EM25" s="125"/>
      <c r="EN25" s="60"/>
      <c r="EO25" s="60"/>
      <c r="EP25" s="60"/>
      <c r="EQ25" s="60"/>
      <c r="ER25" s="60"/>
      <c r="ES25" s="61"/>
      <c r="ET25" s="11"/>
      <c r="EU25" s="16"/>
      <c r="EV25" s="107"/>
      <c r="EW25" s="125"/>
      <c r="EX25" s="60"/>
      <c r="EY25" s="60"/>
      <c r="EZ25" s="60"/>
      <c r="FA25" s="60"/>
      <c r="FB25" s="60"/>
      <c r="FC25" s="61"/>
      <c r="FD25" s="11"/>
      <c r="FE25" s="16"/>
      <c r="FF25" s="107"/>
      <c r="FG25" s="125"/>
      <c r="FH25" s="60"/>
      <c r="FI25" s="60"/>
      <c r="FJ25" s="60"/>
      <c r="FK25" s="60"/>
      <c r="FL25" s="60"/>
      <c r="FM25" s="61"/>
      <c r="FN25" s="11"/>
      <c r="FO25" s="16"/>
      <c r="FP25" s="107"/>
      <c r="FQ25" s="21"/>
      <c r="FR25" s="60"/>
      <c r="FS25" s="60"/>
      <c r="FT25" s="60"/>
      <c r="FU25" s="60"/>
      <c r="FV25" s="60"/>
      <c r="FW25" s="61"/>
      <c r="FX25" s="11"/>
      <c r="FY25" s="16"/>
      <c r="FZ25" s="107"/>
      <c r="GA25" s="21"/>
      <c r="GB25" s="60"/>
      <c r="GC25" s="60"/>
      <c r="GD25" s="60"/>
      <c r="GE25" s="60"/>
      <c r="GF25" s="60"/>
      <c r="GG25" s="61"/>
      <c r="GH25" s="11"/>
      <c r="GI25" s="16"/>
      <c r="GJ25" s="107"/>
      <c r="GK25" s="125"/>
      <c r="GL25" s="60"/>
      <c r="GM25" s="60"/>
      <c r="GN25" s="60"/>
      <c r="GO25" s="60"/>
      <c r="GP25" s="60"/>
      <c r="GQ25" s="61"/>
      <c r="GR25" s="11"/>
      <c r="GS25" s="16"/>
      <c r="GT25" s="107"/>
      <c r="GU25" s="125"/>
      <c r="GV25" s="60"/>
      <c r="GW25" s="60"/>
      <c r="GX25" s="60"/>
      <c r="GY25" s="60"/>
      <c r="GZ25" s="60"/>
      <c r="HA25" s="61"/>
      <c r="HB25" s="11"/>
      <c r="HC25" s="16"/>
      <c r="HD25" s="107"/>
      <c r="HE25" s="125"/>
      <c r="HF25" s="60"/>
      <c r="HG25" s="60"/>
      <c r="HH25" s="60"/>
      <c r="HI25" s="60"/>
      <c r="HJ25" s="60"/>
      <c r="HK25" s="61"/>
      <c r="HL25" s="11"/>
      <c r="HM25" s="16"/>
      <c r="HN25" s="107"/>
      <c r="HO25" s="21"/>
      <c r="HP25" s="60"/>
      <c r="HQ25" s="60"/>
      <c r="HR25" s="60"/>
      <c r="HS25" s="60"/>
      <c r="HT25" s="60"/>
      <c r="HU25" s="61"/>
      <c r="HV25" s="11"/>
      <c r="HW25" s="16"/>
      <c r="HX25" s="107"/>
      <c r="HY25" s="125"/>
      <c r="HZ25" s="60"/>
      <c r="IA25" s="60"/>
      <c r="IB25" s="60"/>
      <c r="IC25" s="60"/>
      <c r="ID25" s="60"/>
      <c r="IE25" s="61"/>
      <c r="IF25" s="11"/>
      <c r="IG25" s="16"/>
      <c r="IH25" s="107"/>
      <c r="II25" s="125"/>
      <c r="IJ25" s="60"/>
      <c r="IK25" s="60"/>
      <c r="IL25" s="60"/>
      <c r="IM25" s="60"/>
      <c r="IN25" s="60"/>
      <c r="IO25" s="61"/>
      <c r="IP25" s="11"/>
      <c r="IQ25" s="16"/>
      <c r="IR25" s="107"/>
      <c r="IS25" s="21"/>
      <c r="IT25" s="60"/>
      <c r="IU25" s="60"/>
      <c r="IV25" s="60"/>
      <c r="IW25" s="60"/>
      <c r="IX25" s="60"/>
      <c r="IY25" s="61"/>
      <c r="IZ25" s="11"/>
      <c r="JA25" s="16"/>
      <c r="JB25" s="107"/>
      <c r="JC25" s="125"/>
      <c r="JD25" s="60"/>
      <c r="JE25" s="60"/>
      <c r="JF25" s="60"/>
      <c r="JG25" s="60"/>
      <c r="JH25" s="60"/>
      <c r="JI25" s="61"/>
      <c r="JJ25" s="11"/>
      <c r="JK25" s="16"/>
      <c r="JL25" s="107"/>
      <c r="JM25" s="125"/>
      <c r="JN25" s="60"/>
      <c r="JO25" s="60"/>
      <c r="JP25" s="60"/>
      <c r="JQ25" s="60"/>
      <c r="JR25" s="60"/>
      <c r="JS25" s="61"/>
      <c r="JT25" s="11"/>
      <c r="JU25" s="16"/>
      <c r="JV25" s="107"/>
      <c r="JW25" s="125"/>
      <c r="JX25" s="60"/>
      <c r="JY25" s="60"/>
      <c r="JZ25" s="60"/>
      <c r="KA25" s="60"/>
      <c r="KB25" s="60"/>
      <c r="KC25" s="61"/>
      <c r="KD25" s="11"/>
      <c r="KE25" s="16"/>
      <c r="KF25" s="107"/>
      <c r="KG25" s="125"/>
      <c r="KH25" s="60"/>
      <c r="KI25" s="60"/>
      <c r="KJ25" s="60"/>
      <c r="KK25" s="60"/>
      <c r="KL25" s="60"/>
      <c r="KM25" s="61"/>
      <c r="KN25" s="11"/>
      <c r="KO25" s="16"/>
      <c r="KP25" s="107"/>
      <c r="KQ25" s="21"/>
      <c r="KR25" s="60"/>
      <c r="KS25" s="60"/>
      <c r="KT25" s="60"/>
      <c r="KU25" s="60"/>
      <c r="KV25" s="60"/>
      <c r="KW25" s="61"/>
      <c r="KX25" s="11"/>
      <c r="KY25" s="16"/>
      <c r="KZ25" s="107"/>
      <c r="LA25" s="21"/>
      <c r="LB25" s="60"/>
      <c r="LC25" s="60"/>
      <c r="LD25" s="60"/>
      <c r="LE25" s="60"/>
      <c r="LF25" s="60"/>
      <c r="LG25" s="61"/>
      <c r="LH25" s="11"/>
      <c r="LI25" s="16"/>
      <c r="LJ25" s="107"/>
      <c r="LK25" s="125"/>
      <c r="LL25" s="60"/>
      <c r="LM25" s="60"/>
      <c r="LN25" s="60"/>
      <c r="LO25" s="60"/>
      <c r="LP25" s="60"/>
      <c r="LQ25" s="61"/>
      <c r="LR25" s="11"/>
      <c r="LS25" s="16"/>
      <c r="LT25" s="107"/>
      <c r="LU25" s="125"/>
      <c r="LV25" s="60"/>
      <c r="LW25" s="60"/>
      <c r="LX25" s="60"/>
      <c r="LY25" s="60"/>
      <c r="LZ25" s="60"/>
      <c r="MA25" s="61"/>
      <c r="MB25" s="11"/>
      <c r="MC25" s="16"/>
      <c r="MD25" s="124"/>
      <c r="MN25" s="124"/>
    </row>
    <row xmlns:x14ac="http://schemas.microsoft.com/office/spreadsheetml/2009/9/ac" r="26" s="2" customFormat="true" x14ac:dyDescent="0.25">
      <c r="A26" s="397" t="str">
        <f ca="true">IF(ISBLANK('Data Summary'!A28),"",'Data Summary'!A28)</f>
        <v>BGD_2019_BEIS</v>
      </c>
      <c r="B26" s="107"/>
      <c r="C26" s="23"/>
      <c r="D26" s="6"/>
      <c r="E26" s="6"/>
      <c r="F26" s="6"/>
      <c r="G26" s="6"/>
      <c r="H26" s="6"/>
      <c r="I26" s="27"/>
      <c r="J26" s="11"/>
      <c r="K26" s="16"/>
      <c r="L26" s="107"/>
      <c r="M26" s="23"/>
      <c r="N26" s="6"/>
      <c r="O26" s="6"/>
      <c r="P26" s="6"/>
      <c r="Q26" s="6"/>
      <c r="R26" s="6"/>
      <c r="S26" s="27"/>
      <c r="T26" s="11"/>
      <c r="U26" s="16"/>
      <c r="V26" s="107"/>
      <c r="W26" s="23"/>
      <c r="X26" s="6"/>
      <c r="Y26" s="6"/>
      <c r="Z26" s="6"/>
      <c r="AA26" s="6"/>
      <c r="AB26" s="6"/>
      <c r="AC26" s="27"/>
      <c r="AD26" s="11"/>
      <c r="AE26" s="16"/>
      <c r="AF26" s="107"/>
      <c r="AG26" s="23"/>
      <c r="AH26" s="6"/>
      <c r="AI26" s="6"/>
      <c r="AJ26" s="6"/>
      <c r="AK26" s="6"/>
      <c r="AL26" s="6"/>
      <c r="AM26" s="27"/>
      <c r="AN26" s="11"/>
      <c r="AO26" s="16"/>
      <c r="AP26" s="107"/>
      <c r="AQ26" s="23"/>
      <c r="AR26" s="6"/>
      <c r="AS26" s="6"/>
      <c r="AT26" s="6"/>
      <c r="AU26" s="6"/>
      <c r="AV26" s="6"/>
      <c r="AW26" s="27"/>
      <c r="AX26" s="11"/>
      <c r="AY26" s="16"/>
      <c r="AZ26" s="107"/>
      <c r="BA26" s="23"/>
      <c r="BB26" s="6"/>
      <c r="BC26" s="6"/>
      <c r="BD26" s="6"/>
      <c r="BE26" s="6"/>
      <c r="BF26" s="6"/>
      <c r="BG26" s="27"/>
      <c r="BH26" s="11"/>
      <c r="BI26" s="16"/>
      <c r="BJ26" s="107"/>
      <c r="BK26" s="23"/>
      <c r="BL26" s="6"/>
      <c r="BM26" s="6"/>
      <c r="BN26" s="6"/>
      <c r="BO26" s="6"/>
      <c r="BP26" s="6"/>
      <c r="BQ26" s="27"/>
      <c r="BR26" s="11"/>
      <c r="BS26" s="16"/>
      <c r="BT26" s="107"/>
      <c r="BU26" s="23"/>
      <c r="BV26" s="6"/>
      <c r="BW26" s="6"/>
      <c r="BX26" s="6"/>
      <c r="BY26" s="6"/>
      <c r="BZ26" s="6"/>
      <c r="CA26" s="27"/>
      <c r="CB26" s="11"/>
      <c r="CC26" s="16"/>
      <c r="CD26" s="107"/>
      <c r="CE26" s="23"/>
      <c r="CF26" s="6"/>
      <c r="CG26" s="6"/>
      <c r="CH26" s="6"/>
      <c r="CI26" s="6"/>
      <c r="CJ26" s="6"/>
      <c r="CK26" s="27"/>
      <c r="CL26" s="11"/>
      <c r="CM26" s="16"/>
      <c r="CN26" s="107"/>
      <c r="CO26" s="23"/>
      <c r="CP26" s="6"/>
      <c r="CQ26" s="6"/>
      <c r="CR26" s="6"/>
      <c r="CS26" s="6"/>
      <c r="CT26" s="6"/>
      <c r="CU26" s="27"/>
      <c r="CV26" s="11"/>
      <c r="CW26" s="16"/>
      <c r="CX26" s="107"/>
      <c r="CY26" s="23"/>
      <c r="CZ26" s="6"/>
      <c r="DA26" s="6"/>
      <c r="DB26" s="6"/>
      <c r="DC26" s="6"/>
      <c r="DD26" s="6"/>
      <c r="DE26" s="27"/>
      <c r="DF26" s="11"/>
      <c r="DG26" s="16"/>
      <c r="DH26" s="107"/>
      <c r="DI26" s="23"/>
      <c r="DJ26" s="6"/>
      <c r="DK26" s="6"/>
      <c r="DL26" s="6"/>
      <c r="DM26" s="6"/>
      <c r="DN26" s="6"/>
      <c r="DO26" s="27"/>
      <c r="DP26" s="11"/>
      <c r="DQ26" s="16"/>
      <c r="DR26" s="107"/>
      <c r="DS26" s="23"/>
      <c r="DT26" s="6"/>
      <c r="DU26" s="6"/>
      <c r="DV26" s="6"/>
      <c r="DW26" s="6"/>
      <c r="DX26" s="6"/>
      <c r="DY26" s="27"/>
      <c r="DZ26" s="11"/>
      <c r="EA26" s="16"/>
      <c r="EB26" s="107"/>
      <c r="EC26" s="23"/>
      <c r="ED26" s="6"/>
      <c r="EE26" s="6"/>
      <c r="EF26" s="6"/>
      <c r="EG26" s="6"/>
      <c r="EH26" s="6"/>
      <c r="EI26" s="27"/>
      <c r="EJ26" s="11"/>
      <c r="EK26" s="16"/>
      <c r="EL26" s="107"/>
      <c r="EM26" s="126"/>
      <c r="EN26" s="118"/>
      <c r="EO26" s="118"/>
      <c r="EP26" s="118"/>
      <c r="EQ26" s="118"/>
      <c r="ER26" s="118"/>
      <c r="ES26" s="127"/>
      <c r="ET26" s="11"/>
      <c r="EU26" s="16"/>
      <c r="EV26" s="107"/>
      <c r="EW26" s="126"/>
      <c r="EX26" s="118"/>
      <c r="EY26" s="118"/>
      <c r="EZ26" s="118"/>
      <c r="FA26" s="118"/>
      <c r="FB26" s="118"/>
      <c r="FC26" s="127"/>
      <c r="FD26" s="11"/>
      <c r="FE26" s="16"/>
      <c r="FF26" s="107"/>
      <c r="FG26" s="126"/>
      <c r="FH26" s="118"/>
      <c r="FI26" s="118"/>
      <c r="FJ26" s="118"/>
      <c r="FK26" s="118"/>
      <c r="FL26" s="118"/>
      <c r="FM26" s="127"/>
      <c r="FN26" s="11"/>
      <c r="FO26" s="16"/>
      <c r="FP26" s="107"/>
      <c r="FQ26" s="23"/>
      <c r="FR26" s="6"/>
      <c r="FS26" s="6"/>
      <c r="FT26" s="6"/>
      <c r="FU26" s="6"/>
      <c r="FV26" s="6"/>
      <c r="FW26" s="27"/>
      <c r="FX26" s="11"/>
      <c r="FY26" s="16"/>
      <c r="FZ26" s="107"/>
      <c r="GA26" s="23"/>
      <c r="GB26" s="6"/>
      <c r="GC26" s="6"/>
      <c r="GD26" s="6"/>
      <c r="GE26" s="6"/>
      <c r="GF26" s="6"/>
      <c r="GG26" s="27"/>
      <c r="GH26" s="11"/>
      <c r="GI26" s="16"/>
      <c r="GJ26" s="107"/>
      <c r="GK26" s="126"/>
      <c r="GL26" s="118"/>
      <c r="GM26" s="118"/>
      <c r="GN26" s="118"/>
      <c r="GO26" s="118"/>
      <c r="GP26" s="118"/>
      <c r="GQ26" s="127"/>
      <c r="GR26" s="11"/>
      <c r="GS26" s="16"/>
      <c r="GT26" s="107"/>
      <c r="GU26" s="126"/>
      <c r="GV26" s="118"/>
      <c r="GW26" s="118"/>
      <c r="GX26" s="118"/>
      <c r="GY26" s="118"/>
      <c r="GZ26" s="118"/>
      <c r="HA26" s="127"/>
      <c r="HB26" s="11"/>
      <c r="HC26" s="16"/>
      <c r="HD26" s="107"/>
      <c r="HE26" s="126"/>
      <c r="HF26" s="118"/>
      <c r="HG26" s="118"/>
      <c r="HH26" s="118"/>
      <c r="HI26" s="118"/>
      <c r="HJ26" s="118"/>
      <c r="HK26" s="127"/>
      <c r="HL26" s="11"/>
      <c r="HM26" s="16"/>
      <c r="HN26" s="107"/>
      <c r="HO26" s="23"/>
      <c r="HP26" s="6"/>
      <c r="HQ26" s="6"/>
      <c r="HR26" s="6"/>
      <c r="HS26" s="6"/>
      <c r="HT26" s="6"/>
      <c r="HU26" s="27"/>
      <c r="HV26" s="11"/>
      <c r="HW26" s="16"/>
      <c r="HX26" s="107"/>
      <c r="HY26" s="126"/>
      <c r="HZ26" s="118"/>
      <c r="IA26" s="118"/>
      <c r="IB26" s="118"/>
      <c r="IC26" s="118"/>
      <c r="ID26" s="118"/>
      <c r="IE26" s="127"/>
      <c r="IF26" s="11"/>
      <c r="IG26" s="16"/>
      <c r="IH26" s="107"/>
      <c r="II26" s="126"/>
      <c r="IJ26" s="118"/>
      <c r="IK26" s="118"/>
      <c r="IL26" s="118"/>
      <c r="IM26" s="118"/>
      <c r="IN26" s="118"/>
      <c r="IO26" s="127"/>
      <c r="IP26" s="11"/>
      <c r="IQ26" s="16"/>
      <c r="IR26" s="107"/>
      <c r="IS26" s="23"/>
      <c r="IT26" s="6"/>
      <c r="IU26" s="6"/>
      <c r="IV26" s="6"/>
      <c r="IW26" s="6"/>
      <c r="IX26" s="6"/>
      <c r="IY26" s="27"/>
      <c r="IZ26" s="11"/>
      <c r="JA26" s="16"/>
      <c r="JB26" s="107"/>
      <c r="JC26" s="126"/>
      <c r="JD26" s="118"/>
      <c r="JE26" s="118"/>
      <c r="JF26" s="118"/>
      <c r="JG26" s="118"/>
      <c r="JH26" s="118"/>
      <c r="JI26" s="127"/>
      <c r="JJ26" s="11"/>
      <c r="JK26" s="16"/>
      <c r="JL26" s="107"/>
      <c r="JM26" s="126"/>
      <c r="JN26" s="118"/>
      <c r="JO26" s="118"/>
      <c r="JP26" s="118"/>
      <c r="JQ26" s="118"/>
      <c r="JR26" s="118"/>
      <c r="JS26" s="127"/>
      <c r="JT26" s="11"/>
      <c r="JU26" s="16"/>
      <c r="JV26" s="107"/>
      <c r="JW26" s="126"/>
      <c r="JX26" s="118"/>
      <c r="JY26" s="118"/>
      <c r="JZ26" s="118"/>
      <c r="KA26" s="118"/>
      <c r="KB26" s="118"/>
      <c r="KC26" s="127"/>
      <c r="KD26" s="11"/>
      <c r="KE26" s="16"/>
      <c r="KF26" s="107"/>
      <c r="KG26" s="126"/>
      <c r="KH26" s="118"/>
      <c r="KI26" s="118"/>
      <c r="KJ26" s="118"/>
      <c r="KK26" s="118"/>
      <c r="KL26" s="118"/>
      <c r="KM26" s="127"/>
      <c r="KN26" s="11"/>
      <c r="KO26" s="16"/>
      <c r="KP26" s="107"/>
      <c r="KQ26" s="23"/>
      <c r="KR26" s="6"/>
      <c r="KS26" s="6"/>
      <c r="KT26" s="6"/>
      <c r="KU26" s="6"/>
      <c r="KV26" s="6"/>
      <c r="KW26" s="27"/>
      <c r="KX26" s="11"/>
      <c r="KY26" s="16"/>
      <c r="KZ26" s="107"/>
      <c r="LA26" s="23"/>
      <c r="LB26" s="6"/>
      <c r="LC26" s="6"/>
      <c r="LD26" s="6"/>
      <c r="LE26" s="6"/>
      <c r="LF26" s="6"/>
      <c r="LG26" s="27"/>
      <c r="LH26" s="11"/>
      <c r="LI26" s="16"/>
      <c r="LJ26" s="107"/>
      <c r="LK26" s="126"/>
      <c r="LL26" s="118"/>
      <c r="LM26" s="118"/>
      <c r="LN26" s="118"/>
      <c r="LO26" s="118"/>
      <c r="LP26" s="118"/>
      <c r="LQ26" s="127"/>
      <c r="LR26" s="11"/>
      <c r="LS26" s="16"/>
      <c r="LT26" s="107"/>
      <c r="LU26" s="126"/>
      <c r="LV26" s="118"/>
      <c r="LW26" s="118"/>
      <c r="LX26" s="118"/>
      <c r="LY26" s="118"/>
      <c r="LZ26" s="118"/>
      <c r="MA26" s="127"/>
      <c r="MB26" s="11"/>
      <c r="MC26" s="16"/>
      <c r="MD26" s="124"/>
      <c r="MN26" s="124"/>
    </row>
    <row xmlns:x14ac="http://schemas.microsoft.com/office/spreadsheetml/2009/9/ac" r="27" s="2" customFormat="true" ht="93" customHeight="true" x14ac:dyDescent="0.25">
      <c r="A27" s="397" t="str">
        <f ca="true">IF(ISBLANK('Data Summary'!A29),"",'Data Summary'!A29)</f>
        <v>BGD_2019_UIS</v>
      </c>
      <c r="B27" s="108" t="s">
        <v>12</v>
      </c>
      <c r="C27" s="597" t="s">
        <v>229</v>
      </c>
      <c r="D27" s="598"/>
      <c r="E27" s="598"/>
      <c r="F27" s="598"/>
      <c r="G27" s="598"/>
      <c r="H27" s="598"/>
      <c r="I27" s="599"/>
      <c r="J27" s="11"/>
      <c r="K27" s="16"/>
      <c r="L27" s="108" t="s">
        <v>12</v>
      </c>
      <c r="M27" s="597" t="s">
        <v>213</v>
      </c>
      <c r="N27" s="598"/>
      <c r="O27" s="598"/>
      <c r="P27" s="598"/>
      <c r="Q27" s="598"/>
      <c r="R27" s="598"/>
      <c r="S27" s="599"/>
      <c r="T27" s="11"/>
      <c r="U27" s="16"/>
      <c r="V27" s="108" t="s">
        <v>12</v>
      </c>
      <c r="W27" s="597" t="s">
        <v>228</v>
      </c>
      <c r="X27" s="598"/>
      <c r="Y27" s="598"/>
      <c r="Z27" s="598"/>
      <c r="AA27" s="598"/>
      <c r="AB27" s="598"/>
      <c r="AC27" s="599"/>
      <c r="AD27" s="11"/>
      <c r="AE27" s="16"/>
      <c r="AF27" s="108" t="s">
        <v>12</v>
      </c>
      <c r="AG27" s="597"/>
      <c r="AH27" s="598"/>
      <c r="AI27" s="598"/>
      <c r="AJ27" s="598"/>
      <c r="AK27" s="598"/>
      <c r="AL27" s="598"/>
      <c r="AM27" s="599"/>
      <c r="AN27" s="11"/>
      <c r="AO27" s="16"/>
      <c r="AP27" s="108" t="s">
        <v>12</v>
      </c>
      <c r="AQ27" s="597" t="s">
        <v>223</v>
      </c>
      <c r="AR27" s="598"/>
      <c r="AS27" s="598"/>
      <c r="AT27" s="598"/>
      <c r="AU27" s="598"/>
      <c r="AV27" s="598"/>
      <c r="AW27" s="599"/>
      <c r="AX27" s="11"/>
      <c r="AY27" s="16"/>
      <c r="AZ27" s="108" t="s">
        <v>12</v>
      </c>
      <c r="BA27" s="597" t="s">
        <v>209</v>
      </c>
      <c r="BB27" s="598"/>
      <c r="BC27" s="598"/>
      <c r="BD27" s="598"/>
      <c r="BE27" s="598"/>
      <c r="BF27" s="598"/>
      <c r="BG27" s="599"/>
      <c r="BH27" s="11"/>
      <c r="BI27" s="16"/>
      <c r="BJ27" s="108" t="s">
        <v>12</v>
      </c>
      <c r="BK27" s="597" t="s">
        <v>223</v>
      </c>
      <c r="BL27" s="598"/>
      <c r="BM27" s="598"/>
      <c r="BN27" s="598"/>
      <c r="BO27" s="598"/>
      <c r="BP27" s="598"/>
      <c r="BQ27" s="599"/>
      <c r="BR27" s="11"/>
      <c r="BS27" s="16"/>
      <c r="BT27" s="108" t="s">
        <v>12</v>
      </c>
      <c r="BU27" s="597" t="s">
        <v>210</v>
      </c>
      <c r="BV27" s="598"/>
      <c r="BW27" s="598"/>
      <c r="BX27" s="598"/>
      <c r="BY27" s="598"/>
      <c r="BZ27" s="598"/>
      <c r="CA27" s="599"/>
      <c r="CB27" s="11"/>
      <c r="CC27" s="16"/>
      <c r="CD27" s="108" t="s">
        <v>12</v>
      </c>
      <c r="CE27" s="597" t="s">
        <v>282</v>
      </c>
      <c r="CF27" s="598"/>
      <c r="CG27" s="598"/>
      <c r="CH27" s="598"/>
      <c r="CI27" s="598"/>
      <c r="CJ27" s="598"/>
      <c r="CK27" s="599"/>
      <c r="CL27" s="11"/>
      <c r="CM27" s="16"/>
      <c r="CN27" s="108" t="s">
        <v>12</v>
      </c>
      <c r="CO27" s="597" t="s">
        <v>178</v>
      </c>
      <c r="CP27" s="598"/>
      <c r="CQ27" s="598"/>
      <c r="CR27" s="598"/>
      <c r="CS27" s="598"/>
      <c r="CT27" s="598"/>
      <c r="CU27" s="599"/>
      <c r="CV27" s="11"/>
      <c r="CW27" s="16"/>
      <c r="CX27" s="108" t="s">
        <v>12</v>
      </c>
      <c r="CY27" s="597" t="s">
        <v>187</v>
      </c>
      <c r="CZ27" s="598"/>
      <c r="DA27" s="598"/>
      <c r="DB27" s="598"/>
      <c r="DC27" s="598"/>
      <c r="DD27" s="598"/>
      <c r="DE27" s="599"/>
      <c r="DF27" s="11"/>
      <c r="DG27" s="16"/>
      <c r="DH27" s="108" t="s">
        <v>12</v>
      </c>
      <c r="DI27" s="597" t="s">
        <v>223</v>
      </c>
      <c r="DJ27" s="598"/>
      <c r="DK27" s="598"/>
      <c r="DL27" s="598"/>
      <c r="DM27" s="598"/>
      <c r="DN27" s="598"/>
      <c r="DO27" s="599"/>
      <c r="DP27" s="11"/>
      <c r="DQ27" s="16"/>
      <c r="DR27" s="108" t="s">
        <v>12</v>
      </c>
      <c r="DS27" s="597" t="s">
        <v>223</v>
      </c>
      <c r="DT27" s="598"/>
      <c r="DU27" s="598"/>
      <c r="DV27" s="598"/>
      <c r="DW27" s="598"/>
      <c r="DX27" s="598"/>
      <c r="DY27" s="599"/>
      <c r="DZ27" s="11"/>
      <c r="EA27" s="16"/>
      <c r="EB27" s="108" t="s">
        <v>12</v>
      </c>
      <c r="EC27" s="597" t="s">
        <v>183</v>
      </c>
      <c r="ED27" s="598"/>
      <c r="EE27" s="598"/>
      <c r="EF27" s="598"/>
      <c r="EG27" s="598"/>
      <c r="EH27" s="598"/>
      <c r="EI27" s="599"/>
      <c r="EJ27" s="11"/>
      <c r="EK27" s="16"/>
      <c r="EL27" s="108" t="s">
        <v>12</v>
      </c>
      <c r="EM27" s="597" t="s">
        <v>231</v>
      </c>
      <c r="EN27" s="598"/>
      <c r="EO27" s="598"/>
      <c r="EP27" s="598"/>
      <c r="EQ27" s="598"/>
      <c r="ER27" s="598"/>
      <c r="ES27" s="599"/>
      <c r="ET27" s="11"/>
      <c r="EU27" s="16"/>
      <c r="EV27" s="108" t="s">
        <v>12</v>
      </c>
      <c r="EW27" s="597" t="s">
        <v>397</v>
      </c>
      <c r="EX27" s="598"/>
      <c r="EY27" s="598"/>
      <c r="EZ27" s="598"/>
      <c r="FA27" s="598"/>
      <c r="FB27" s="598"/>
      <c r="FC27" s="599"/>
      <c r="FD27" s="11"/>
      <c r="FE27" s="16"/>
      <c r="FF27" s="108" t="s">
        <v>12</v>
      </c>
      <c r="FG27" s="597" t="s">
        <v>405</v>
      </c>
      <c r="FH27" s="598"/>
      <c r="FI27" s="598"/>
      <c r="FJ27" s="598"/>
      <c r="FK27" s="598"/>
      <c r="FL27" s="598"/>
      <c r="FM27" s="599"/>
      <c r="FN27" s="11"/>
      <c r="FO27" s="16"/>
      <c r="FP27" s="108" t="s">
        <v>12</v>
      </c>
      <c r="FQ27" s="597" t="s">
        <v>404</v>
      </c>
      <c r="FR27" s="598"/>
      <c r="FS27" s="598"/>
      <c r="FT27" s="598"/>
      <c r="FU27" s="598"/>
      <c r="FV27" s="598"/>
      <c r="FW27" s="599"/>
      <c r="FX27" s="11"/>
      <c r="FY27" s="16"/>
      <c r="FZ27" s="108" t="s">
        <v>12</v>
      </c>
      <c r="GA27" s="597" t="s">
        <v>404</v>
      </c>
      <c r="GB27" s="598"/>
      <c r="GC27" s="598"/>
      <c r="GD27" s="598"/>
      <c r="GE27" s="598"/>
      <c r="GF27" s="598"/>
      <c r="GG27" s="599"/>
      <c r="GH27" s="11"/>
      <c r="GI27" s="16"/>
      <c r="GJ27" s="108" t="s">
        <v>12</v>
      </c>
      <c r="GK27" s="597" t="s">
        <v>405</v>
      </c>
      <c r="GL27" s="598"/>
      <c r="GM27" s="598"/>
      <c r="GN27" s="598"/>
      <c r="GO27" s="598"/>
      <c r="GP27" s="598"/>
      <c r="GQ27" s="599"/>
      <c r="GR27" s="11"/>
      <c r="GS27" s="16"/>
      <c r="GT27" s="108" t="s">
        <v>12</v>
      </c>
      <c r="GU27" s="597" t="s">
        <v>272</v>
      </c>
      <c r="GV27" s="598"/>
      <c r="GW27" s="598"/>
      <c r="GX27" s="598"/>
      <c r="GY27" s="598"/>
      <c r="GZ27" s="598"/>
      <c r="HA27" s="599"/>
      <c r="HB27" s="11"/>
      <c r="HC27" s="16"/>
      <c r="HD27" s="108" t="s">
        <v>12</v>
      </c>
      <c r="HE27" s="597" t="s">
        <v>396</v>
      </c>
      <c r="HF27" s="598"/>
      <c r="HG27" s="598"/>
      <c r="HH27" s="598"/>
      <c r="HI27" s="598"/>
      <c r="HJ27" s="598"/>
      <c r="HK27" s="599"/>
      <c r="HL27" s="11"/>
      <c r="HM27" s="16"/>
      <c r="HN27" s="108" t="s">
        <v>12</v>
      </c>
      <c r="HO27" s="597" t="s">
        <v>404</v>
      </c>
      <c r="HP27" s="598"/>
      <c r="HQ27" s="598"/>
      <c r="HR27" s="598"/>
      <c r="HS27" s="598"/>
      <c r="HT27" s="598"/>
      <c r="HU27" s="599"/>
      <c r="HV27" s="11"/>
      <c r="HW27" s="16"/>
      <c r="HX27" s="108" t="s">
        <v>12</v>
      </c>
      <c r="HY27" s="597" t="s">
        <v>330</v>
      </c>
      <c r="HZ27" s="598"/>
      <c r="IA27" s="598"/>
      <c r="IB27" s="598"/>
      <c r="IC27" s="598"/>
      <c r="ID27" s="598"/>
      <c r="IE27" s="599"/>
      <c r="IF27" s="11"/>
      <c r="IG27" s="16"/>
      <c r="IH27" s="108" t="s">
        <v>12</v>
      </c>
      <c r="II27" s="597" t="s">
        <v>396</v>
      </c>
      <c r="IJ27" s="598"/>
      <c r="IK27" s="598"/>
      <c r="IL27" s="598"/>
      <c r="IM27" s="598"/>
      <c r="IN27" s="598"/>
      <c r="IO27" s="599"/>
      <c r="IP27" s="11"/>
      <c r="IQ27" s="16"/>
      <c r="IR27" s="108" t="s">
        <v>12</v>
      </c>
      <c r="IS27" s="597" t="s">
        <v>404</v>
      </c>
      <c r="IT27" s="598"/>
      <c r="IU27" s="598"/>
      <c r="IV27" s="598"/>
      <c r="IW27" s="598"/>
      <c r="IX27" s="598"/>
      <c r="IY27" s="599"/>
      <c r="IZ27" s="11"/>
      <c r="JA27" s="16"/>
      <c r="JB27" s="108" t="s">
        <v>12</v>
      </c>
      <c r="JC27" s="597" t="s">
        <v>396</v>
      </c>
      <c r="JD27" s="598"/>
      <c r="JE27" s="598"/>
      <c r="JF27" s="598"/>
      <c r="JG27" s="598"/>
      <c r="JH27" s="598"/>
      <c r="JI27" s="599"/>
      <c r="JJ27" s="11"/>
      <c r="JK27" s="16"/>
      <c r="JL27" s="108" t="s">
        <v>12</v>
      </c>
      <c r="JM27" s="597" t="s">
        <v>257</v>
      </c>
      <c r="JN27" s="598"/>
      <c r="JO27" s="598"/>
      <c r="JP27" s="598"/>
      <c r="JQ27" s="598"/>
      <c r="JR27" s="598"/>
      <c r="JS27" s="599"/>
      <c r="JT27" s="11"/>
      <c r="JU27" s="16"/>
      <c r="JV27" s="108" t="s">
        <v>12</v>
      </c>
      <c r="JW27" s="597" t="s">
        <v>257</v>
      </c>
      <c r="JX27" s="598"/>
      <c r="JY27" s="598"/>
      <c r="JZ27" s="598"/>
      <c r="KA27" s="598"/>
      <c r="KB27" s="598"/>
      <c r="KC27" s="599"/>
      <c r="KD27" s="11"/>
      <c r="KE27" s="16"/>
      <c r="KF27" s="108" t="s">
        <v>12</v>
      </c>
      <c r="KG27" s="597"/>
      <c r="KH27" s="598"/>
      <c r="KI27" s="598"/>
      <c r="KJ27" s="598"/>
      <c r="KK27" s="598"/>
      <c r="KL27" s="598"/>
      <c r="KM27" s="599"/>
      <c r="KN27" s="11"/>
      <c r="KO27" s="16"/>
      <c r="KP27" s="108" t="s">
        <v>12</v>
      </c>
      <c r="KQ27" s="597" t="s">
        <v>404</v>
      </c>
      <c r="KR27" s="598"/>
      <c r="KS27" s="598"/>
      <c r="KT27" s="598"/>
      <c r="KU27" s="598"/>
      <c r="KV27" s="598"/>
      <c r="KW27" s="599"/>
      <c r="KX27" s="11"/>
      <c r="KY27" s="16"/>
      <c r="KZ27" s="108" t="s">
        <v>12</v>
      </c>
      <c r="LA27" s="597" t="s">
        <v>404</v>
      </c>
      <c r="LB27" s="598"/>
      <c r="LC27" s="598"/>
      <c r="LD27" s="598"/>
      <c r="LE27" s="598"/>
      <c r="LF27" s="598"/>
      <c r="LG27" s="599"/>
      <c r="LH27" s="11"/>
      <c r="LI27" s="16"/>
      <c r="LJ27" s="108" t="s">
        <v>12</v>
      </c>
      <c r="LK27" s="597"/>
      <c r="LL27" s="598"/>
      <c r="LM27" s="598"/>
      <c r="LN27" s="598"/>
      <c r="LO27" s="598"/>
      <c r="LP27" s="598"/>
      <c r="LQ27" s="599"/>
      <c r="LR27" s="11"/>
      <c r="LS27" s="16"/>
      <c r="LT27" s="108" t="s">
        <v>12</v>
      </c>
      <c r="LU27" s="597" t="s">
        <v>410</v>
      </c>
      <c r="LV27" s="598"/>
      <c r="LW27" s="598"/>
      <c r="LX27" s="598"/>
      <c r="LY27" s="598"/>
      <c r="LZ27" s="598"/>
      <c r="MA27" s="599"/>
      <c r="MB27" s="11"/>
      <c r="MC27" s="16"/>
      <c r="MD27" s="124"/>
      <c r="MN27" s="124"/>
    </row>
    <row xmlns:x14ac="http://schemas.microsoft.com/office/spreadsheetml/2009/9/ac" r="28" s="2" customFormat="true" ht="15.75" customHeight="true" x14ac:dyDescent="0.25">
      <c r="A28" s="397" t="str">
        <f ca="true">IF(ISBLANK('Data Summary'!A30),"",'Data Summary'!A30)</f>
        <v>BGD_2019_ASPR</v>
      </c>
      <c r="B28" s="108"/>
      <c r="C28" s="57" t="s">
        <v>107</v>
      </c>
      <c r="D28" s="50"/>
      <c r="E28" s="91"/>
      <c r="F28" s="91"/>
      <c r="G28" s="91"/>
      <c r="H28" s="50"/>
      <c r="I28" s="90"/>
      <c r="J28" s="11"/>
      <c r="K28" s="16"/>
      <c r="L28" s="108"/>
      <c r="M28" s="57" t="s">
        <v>107</v>
      </c>
      <c r="N28" s="50"/>
      <c r="O28" s="50"/>
      <c r="P28" s="50"/>
      <c r="Q28" s="50"/>
      <c r="R28" s="50"/>
      <c r="S28" s="94" t="s">
        <v>149</v>
      </c>
      <c r="T28" s="11"/>
      <c r="U28" s="16"/>
      <c r="V28" s="108"/>
      <c r="W28" s="57" t="s">
        <v>107</v>
      </c>
      <c r="X28" s="50"/>
      <c r="Y28" s="50"/>
      <c r="Z28" s="50"/>
      <c r="AA28" s="50"/>
      <c r="AB28" s="50"/>
      <c r="AC28" s="152"/>
      <c r="AD28" s="11"/>
      <c r="AE28" s="16"/>
      <c r="AF28" s="108"/>
      <c r="AG28" s="57" t="s">
        <v>107</v>
      </c>
      <c r="AH28" s="50"/>
      <c r="AI28" s="50"/>
      <c r="AJ28" s="50"/>
      <c r="AK28" s="50"/>
      <c r="AL28" s="50"/>
      <c r="AM28" s="94" t="s">
        <v>149</v>
      </c>
      <c r="AN28" s="11"/>
      <c r="AO28" s="16"/>
      <c r="AP28" s="108"/>
      <c r="AQ28" s="57" t="s">
        <v>107</v>
      </c>
      <c r="AR28" s="50"/>
      <c r="AS28" s="50"/>
      <c r="AT28" s="50"/>
      <c r="AU28" s="50"/>
      <c r="AV28" s="50"/>
      <c r="AW28" s="139"/>
      <c r="AX28" s="11"/>
      <c r="AY28" s="16"/>
      <c r="AZ28" s="108"/>
      <c r="BA28" s="57" t="s">
        <v>107</v>
      </c>
      <c r="BB28" s="50"/>
      <c r="BC28" s="50"/>
      <c r="BD28" s="50"/>
      <c r="BE28" s="50"/>
      <c r="BF28" s="50"/>
      <c r="BG28" s="139" t="s">
        <v>149</v>
      </c>
      <c r="BH28" s="11"/>
      <c r="BI28" s="16"/>
      <c r="BJ28" s="108"/>
      <c r="BK28" s="57" t="s">
        <v>107</v>
      </c>
      <c r="BL28" s="50"/>
      <c r="BM28" s="50"/>
      <c r="BN28" s="50"/>
      <c r="BO28" s="50"/>
      <c r="BP28" s="50"/>
      <c r="BQ28" s="139"/>
      <c r="BR28" s="11"/>
      <c r="BS28" s="16"/>
      <c r="BT28" s="108"/>
      <c r="BU28" s="57" t="s">
        <v>107</v>
      </c>
      <c r="BV28" s="50"/>
      <c r="BW28" s="50"/>
      <c r="BX28" s="50"/>
      <c r="BY28" s="50"/>
      <c r="BZ28" s="50"/>
      <c r="CA28" s="139" t="s">
        <v>149</v>
      </c>
      <c r="CB28" s="11"/>
      <c r="CC28" s="16"/>
      <c r="CD28" s="108"/>
      <c r="CE28" s="57" t="s">
        <v>107</v>
      </c>
      <c r="CF28" s="50" t="s">
        <v>149</v>
      </c>
      <c r="CG28" s="50"/>
      <c r="CH28" s="50"/>
      <c r="CI28" s="50"/>
      <c r="CJ28" s="50" t="s">
        <v>149</v>
      </c>
      <c r="CK28" s="94" t="s">
        <v>149</v>
      </c>
      <c r="CL28" s="11"/>
      <c r="CM28" s="16"/>
      <c r="CN28" s="108"/>
      <c r="CO28" s="57" t="s">
        <v>107</v>
      </c>
      <c r="CP28" s="50"/>
      <c r="CQ28" s="50"/>
      <c r="CR28" s="50"/>
      <c r="CS28" s="50"/>
      <c r="CT28" s="50"/>
      <c r="CU28" s="94"/>
      <c r="CV28" s="11"/>
      <c r="CW28" s="16"/>
      <c r="CX28" s="108"/>
      <c r="CY28" s="57" t="s">
        <v>107</v>
      </c>
      <c r="CZ28" s="50"/>
      <c r="DA28" s="50"/>
      <c r="DB28" s="50"/>
      <c r="DC28" s="50"/>
      <c r="DD28" s="50"/>
      <c r="DE28" s="94" t="s">
        <v>149</v>
      </c>
      <c r="DF28" s="11"/>
      <c r="DG28" s="16"/>
      <c r="DH28" s="108"/>
      <c r="DI28" s="57" t="s">
        <v>107</v>
      </c>
      <c r="DJ28" s="50"/>
      <c r="DK28" s="50"/>
      <c r="DL28" s="50"/>
      <c r="DM28" s="50"/>
      <c r="DN28" s="50"/>
      <c r="DO28" s="423"/>
      <c r="DP28" s="11"/>
      <c r="DQ28" s="16"/>
      <c r="DR28" s="108"/>
      <c r="DS28" s="57" t="s">
        <v>107</v>
      </c>
      <c r="DT28" s="50"/>
      <c r="DU28" s="50"/>
      <c r="DV28" s="50"/>
      <c r="DW28" s="50"/>
      <c r="DX28" s="50"/>
      <c r="DY28" s="94"/>
      <c r="DZ28" s="11"/>
      <c r="EA28" s="16"/>
      <c r="EB28" s="108"/>
      <c r="EC28" s="57" t="s">
        <v>107</v>
      </c>
      <c r="ED28" s="50"/>
      <c r="EE28" s="50"/>
      <c r="EF28" s="50"/>
      <c r="EG28" s="50"/>
      <c r="EH28" s="50"/>
      <c r="EI28" s="94" t="s">
        <v>149</v>
      </c>
      <c r="EJ28" s="11"/>
      <c r="EK28" s="16"/>
      <c r="EL28" s="108"/>
      <c r="EM28" s="57" t="s">
        <v>107</v>
      </c>
      <c r="EN28" s="50"/>
      <c r="EO28" s="50"/>
      <c r="EP28" s="50"/>
      <c r="EQ28" s="50"/>
      <c r="ER28" s="50"/>
      <c r="ES28" s="94"/>
      <c r="ET28" s="11"/>
      <c r="EU28" s="16"/>
      <c r="EV28" s="108"/>
      <c r="EW28" s="57" t="s">
        <v>107</v>
      </c>
      <c r="EX28" s="50"/>
      <c r="EY28" s="50"/>
      <c r="EZ28" s="50"/>
      <c r="FA28" s="50"/>
      <c r="FB28" s="50"/>
      <c r="FC28" s="94"/>
      <c r="FD28" s="11"/>
      <c r="FE28" s="16"/>
      <c r="FF28" s="108"/>
      <c r="FG28" s="57" t="s">
        <v>107</v>
      </c>
      <c r="FH28" s="50"/>
      <c r="FI28" s="50"/>
      <c r="FJ28" s="50"/>
      <c r="FK28" s="50"/>
      <c r="FL28" s="50"/>
      <c r="FM28" s="94"/>
      <c r="FN28" s="11"/>
      <c r="FO28" s="16"/>
      <c r="FP28" s="108"/>
      <c r="FQ28" s="57" t="s">
        <v>107</v>
      </c>
      <c r="FR28" s="50"/>
      <c r="FS28" s="50"/>
      <c r="FT28" s="50"/>
      <c r="FU28" s="50"/>
      <c r="FV28" s="50"/>
      <c r="FW28" s="94"/>
      <c r="FX28" s="11"/>
      <c r="FY28" s="16"/>
      <c r="FZ28" s="108"/>
      <c r="GA28" s="57" t="s">
        <v>107</v>
      </c>
      <c r="GB28" s="50"/>
      <c r="GC28" s="50"/>
      <c r="GD28" s="50"/>
      <c r="GE28" s="50"/>
      <c r="GF28" s="50"/>
      <c r="GG28" s="94"/>
      <c r="GH28" s="11"/>
      <c r="GI28" s="16"/>
      <c r="GJ28" s="108"/>
      <c r="GK28" s="57" t="s">
        <v>107</v>
      </c>
      <c r="GL28" s="50"/>
      <c r="GM28" s="50"/>
      <c r="GN28" s="50"/>
      <c r="GO28" s="50"/>
      <c r="GP28" s="50"/>
      <c r="GQ28" s="94"/>
      <c r="GR28" s="11"/>
      <c r="GS28" s="16"/>
      <c r="GT28" s="108"/>
      <c r="GU28" s="57" t="s">
        <v>107</v>
      </c>
      <c r="GV28" s="49" t="s">
        <v>149</v>
      </c>
      <c r="GW28" s="49" t="s">
        <v>149</v>
      </c>
      <c r="GX28" s="49" t="s">
        <v>149</v>
      </c>
      <c r="GY28" s="49"/>
      <c r="GZ28" s="49" t="s">
        <v>149</v>
      </c>
      <c r="HA28" s="89" t="s">
        <v>149</v>
      </c>
      <c r="HB28" s="11"/>
      <c r="HC28" s="16"/>
      <c r="HD28" s="108"/>
      <c r="HE28" s="57" t="s">
        <v>107</v>
      </c>
      <c r="HF28" s="50"/>
      <c r="HG28" s="50"/>
      <c r="HH28" s="50"/>
      <c r="HI28" s="50"/>
      <c r="HJ28" s="50"/>
      <c r="HK28" s="94"/>
      <c r="HL28" s="11"/>
      <c r="HM28" s="16"/>
      <c r="HN28" s="108"/>
      <c r="HO28" s="57" t="s">
        <v>107</v>
      </c>
      <c r="HP28" s="50"/>
      <c r="HQ28" s="50"/>
      <c r="HR28" s="50"/>
      <c r="HS28" s="50"/>
      <c r="HT28" s="50"/>
      <c r="HU28" s="94"/>
      <c r="HV28" s="11"/>
      <c r="HW28" s="16"/>
      <c r="HX28" s="108"/>
      <c r="HY28" s="57" t="s">
        <v>107</v>
      </c>
      <c r="HZ28" s="50"/>
      <c r="IA28" s="50"/>
      <c r="IB28" s="50"/>
      <c r="IC28" s="50"/>
      <c r="ID28" s="50"/>
      <c r="IE28" s="94"/>
      <c r="IF28" s="11"/>
      <c r="IG28" s="16"/>
      <c r="IH28" s="108"/>
      <c r="II28" s="57" t="s">
        <v>107</v>
      </c>
      <c r="IJ28" s="50"/>
      <c r="IK28" s="50"/>
      <c r="IL28" s="50"/>
      <c r="IM28" s="50"/>
      <c r="IN28" s="50"/>
      <c r="IO28" s="94"/>
      <c r="IP28" s="11"/>
      <c r="IQ28" s="16"/>
      <c r="IR28" s="108"/>
      <c r="IS28" s="57" t="s">
        <v>107</v>
      </c>
      <c r="IT28" s="50"/>
      <c r="IU28" s="50"/>
      <c r="IV28" s="50"/>
      <c r="IW28" s="50"/>
      <c r="IX28" s="50"/>
      <c r="IY28" s="94"/>
      <c r="IZ28" s="11"/>
      <c r="JA28" s="16"/>
      <c r="JB28" s="108"/>
      <c r="JC28" s="57" t="s">
        <v>107</v>
      </c>
      <c r="JD28" s="50"/>
      <c r="JE28" s="50"/>
      <c r="JF28" s="50"/>
      <c r="JG28" s="50"/>
      <c r="JH28" s="50"/>
      <c r="JI28" s="94"/>
      <c r="JJ28" s="11"/>
      <c r="JK28" s="16"/>
      <c r="JL28" s="108"/>
      <c r="JM28" s="57" t="s">
        <v>107</v>
      </c>
      <c r="JN28" s="50"/>
      <c r="JO28" s="50"/>
      <c r="JP28" s="50"/>
      <c r="JQ28" s="50"/>
      <c r="JR28" s="50"/>
      <c r="JS28" s="94"/>
      <c r="JT28" s="11"/>
      <c r="JU28" s="16"/>
      <c r="JV28" s="108"/>
      <c r="JW28" s="57" t="s">
        <v>107</v>
      </c>
      <c r="JX28" s="50"/>
      <c r="JY28" s="50"/>
      <c r="JZ28" s="50"/>
      <c r="KA28" s="50"/>
      <c r="KB28" s="50"/>
      <c r="KC28" s="94"/>
      <c r="KD28" s="11"/>
      <c r="KE28" s="16"/>
      <c r="KF28" s="108"/>
      <c r="KG28" s="57" t="s">
        <v>107</v>
      </c>
      <c r="KH28" s="50"/>
      <c r="KI28" s="50"/>
      <c r="KJ28" s="50"/>
      <c r="KK28" s="50"/>
      <c r="KL28" s="50"/>
      <c r="KM28" s="94"/>
      <c r="KN28" s="11"/>
      <c r="KO28" s="16"/>
      <c r="KP28" s="108"/>
      <c r="KQ28" s="57" t="s">
        <v>107</v>
      </c>
      <c r="KR28" s="50"/>
      <c r="KS28" s="50"/>
      <c r="KT28" s="50"/>
      <c r="KU28" s="50"/>
      <c r="KV28" s="50"/>
      <c r="KW28" s="94"/>
      <c r="KX28" s="11"/>
      <c r="KY28" s="16"/>
      <c r="KZ28" s="108"/>
      <c r="LA28" s="57" t="s">
        <v>107</v>
      </c>
      <c r="LB28" s="50"/>
      <c r="LC28" s="50"/>
      <c r="LD28" s="50"/>
      <c r="LE28" s="50"/>
      <c r="LF28" s="50"/>
      <c r="LG28" s="94"/>
      <c r="LH28" s="11"/>
      <c r="LI28" s="16"/>
      <c r="LJ28" s="108"/>
      <c r="LK28" s="57" t="s">
        <v>107</v>
      </c>
      <c r="LL28" s="50"/>
      <c r="LM28" s="50"/>
      <c r="LN28" s="50"/>
      <c r="LO28" s="50"/>
      <c r="LP28" s="50"/>
      <c r="LQ28" s="94"/>
      <c r="LR28" s="11"/>
      <c r="LS28" s="16"/>
      <c r="LT28" s="108"/>
      <c r="LU28" s="57" t="s">
        <v>107</v>
      </c>
      <c r="LV28" s="50"/>
      <c r="LW28" s="50"/>
      <c r="LX28" s="50"/>
      <c r="LY28" s="50"/>
      <c r="LZ28" s="50"/>
      <c r="MA28" s="94"/>
      <c r="MB28" s="11"/>
      <c r="MC28" s="16"/>
      <c r="MD28" s="124"/>
      <c r="MN28" s="124"/>
    </row>
    <row xmlns:x14ac="http://schemas.microsoft.com/office/spreadsheetml/2009/9/ac" r="29" s="2" customFormat="true" ht="15" customHeight="true" x14ac:dyDescent="0.25">
      <c r="A29" s="397" t="str">
        <f ca="true">IF(ISBLANK('Data Summary'!A31),"",'Data Summary'!A31)</f>
        <v>BGD_2020_BEIS</v>
      </c>
      <c r="B29" s="108"/>
      <c r="C29" s="57" t="s">
        <v>89</v>
      </c>
      <c r="D29" s="49"/>
      <c r="E29" s="49"/>
      <c r="F29" s="49"/>
      <c r="G29" s="49"/>
      <c r="H29" s="49"/>
      <c r="I29" s="89"/>
      <c r="J29" s="11"/>
      <c r="K29" s="16"/>
      <c r="L29" s="108"/>
      <c r="M29" s="57" t="s">
        <v>89</v>
      </c>
      <c r="N29" s="49"/>
      <c r="O29" s="49"/>
      <c r="P29" s="49"/>
      <c r="Q29" s="49"/>
      <c r="R29" s="49"/>
      <c r="S29" s="89"/>
      <c r="T29" s="11"/>
      <c r="U29" s="16"/>
      <c r="V29" s="108"/>
      <c r="W29" s="57" t="s">
        <v>89</v>
      </c>
      <c r="X29" s="49"/>
      <c r="Y29" s="49"/>
      <c r="Z29" s="49"/>
      <c r="AA29" s="49"/>
      <c r="AB29" s="49"/>
      <c r="AC29" s="89"/>
      <c r="AD29" s="11"/>
      <c r="AE29" s="16"/>
      <c r="AF29" s="108"/>
      <c r="AG29" s="57" t="s">
        <v>89</v>
      </c>
      <c r="AH29" s="49"/>
      <c r="AI29" s="49"/>
      <c r="AJ29" s="49"/>
      <c r="AK29" s="49"/>
      <c r="AL29" s="49"/>
      <c r="AM29" s="89"/>
      <c r="AN29" s="11"/>
      <c r="AO29" s="16"/>
      <c r="AP29" s="108"/>
      <c r="AQ29" s="57" t="s">
        <v>89</v>
      </c>
      <c r="AR29" s="49"/>
      <c r="AS29" s="49"/>
      <c r="AT29" s="49"/>
      <c r="AU29" s="49"/>
      <c r="AV29" s="49"/>
      <c r="AW29" s="89"/>
      <c r="AX29" s="11"/>
      <c r="AY29" s="16"/>
      <c r="AZ29" s="108"/>
      <c r="BA29" s="57" t="s">
        <v>89</v>
      </c>
      <c r="BB29" s="49"/>
      <c r="BC29" s="49"/>
      <c r="BD29" s="49"/>
      <c r="BE29" s="49"/>
      <c r="BF29" s="49"/>
      <c r="BG29" s="89"/>
      <c r="BH29" s="11"/>
      <c r="BI29" s="16"/>
      <c r="BJ29" s="108"/>
      <c r="BK29" s="57" t="s">
        <v>89</v>
      </c>
      <c r="BL29" s="49"/>
      <c r="BM29" s="49"/>
      <c r="BN29" s="49"/>
      <c r="BO29" s="49"/>
      <c r="BP29" s="49"/>
      <c r="BQ29" s="89"/>
      <c r="BR29" s="11"/>
      <c r="BS29" s="16"/>
      <c r="BT29" s="108"/>
      <c r="BU29" s="57" t="s">
        <v>89</v>
      </c>
      <c r="BV29" s="49"/>
      <c r="BW29" s="49"/>
      <c r="BX29" s="49"/>
      <c r="BY29" s="49"/>
      <c r="BZ29" s="49"/>
      <c r="CA29" s="89"/>
      <c r="CB29" s="11"/>
      <c r="CC29" s="16"/>
      <c r="CD29" s="108"/>
      <c r="CE29" s="57" t="s">
        <v>89</v>
      </c>
      <c r="CF29" s="49" t="s">
        <v>149</v>
      </c>
      <c r="CG29" s="49"/>
      <c r="CH29" s="49"/>
      <c r="CI29" s="49"/>
      <c r="CJ29" s="49"/>
      <c r="CK29" s="89"/>
      <c r="CL29" s="11"/>
      <c r="CM29" s="16"/>
      <c r="CN29" s="108"/>
      <c r="CO29" s="57" t="s">
        <v>89</v>
      </c>
      <c r="CP29" s="49"/>
      <c r="CQ29" s="49"/>
      <c r="CR29" s="49"/>
      <c r="CS29" s="49"/>
      <c r="CT29" s="49"/>
      <c r="CU29" s="89"/>
      <c r="CV29" s="11"/>
      <c r="CW29" s="16"/>
      <c r="CX29" s="108"/>
      <c r="CY29" s="57" t="s">
        <v>89</v>
      </c>
      <c r="CZ29" s="49"/>
      <c r="DA29" s="49"/>
      <c r="DB29" s="49"/>
      <c r="DC29" s="49"/>
      <c r="DD29" s="49"/>
      <c r="DE29" s="89"/>
      <c r="DF29" s="11"/>
      <c r="DG29" s="16"/>
      <c r="DH29" s="108"/>
      <c r="DI29" s="57" t="s">
        <v>89</v>
      </c>
      <c r="DJ29" s="49"/>
      <c r="DK29" s="49"/>
      <c r="DL29" s="49"/>
      <c r="DM29" s="49"/>
      <c r="DN29" s="49"/>
      <c r="DO29" s="89"/>
      <c r="DP29" s="11"/>
      <c r="DQ29" s="16"/>
      <c r="DR29" s="108"/>
      <c r="DS29" s="57" t="s">
        <v>89</v>
      </c>
      <c r="DT29" s="49"/>
      <c r="DU29" s="49"/>
      <c r="DV29" s="49"/>
      <c r="DW29" s="49"/>
      <c r="DX29" s="49"/>
      <c r="DY29" s="89"/>
      <c r="DZ29" s="11"/>
      <c r="EA29" s="16"/>
      <c r="EB29" s="108"/>
      <c r="EC29" s="57" t="s">
        <v>89</v>
      </c>
      <c r="ED29" s="49"/>
      <c r="EE29" s="49"/>
      <c r="EF29" s="49"/>
      <c r="EG29" s="49"/>
      <c r="EH29" s="49"/>
      <c r="EI29" s="89"/>
      <c r="EJ29" s="11"/>
      <c r="EK29" s="16"/>
      <c r="EL29" s="108"/>
      <c r="EM29" s="57" t="s">
        <v>89</v>
      </c>
      <c r="EN29" s="49"/>
      <c r="EO29" s="49"/>
      <c r="EP29" s="49"/>
      <c r="EQ29" s="49"/>
      <c r="ER29" s="49"/>
      <c r="ES29" s="89"/>
      <c r="ET29" s="11"/>
      <c r="EU29" s="16"/>
      <c r="EV29" s="108"/>
      <c r="EW29" s="57" t="s">
        <v>89</v>
      </c>
      <c r="EX29" s="49"/>
      <c r="EY29" s="49"/>
      <c r="EZ29" s="49"/>
      <c r="FA29" s="49"/>
      <c r="FB29" s="49"/>
      <c r="FC29" s="89"/>
      <c r="FD29" s="11"/>
      <c r="FE29" s="16"/>
      <c r="FF29" s="108"/>
      <c r="FG29" s="57" t="s">
        <v>89</v>
      </c>
      <c r="FH29" s="49"/>
      <c r="FI29" s="49"/>
      <c r="FJ29" s="49"/>
      <c r="FK29" s="49"/>
      <c r="FL29" s="49"/>
      <c r="FM29" s="89"/>
      <c r="FN29" s="11"/>
      <c r="FO29" s="16"/>
      <c r="FP29" s="108"/>
      <c r="FQ29" s="57" t="s">
        <v>89</v>
      </c>
      <c r="FR29" s="49"/>
      <c r="FS29" s="49"/>
      <c r="FT29" s="49"/>
      <c r="FU29" s="49"/>
      <c r="FV29" s="49"/>
      <c r="FW29" s="89"/>
      <c r="FX29" s="11"/>
      <c r="FY29" s="16"/>
      <c r="FZ29" s="108"/>
      <c r="GA29" s="57" t="s">
        <v>89</v>
      </c>
      <c r="GB29" s="49"/>
      <c r="GC29" s="49"/>
      <c r="GD29" s="49"/>
      <c r="GE29" s="49"/>
      <c r="GF29" s="49"/>
      <c r="GG29" s="89"/>
      <c r="GH29" s="11"/>
      <c r="GI29" s="16"/>
      <c r="GJ29" s="108"/>
      <c r="GK29" s="57" t="s">
        <v>89</v>
      </c>
      <c r="GL29" s="49"/>
      <c r="GM29" s="49"/>
      <c r="GN29" s="49"/>
      <c r="GO29" s="49"/>
      <c r="GP29" s="49"/>
      <c r="GQ29" s="89"/>
      <c r="GR29" s="11"/>
      <c r="GS29" s="16"/>
      <c r="GT29" s="108"/>
      <c r="GU29" s="57" t="s">
        <v>89</v>
      </c>
      <c r="GV29" s="49" t="s">
        <v>149</v>
      </c>
      <c r="GW29" s="49" t="s">
        <v>149</v>
      </c>
      <c r="GX29" s="49" t="s">
        <v>149</v>
      </c>
      <c r="GY29" s="49"/>
      <c r="GZ29" s="49" t="s">
        <v>149</v>
      </c>
      <c r="HA29" s="89" t="s">
        <v>149</v>
      </c>
      <c r="HB29" s="11"/>
      <c r="HC29" s="16"/>
      <c r="HD29" s="108"/>
      <c r="HE29" s="57" t="s">
        <v>89</v>
      </c>
      <c r="HF29" s="49"/>
      <c r="HG29" s="49"/>
      <c r="HH29" s="49"/>
      <c r="HI29" s="49"/>
      <c r="HJ29" s="49"/>
      <c r="HK29" s="89"/>
      <c r="HL29" s="11"/>
      <c r="HM29" s="16"/>
      <c r="HN29" s="108"/>
      <c r="HO29" s="57" t="s">
        <v>89</v>
      </c>
      <c r="HP29" s="49"/>
      <c r="HQ29" s="49"/>
      <c r="HR29" s="49"/>
      <c r="HS29" s="49"/>
      <c r="HT29" s="49"/>
      <c r="HU29" s="89"/>
      <c r="HV29" s="11"/>
      <c r="HW29" s="16"/>
      <c r="HX29" s="108"/>
      <c r="HY29" s="57" t="s">
        <v>89</v>
      </c>
      <c r="HZ29" s="49"/>
      <c r="IA29" s="49"/>
      <c r="IB29" s="49"/>
      <c r="IC29" s="49"/>
      <c r="ID29" s="49"/>
      <c r="IE29" s="89"/>
      <c r="IF29" s="11"/>
      <c r="IG29" s="16"/>
      <c r="IH29" s="108"/>
      <c r="II29" s="57" t="s">
        <v>89</v>
      </c>
      <c r="IJ29" s="49"/>
      <c r="IK29" s="49"/>
      <c r="IL29" s="49"/>
      <c r="IM29" s="49"/>
      <c r="IN29" s="49"/>
      <c r="IO29" s="89"/>
      <c r="IP29" s="11"/>
      <c r="IQ29" s="16"/>
      <c r="IR29" s="108"/>
      <c r="IS29" s="57" t="s">
        <v>89</v>
      </c>
      <c r="IT29" s="49"/>
      <c r="IU29" s="49"/>
      <c r="IV29" s="49"/>
      <c r="IW29" s="49"/>
      <c r="IX29" s="49"/>
      <c r="IY29" s="89"/>
      <c r="IZ29" s="11"/>
      <c r="JA29" s="16"/>
      <c r="JB29" s="108"/>
      <c r="JC29" s="57" t="s">
        <v>89</v>
      </c>
      <c r="JD29" s="49"/>
      <c r="JE29" s="49"/>
      <c r="JF29" s="49"/>
      <c r="JG29" s="49"/>
      <c r="JH29" s="49"/>
      <c r="JI29" s="89"/>
      <c r="JJ29" s="11"/>
      <c r="JK29" s="16"/>
      <c r="JL29" s="108"/>
      <c r="JM29" s="57" t="s">
        <v>89</v>
      </c>
      <c r="JN29" s="49"/>
      <c r="JO29" s="49"/>
      <c r="JP29" s="49"/>
      <c r="JQ29" s="49"/>
      <c r="JR29" s="49"/>
      <c r="JS29" s="89"/>
      <c r="JT29" s="11"/>
      <c r="JU29" s="16"/>
      <c r="JV29" s="108"/>
      <c r="JW29" s="57" t="s">
        <v>89</v>
      </c>
      <c r="JX29" s="49"/>
      <c r="JY29" s="49"/>
      <c r="JZ29" s="49"/>
      <c r="KA29" s="49"/>
      <c r="KB29" s="49"/>
      <c r="KC29" s="89"/>
      <c r="KD29" s="11"/>
      <c r="KE29" s="16"/>
      <c r="KF29" s="108"/>
      <c r="KG29" s="57" t="s">
        <v>89</v>
      </c>
      <c r="KH29" s="49"/>
      <c r="KI29" s="49"/>
      <c r="KJ29" s="49"/>
      <c r="KK29" s="49"/>
      <c r="KL29" s="49"/>
      <c r="KM29" s="89"/>
      <c r="KN29" s="11"/>
      <c r="KO29" s="16"/>
      <c r="KP29" s="108"/>
      <c r="KQ29" s="57" t="s">
        <v>89</v>
      </c>
      <c r="KR29" s="49"/>
      <c r="KS29" s="49"/>
      <c r="KT29" s="49"/>
      <c r="KU29" s="49"/>
      <c r="KV29" s="49"/>
      <c r="KW29" s="89"/>
      <c r="KX29" s="11"/>
      <c r="KY29" s="16"/>
      <c r="KZ29" s="108"/>
      <c r="LA29" s="57" t="s">
        <v>89</v>
      </c>
      <c r="LB29" s="49"/>
      <c r="LC29" s="49"/>
      <c r="LD29" s="49"/>
      <c r="LE29" s="49"/>
      <c r="LF29" s="49"/>
      <c r="LG29" s="89"/>
      <c r="LH29" s="11"/>
      <c r="LI29" s="16"/>
      <c r="LJ29" s="108"/>
      <c r="LK29" s="57" t="s">
        <v>89</v>
      </c>
      <c r="LL29" s="49"/>
      <c r="LM29" s="49"/>
      <c r="LN29" s="49"/>
      <c r="LO29" s="49"/>
      <c r="LP29" s="49"/>
      <c r="LQ29" s="89"/>
      <c r="LR29" s="11"/>
      <c r="LS29" s="16"/>
      <c r="LT29" s="108"/>
      <c r="LU29" s="57" t="s">
        <v>89</v>
      </c>
      <c r="LV29" s="49"/>
      <c r="LW29" s="49"/>
      <c r="LX29" s="49"/>
      <c r="LY29" s="49"/>
      <c r="LZ29" s="49"/>
      <c r="MA29" s="89"/>
      <c r="MB29" s="11"/>
      <c r="MC29" s="16"/>
      <c r="MD29" s="124"/>
      <c r="MN29" s="124"/>
    </row>
    <row xmlns:x14ac="http://schemas.microsoft.com/office/spreadsheetml/2009/9/ac" r="30" s="2" customFormat="true" ht="15" customHeight="true" x14ac:dyDescent="0.25">
      <c r="A30" s="397" t="str">
        <f ca="true">IF(ISBLANK('Data Summary'!A32),"",'Data Summary'!A32)</f>
        <v>BGD_2020_ASPR</v>
      </c>
      <c r="B30" s="108"/>
      <c r="C30" s="57" t="s">
        <v>113</v>
      </c>
      <c r="D30" s="49"/>
      <c r="E30" s="49"/>
      <c r="F30" s="49"/>
      <c r="G30" s="49"/>
      <c r="H30" s="49"/>
      <c r="I30" s="89"/>
      <c r="J30" s="11"/>
      <c r="K30" s="16"/>
      <c r="L30" s="108"/>
      <c r="M30" s="57" t="s">
        <v>113</v>
      </c>
      <c r="N30" s="49"/>
      <c r="O30" s="49"/>
      <c r="P30" s="49"/>
      <c r="Q30" s="49"/>
      <c r="R30" s="49"/>
      <c r="S30" s="89"/>
      <c r="T30" s="11"/>
      <c r="U30" s="16"/>
      <c r="V30" s="108"/>
      <c r="W30" s="57" t="s">
        <v>113</v>
      </c>
      <c r="X30" s="49"/>
      <c r="Y30" s="49"/>
      <c r="Z30" s="49"/>
      <c r="AA30" s="49"/>
      <c r="AB30" s="49"/>
      <c r="AC30" s="89"/>
      <c r="AD30" s="11"/>
      <c r="AE30" s="16"/>
      <c r="AF30" s="108"/>
      <c r="AG30" s="57" t="s">
        <v>113</v>
      </c>
      <c r="AH30" s="49"/>
      <c r="AI30" s="49"/>
      <c r="AJ30" s="49"/>
      <c r="AK30" s="49"/>
      <c r="AL30" s="49"/>
      <c r="AM30" s="89"/>
      <c r="AN30" s="11"/>
      <c r="AO30" s="16"/>
      <c r="AP30" s="108"/>
      <c r="AQ30" s="57" t="s">
        <v>113</v>
      </c>
      <c r="AR30" s="49"/>
      <c r="AS30" s="49"/>
      <c r="AT30" s="49"/>
      <c r="AU30" s="49"/>
      <c r="AV30" s="49"/>
      <c r="AW30" s="89"/>
      <c r="AX30" s="11"/>
      <c r="AY30" s="16"/>
      <c r="AZ30" s="108"/>
      <c r="BA30" s="57" t="s">
        <v>113</v>
      </c>
      <c r="BB30" s="49"/>
      <c r="BC30" s="49"/>
      <c r="BD30" s="49"/>
      <c r="BE30" s="49"/>
      <c r="BF30" s="49"/>
      <c r="BG30" s="89"/>
      <c r="BH30" s="11"/>
      <c r="BI30" s="16"/>
      <c r="BJ30" s="108"/>
      <c r="BK30" s="57" t="s">
        <v>113</v>
      </c>
      <c r="BL30" s="49"/>
      <c r="BM30" s="49"/>
      <c r="BN30" s="49"/>
      <c r="BO30" s="49"/>
      <c r="BP30" s="49"/>
      <c r="BQ30" s="89"/>
      <c r="BR30" s="11"/>
      <c r="BS30" s="16"/>
      <c r="BT30" s="108"/>
      <c r="BU30" s="57" t="s">
        <v>113</v>
      </c>
      <c r="BV30" s="49"/>
      <c r="BW30" s="49"/>
      <c r="BX30" s="49"/>
      <c r="BY30" s="49"/>
      <c r="BZ30" s="49"/>
      <c r="CA30" s="89"/>
      <c r="CB30" s="11"/>
      <c r="CC30" s="16"/>
      <c r="CD30" s="108"/>
      <c r="CE30" s="57" t="s">
        <v>113</v>
      </c>
      <c r="CF30" s="49" t="s">
        <v>149</v>
      </c>
      <c r="CG30" s="49"/>
      <c r="CH30" s="49"/>
      <c r="CI30" s="49"/>
      <c r="CJ30" s="49" t="s">
        <v>149</v>
      </c>
      <c r="CK30" s="89" t="s">
        <v>149</v>
      </c>
      <c r="CL30" s="11"/>
      <c r="CM30" s="16"/>
      <c r="CN30" s="108"/>
      <c r="CO30" s="57" t="s">
        <v>113</v>
      </c>
      <c r="CP30" s="49"/>
      <c r="CQ30" s="49"/>
      <c r="CR30" s="49"/>
      <c r="CS30" s="49"/>
      <c r="CT30" s="49"/>
      <c r="CU30" s="89"/>
      <c r="CV30" s="11"/>
      <c r="CW30" s="16"/>
      <c r="CX30" s="108"/>
      <c r="CY30" s="57" t="s">
        <v>113</v>
      </c>
      <c r="CZ30" s="49"/>
      <c r="DA30" s="49"/>
      <c r="DB30" s="49"/>
      <c r="DC30" s="49"/>
      <c r="DD30" s="49"/>
      <c r="DE30" s="89"/>
      <c r="DF30" s="11"/>
      <c r="DG30" s="16"/>
      <c r="DH30" s="108"/>
      <c r="DI30" s="57" t="s">
        <v>113</v>
      </c>
      <c r="DJ30" s="49"/>
      <c r="DK30" s="49"/>
      <c r="DL30" s="49"/>
      <c r="DM30" s="49"/>
      <c r="DN30" s="49"/>
      <c r="DO30" s="89"/>
      <c r="DP30" s="11"/>
      <c r="DQ30" s="16"/>
      <c r="DR30" s="108"/>
      <c r="DS30" s="57" t="s">
        <v>113</v>
      </c>
      <c r="DT30" s="49"/>
      <c r="DU30" s="49"/>
      <c r="DV30" s="49"/>
      <c r="DW30" s="49"/>
      <c r="DX30" s="49"/>
      <c r="DY30" s="89"/>
      <c r="DZ30" s="11"/>
      <c r="EA30" s="16"/>
      <c r="EB30" s="108"/>
      <c r="EC30" s="57" t="s">
        <v>113</v>
      </c>
      <c r="ED30" s="49"/>
      <c r="EE30" s="49"/>
      <c r="EF30" s="49"/>
      <c r="EG30" s="49"/>
      <c r="EH30" s="49"/>
      <c r="EI30" s="89"/>
      <c r="EJ30" s="11"/>
      <c r="EK30" s="16"/>
      <c r="EL30" s="108"/>
      <c r="EM30" s="57" t="s">
        <v>113</v>
      </c>
      <c r="EN30" s="49"/>
      <c r="EO30" s="49"/>
      <c r="EP30" s="49"/>
      <c r="EQ30" s="49"/>
      <c r="ER30" s="49"/>
      <c r="ES30" s="89"/>
      <c r="ET30" s="11"/>
      <c r="EU30" s="16"/>
      <c r="EV30" s="108"/>
      <c r="EW30" s="57" t="s">
        <v>113</v>
      </c>
      <c r="EX30" s="49"/>
      <c r="EY30" s="49"/>
      <c r="EZ30" s="49"/>
      <c r="FA30" s="49"/>
      <c r="FB30" s="49"/>
      <c r="FC30" s="89"/>
      <c r="FD30" s="11"/>
      <c r="FE30" s="16"/>
      <c r="FF30" s="108"/>
      <c r="FG30" s="57" t="s">
        <v>113</v>
      </c>
      <c r="FH30" s="49"/>
      <c r="FI30" s="49"/>
      <c r="FJ30" s="49"/>
      <c r="FK30" s="49"/>
      <c r="FL30" s="49"/>
      <c r="FM30" s="89"/>
      <c r="FN30" s="11"/>
      <c r="FO30" s="16"/>
      <c r="FP30" s="108"/>
      <c r="FQ30" s="57" t="s">
        <v>113</v>
      </c>
      <c r="FR30" s="49"/>
      <c r="FS30" s="49"/>
      <c r="FT30" s="49"/>
      <c r="FU30" s="49"/>
      <c r="FV30" s="49"/>
      <c r="FW30" s="89"/>
      <c r="FX30" s="11"/>
      <c r="FY30" s="16"/>
      <c r="FZ30" s="108"/>
      <c r="GA30" s="57" t="s">
        <v>113</v>
      </c>
      <c r="GB30" s="49"/>
      <c r="GC30" s="49"/>
      <c r="GD30" s="49"/>
      <c r="GE30" s="49"/>
      <c r="GF30" s="49"/>
      <c r="GG30" s="89"/>
      <c r="GH30" s="11"/>
      <c r="GI30" s="16"/>
      <c r="GJ30" s="108"/>
      <c r="GK30" s="57" t="s">
        <v>113</v>
      </c>
      <c r="GL30" s="49"/>
      <c r="GM30" s="49"/>
      <c r="GN30" s="49"/>
      <c r="GO30" s="49"/>
      <c r="GP30" s="49"/>
      <c r="GQ30" s="89"/>
      <c r="GR30" s="11"/>
      <c r="GS30" s="16"/>
      <c r="GT30" s="108"/>
      <c r="GU30" s="57" t="s">
        <v>113</v>
      </c>
      <c r="GV30" s="49"/>
      <c r="GW30" s="49"/>
      <c r="GX30" s="49"/>
      <c r="GY30" s="49"/>
      <c r="GZ30" s="49"/>
      <c r="HA30" s="89"/>
      <c r="HB30" s="11"/>
      <c r="HC30" s="16"/>
      <c r="HD30" s="108"/>
      <c r="HE30" s="57" t="s">
        <v>113</v>
      </c>
      <c r="HF30" s="49"/>
      <c r="HG30" s="49"/>
      <c r="HH30" s="49"/>
      <c r="HI30" s="49"/>
      <c r="HJ30" s="49"/>
      <c r="HK30" s="89"/>
      <c r="HL30" s="11"/>
      <c r="HM30" s="16"/>
      <c r="HN30" s="108"/>
      <c r="HO30" s="57" t="s">
        <v>113</v>
      </c>
      <c r="HP30" s="49"/>
      <c r="HQ30" s="49"/>
      <c r="HR30" s="49"/>
      <c r="HS30" s="49"/>
      <c r="HT30" s="49"/>
      <c r="HU30" s="89"/>
      <c r="HV30" s="11"/>
      <c r="HW30" s="16"/>
      <c r="HX30" s="108"/>
      <c r="HY30" s="57" t="s">
        <v>113</v>
      </c>
      <c r="HZ30" s="49"/>
      <c r="IA30" s="49"/>
      <c r="IB30" s="49"/>
      <c r="IC30" s="49"/>
      <c r="ID30" s="49"/>
      <c r="IE30" s="89"/>
      <c r="IF30" s="11"/>
      <c r="IG30" s="16"/>
      <c r="IH30" s="108"/>
      <c r="II30" s="57" t="s">
        <v>113</v>
      </c>
      <c r="IJ30" s="49"/>
      <c r="IK30" s="49"/>
      <c r="IL30" s="49"/>
      <c r="IM30" s="49"/>
      <c r="IN30" s="49"/>
      <c r="IO30" s="89"/>
      <c r="IP30" s="11"/>
      <c r="IQ30" s="16"/>
      <c r="IR30" s="108"/>
      <c r="IS30" s="57" t="s">
        <v>113</v>
      </c>
      <c r="IT30" s="49"/>
      <c r="IU30" s="49"/>
      <c r="IV30" s="49"/>
      <c r="IW30" s="49"/>
      <c r="IX30" s="49"/>
      <c r="IY30" s="89"/>
      <c r="IZ30" s="11"/>
      <c r="JA30" s="16"/>
      <c r="JB30" s="108"/>
      <c r="JC30" s="57" t="s">
        <v>113</v>
      </c>
      <c r="JD30" s="49"/>
      <c r="JE30" s="49"/>
      <c r="JF30" s="49"/>
      <c r="JG30" s="49"/>
      <c r="JH30" s="49"/>
      <c r="JI30" s="89"/>
      <c r="JJ30" s="11"/>
      <c r="JK30" s="16"/>
      <c r="JL30" s="108"/>
      <c r="JM30" s="57" t="s">
        <v>113</v>
      </c>
      <c r="JN30" s="49"/>
      <c r="JO30" s="49"/>
      <c r="JP30" s="49"/>
      <c r="JQ30" s="49"/>
      <c r="JR30" s="49"/>
      <c r="JS30" s="89"/>
      <c r="JT30" s="11"/>
      <c r="JU30" s="16"/>
      <c r="JV30" s="108"/>
      <c r="JW30" s="57" t="s">
        <v>113</v>
      </c>
      <c r="JX30" s="49"/>
      <c r="JY30" s="49"/>
      <c r="JZ30" s="49"/>
      <c r="KA30" s="49"/>
      <c r="KB30" s="49"/>
      <c r="KC30" s="89"/>
      <c r="KD30" s="11"/>
      <c r="KE30" s="16"/>
      <c r="KF30" s="108"/>
      <c r="KG30" s="57" t="s">
        <v>113</v>
      </c>
      <c r="KH30" s="49"/>
      <c r="KI30" s="49"/>
      <c r="KJ30" s="49"/>
      <c r="KK30" s="49"/>
      <c r="KL30" s="49"/>
      <c r="KM30" s="89"/>
      <c r="KN30" s="11"/>
      <c r="KO30" s="16"/>
      <c r="KP30" s="108"/>
      <c r="KQ30" s="57" t="s">
        <v>113</v>
      </c>
      <c r="KR30" s="49"/>
      <c r="KS30" s="49"/>
      <c r="KT30" s="49"/>
      <c r="KU30" s="49"/>
      <c r="KV30" s="49"/>
      <c r="KW30" s="89"/>
      <c r="KX30" s="11"/>
      <c r="KY30" s="16"/>
      <c r="KZ30" s="108"/>
      <c r="LA30" s="57" t="s">
        <v>113</v>
      </c>
      <c r="LB30" s="49"/>
      <c r="LC30" s="49"/>
      <c r="LD30" s="49"/>
      <c r="LE30" s="49"/>
      <c r="LF30" s="49"/>
      <c r="LG30" s="89"/>
      <c r="LH30" s="11"/>
      <c r="LI30" s="16"/>
      <c r="LJ30" s="108"/>
      <c r="LK30" s="57" t="s">
        <v>113</v>
      </c>
      <c r="LL30" s="49"/>
      <c r="LM30" s="49"/>
      <c r="LN30" s="49"/>
      <c r="LO30" s="49"/>
      <c r="LP30" s="49"/>
      <c r="LQ30" s="89"/>
      <c r="LR30" s="11"/>
      <c r="LS30" s="16"/>
      <c r="LT30" s="108"/>
      <c r="LU30" s="57" t="s">
        <v>113</v>
      </c>
      <c r="LV30" s="49"/>
      <c r="LW30" s="49"/>
      <c r="LX30" s="49"/>
      <c r="LY30" s="49"/>
      <c r="LZ30" s="49"/>
      <c r="MA30" s="89"/>
      <c r="MB30" s="11"/>
      <c r="MC30" s="16"/>
      <c r="MD30" s="124"/>
      <c r="MN30" s="124"/>
    </row>
    <row xmlns:x14ac="http://schemas.microsoft.com/office/spreadsheetml/2009/9/ac" r="31" ht="16.5" customHeight="true" x14ac:dyDescent="0.25">
      <c r="A31" s="397" t="str">
        <f ca="true">IF(ISBLANK('Data Summary'!A33),"",'Data Summary'!A33)</f>
        <v>BGD_2020_UIS</v>
      </c>
      <c r="B31" s="108"/>
      <c r="C31" s="57" t="s">
        <v>114</v>
      </c>
      <c r="D31" s="49"/>
      <c r="E31" s="49"/>
      <c r="F31" s="49"/>
      <c r="G31" s="49"/>
      <c r="H31" s="49"/>
      <c r="I31" s="89"/>
      <c r="J31" s="11"/>
      <c r="K31" s="16"/>
      <c r="L31" s="108"/>
      <c r="M31" s="57" t="s">
        <v>114</v>
      </c>
      <c r="N31" s="49"/>
      <c r="O31" s="49"/>
      <c r="P31" s="49"/>
      <c r="Q31" s="49"/>
      <c r="R31" s="49"/>
      <c r="S31" s="89"/>
      <c r="T31" s="11"/>
      <c r="U31" s="16"/>
      <c r="V31" s="108"/>
      <c r="W31" s="57" t="s">
        <v>114</v>
      </c>
      <c r="X31" s="49"/>
      <c r="Y31" s="49"/>
      <c r="Z31" s="49"/>
      <c r="AA31" s="49"/>
      <c r="AB31" s="49"/>
      <c r="AC31" s="89"/>
      <c r="AD31" s="11"/>
      <c r="AE31" s="16"/>
      <c r="AF31" s="108"/>
      <c r="AG31" s="57" t="s">
        <v>114</v>
      </c>
      <c r="AH31" s="49"/>
      <c r="AI31" s="49"/>
      <c r="AJ31" s="49"/>
      <c r="AK31" s="49"/>
      <c r="AL31" s="49"/>
      <c r="AM31" s="89"/>
      <c r="AN31" s="11"/>
      <c r="AO31" s="16"/>
      <c r="AP31" s="108"/>
      <c r="AQ31" s="57" t="s">
        <v>114</v>
      </c>
      <c r="AR31" s="49"/>
      <c r="AS31" s="49"/>
      <c r="AT31" s="49"/>
      <c r="AU31" s="49"/>
      <c r="AV31" s="49"/>
      <c r="AW31" s="89"/>
      <c r="AX31" s="11"/>
      <c r="AY31" s="16"/>
      <c r="AZ31" s="108"/>
      <c r="BA31" s="57" t="s">
        <v>114</v>
      </c>
      <c r="BB31" s="49"/>
      <c r="BC31" s="49"/>
      <c r="BD31" s="49"/>
      <c r="BE31" s="49"/>
      <c r="BF31" s="49"/>
      <c r="BG31" s="89"/>
      <c r="BH31" s="11"/>
      <c r="BI31" s="16"/>
      <c r="BJ31" s="108"/>
      <c r="BK31" s="57" t="s">
        <v>114</v>
      </c>
      <c r="BL31" s="49"/>
      <c r="BM31" s="49"/>
      <c r="BN31" s="49"/>
      <c r="BO31" s="49"/>
      <c r="BP31" s="49"/>
      <c r="BQ31" s="89"/>
      <c r="BR31" s="11"/>
      <c r="BS31" s="16"/>
      <c r="BT31" s="108"/>
      <c r="BU31" s="57" t="s">
        <v>114</v>
      </c>
      <c r="BV31" s="49"/>
      <c r="BW31" s="49"/>
      <c r="BX31" s="49"/>
      <c r="BY31" s="49"/>
      <c r="BZ31" s="49"/>
      <c r="CA31" s="89"/>
      <c r="CB31" s="11"/>
      <c r="CC31" s="16"/>
      <c r="CD31" s="108"/>
      <c r="CE31" s="57" t="s">
        <v>114</v>
      </c>
      <c r="CF31" s="49"/>
      <c r="CG31" s="49"/>
      <c r="CH31" s="49"/>
      <c r="CI31" s="49"/>
      <c r="CJ31" s="49"/>
      <c r="CK31" s="89"/>
      <c r="CL31" s="11"/>
      <c r="CM31" s="16"/>
      <c r="CN31" s="108"/>
      <c r="CO31" s="57" t="s">
        <v>114</v>
      </c>
      <c r="CP31" s="49"/>
      <c r="CQ31" s="49"/>
      <c r="CR31" s="49"/>
      <c r="CS31" s="49"/>
      <c r="CT31" s="49"/>
      <c r="CU31" s="89"/>
      <c r="CV31" s="11"/>
      <c r="CW31" s="16"/>
      <c r="CX31" s="108"/>
      <c r="CY31" s="57" t="s">
        <v>114</v>
      </c>
      <c r="CZ31" s="49"/>
      <c r="DA31" s="49"/>
      <c r="DB31" s="49"/>
      <c r="DC31" s="49"/>
      <c r="DD31" s="49"/>
      <c r="DE31" s="89"/>
      <c r="DF31" s="11"/>
      <c r="DG31" s="16"/>
      <c r="DH31" s="108"/>
      <c r="DI31" s="57" t="s">
        <v>114</v>
      </c>
      <c r="DJ31" s="49"/>
      <c r="DK31" s="49"/>
      <c r="DL31" s="49"/>
      <c r="DM31" s="49"/>
      <c r="DN31" s="49"/>
      <c r="DO31" s="89"/>
      <c r="DP31" s="11"/>
      <c r="DQ31" s="16"/>
      <c r="DR31" s="108"/>
      <c r="DS31" s="57" t="s">
        <v>114</v>
      </c>
      <c r="DT31" s="49"/>
      <c r="DU31" s="49"/>
      <c r="DV31" s="49"/>
      <c r="DW31" s="49"/>
      <c r="DX31" s="49"/>
      <c r="DY31" s="89"/>
      <c r="DZ31" s="11"/>
      <c r="EA31" s="16"/>
      <c r="EB31" s="108"/>
      <c r="EC31" s="57" t="s">
        <v>114</v>
      </c>
      <c r="ED31" s="49"/>
      <c r="EE31" s="49"/>
      <c r="EF31" s="49"/>
      <c r="EG31" s="49"/>
      <c r="EH31" s="49"/>
      <c r="EI31" s="89"/>
      <c r="EJ31" s="11"/>
      <c r="EK31" s="16"/>
      <c r="EL31" s="108"/>
      <c r="EM31" s="57" t="s">
        <v>114</v>
      </c>
      <c r="EN31" s="49"/>
      <c r="EO31" s="49"/>
      <c r="EP31" s="49"/>
      <c r="EQ31" s="49"/>
      <c r="ER31" s="49"/>
      <c r="ES31" s="89"/>
      <c r="ET31" s="11"/>
      <c r="EU31" s="16"/>
      <c r="EV31" s="108"/>
      <c r="EW31" s="57" t="s">
        <v>114</v>
      </c>
      <c r="EX31" s="49"/>
      <c r="EY31" s="49"/>
      <c r="EZ31" s="49"/>
      <c r="FA31" s="49"/>
      <c r="FB31" s="49"/>
      <c r="FC31" s="89"/>
      <c r="FD31" s="11"/>
      <c r="FE31" s="16"/>
      <c r="FF31" s="108"/>
      <c r="FG31" s="57" t="s">
        <v>114</v>
      </c>
      <c r="FH31" s="49"/>
      <c r="FI31" s="49"/>
      <c r="FJ31" s="49"/>
      <c r="FK31" s="49"/>
      <c r="FL31" s="49"/>
      <c r="FM31" s="89"/>
      <c r="FN31" s="11"/>
      <c r="FO31" s="16"/>
      <c r="FP31" s="108"/>
      <c r="FQ31" s="57" t="s">
        <v>114</v>
      </c>
      <c r="FR31" s="49"/>
      <c r="FS31" s="49"/>
      <c r="FT31" s="49"/>
      <c r="FU31" s="49"/>
      <c r="FV31" s="49"/>
      <c r="FW31" s="89"/>
      <c r="FX31" s="11"/>
      <c r="FY31" s="16"/>
      <c r="FZ31" s="108"/>
      <c r="GA31" s="57" t="s">
        <v>114</v>
      </c>
      <c r="GB31" s="49"/>
      <c r="GC31" s="49"/>
      <c r="GD31" s="49"/>
      <c r="GE31" s="49"/>
      <c r="GF31" s="49"/>
      <c r="GG31" s="89"/>
      <c r="GH31" s="11"/>
      <c r="GI31" s="16"/>
      <c r="GJ31" s="108"/>
      <c r="GK31" s="57" t="s">
        <v>114</v>
      </c>
      <c r="GL31" s="49"/>
      <c r="GM31" s="49"/>
      <c r="GN31" s="49"/>
      <c r="GO31" s="49"/>
      <c r="GP31" s="49"/>
      <c r="GQ31" s="89"/>
      <c r="GR31" s="11"/>
      <c r="GS31" s="16"/>
      <c r="GT31" s="108"/>
      <c r="GU31" s="57" t="s">
        <v>114</v>
      </c>
      <c r="GV31" s="49"/>
      <c r="GW31" s="49"/>
      <c r="GX31" s="49"/>
      <c r="GY31" s="49"/>
      <c r="GZ31" s="49"/>
      <c r="HA31" s="89"/>
      <c r="HB31" s="11"/>
      <c r="HC31" s="16"/>
      <c r="HD31" s="108"/>
      <c r="HE31" s="57" t="s">
        <v>114</v>
      </c>
      <c r="HF31" s="49"/>
      <c r="HG31" s="49"/>
      <c r="HH31" s="49"/>
      <c r="HI31" s="49"/>
      <c r="HJ31" s="49"/>
      <c r="HK31" s="89"/>
      <c r="HL31" s="11"/>
      <c r="HM31" s="16"/>
      <c r="HN31" s="108"/>
      <c r="HO31" s="57" t="s">
        <v>114</v>
      </c>
      <c r="HP31" s="49"/>
      <c r="HQ31" s="49"/>
      <c r="HR31" s="49"/>
      <c r="HS31" s="49"/>
      <c r="HT31" s="49"/>
      <c r="HU31" s="89"/>
      <c r="HV31" s="11"/>
      <c r="HW31" s="16"/>
      <c r="HX31" s="108"/>
      <c r="HY31" s="57" t="s">
        <v>114</v>
      </c>
      <c r="HZ31" s="49"/>
      <c r="IA31" s="49"/>
      <c r="IB31" s="49"/>
      <c r="IC31" s="49"/>
      <c r="ID31" s="49"/>
      <c r="IE31" s="89"/>
      <c r="IF31" s="11"/>
      <c r="IG31" s="16"/>
      <c r="IH31" s="108"/>
      <c r="II31" s="57" t="s">
        <v>114</v>
      </c>
      <c r="IJ31" s="49"/>
      <c r="IK31" s="49"/>
      <c r="IL31" s="49"/>
      <c r="IM31" s="49"/>
      <c r="IN31" s="49"/>
      <c r="IO31" s="89"/>
      <c r="IP31" s="11"/>
      <c r="IQ31" s="16"/>
      <c r="IR31" s="108"/>
      <c r="IS31" s="57" t="s">
        <v>114</v>
      </c>
      <c r="IT31" s="49"/>
      <c r="IU31" s="49"/>
      <c r="IV31" s="49"/>
      <c r="IW31" s="49"/>
      <c r="IX31" s="49"/>
      <c r="IY31" s="89"/>
      <c r="IZ31" s="11"/>
      <c r="JA31" s="16"/>
      <c r="JB31" s="108"/>
      <c r="JC31" s="57" t="s">
        <v>114</v>
      </c>
      <c r="JD31" s="49"/>
      <c r="JE31" s="49"/>
      <c r="JF31" s="49"/>
      <c r="JG31" s="49"/>
      <c r="JH31" s="49"/>
      <c r="JI31" s="89"/>
      <c r="JJ31" s="11"/>
      <c r="JK31" s="16"/>
      <c r="JL31" s="108"/>
      <c r="JM31" s="57" t="s">
        <v>114</v>
      </c>
      <c r="JN31" s="49"/>
      <c r="JO31" s="49"/>
      <c r="JP31" s="49"/>
      <c r="JQ31" s="49"/>
      <c r="JR31" s="49"/>
      <c r="JS31" s="89"/>
      <c r="JT31" s="11"/>
      <c r="JU31" s="16"/>
      <c r="JV31" s="108"/>
      <c r="JW31" s="57" t="s">
        <v>114</v>
      </c>
      <c r="JX31" s="49"/>
      <c r="JY31" s="49"/>
      <c r="JZ31" s="49"/>
      <c r="KA31" s="49"/>
      <c r="KB31" s="49"/>
      <c r="KC31" s="89"/>
      <c r="KD31" s="11"/>
      <c r="KE31" s="16"/>
      <c r="KF31" s="108"/>
      <c r="KG31" s="57" t="s">
        <v>114</v>
      </c>
      <c r="KH31" s="49"/>
      <c r="KI31" s="49"/>
      <c r="KJ31" s="49"/>
      <c r="KK31" s="49"/>
      <c r="KL31" s="49"/>
      <c r="KM31" s="89"/>
      <c r="KN31" s="11"/>
      <c r="KO31" s="16"/>
      <c r="KP31" s="108"/>
      <c r="KQ31" s="57" t="s">
        <v>114</v>
      </c>
      <c r="KR31" s="49"/>
      <c r="KS31" s="49"/>
      <c r="KT31" s="49"/>
      <c r="KU31" s="49"/>
      <c r="KV31" s="49"/>
      <c r="KW31" s="89"/>
      <c r="KX31" s="11"/>
      <c r="KY31" s="16"/>
      <c r="KZ31" s="108"/>
      <c r="LA31" s="57" t="s">
        <v>114</v>
      </c>
      <c r="LB31" s="49"/>
      <c r="LC31" s="49"/>
      <c r="LD31" s="49"/>
      <c r="LE31" s="49"/>
      <c r="LF31" s="49"/>
      <c r="LG31" s="89"/>
      <c r="LH31" s="11"/>
      <c r="LI31" s="16"/>
      <c r="LJ31" s="108"/>
      <c r="LK31" s="57" t="s">
        <v>114</v>
      </c>
      <c r="LL31" s="49"/>
      <c r="LM31" s="49"/>
      <c r="LN31" s="49"/>
      <c r="LO31" s="49"/>
      <c r="LP31" s="49"/>
      <c r="LQ31" s="89"/>
      <c r="LR31" s="11"/>
      <c r="LS31" s="16"/>
      <c r="LT31" s="108"/>
      <c r="LU31" s="57" t="s">
        <v>114</v>
      </c>
      <c r="LV31" s="49"/>
      <c r="LW31" s="49"/>
      <c r="LX31" s="49"/>
      <c r="LY31" s="49"/>
      <c r="LZ31" s="49"/>
      <c r="MA31" s="89"/>
      <c r="MB31" s="11"/>
      <c r="MC31" s="16"/>
    </row>
    <row xmlns:x14ac="http://schemas.microsoft.com/office/spreadsheetml/2009/9/ac" r="32" ht="16.5" customHeight="true" x14ac:dyDescent="0.25">
      <c r="A32" s="397" t="str">
        <f ca="true">IF(ISBLANK('Data Summary'!A34),"",'Data Summary'!A34)</f>
        <v>BGD_2021_UIS</v>
      </c>
      <c r="B32" s="108"/>
      <c r="C32" s="57" t="s">
        <v>90</v>
      </c>
      <c r="D32" s="49" t="s">
        <v>149</v>
      </c>
      <c r="E32" s="49"/>
      <c r="F32" s="49"/>
      <c r="G32" s="49"/>
      <c r="H32" s="49" t="s">
        <v>149</v>
      </c>
      <c r="I32" s="89"/>
      <c r="J32" s="11"/>
      <c r="K32" s="16"/>
      <c r="L32" s="108"/>
      <c r="M32" s="57" t="s">
        <v>90</v>
      </c>
      <c r="N32" s="49"/>
      <c r="O32" s="49"/>
      <c r="P32" s="49"/>
      <c r="Q32" s="49"/>
      <c r="R32" s="49"/>
      <c r="S32" s="89"/>
      <c r="T32" s="11"/>
      <c r="U32" s="16"/>
      <c r="V32" s="108"/>
      <c r="W32" s="57" t="s">
        <v>90</v>
      </c>
      <c r="X32" s="49" t="s">
        <v>149</v>
      </c>
      <c r="Y32" s="49"/>
      <c r="Z32" s="49"/>
      <c r="AA32" s="49"/>
      <c r="AB32" s="49" t="s">
        <v>149</v>
      </c>
      <c r="AC32" s="89"/>
      <c r="AD32" s="11"/>
      <c r="AE32" s="16"/>
      <c r="AF32" s="108"/>
      <c r="AG32" s="57" t="s">
        <v>90</v>
      </c>
      <c r="AH32" s="49"/>
      <c r="AI32" s="49"/>
      <c r="AJ32" s="49"/>
      <c r="AK32" s="49"/>
      <c r="AL32" s="49"/>
      <c r="AM32" s="89"/>
      <c r="AN32" s="11"/>
      <c r="AO32" s="16"/>
      <c r="AP32" s="108"/>
      <c r="AQ32" s="57" t="s">
        <v>90</v>
      </c>
      <c r="AR32" s="49" t="s">
        <v>149</v>
      </c>
      <c r="AS32" s="49"/>
      <c r="AT32" s="49"/>
      <c r="AU32" s="49"/>
      <c r="AV32" s="49" t="s">
        <v>149</v>
      </c>
      <c r="AW32" s="89"/>
      <c r="AX32" s="11"/>
      <c r="AY32" s="16"/>
      <c r="AZ32" s="108"/>
      <c r="BA32" s="57" t="s">
        <v>90</v>
      </c>
      <c r="BB32" s="49"/>
      <c r="BC32" s="49"/>
      <c r="BD32" s="49"/>
      <c r="BE32" s="49"/>
      <c r="BF32" s="49"/>
      <c r="BG32" s="89"/>
      <c r="BH32" s="11"/>
      <c r="BI32" s="16"/>
      <c r="BJ32" s="108"/>
      <c r="BK32" s="57" t="s">
        <v>90</v>
      </c>
      <c r="BL32" s="49" t="s">
        <v>149</v>
      </c>
      <c r="BM32" s="49"/>
      <c r="BN32" s="49"/>
      <c r="BO32" s="49"/>
      <c r="BP32" s="49" t="s">
        <v>149</v>
      </c>
      <c r="BQ32" s="89"/>
      <c r="BR32" s="11"/>
      <c r="BS32" s="16"/>
      <c r="BT32" s="108"/>
      <c r="BU32" s="57" t="s">
        <v>90</v>
      </c>
      <c r="BV32" s="49"/>
      <c r="BW32" s="49"/>
      <c r="BX32" s="49"/>
      <c r="BY32" s="49"/>
      <c r="BZ32" s="49"/>
      <c r="CA32" s="89"/>
      <c r="CB32" s="11"/>
      <c r="CC32" s="16"/>
      <c r="CD32" s="108"/>
      <c r="CE32" s="57" t="s">
        <v>90</v>
      </c>
      <c r="CF32" s="49" t="s">
        <v>149</v>
      </c>
      <c r="CG32" s="49"/>
      <c r="CH32" s="49"/>
      <c r="CI32" s="49"/>
      <c r="CJ32" s="49" t="s">
        <v>149</v>
      </c>
      <c r="CK32" s="89" t="s">
        <v>149</v>
      </c>
      <c r="CL32" s="11"/>
      <c r="CM32" s="16"/>
      <c r="CN32" s="108"/>
      <c r="CO32" s="57" t="s">
        <v>90</v>
      </c>
      <c r="CP32" s="49"/>
      <c r="CQ32" s="49"/>
      <c r="CR32" s="49"/>
      <c r="CS32" s="49"/>
      <c r="CT32" s="49"/>
      <c r="CU32" s="89"/>
      <c r="CV32" s="11"/>
      <c r="CW32" s="16"/>
      <c r="CX32" s="108"/>
      <c r="CY32" s="57" t="s">
        <v>90</v>
      </c>
      <c r="CZ32" s="49"/>
      <c r="DA32" s="49"/>
      <c r="DB32" s="49"/>
      <c r="DC32" s="49"/>
      <c r="DD32" s="49"/>
      <c r="DE32" s="89"/>
      <c r="DF32" s="11"/>
      <c r="DG32" s="16"/>
      <c r="DH32" s="108"/>
      <c r="DI32" s="57" t="s">
        <v>90</v>
      </c>
      <c r="DJ32" s="49" t="s">
        <v>149</v>
      </c>
      <c r="DK32" s="49"/>
      <c r="DL32" s="49"/>
      <c r="DM32" s="49"/>
      <c r="DN32" s="49" t="s">
        <v>149</v>
      </c>
      <c r="DO32" s="89"/>
      <c r="DP32" s="11"/>
      <c r="DQ32" s="16"/>
      <c r="DR32" s="108"/>
      <c r="DS32" s="57" t="s">
        <v>90</v>
      </c>
      <c r="DT32" s="49" t="s">
        <v>149</v>
      </c>
      <c r="DU32" s="49"/>
      <c r="DV32" s="49"/>
      <c r="DW32" s="49"/>
      <c r="DX32" s="49" t="s">
        <v>149</v>
      </c>
      <c r="DY32" s="89"/>
      <c r="DZ32" s="11"/>
      <c r="EA32" s="16"/>
      <c r="EB32" s="108"/>
      <c r="EC32" s="57" t="s">
        <v>90</v>
      </c>
      <c r="ED32" s="49"/>
      <c r="EE32" s="49"/>
      <c r="EF32" s="49"/>
      <c r="EG32" s="49"/>
      <c r="EH32" s="49"/>
      <c r="EI32" s="89"/>
      <c r="EJ32" s="11"/>
      <c r="EK32" s="16"/>
      <c r="EL32" s="108"/>
      <c r="EM32" s="57" t="s">
        <v>90</v>
      </c>
      <c r="EN32" s="49" t="s">
        <v>205</v>
      </c>
      <c r="EO32" s="49"/>
      <c r="EP32" s="49"/>
      <c r="EQ32" s="49"/>
      <c r="ER32" s="49" t="s">
        <v>205</v>
      </c>
      <c r="ES32" s="89" t="s">
        <v>205</v>
      </c>
      <c r="ET32" s="11"/>
      <c r="EU32" s="16"/>
      <c r="EV32" s="108"/>
      <c r="EW32" s="57" t="s">
        <v>90</v>
      </c>
      <c r="EX32" s="49" t="s">
        <v>205</v>
      </c>
      <c r="EY32" s="49"/>
      <c r="EZ32" s="49"/>
      <c r="FA32" s="49"/>
      <c r="FB32" s="49" t="s">
        <v>205</v>
      </c>
      <c r="FC32" s="89"/>
      <c r="FD32" s="11"/>
      <c r="FE32" s="16"/>
      <c r="FF32" s="108"/>
      <c r="FG32" s="57" t="s">
        <v>90</v>
      </c>
      <c r="FH32" s="49"/>
      <c r="FI32" s="49"/>
      <c r="FJ32" s="49"/>
      <c r="FK32" s="49"/>
      <c r="FL32" s="49"/>
      <c r="FM32" s="89" t="s">
        <v>205</v>
      </c>
      <c r="FN32" s="11"/>
      <c r="FO32" s="16"/>
      <c r="FP32" s="108"/>
      <c r="FQ32" s="57" t="s">
        <v>90</v>
      </c>
      <c r="FR32" s="49"/>
      <c r="FS32" s="49"/>
      <c r="FT32" s="49"/>
      <c r="FU32" s="49"/>
      <c r="FV32" s="49"/>
      <c r="FW32" s="89" t="s">
        <v>149</v>
      </c>
      <c r="FX32" s="11"/>
      <c r="FY32" s="16"/>
      <c r="FZ32" s="108"/>
      <c r="GA32" s="57" t="s">
        <v>90</v>
      </c>
      <c r="GB32" s="49"/>
      <c r="GC32" s="49"/>
      <c r="GD32" s="49"/>
      <c r="GE32" s="49"/>
      <c r="GF32" s="49"/>
      <c r="GG32" s="89" t="s">
        <v>149</v>
      </c>
      <c r="GH32" s="11"/>
      <c r="GI32" s="16"/>
      <c r="GJ32" s="108"/>
      <c r="GK32" s="57" t="s">
        <v>90</v>
      </c>
      <c r="GL32" s="49"/>
      <c r="GM32" s="49"/>
      <c r="GN32" s="49"/>
      <c r="GO32" s="49"/>
      <c r="GP32" s="49"/>
      <c r="GQ32" s="89" t="s">
        <v>205</v>
      </c>
      <c r="GR32" s="11"/>
      <c r="GS32" s="16"/>
      <c r="GT32" s="108"/>
      <c r="GU32" s="57" t="s">
        <v>90</v>
      </c>
      <c r="GV32" s="49" t="s">
        <v>149</v>
      </c>
      <c r="GW32" s="49" t="s">
        <v>149</v>
      </c>
      <c r="GX32" s="49" t="s">
        <v>149</v>
      </c>
      <c r="GY32" s="49"/>
      <c r="GZ32" s="49" t="s">
        <v>149</v>
      </c>
      <c r="HA32" s="89" t="s">
        <v>149</v>
      </c>
      <c r="HB32" s="11"/>
      <c r="HC32" s="16"/>
      <c r="HD32" s="108"/>
      <c r="HE32" s="57" t="s">
        <v>90</v>
      </c>
      <c r="HF32" s="49" t="s">
        <v>149</v>
      </c>
      <c r="HG32" s="49"/>
      <c r="HH32" s="49"/>
      <c r="HI32" s="49"/>
      <c r="HJ32" s="49" t="s">
        <v>149</v>
      </c>
      <c r="HK32" s="89"/>
      <c r="HL32" s="11"/>
      <c r="HM32" s="16"/>
      <c r="HN32" s="108"/>
      <c r="HO32" s="57" t="s">
        <v>90</v>
      </c>
      <c r="HP32" s="49"/>
      <c r="HQ32" s="49"/>
      <c r="HR32" s="49"/>
      <c r="HS32" s="49"/>
      <c r="HT32" s="49"/>
      <c r="HU32" s="89" t="s">
        <v>149</v>
      </c>
      <c r="HV32" s="11"/>
      <c r="HW32" s="16"/>
      <c r="HX32" s="108"/>
      <c r="HY32" s="57" t="s">
        <v>90</v>
      </c>
      <c r="HZ32" s="49"/>
      <c r="IA32" s="49"/>
      <c r="IB32" s="49"/>
      <c r="IC32" s="49"/>
      <c r="ID32" s="49"/>
      <c r="IE32" s="89"/>
      <c r="IF32" s="11"/>
      <c r="IG32" s="16"/>
      <c r="IH32" s="108"/>
      <c r="II32" s="57" t="s">
        <v>90</v>
      </c>
      <c r="IJ32" s="49" t="s">
        <v>149</v>
      </c>
      <c r="IK32" s="49"/>
      <c r="IL32" s="49"/>
      <c r="IM32" s="49"/>
      <c r="IN32" s="49" t="s">
        <v>149</v>
      </c>
      <c r="IO32" s="89"/>
      <c r="IP32" s="11"/>
      <c r="IQ32" s="16"/>
      <c r="IR32" s="108"/>
      <c r="IS32" s="57" t="s">
        <v>90</v>
      </c>
      <c r="IT32" s="49"/>
      <c r="IU32" s="49"/>
      <c r="IV32" s="49"/>
      <c r="IW32" s="49"/>
      <c r="IX32" s="49"/>
      <c r="IY32" s="89" t="s">
        <v>149</v>
      </c>
      <c r="IZ32" s="11"/>
      <c r="JA32" s="16"/>
      <c r="JB32" s="108"/>
      <c r="JC32" s="57" t="s">
        <v>90</v>
      </c>
      <c r="JD32" s="49" t="s">
        <v>149</v>
      </c>
      <c r="JE32" s="49"/>
      <c r="JF32" s="49"/>
      <c r="JG32" s="49"/>
      <c r="JH32" s="49" t="s">
        <v>149</v>
      </c>
      <c r="JI32" s="89"/>
      <c r="JJ32" s="11"/>
      <c r="JK32" s="16"/>
      <c r="JL32" s="108"/>
      <c r="JM32" s="57" t="s">
        <v>90</v>
      </c>
      <c r="JN32" s="49"/>
      <c r="JO32" s="49"/>
      <c r="JP32" s="49"/>
      <c r="JQ32" s="49"/>
      <c r="JR32" s="49" t="s">
        <v>205</v>
      </c>
      <c r="JS32" s="89"/>
      <c r="JT32" s="11"/>
      <c r="JU32" s="16"/>
      <c r="JV32" s="108"/>
      <c r="JW32" s="57" t="s">
        <v>90</v>
      </c>
      <c r="JX32" s="49" t="s">
        <v>205</v>
      </c>
      <c r="JY32" s="49"/>
      <c r="JZ32" s="49"/>
      <c r="KA32" s="49"/>
      <c r="KB32" s="49" t="s">
        <v>205</v>
      </c>
      <c r="KC32" s="89" t="s">
        <v>205</v>
      </c>
      <c r="KD32" s="11"/>
      <c r="KE32" s="16"/>
      <c r="KF32" s="108"/>
      <c r="KG32" s="57" t="s">
        <v>90</v>
      </c>
      <c r="KH32" s="49" t="s">
        <v>149</v>
      </c>
      <c r="KI32" s="49"/>
      <c r="KJ32" s="49"/>
      <c r="KK32" s="49"/>
      <c r="KL32" s="49" t="s">
        <v>149</v>
      </c>
      <c r="KM32" s="89"/>
      <c r="KN32" s="11"/>
      <c r="KO32" s="16"/>
      <c r="KP32" s="108"/>
      <c r="KQ32" s="57" t="s">
        <v>90</v>
      </c>
      <c r="KR32" s="49"/>
      <c r="KS32" s="49"/>
      <c r="KT32" s="49"/>
      <c r="KU32" s="49"/>
      <c r="KV32" s="49"/>
      <c r="KW32" s="89" t="s">
        <v>149</v>
      </c>
      <c r="KX32" s="11"/>
      <c r="KY32" s="16"/>
      <c r="KZ32" s="108"/>
      <c r="LA32" s="57" t="s">
        <v>90</v>
      </c>
      <c r="LB32" s="49"/>
      <c r="LC32" s="49"/>
      <c r="LD32" s="49"/>
      <c r="LE32" s="49"/>
      <c r="LF32" s="49"/>
      <c r="LG32" s="89" t="s">
        <v>149</v>
      </c>
      <c r="LH32" s="11"/>
      <c r="LI32" s="16"/>
      <c r="LJ32" s="108"/>
      <c r="LK32" s="57" t="s">
        <v>90</v>
      </c>
      <c r="LL32" s="49" t="s">
        <v>149</v>
      </c>
      <c r="LM32" s="49"/>
      <c r="LN32" s="49"/>
      <c r="LO32" s="49"/>
      <c r="LP32" s="49" t="s">
        <v>149</v>
      </c>
      <c r="LQ32" s="89"/>
      <c r="LR32" s="11"/>
      <c r="LS32" s="16"/>
      <c r="LT32" s="108"/>
      <c r="LU32" s="57" t="s">
        <v>90</v>
      </c>
      <c r="LV32" s="49" t="s">
        <v>205</v>
      </c>
      <c r="LW32" s="49"/>
      <c r="LX32" s="49"/>
      <c r="LY32" s="49"/>
      <c r="LZ32" s="49" t="s">
        <v>205</v>
      </c>
      <c r="MA32" s="89" t="s">
        <v>205</v>
      </c>
      <c r="MB32" s="11"/>
      <c r="MC32" s="16"/>
    </row>
    <row xmlns:x14ac="http://schemas.microsoft.com/office/spreadsheetml/2009/9/ac" r="33" ht="16.5" customHeight="true" x14ac:dyDescent="0.25">
      <c r="A33" s="397" t="str">
        <f ca="true">IF(ISBLANK('Data Summary'!A35),"",'Data Summary'!A35)</f>
        <v>BGD_2021_APSC</v>
      </c>
      <c r="B33" s="109"/>
      <c r="C33" s="12" t="s">
        <v>23</v>
      </c>
      <c r="D33" s="64"/>
      <c r="E33" s="10"/>
      <c r="F33" s="10"/>
      <c r="G33" s="65"/>
      <c r="H33" s="64">
        <v>89712</v>
      </c>
      <c r="I33" s="67"/>
      <c r="J33" s="11"/>
      <c r="K33" s="16"/>
      <c r="L33" s="109"/>
      <c r="M33" s="12" t="s">
        <v>23</v>
      </c>
      <c r="N33" s="64"/>
      <c r="O33" s="10"/>
      <c r="P33" s="10"/>
      <c r="Q33" s="65"/>
      <c r="R33" s="64"/>
      <c r="S33" s="67"/>
      <c r="T33" s="11"/>
      <c r="U33" s="16"/>
      <c r="V33" s="109"/>
      <c r="W33" s="12" t="s">
        <v>23</v>
      </c>
      <c r="X33" s="64">
        <v>104017</v>
      </c>
      <c r="Y33" s="10" t="s">
        <v>332</v>
      </c>
      <c r="Z33" s="10" t="s">
        <v>332</v>
      </c>
      <c r="AA33" s="65" t="s">
        <v>332</v>
      </c>
      <c r="AB33" s="64">
        <v>104017</v>
      </c>
      <c r="AC33" s="67" t="s">
        <v>332</v>
      </c>
      <c r="AD33" s="11"/>
      <c r="AE33" s="16"/>
      <c r="AF33" s="109"/>
      <c r="AG33" s="12" t="s">
        <v>23</v>
      </c>
      <c r="AH33" s="64"/>
      <c r="AI33" s="10"/>
      <c r="AJ33" s="10"/>
      <c r="AK33" s="65"/>
      <c r="AL33" s="64"/>
      <c r="AM33" s="67"/>
      <c r="AN33" s="11"/>
      <c r="AO33" s="16"/>
      <c r="AP33" s="109"/>
      <c r="AQ33" s="12" t="s">
        <v>23</v>
      </c>
      <c r="AR33" s="64"/>
      <c r="AS33" s="10"/>
      <c r="AT33" s="10"/>
      <c r="AU33" s="65"/>
      <c r="AV33" s="64"/>
      <c r="AW33" s="67"/>
      <c r="AX33" s="11"/>
      <c r="AY33" s="16"/>
      <c r="AZ33" s="109"/>
      <c r="BA33" s="12" t="s">
        <v>23</v>
      </c>
      <c r="BB33" s="64"/>
      <c r="BC33" s="10"/>
      <c r="BD33" s="10"/>
      <c r="BE33" s="65"/>
      <c r="BF33" s="64"/>
      <c r="BG33" s="67"/>
      <c r="BH33" s="11"/>
      <c r="BI33" s="16"/>
      <c r="BJ33" s="109"/>
      <c r="BK33" s="12" t="s">
        <v>23</v>
      </c>
      <c r="BL33" s="64"/>
      <c r="BM33" s="10"/>
      <c r="BN33" s="10"/>
      <c r="BO33" s="65"/>
      <c r="BP33" s="64"/>
      <c r="BQ33" s="67"/>
      <c r="BR33" s="11"/>
      <c r="BS33" s="16"/>
      <c r="BT33" s="109"/>
      <c r="BU33" s="12" t="s">
        <v>23</v>
      </c>
      <c r="BV33" s="64"/>
      <c r="BW33" s="10"/>
      <c r="BX33" s="10"/>
      <c r="BY33" s="65"/>
      <c r="BZ33" s="64"/>
      <c r="CA33" s="67"/>
      <c r="CB33" s="11"/>
      <c r="CC33" s="16"/>
      <c r="CD33" s="109"/>
      <c r="CE33" s="12" t="s">
        <v>23</v>
      </c>
      <c r="CF33" s="64"/>
      <c r="CG33" s="10"/>
      <c r="CH33" s="10"/>
      <c r="CI33" s="65"/>
      <c r="CJ33" s="66"/>
      <c r="CK33" s="67"/>
      <c r="CL33" s="11"/>
      <c r="CM33" s="16"/>
      <c r="CN33" s="109"/>
      <c r="CO33" s="12" t="s">
        <v>23</v>
      </c>
      <c r="CP33" s="64"/>
      <c r="CQ33" s="10"/>
      <c r="CR33" s="10"/>
      <c r="CS33" s="65"/>
      <c r="CT33" s="66"/>
      <c r="CU33" s="67"/>
      <c r="CV33" s="11"/>
      <c r="CW33" s="16"/>
      <c r="CX33" s="109"/>
      <c r="CY33" s="12" t="s">
        <v>23</v>
      </c>
      <c r="CZ33" s="64"/>
      <c r="DA33" s="10"/>
      <c r="DB33" s="10"/>
      <c r="DC33" s="65"/>
      <c r="DD33" s="66"/>
      <c r="DE33" s="67"/>
      <c r="DF33" s="11"/>
      <c r="DG33" s="16"/>
      <c r="DH33" s="109"/>
      <c r="DI33" s="12" t="s">
        <v>23</v>
      </c>
      <c r="DJ33" s="64"/>
      <c r="DK33" s="10"/>
      <c r="DL33" s="10"/>
      <c r="DM33" s="65"/>
      <c r="DN33" s="64"/>
      <c r="DO33" s="67"/>
      <c r="DP33" s="11"/>
      <c r="DQ33" s="16"/>
      <c r="DR33" s="109"/>
      <c r="DS33" s="12" t="s">
        <v>23</v>
      </c>
      <c r="DT33" s="64"/>
      <c r="DU33" s="10"/>
      <c r="DV33" s="10"/>
      <c r="DW33" s="65"/>
      <c r="DX33" s="66"/>
      <c r="DY33" s="67"/>
      <c r="DZ33" s="11"/>
      <c r="EA33" s="16"/>
      <c r="EB33" s="109"/>
      <c r="EC33" s="12" t="s">
        <v>23</v>
      </c>
      <c r="ED33" s="64"/>
      <c r="EE33" s="10"/>
      <c r="EF33" s="10"/>
      <c r="EG33" s="65"/>
      <c r="EH33" s="66"/>
      <c r="EI33" s="67"/>
      <c r="EJ33" s="11"/>
      <c r="EK33" s="16"/>
      <c r="EL33" s="109"/>
      <c r="EM33" s="12" t="s">
        <v>23</v>
      </c>
      <c r="EN33" s="64"/>
      <c r="EO33" s="10"/>
      <c r="EP33" s="10"/>
      <c r="EQ33" s="65"/>
      <c r="ER33" s="66"/>
      <c r="ES33" s="67"/>
      <c r="ET33" s="11"/>
      <c r="EU33" s="16"/>
      <c r="EV33" s="109"/>
      <c r="EW33" s="12" t="s">
        <v>23</v>
      </c>
      <c r="EX33" s="64"/>
      <c r="EY33" s="10"/>
      <c r="EZ33" s="10"/>
      <c r="FA33" s="65"/>
      <c r="FB33" s="66"/>
      <c r="FC33" s="67"/>
      <c r="FD33" s="11"/>
      <c r="FE33" s="16"/>
      <c r="FF33" s="109"/>
      <c r="FG33" s="12" t="s">
        <v>23</v>
      </c>
      <c r="FH33" s="64"/>
      <c r="FI33" s="10"/>
      <c r="FJ33" s="10"/>
      <c r="FK33" s="65"/>
      <c r="FL33" s="66"/>
      <c r="FM33" s="67"/>
      <c r="FN33" s="11"/>
      <c r="FO33" s="16"/>
      <c r="FP33" s="109"/>
      <c r="FQ33" s="12" t="s">
        <v>23</v>
      </c>
      <c r="FR33" s="64"/>
      <c r="FS33" s="10"/>
      <c r="FT33" s="10"/>
      <c r="FU33" s="65"/>
      <c r="FV33" s="66"/>
      <c r="FW33" s="67">
        <v>20467</v>
      </c>
      <c r="FX33" s="11"/>
      <c r="FY33" s="16"/>
      <c r="FZ33" s="109"/>
      <c r="GA33" s="12" t="s">
        <v>23</v>
      </c>
      <c r="GB33" s="64"/>
      <c r="GC33" s="10"/>
      <c r="GD33" s="10"/>
      <c r="GE33" s="65"/>
      <c r="GF33" s="66"/>
      <c r="GG33" s="67">
        <v>20465</v>
      </c>
      <c r="GH33" s="11"/>
      <c r="GI33" s="16"/>
      <c r="GJ33" s="109"/>
      <c r="GK33" s="12" t="s">
        <v>23</v>
      </c>
      <c r="GL33" s="64"/>
      <c r="GM33" s="10"/>
      <c r="GN33" s="10"/>
      <c r="GO33" s="65"/>
      <c r="GP33" s="66"/>
      <c r="GQ33" s="67"/>
      <c r="GR33" s="11"/>
      <c r="GS33" s="16"/>
      <c r="GT33" s="109"/>
      <c r="GU33" s="12" t="s">
        <v>23</v>
      </c>
      <c r="GV33" s="64"/>
      <c r="GW33" s="10"/>
      <c r="GX33" s="10"/>
      <c r="GY33" s="65"/>
      <c r="GZ33" s="66"/>
      <c r="HA33" s="67"/>
      <c r="HB33" s="11"/>
      <c r="HC33" s="16"/>
      <c r="HD33" s="109"/>
      <c r="HE33" s="12" t="s">
        <v>23</v>
      </c>
      <c r="HF33" s="64"/>
      <c r="HG33" s="10"/>
      <c r="HH33" s="10"/>
      <c r="HI33" s="65"/>
      <c r="HJ33" s="66"/>
      <c r="HK33" s="67"/>
      <c r="HL33" s="11"/>
      <c r="HM33" s="16"/>
      <c r="HN33" s="109"/>
      <c r="HO33" s="12" t="s">
        <v>23</v>
      </c>
      <c r="HP33" s="64"/>
      <c r="HQ33" s="10"/>
      <c r="HR33" s="10"/>
      <c r="HS33" s="65"/>
      <c r="HT33" s="66"/>
      <c r="HU33" s="67">
        <v>20660</v>
      </c>
      <c r="HV33" s="11"/>
      <c r="HW33" s="16"/>
      <c r="HX33" s="109"/>
      <c r="HY33" s="12" t="s">
        <v>23</v>
      </c>
      <c r="HZ33" s="64"/>
      <c r="IA33" s="10"/>
      <c r="IB33" s="10"/>
      <c r="IC33" s="65"/>
      <c r="ID33" s="66"/>
      <c r="IE33" s="67"/>
      <c r="IF33" s="11"/>
      <c r="IG33" s="16"/>
      <c r="IH33" s="109"/>
      <c r="II33" s="12" t="s">
        <v>23</v>
      </c>
      <c r="IJ33" s="64" t="s">
        <v>332</v>
      </c>
      <c r="IK33" s="10" t="s">
        <v>332</v>
      </c>
      <c r="IL33" s="10" t="s">
        <v>332</v>
      </c>
      <c r="IM33" s="65" t="s">
        <v>332</v>
      </c>
      <c r="IN33" s="66"/>
      <c r="IO33" s="67" t="s">
        <v>332</v>
      </c>
      <c r="IP33" s="11"/>
      <c r="IQ33" s="16"/>
      <c r="IR33" s="109"/>
      <c r="IS33" s="12" t="s">
        <v>23</v>
      </c>
      <c r="IT33" s="64"/>
      <c r="IU33" s="10"/>
      <c r="IV33" s="10"/>
      <c r="IW33" s="65"/>
      <c r="IX33" s="66"/>
      <c r="IY33" s="67">
        <v>20849</v>
      </c>
      <c r="IZ33" s="11"/>
      <c r="JA33" s="16"/>
      <c r="JB33" s="109"/>
      <c r="JC33" s="12" t="s">
        <v>23</v>
      </c>
      <c r="JD33" s="64">
        <v>133002</v>
      </c>
      <c r="JE33" s="10" t="s">
        <v>332</v>
      </c>
      <c r="JF33" s="10" t="s">
        <v>332</v>
      </c>
      <c r="JG33" s="65" t="s">
        <v>332</v>
      </c>
      <c r="JH33" s="66">
        <v>133002</v>
      </c>
      <c r="JI33" s="67" t="s">
        <v>332</v>
      </c>
      <c r="JJ33" s="11"/>
      <c r="JK33" s="16"/>
      <c r="JL33" s="109"/>
      <c r="JM33" s="12" t="s">
        <v>23</v>
      </c>
      <c r="JN33" s="64"/>
      <c r="JO33" s="10"/>
      <c r="JP33" s="10"/>
      <c r="JQ33" s="65"/>
      <c r="JR33" s="66"/>
      <c r="JS33" s="67"/>
      <c r="JT33" s="11"/>
      <c r="JU33" s="16"/>
      <c r="JV33" s="109"/>
      <c r="JW33" s="12" t="s">
        <v>23</v>
      </c>
      <c r="JX33" s="64"/>
      <c r="JY33" s="10"/>
      <c r="JZ33" s="10"/>
      <c r="KA33" s="65"/>
      <c r="KB33" s="66"/>
      <c r="KC33" s="67"/>
      <c r="KD33" s="11"/>
      <c r="KE33" s="16"/>
      <c r="KF33" s="109"/>
      <c r="KG33" s="12" t="s">
        <v>23</v>
      </c>
      <c r="KH33" s="64" t="s">
        <v>332</v>
      </c>
      <c r="KI33" s="10" t="s">
        <v>332</v>
      </c>
      <c r="KJ33" s="10" t="s">
        <v>332</v>
      </c>
      <c r="KK33" s="65" t="s">
        <v>332</v>
      </c>
      <c r="KL33" s="66">
        <v>118891</v>
      </c>
      <c r="KM33" s="67" t="s">
        <v>332</v>
      </c>
      <c r="KN33" s="11"/>
      <c r="KO33" s="16"/>
      <c r="KP33" s="109"/>
      <c r="KQ33" s="12" t="s">
        <v>23</v>
      </c>
      <c r="KR33" s="64"/>
      <c r="KS33" s="10"/>
      <c r="KT33" s="10"/>
      <c r="KU33" s="65"/>
      <c r="KV33" s="66"/>
      <c r="KW33" s="67">
        <v>20960</v>
      </c>
      <c r="KX33" s="11"/>
      <c r="KY33" s="16"/>
      <c r="KZ33" s="109"/>
      <c r="LA33" s="12" t="s">
        <v>23</v>
      </c>
      <c r="LB33" s="64"/>
      <c r="LC33" s="10"/>
      <c r="LD33" s="10"/>
      <c r="LE33" s="65"/>
      <c r="LF33" s="66"/>
      <c r="LG33" s="67">
        <v>21003</v>
      </c>
      <c r="LH33" s="11"/>
      <c r="LI33" s="16"/>
      <c r="LJ33" s="109"/>
      <c r="LK33" s="12" t="s">
        <v>23</v>
      </c>
      <c r="LL33" s="64" t="s">
        <v>332</v>
      </c>
      <c r="LM33" s="10" t="s">
        <v>332</v>
      </c>
      <c r="LN33" s="10" t="s">
        <v>332</v>
      </c>
      <c r="LO33" s="65" t="s">
        <v>332</v>
      </c>
      <c r="LP33" s="66">
        <v>114539</v>
      </c>
      <c r="LQ33" s="67" t="s">
        <v>332</v>
      </c>
      <c r="LR33" s="11"/>
      <c r="LS33" s="16"/>
      <c r="LT33" s="109"/>
      <c r="LU33" s="12" t="s">
        <v>23</v>
      </c>
      <c r="LV33" s="64"/>
      <c r="LW33" s="10"/>
      <c r="LX33" s="10"/>
      <c r="LY33" s="65"/>
      <c r="LZ33" s="66"/>
      <c r="MA33" s="67"/>
      <c r="MB33" s="11"/>
      <c r="MC33" s="16"/>
    </row>
    <row xmlns:x14ac="http://schemas.microsoft.com/office/spreadsheetml/2009/9/ac" r="34" s="3" customFormat="true" ht="16.5" thickBot="true" x14ac:dyDescent="0.3">
      <c r="A34" s="397" t="str">
        <f ca="true">IF(ISBLANK('Data Summary'!A36),"",'Data Summary'!A36)</f>
        <v>BGD_2021_BEIS</v>
      </c>
      <c r="B34" s="110"/>
      <c r="C34" s="28" t="s">
        <v>20</v>
      </c>
      <c r="D34" s="69">
        <f>H34</f>
        <v>57840</v>
      </c>
      <c r="E34" s="69"/>
      <c r="F34" s="69"/>
      <c r="G34" s="75"/>
      <c r="H34" s="69">
        <f>37672+20168</f>
        <v>57840</v>
      </c>
      <c r="I34" s="76"/>
      <c r="J34" s="25"/>
      <c r="K34" s="18"/>
      <c r="L34" s="110"/>
      <c r="M34" s="28" t="s">
        <v>20</v>
      </c>
      <c r="N34" s="69"/>
      <c r="O34" s="74"/>
      <c r="P34" s="74"/>
      <c r="Q34" s="75"/>
      <c r="R34" s="69"/>
      <c r="S34" s="76"/>
      <c r="T34" s="25"/>
      <c r="U34" s="18"/>
      <c r="V34" s="110"/>
      <c r="W34" s="28" t="s">
        <v>20</v>
      </c>
      <c r="X34" s="69">
        <v>59773</v>
      </c>
      <c r="Y34" s="74" t="s">
        <v>332</v>
      </c>
      <c r="Z34" s="74" t="s">
        <v>332</v>
      </c>
      <c r="AA34" s="75" t="s">
        <v>332</v>
      </c>
      <c r="AB34" s="69">
        <v>59773</v>
      </c>
      <c r="AC34" s="76" t="s">
        <v>332</v>
      </c>
      <c r="AD34" s="25"/>
      <c r="AE34" s="18"/>
      <c r="AF34" s="110"/>
      <c r="AG34" s="28" t="s">
        <v>20</v>
      </c>
      <c r="AH34" s="69"/>
      <c r="AI34" s="74"/>
      <c r="AJ34" s="74"/>
      <c r="AK34" s="75"/>
      <c r="AL34" s="69"/>
      <c r="AM34" s="76"/>
      <c r="AN34" s="25"/>
      <c r="AO34" s="18"/>
      <c r="AP34" s="110"/>
      <c r="AQ34" s="28" t="s">
        <v>20</v>
      </c>
      <c r="AR34" s="69">
        <f>AV34</f>
        <v>59773</v>
      </c>
      <c r="AS34" s="69"/>
      <c r="AT34" s="69"/>
      <c r="AU34" s="69"/>
      <c r="AV34" s="69">
        <f>37672+22101</f>
        <v>59773</v>
      </c>
      <c r="AW34" s="76"/>
      <c r="AX34" s="25"/>
      <c r="AY34" s="18"/>
      <c r="AZ34" s="110"/>
      <c r="BA34" s="28" t="s">
        <v>20</v>
      </c>
      <c r="BB34" s="69"/>
      <c r="BC34" s="74"/>
      <c r="BD34" s="74"/>
      <c r="BE34" s="75"/>
      <c r="BF34" s="69"/>
      <c r="BG34" s="76"/>
      <c r="BH34" s="25"/>
      <c r="BI34" s="18"/>
      <c r="BJ34" s="110"/>
      <c r="BK34" s="28" t="s">
        <v>20</v>
      </c>
      <c r="BL34" s="69">
        <v>106859</v>
      </c>
      <c r="BM34" s="69" t="s">
        <v>332</v>
      </c>
      <c r="BN34" s="69" t="s">
        <v>332</v>
      </c>
      <c r="BO34" s="69" t="s">
        <v>332</v>
      </c>
      <c r="BP34" s="69">
        <v>106859</v>
      </c>
      <c r="BQ34" s="76" t="s">
        <v>332</v>
      </c>
      <c r="BR34" s="25"/>
      <c r="BS34" s="18"/>
      <c r="BT34" s="110"/>
      <c r="BU34" s="28" t="s">
        <v>20</v>
      </c>
      <c r="BV34" s="69"/>
      <c r="BW34" s="74"/>
      <c r="BX34" s="74"/>
      <c r="BY34" s="75"/>
      <c r="BZ34" s="69"/>
      <c r="CA34" s="76"/>
      <c r="CB34" s="25"/>
      <c r="CC34" s="18"/>
      <c r="CD34" s="110"/>
      <c r="CE34" s="28" t="s">
        <v>20</v>
      </c>
      <c r="CF34" s="69">
        <v>700</v>
      </c>
      <c r="CG34" s="69"/>
      <c r="CH34" s="69"/>
      <c r="CI34" s="69"/>
      <c r="CJ34" s="69">
        <v>511</v>
      </c>
      <c r="CK34" s="70">
        <v>189</v>
      </c>
      <c r="CL34" s="25"/>
      <c r="CM34" s="18"/>
      <c r="CN34" s="110"/>
      <c r="CO34" s="28" t="s">
        <v>20</v>
      </c>
      <c r="CP34" s="69"/>
      <c r="CQ34" s="69"/>
      <c r="CR34" s="69"/>
      <c r="CS34" s="69"/>
      <c r="CT34" s="69"/>
      <c r="CU34" s="70">
        <v>18425</v>
      </c>
      <c r="CV34" s="25"/>
      <c r="CW34" s="18"/>
      <c r="CX34" s="110"/>
      <c r="CY34" s="28" t="s">
        <v>20</v>
      </c>
      <c r="CZ34" s="69"/>
      <c r="DA34" s="69"/>
      <c r="DB34" s="69"/>
      <c r="DC34" s="69"/>
      <c r="DD34" s="69"/>
      <c r="DE34" s="70">
        <v>9319</v>
      </c>
      <c r="DF34" s="25"/>
      <c r="DG34" s="18"/>
      <c r="DH34" s="110"/>
      <c r="DI34" s="28" t="s">
        <v>20</v>
      </c>
      <c r="DJ34" s="69">
        <v>108537</v>
      </c>
      <c r="DK34" s="69" t="s">
        <v>332</v>
      </c>
      <c r="DL34" s="69" t="s">
        <v>332</v>
      </c>
      <c r="DM34" s="69" t="s">
        <v>332</v>
      </c>
      <c r="DN34" s="69">
        <v>108537</v>
      </c>
      <c r="DO34" s="76" t="s">
        <v>332</v>
      </c>
      <c r="DP34" s="25"/>
      <c r="DQ34" s="18"/>
      <c r="DR34" s="110"/>
      <c r="DS34" s="28" t="s">
        <v>20</v>
      </c>
      <c r="DT34" s="69">
        <v>122176</v>
      </c>
      <c r="DU34" s="69" t="s">
        <v>332</v>
      </c>
      <c r="DV34" s="69" t="s">
        <v>332</v>
      </c>
      <c r="DW34" s="69" t="s">
        <v>332</v>
      </c>
      <c r="DX34" s="69">
        <v>122176</v>
      </c>
      <c r="DY34" s="70" t="s">
        <v>332</v>
      </c>
      <c r="DZ34" s="25"/>
      <c r="EA34" s="18"/>
      <c r="EB34" s="110"/>
      <c r="EC34" s="28" t="s">
        <v>20</v>
      </c>
      <c r="ED34" s="69"/>
      <c r="EE34" s="69"/>
      <c r="EF34" s="69"/>
      <c r="EG34" s="69"/>
      <c r="EH34" s="69"/>
      <c r="EI34" s="70">
        <v>9314</v>
      </c>
      <c r="EJ34" s="25"/>
      <c r="EK34" s="18"/>
      <c r="EL34" s="110"/>
      <c r="EM34" s="28" t="s">
        <v>20</v>
      </c>
      <c r="EN34" s="69"/>
      <c r="EO34" s="69"/>
      <c r="EP34" s="69"/>
      <c r="EQ34" s="69"/>
      <c r="ER34" s="69"/>
      <c r="ES34" s="70"/>
      <c r="ET34" s="25"/>
      <c r="EU34" s="18"/>
      <c r="EV34" s="110"/>
      <c r="EW34" s="28" t="s">
        <v>20</v>
      </c>
      <c r="EX34" s="69">
        <v>126615</v>
      </c>
      <c r="EY34" s="69" t="s">
        <v>332</v>
      </c>
      <c r="EZ34" s="69" t="s">
        <v>332</v>
      </c>
      <c r="FA34" s="69" t="s">
        <v>332</v>
      </c>
      <c r="FB34" s="69">
        <v>126615</v>
      </c>
      <c r="FC34" s="70" t="s">
        <v>332</v>
      </c>
      <c r="FD34" s="25"/>
      <c r="FE34" s="18"/>
      <c r="FF34" s="110"/>
      <c r="FG34" s="28" t="s">
        <v>20</v>
      </c>
      <c r="FH34" s="69"/>
      <c r="FI34" s="69"/>
      <c r="FJ34" s="69"/>
      <c r="FK34" s="69"/>
      <c r="FL34" s="69"/>
      <c r="FM34" s="70"/>
      <c r="FN34" s="25"/>
      <c r="FO34" s="18"/>
      <c r="FP34" s="110"/>
      <c r="FQ34" s="28" t="s">
        <v>20</v>
      </c>
      <c r="FR34" s="69"/>
      <c r="FS34" s="69"/>
      <c r="FT34" s="69"/>
      <c r="FU34" s="69"/>
      <c r="FV34" s="69"/>
      <c r="FW34" s="70"/>
      <c r="FX34" s="25"/>
      <c r="FY34" s="18"/>
      <c r="FZ34" s="110"/>
      <c r="GA34" s="28" t="s">
        <v>20</v>
      </c>
      <c r="GB34" s="69"/>
      <c r="GC34" s="69"/>
      <c r="GD34" s="69"/>
      <c r="GE34" s="69"/>
      <c r="GF34" s="69"/>
      <c r="GG34" s="70"/>
      <c r="GH34" s="25"/>
      <c r="GI34" s="18"/>
      <c r="GJ34" s="110"/>
      <c r="GK34" s="28" t="s">
        <v>20</v>
      </c>
      <c r="GL34" s="69"/>
      <c r="GM34" s="69"/>
      <c r="GN34" s="69"/>
      <c r="GO34" s="69"/>
      <c r="GP34" s="69"/>
      <c r="GQ34" s="70"/>
      <c r="GR34" s="25"/>
      <c r="GS34" s="18"/>
      <c r="GT34" s="110"/>
      <c r="GU34" s="28" t="s">
        <v>20</v>
      </c>
      <c r="GV34" s="69">
        <v>704</v>
      </c>
      <c r="GW34" s="69">
        <v>288</v>
      </c>
      <c r="GX34" s="69">
        <v>416</v>
      </c>
      <c r="GY34" s="69"/>
      <c r="GZ34" s="69">
        <v>281</v>
      </c>
      <c r="HA34" s="70">
        <v>423</v>
      </c>
      <c r="HB34" s="25"/>
      <c r="HC34" s="18"/>
      <c r="HD34" s="110"/>
      <c r="HE34" s="28" t="s">
        <v>20</v>
      </c>
      <c r="HF34" s="69">
        <v>134147</v>
      </c>
      <c r="HG34" s="69" t="s">
        <v>332</v>
      </c>
      <c r="HH34" s="69" t="s">
        <v>332</v>
      </c>
      <c r="HI34" s="69" t="s">
        <v>332</v>
      </c>
      <c r="HJ34" s="69">
        <v>134147</v>
      </c>
      <c r="HK34" s="70" t="s">
        <v>332</v>
      </c>
      <c r="HL34" s="25"/>
      <c r="HM34" s="18"/>
      <c r="HN34" s="110"/>
      <c r="HO34" s="28" t="s">
        <v>20</v>
      </c>
      <c r="HP34" s="69"/>
      <c r="HQ34" s="69"/>
      <c r="HR34" s="69"/>
      <c r="HS34" s="69"/>
      <c r="HT34" s="69"/>
      <c r="HU34" s="70"/>
      <c r="HV34" s="25"/>
      <c r="HW34" s="18"/>
      <c r="HX34" s="110"/>
      <c r="HY34" s="28" t="s">
        <v>20</v>
      </c>
      <c r="HZ34" s="69"/>
      <c r="IA34" s="69"/>
      <c r="IB34" s="69"/>
      <c r="IC34" s="69"/>
      <c r="ID34" s="69"/>
      <c r="IE34" s="70"/>
      <c r="IF34" s="25"/>
      <c r="IG34" s="18"/>
      <c r="IH34" s="110"/>
      <c r="II34" s="28" t="s">
        <v>20</v>
      </c>
      <c r="IJ34" s="69">
        <v>129258</v>
      </c>
      <c r="IK34" s="69" t="s">
        <v>332</v>
      </c>
      <c r="IL34" s="69" t="s">
        <v>332</v>
      </c>
      <c r="IM34" s="69" t="s">
        <v>332</v>
      </c>
      <c r="IN34" s="69">
        <v>129258</v>
      </c>
      <c r="IO34" s="70" t="s">
        <v>332</v>
      </c>
      <c r="IP34" s="25"/>
      <c r="IQ34" s="18"/>
      <c r="IR34" s="110"/>
      <c r="IS34" s="28" t="s">
        <v>20</v>
      </c>
      <c r="IT34" s="69"/>
      <c r="IU34" s="69"/>
      <c r="IV34" s="69"/>
      <c r="IW34" s="69"/>
      <c r="IX34" s="69"/>
      <c r="IY34" s="70"/>
      <c r="IZ34" s="25"/>
      <c r="JA34" s="18"/>
      <c r="JB34" s="110"/>
      <c r="JC34" s="28" t="s">
        <v>20</v>
      </c>
      <c r="JD34" s="69">
        <v>133002</v>
      </c>
      <c r="JE34" s="69" t="s">
        <v>332</v>
      </c>
      <c r="JF34" s="69" t="s">
        <v>332</v>
      </c>
      <c r="JG34" s="69" t="s">
        <v>332</v>
      </c>
      <c r="JH34" s="69">
        <v>133002</v>
      </c>
      <c r="JI34" s="70" t="s">
        <v>332</v>
      </c>
      <c r="JJ34" s="25"/>
      <c r="JK34" s="18"/>
      <c r="JL34" s="110"/>
      <c r="JM34" s="28" t="s">
        <v>20</v>
      </c>
      <c r="JN34" s="69"/>
      <c r="JO34" s="69"/>
      <c r="JP34" s="69"/>
      <c r="JQ34" s="69"/>
      <c r="JR34" s="69"/>
      <c r="JS34" s="70"/>
      <c r="JT34" s="25"/>
      <c r="JU34" s="18"/>
      <c r="JV34" s="110"/>
      <c r="JW34" s="28" t="s">
        <v>20</v>
      </c>
      <c r="JX34" s="69"/>
      <c r="JY34" s="69"/>
      <c r="JZ34" s="69"/>
      <c r="KA34" s="69"/>
      <c r="KB34" s="69"/>
      <c r="KC34" s="70"/>
      <c r="KD34" s="25"/>
      <c r="KE34" s="18"/>
      <c r="KF34" s="110"/>
      <c r="KG34" s="28" t="s">
        <v>20</v>
      </c>
      <c r="KH34" s="69" t="s">
        <v>332</v>
      </c>
      <c r="KI34" s="69" t="s">
        <v>332</v>
      </c>
      <c r="KJ34" s="69" t="s">
        <v>332</v>
      </c>
      <c r="KK34" s="69" t="s">
        <v>332</v>
      </c>
      <c r="KL34" s="69">
        <v>118891</v>
      </c>
      <c r="KM34" s="70" t="s">
        <v>332</v>
      </c>
      <c r="KN34" s="25"/>
      <c r="KO34" s="18"/>
      <c r="KP34" s="110"/>
      <c r="KQ34" s="28" t="s">
        <v>20</v>
      </c>
      <c r="KR34" s="69"/>
      <c r="KS34" s="69"/>
      <c r="KT34" s="69"/>
      <c r="KU34" s="69"/>
      <c r="KV34" s="69"/>
      <c r="KW34" s="70"/>
      <c r="KX34" s="25"/>
      <c r="KY34" s="18"/>
      <c r="KZ34" s="110"/>
      <c r="LA34" s="28" t="s">
        <v>20</v>
      </c>
      <c r="LB34" s="69"/>
      <c r="LC34" s="69"/>
      <c r="LD34" s="69"/>
      <c r="LE34" s="69"/>
      <c r="LF34" s="69"/>
      <c r="LG34" s="70"/>
      <c r="LH34" s="25"/>
      <c r="LI34" s="18"/>
      <c r="LJ34" s="110"/>
      <c r="LK34" s="28" t="s">
        <v>20</v>
      </c>
      <c r="LL34" s="69" t="s">
        <v>332</v>
      </c>
      <c r="LM34" s="69" t="s">
        <v>332</v>
      </c>
      <c r="LN34" s="69" t="s">
        <v>332</v>
      </c>
      <c r="LO34" s="69" t="s">
        <v>332</v>
      </c>
      <c r="LP34" s="69">
        <v>114539</v>
      </c>
      <c r="LQ34" s="70" t="s">
        <v>332</v>
      </c>
      <c r="LR34" s="25"/>
      <c r="LS34" s="18"/>
      <c r="LT34" s="110"/>
      <c r="LU34" s="28" t="s">
        <v>20</v>
      </c>
      <c r="LV34" s="69"/>
      <c r="LW34" s="69"/>
      <c r="LX34" s="69"/>
      <c r="LY34" s="69"/>
      <c r="LZ34" s="69"/>
      <c r="MA34" s="70"/>
      <c r="MB34" s="25"/>
      <c r="MC34" s="18"/>
      <c r="MD34" s="111"/>
      <c r="MN34" s="111"/>
    </row>
    <row xmlns:x14ac="http://schemas.microsoft.com/office/spreadsheetml/2009/9/ac" r="35" s="3" customFormat="true" x14ac:dyDescent="0.25">
      <c r="A35" s="397" t="str">
        <f ca="true">IF(ISBLANK('Data Summary'!A37),"",'Data Summary'!A37)</f>
        <v>BGD_2022_BEIS</v>
      </c>
      <c r="B35" s="111"/>
      <c r="L35" s="111"/>
      <c r="V35" s="111"/>
      <c r="AF35" s="111"/>
      <c r="AP35" s="111"/>
      <c r="AZ35" s="111"/>
      <c r="BJ35" s="111"/>
      <c r="BT35" s="111"/>
      <c r="BU35" s="111"/>
      <c r="BV35" s="111"/>
      <c r="BW35" s="111"/>
      <c r="BX35" s="111"/>
      <c r="BY35" s="111"/>
      <c r="BZ35" s="111"/>
      <c r="CA35" s="111"/>
      <c r="CD35" s="111"/>
      <c r="CN35" s="111"/>
      <c r="CX35" s="111"/>
      <c r="DH35" s="111"/>
      <c r="DR35" s="111"/>
      <c r="EB35" s="111"/>
      <c r="EL35" s="111"/>
      <c r="EV35" s="111"/>
      <c r="FF35" s="111"/>
      <c r="FP35" s="111"/>
      <c r="FZ35" s="111"/>
      <c r="GJ35" s="111"/>
      <c r="GT35" s="111"/>
      <c r="HD35" s="111"/>
      <c r="HN35" s="111"/>
      <c r="HX35" s="111"/>
      <c r="IH35" s="111"/>
      <c r="IR35" s="111"/>
      <c r="JB35" s="111"/>
      <c r="JL35" s="111"/>
      <c r="JV35" s="111"/>
      <c r="KF35" s="111"/>
      <c r="KP35" s="111"/>
      <c r="KZ35" s="111"/>
      <c r="LJ35" s="111"/>
      <c r="LT35" s="111"/>
      <c r="MD35" s="111"/>
      <c r="MN35" s="111"/>
    </row>
    <row xmlns:x14ac="http://schemas.microsoft.com/office/spreadsheetml/2009/9/ac" r="36" s="3" customFormat="true" x14ac:dyDescent="0.25">
      <c r="A36" s="397" t="str">
        <f ca="true">IF(ISBLANK('Data Summary'!A38),"",'Data Summary'!A38)</f>
        <v>BGD_2022_APSC</v>
      </c>
      <c r="B36" s="111"/>
      <c r="L36" s="111"/>
      <c r="V36" s="111"/>
      <c r="AF36" s="111"/>
      <c r="AP36" s="111"/>
      <c r="AZ36" s="111"/>
      <c r="BJ36" s="111"/>
      <c r="BT36" s="111"/>
      <c r="BU36" s="111"/>
      <c r="BV36" s="111"/>
      <c r="BW36" s="111"/>
      <c r="BX36" s="111"/>
      <c r="BY36" s="111"/>
      <c r="BZ36" s="111"/>
      <c r="CA36" s="111"/>
      <c r="CD36" s="111"/>
      <c r="CN36" s="111"/>
      <c r="CX36" s="111"/>
      <c r="DH36" s="111"/>
      <c r="DR36" s="111"/>
      <c r="EB36" s="111"/>
      <c r="EL36" s="111"/>
      <c r="EV36" s="111"/>
      <c r="FF36" s="111"/>
      <c r="FP36" s="111"/>
      <c r="FZ36" s="111"/>
      <c r="GJ36" s="111"/>
      <c r="GT36" s="111"/>
      <c r="HD36" s="111"/>
      <c r="HN36" s="111"/>
      <c r="HX36" s="111"/>
      <c r="IH36" s="111"/>
      <c r="IR36" s="111"/>
      <c r="JB36" s="111"/>
      <c r="JL36" s="111"/>
      <c r="JV36" s="111"/>
      <c r="KF36" s="111"/>
      <c r="KP36" s="111"/>
      <c r="KZ36" s="111"/>
      <c r="LJ36" s="111"/>
      <c r="LT36" s="111"/>
      <c r="MD36" s="111"/>
      <c r="MN36" s="111"/>
    </row>
    <row xmlns:x14ac="http://schemas.microsoft.com/office/spreadsheetml/2009/9/ac" r="37" s="3" customFormat="true" x14ac:dyDescent="0.25">
      <c r="A37" s="397" t="str">
        <f ca="true">IF(ISBLANK('Data Summary'!A39),"",'Data Summary'!A39)</f>
        <v>BGD_2022_UIS</v>
      </c>
      <c r="B37" s="111"/>
      <c r="L37" s="111"/>
      <c r="V37" s="111"/>
      <c r="AF37" s="111"/>
      <c r="AP37" s="111"/>
      <c r="AZ37" s="111"/>
      <c r="BJ37" s="111"/>
      <c r="BT37" s="111"/>
      <c r="BU37" s="111"/>
      <c r="BV37" s="111"/>
      <c r="BW37" s="111"/>
      <c r="BX37" s="111"/>
      <c r="BY37" s="111"/>
      <c r="BZ37" s="111"/>
      <c r="CA37" s="111"/>
      <c r="CD37" s="111"/>
      <c r="CN37" s="111"/>
      <c r="CX37" s="111"/>
      <c r="DH37" s="111"/>
      <c r="DR37" s="111"/>
      <c r="EB37" s="111"/>
      <c r="EL37" s="111"/>
      <c r="EV37" s="111"/>
      <c r="FF37" s="111"/>
      <c r="FP37" s="111"/>
      <c r="FZ37" s="111"/>
      <c r="GJ37" s="111"/>
      <c r="GT37" s="111"/>
      <c r="HD37" s="111"/>
      <c r="HN37" s="111"/>
      <c r="HX37" s="111"/>
      <c r="IH37" s="111"/>
      <c r="IR37" s="111"/>
      <c r="JB37" s="111"/>
      <c r="JL37" s="111"/>
      <c r="JV37" s="111"/>
      <c r="KF37" s="111"/>
      <c r="KP37" s="111"/>
      <c r="KZ37" s="111"/>
      <c r="LJ37" s="111"/>
      <c r="LT37" s="111"/>
      <c r="MD37" s="111"/>
      <c r="MN37" s="111"/>
    </row>
    <row xmlns:x14ac="http://schemas.microsoft.com/office/spreadsheetml/2009/9/ac" r="38" s="3" customFormat="true" x14ac:dyDescent="0.25">
      <c r="A38" s="398" t="str">
        <f ca="true">IF(ISBLANK('Data Summary'!A40),"",'Data Summary'!A40)</f>
        <v/>
      </c>
      <c r="B38" s="111"/>
      <c r="L38" s="111"/>
      <c r="V38" s="111"/>
      <c r="AF38" s="111"/>
      <c r="AP38" s="111"/>
      <c r="AZ38" s="111"/>
      <c r="BJ38" s="111"/>
      <c r="BT38" s="111"/>
      <c r="BU38" s="111"/>
      <c r="BV38" s="111"/>
      <c r="BW38" s="111"/>
      <c r="BX38" s="111"/>
      <c r="BY38" s="111"/>
      <c r="BZ38" s="111"/>
      <c r="CA38" s="111"/>
      <c r="CD38" s="111"/>
      <c r="CN38" s="111"/>
      <c r="CX38" s="111"/>
      <c r="DH38" s="111"/>
      <c r="DR38" s="111"/>
      <c r="EB38" s="111"/>
      <c r="EL38" s="111"/>
      <c r="EV38" s="111"/>
      <c r="FF38" s="111"/>
      <c r="FP38" s="111"/>
      <c r="FZ38" s="111"/>
      <c r="GJ38" s="111"/>
      <c r="GT38" s="111"/>
      <c r="HD38" s="111"/>
      <c r="HN38" s="111"/>
      <c r="HX38" s="111"/>
      <c r="IH38" s="111"/>
      <c r="IR38" s="111"/>
      <c r="JB38" s="111"/>
      <c r="JL38" s="111"/>
      <c r="JV38" s="111"/>
      <c r="KF38" s="111"/>
      <c r="KP38" s="111"/>
      <c r="KZ38" s="111"/>
      <c r="LJ38" s="111"/>
      <c r="LT38" s="111"/>
      <c r="MD38" s="111"/>
      <c r="MN38" s="111"/>
    </row>
    <row xmlns:x14ac="http://schemas.microsoft.com/office/spreadsheetml/2009/9/ac" r="39" s="3" customFormat="true" x14ac:dyDescent="0.25">
      <c r="A39" s="398" t="str">
        <f ca="true">IF(ISBLANK('Data Summary'!A41),"",'Data Summary'!A41)</f>
        <v/>
      </c>
      <c r="B39" s="111"/>
      <c r="L39" s="111"/>
      <c r="V39" s="111"/>
      <c r="AF39" s="111"/>
      <c r="AP39" s="111"/>
      <c r="AZ39" s="111"/>
      <c r="BJ39" s="111"/>
      <c r="BT39" s="111"/>
      <c r="BU39" s="111"/>
      <c r="BV39" s="111"/>
      <c r="BW39" s="111"/>
      <c r="BX39" s="111"/>
      <c r="BY39" s="111"/>
      <c r="BZ39" s="111"/>
      <c r="CA39" s="111"/>
      <c r="CD39" s="111"/>
      <c r="CN39" s="111"/>
      <c r="CX39" s="111"/>
      <c r="DH39" s="111"/>
      <c r="DR39" s="111"/>
      <c r="EB39" s="111"/>
      <c r="EL39" s="111"/>
      <c r="EV39" s="111"/>
      <c r="FF39" s="111"/>
      <c r="FP39" s="111"/>
      <c r="FZ39" s="111"/>
      <c r="GJ39" s="111"/>
      <c r="GT39" s="111"/>
      <c r="HD39" s="111"/>
      <c r="HN39" s="111"/>
      <c r="HX39" s="111"/>
      <c r="IH39" s="111"/>
      <c r="IR39" s="111"/>
      <c r="JB39" s="111"/>
      <c r="JL39" s="111"/>
      <c r="JV39" s="111"/>
      <c r="KF39" s="111"/>
      <c r="KP39" s="111"/>
      <c r="KZ39" s="111"/>
      <c r="LJ39" s="111"/>
      <c r="LT39" s="111"/>
      <c r="MD39" s="111"/>
      <c r="MN39" s="111"/>
    </row>
    <row xmlns:x14ac="http://schemas.microsoft.com/office/spreadsheetml/2009/9/ac" r="40" s="3" customFormat="true" x14ac:dyDescent="0.25">
      <c r="A40" s="398" t="str">
        <f ca="true">IF(ISBLANK('Data Summary'!A42),"",'Data Summary'!A42)</f>
        <v/>
      </c>
      <c r="B40" s="111"/>
      <c r="L40" s="111"/>
      <c r="V40" s="111"/>
      <c r="AF40" s="111"/>
      <c r="AP40" s="111"/>
      <c r="AZ40" s="111"/>
      <c r="BJ40" s="111"/>
      <c r="BT40" s="111"/>
      <c r="BU40" s="111"/>
      <c r="BV40" s="111"/>
      <c r="BW40" s="111"/>
      <c r="BX40" s="111"/>
      <c r="BY40" s="111"/>
      <c r="BZ40" s="111"/>
      <c r="CA40" s="111"/>
      <c r="CD40" s="111"/>
      <c r="CN40" s="111"/>
      <c r="CX40" s="111"/>
      <c r="DH40" s="111"/>
      <c r="DR40" s="111"/>
      <c r="EB40" s="111"/>
      <c r="EL40" s="111"/>
      <c r="EV40" s="111"/>
      <c r="FF40" s="111"/>
      <c r="FP40" s="111"/>
      <c r="FZ40" s="111"/>
      <c r="GJ40" s="111"/>
      <c r="GT40" s="111"/>
      <c r="HD40" s="111"/>
      <c r="HN40" s="111"/>
      <c r="HX40" s="111"/>
      <c r="IH40" s="111"/>
      <c r="IR40" s="111"/>
      <c r="JB40" s="111"/>
      <c r="JL40" s="111"/>
      <c r="JV40" s="111"/>
      <c r="KF40" s="111"/>
      <c r="KP40" s="111"/>
      <c r="KZ40" s="111"/>
      <c r="LJ40" s="111"/>
      <c r="LT40" s="111"/>
      <c r="MD40" s="111"/>
      <c r="MN40" s="111"/>
    </row>
    <row xmlns:x14ac="http://schemas.microsoft.com/office/spreadsheetml/2009/9/ac" r="41" s="3" customFormat="true" x14ac:dyDescent="0.25">
      <c r="A41" s="398" t="str">
        <f ca="true">IF(ISBLANK('Data Summary'!A43),"",'Data Summary'!A43)</f>
        <v/>
      </c>
      <c r="B41" s="111"/>
      <c r="L41" s="111"/>
      <c r="V41" s="111"/>
      <c r="AF41" s="111"/>
      <c r="AP41" s="111"/>
      <c r="AZ41" s="111"/>
      <c r="BJ41" s="111"/>
      <c r="BT41" s="111"/>
      <c r="BU41" s="111"/>
      <c r="BV41" s="111"/>
      <c r="BW41" s="111"/>
      <c r="BX41" s="111"/>
      <c r="BY41" s="111"/>
      <c r="BZ41" s="111"/>
      <c r="CA41" s="111"/>
      <c r="CD41" s="111"/>
      <c r="CN41" s="111"/>
      <c r="CX41" s="111"/>
      <c r="DH41" s="111"/>
      <c r="DR41" s="111"/>
      <c r="EB41" s="111"/>
      <c r="EL41" s="111"/>
      <c r="EV41" s="111"/>
      <c r="FF41" s="111"/>
      <c r="FP41" s="111"/>
      <c r="FZ41" s="111"/>
      <c r="GJ41" s="111"/>
      <c r="GT41" s="111"/>
      <c r="HD41" s="111"/>
      <c r="HN41" s="111"/>
      <c r="HX41" s="111"/>
      <c r="IH41" s="111"/>
      <c r="IR41" s="111"/>
      <c r="JB41" s="111"/>
      <c r="JL41" s="111"/>
      <c r="JV41" s="111"/>
      <c r="KF41" s="111"/>
      <c r="KP41" s="111"/>
      <c r="KZ41" s="111"/>
      <c r="LJ41" s="111"/>
      <c r="LT41" s="111"/>
      <c r="MD41" s="111"/>
      <c r="MN41" s="111"/>
    </row>
    <row xmlns:x14ac="http://schemas.microsoft.com/office/spreadsheetml/2009/9/ac" r="42" s="3" customFormat="true" x14ac:dyDescent="0.25">
      <c r="A42" s="398" t="str">
        <f ca="true">IF(ISBLANK('Data Summary'!A44),"",'Data Summary'!A44)</f>
        <v/>
      </c>
      <c r="B42" s="111"/>
      <c r="L42" s="111"/>
      <c r="V42" s="111"/>
      <c r="AF42" s="111"/>
      <c r="AP42" s="111"/>
      <c r="AZ42" s="111"/>
      <c r="BJ42" s="111"/>
      <c r="BT42" s="111"/>
      <c r="BU42" s="111"/>
      <c r="BV42" s="111"/>
      <c r="BW42" s="111"/>
      <c r="BX42" s="111"/>
      <c r="BY42" s="111"/>
      <c r="BZ42" s="111"/>
      <c r="CA42" s="111"/>
      <c r="CD42" s="111"/>
      <c r="CN42" s="111"/>
      <c r="CX42" s="111"/>
      <c r="DH42" s="111"/>
      <c r="DR42" s="111"/>
      <c r="EB42" s="111"/>
      <c r="EL42" s="111"/>
      <c r="EV42" s="111"/>
      <c r="FF42" s="111"/>
      <c r="FP42" s="111"/>
      <c r="FZ42" s="111"/>
      <c r="GJ42" s="111"/>
      <c r="GT42" s="111"/>
      <c r="HD42" s="111"/>
      <c r="HN42" s="111"/>
      <c r="HX42" s="111"/>
      <c r="IH42" s="111"/>
      <c r="IR42" s="111"/>
      <c r="JB42" s="111"/>
      <c r="JL42" s="111"/>
      <c r="JV42" s="111"/>
      <c r="KF42" s="111"/>
      <c r="KP42" s="111"/>
      <c r="KZ42" s="111"/>
      <c r="LJ42" s="111"/>
      <c r="LT42" s="111"/>
      <c r="MD42" s="111"/>
      <c r="MN42" s="111"/>
    </row>
    <row xmlns:x14ac="http://schemas.microsoft.com/office/spreadsheetml/2009/9/ac" r="43" s="3" customFormat="true" x14ac:dyDescent="0.25">
      <c r="A43" s="398" t="str">
        <f ca="true">IF(ISBLANK('Data Summary'!A45),"",'Data Summary'!A45)</f>
        <v/>
      </c>
      <c r="B43" s="111"/>
      <c r="L43" s="111"/>
      <c r="V43" s="111"/>
      <c r="AF43" s="111"/>
      <c r="AP43" s="111"/>
      <c r="AZ43" s="111"/>
      <c r="BJ43" s="111"/>
      <c r="BT43" s="111"/>
      <c r="BU43" s="111"/>
      <c r="BV43" s="111"/>
      <c r="BW43" s="111"/>
      <c r="BX43" s="111"/>
      <c r="BY43" s="111"/>
      <c r="BZ43" s="111"/>
      <c r="CA43" s="111"/>
      <c r="CD43" s="111"/>
      <c r="CN43" s="111"/>
      <c r="CX43" s="111"/>
      <c r="DH43" s="111"/>
      <c r="DR43" s="111"/>
      <c r="EB43" s="111"/>
      <c r="EL43" s="111"/>
      <c r="EV43" s="111"/>
      <c r="FF43" s="111"/>
      <c r="FP43" s="111"/>
      <c r="FZ43" s="111"/>
      <c r="GJ43" s="111"/>
      <c r="GT43" s="111"/>
      <c r="HD43" s="111"/>
      <c r="HN43" s="111"/>
      <c r="HX43" s="111"/>
      <c r="IH43" s="111"/>
      <c r="IR43" s="111"/>
      <c r="JB43" s="111"/>
      <c r="JL43" s="111"/>
      <c r="JV43" s="111"/>
      <c r="KF43" s="111"/>
      <c r="KP43" s="111"/>
      <c r="KZ43" s="111"/>
      <c r="LJ43" s="111"/>
      <c r="LT43" s="111"/>
      <c r="MD43" s="111"/>
      <c r="MN43" s="111"/>
    </row>
    <row xmlns:x14ac="http://schemas.microsoft.com/office/spreadsheetml/2009/9/ac" r="44" s="3" customFormat="true" x14ac:dyDescent="0.25">
      <c r="A44" s="398" t="str">
        <f ca="true">IF(ISBLANK('Data Summary'!A46),"",'Data Summary'!A46)</f>
        <v/>
      </c>
      <c r="B44" s="111"/>
      <c r="L44" s="111"/>
      <c r="V44" s="111"/>
      <c r="AF44" s="111"/>
      <c r="AP44" s="111"/>
      <c r="AZ44" s="111"/>
      <c r="BJ44" s="111"/>
      <c r="BT44" s="111"/>
      <c r="BU44" s="111"/>
      <c r="BV44" s="111"/>
      <c r="BW44" s="111"/>
      <c r="BX44" s="111"/>
      <c r="BY44" s="111"/>
      <c r="BZ44" s="111"/>
      <c r="CA44" s="111"/>
      <c r="CD44" s="111"/>
      <c r="CN44" s="111"/>
      <c r="CX44" s="111"/>
      <c r="DH44" s="111"/>
      <c r="DR44" s="111"/>
      <c r="EB44" s="111"/>
      <c r="EL44" s="111"/>
      <c r="EV44" s="111"/>
      <c r="FF44" s="111"/>
      <c r="FP44" s="111"/>
      <c r="FZ44" s="111"/>
      <c r="GJ44" s="111"/>
      <c r="GT44" s="111"/>
      <c r="HD44" s="111"/>
      <c r="HN44" s="111"/>
      <c r="HX44" s="111"/>
      <c r="IH44" s="111"/>
      <c r="IR44" s="111"/>
      <c r="JB44" s="111"/>
      <c r="JL44" s="111"/>
      <c r="JV44" s="111"/>
      <c r="KF44" s="111"/>
      <c r="KP44" s="111"/>
      <c r="KZ44" s="111"/>
      <c r="LJ44" s="111"/>
      <c r="LT44" s="111"/>
      <c r="MD44" s="111"/>
      <c r="MN44" s="111"/>
    </row>
    <row xmlns:x14ac="http://schemas.microsoft.com/office/spreadsheetml/2009/9/ac" r="45" s="3" customFormat="true" x14ac:dyDescent="0.25">
      <c r="A45" s="398" t="str">
        <f ca="true">IF(ISBLANK('Data Summary'!A47),"",'Data Summary'!A47)</f>
        <v/>
      </c>
      <c r="B45" s="111"/>
      <c r="L45" s="111"/>
      <c r="V45" s="111"/>
      <c r="AF45" s="111"/>
      <c r="AP45" s="111"/>
      <c r="AZ45" s="111"/>
      <c r="BJ45" s="111"/>
      <c r="BT45" s="111"/>
      <c r="BU45" s="111"/>
      <c r="BV45" s="111"/>
      <c r="BW45" s="111"/>
      <c r="BX45" s="111"/>
      <c r="BY45" s="111"/>
      <c r="BZ45" s="111"/>
      <c r="CA45" s="111"/>
      <c r="CD45" s="111"/>
      <c r="CN45" s="111"/>
      <c r="CX45" s="111"/>
      <c r="DH45" s="111"/>
      <c r="DR45" s="111"/>
      <c r="EB45" s="111"/>
      <c r="EL45" s="111"/>
      <c r="EV45" s="111"/>
      <c r="FF45" s="111"/>
      <c r="FP45" s="111"/>
      <c r="FZ45" s="111"/>
      <c r="GJ45" s="111"/>
      <c r="GT45" s="111"/>
      <c r="HD45" s="111"/>
      <c r="HN45" s="111"/>
      <c r="HX45" s="111"/>
      <c r="IH45" s="111"/>
      <c r="IR45" s="111"/>
      <c r="JB45" s="111"/>
      <c r="JL45" s="111"/>
      <c r="JV45" s="111"/>
      <c r="KF45" s="111"/>
      <c r="KP45" s="111"/>
      <c r="KZ45" s="111"/>
      <c r="LJ45" s="111"/>
      <c r="LT45" s="111"/>
      <c r="MD45" s="111"/>
      <c r="MN45" s="111"/>
    </row>
    <row xmlns:x14ac="http://schemas.microsoft.com/office/spreadsheetml/2009/9/ac" r="46" s="3" customFormat="true" x14ac:dyDescent="0.25">
      <c r="A46" s="398" t="str">
        <f ca="true">IF(ISBLANK('Data Summary'!A48),"",'Data Summary'!A48)</f>
        <v/>
      </c>
      <c r="B46" s="111"/>
      <c r="L46" s="111"/>
      <c r="V46" s="111"/>
      <c r="AF46" s="111"/>
      <c r="AP46" s="111"/>
      <c r="AZ46" s="111"/>
      <c r="BJ46" s="111"/>
      <c r="BT46" s="111"/>
      <c r="BU46" s="111"/>
      <c r="BV46" s="111"/>
      <c r="BW46" s="111"/>
      <c r="BX46" s="111"/>
      <c r="BY46" s="111"/>
      <c r="BZ46" s="111"/>
      <c r="CA46" s="111"/>
      <c r="CD46" s="111"/>
      <c r="CN46" s="111"/>
      <c r="CX46" s="111"/>
      <c r="DH46" s="111"/>
      <c r="DR46" s="111"/>
      <c r="EB46" s="111"/>
      <c r="EL46" s="111"/>
      <c r="EV46" s="111"/>
      <c r="FF46" s="111"/>
      <c r="FP46" s="111"/>
      <c r="FZ46" s="111"/>
      <c r="GJ46" s="111"/>
      <c r="GT46" s="111"/>
      <c r="HD46" s="111"/>
      <c r="HN46" s="111"/>
      <c r="HX46" s="111"/>
      <c r="IH46" s="111"/>
      <c r="IR46" s="111"/>
      <c r="JB46" s="111"/>
      <c r="JL46" s="111"/>
      <c r="JV46" s="111"/>
      <c r="KF46" s="111"/>
      <c r="KP46" s="111"/>
      <c r="KZ46" s="111"/>
      <c r="LJ46" s="111"/>
      <c r="LT46" s="111"/>
      <c r="MD46" s="111"/>
      <c r="MN46" s="111"/>
    </row>
    <row xmlns:x14ac="http://schemas.microsoft.com/office/spreadsheetml/2009/9/ac" r="47" s="3" customFormat="true" x14ac:dyDescent="0.25">
      <c r="A47" s="398" t="str">
        <f ca="true">IF(ISBLANK('Data Summary'!A49),"",'Data Summary'!A49)</f>
        <v/>
      </c>
      <c r="B47" s="111"/>
      <c r="L47" s="111"/>
      <c r="V47" s="111"/>
      <c r="AF47" s="111"/>
      <c r="AP47" s="111"/>
      <c r="AZ47" s="111"/>
      <c r="BJ47" s="111"/>
      <c r="BT47" s="111"/>
      <c r="BU47" s="111"/>
      <c r="BV47" s="111"/>
      <c r="BW47" s="111"/>
      <c r="BX47" s="111"/>
      <c r="BY47" s="111"/>
      <c r="BZ47" s="111"/>
      <c r="CA47" s="111"/>
      <c r="CD47" s="111"/>
      <c r="CN47" s="111"/>
      <c r="CX47" s="111"/>
      <c r="DH47" s="111"/>
      <c r="DR47" s="111"/>
      <c r="EB47" s="111"/>
      <c r="EL47" s="111"/>
      <c r="EV47" s="111"/>
      <c r="FF47" s="111"/>
      <c r="FP47" s="111"/>
      <c r="FZ47" s="111"/>
      <c r="GJ47" s="111"/>
      <c r="GT47" s="111"/>
      <c r="HD47" s="111"/>
      <c r="HN47" s="111"/>
      <c r="HX47" s="111"/>
      <c r="IH47" s="111"/>
      <c r="IR47" s="111"/>
      <c r="JB47" s="111"/>
      <c r="JL47" s="111"/>
      <c r="JV47" s="111"/>
      <c r="KF47" s="111"/>
      <c r="KP47" s="111"/>
      <c r="KZ47" s="111"/>
      <c r="LJ47" s="111"/>
      <c r="LT47" s="111"/>
      <c r="MD47" s="111"/>
      <c r="MN47" s="111"/>
    </row>
    <row xmlns:x14ac="http://schemas.microsoft.com/office/spreadsheetml/2009/9/ac" r="48" s="3" customFormat="true" x14ac:dyDescent="0.25">
      <c r="A48" s="398" t="str">
        <f ca="true">IF(ISBLANK('Data Summary'!A50),"",'Data Summary'!A50)</f>
        <v/>
      </c>
      <c r="B48" s="111"/>
      <c r="L48" s="111"/>
      <c r="V48" s="111"/>
      <c r="AF48" s="111"/>
      <c r="AP48" s="111"/>
      <c r="AZ48" s="111"/>
      <c r="BJ48" s="111"/>
      <c r="BT48" s="111"/>
      <c r="BU48" s="111"/>
      <c r="BV48" s="111"/>
      <c r="BW48" s="111"/>
      <c r="BX48" s="111"/>
      <c r="BY48" s="111"/>
      <c r="BZ48" s="111"/>
      <c r="CA48" s="111"/>
      <c r="CD48" s="111"/>
      <c r="CN48" s="111"/>
      <c r="CX48" s="111"/>
      <c r="DH48" s="111"/>
      <c r="DR48" s="111"/>
      <c r="EB48" s="111"/>
      <c r="EL48" s="111"/>
      <c r="EV48" s="111"/>
      <c r="FF48" s="111"/>
      <c r="FP48" s="111"/>
      <c r="FZ48" s="111"/>
      <c r="GJ48" s="111"/>
      <c r="GT48" s="111"/>
      <c r="HD48" s="111"/>
      <c r="HN48" s="111"/>
      <c r="HX48" s="111"/>
      <c r="IH48" s="111"/>
      <c r="IR48" s="111"/>
      <c r="JB48" s="111"/>
      <c r="JL48" s="111"/>
      <c r="JV48" s="111"/>
      <c r="KF48" s="111"/>
      <c r="KP48" s="111"/>
      <c r="KZ48" s="111"/>
      <c r="LJ48" s="111"/>
      <c r="LT48" s="111"/>
      <c r="MD48" s="111"/>
      <c r="MN48" s="111"/>
    </row>
    <row xmlns:x14ac="http://schemas.microsoft.com/office/spreadsheetml/2009/9/ac" r="49" s="3" customFormat="true" x14ac:dyDescent="0.25">
      <c r="A49" s="398" t="str">
        <f ca="true">IF(ISBLANK('Data Summary'!A51),"",'Data Summary'!A51)</f>
        <v/>
      </c>
      <c r="B49" s="111"/>
      <c r="L49" s="111"/>
      <c r="V49" s="111"/>
      <c r="AF49" s="111"/>
      <c r="AP49" s="111"/>
      <c r="AZ49" s="111"/>
      <c r="BJ49" s="111"/>
      <c r="BT49" s="111"/>
      <c r="BU49" s="111"/>
      <c r="BV49" s="111"/>
      <c r="BW49" s="111"/>
      <c r="BX49" s="111"/>
      <c r="BY49" s="111"/>
      <c r="BZ49" s="111"/>
      <c r="CA49" s="111"/>
      <c r="CD49" s="111"/>
      <c r="CN49" s="111"/>
      <c r="CX49" s="111"/>
      <c r="DH49" s="111"/>
      <c r="DR49" s="111"/>
      <c r="EB49" s="111"/>
      <c r="EL49" s="111"/>
      <c r="EV49" s="111"/>
      <c r="FF49" s="111"/>
      <c r="FP49" s="111"/>
      <c r="FZ49" s="111"/>
      <c r="GJ49" s="111"/>
      <c r="GT49" s="111"/>
      <c r="HD49" s="111"/>
      <c r="HN49" s="111"/>
      <c r="HX49" s="111"/>
      <c r="IH49" s="111"/>
      <c r="IR49" s="111"/>
      <c r="JB49" s="111"/>
      <c r="JL49" s="111"/>
      <c r="JV49" s="111"/>
      <c r="KF49" s="111"/>
      <c r="KP49" s="111"/>
      <c r="KZ49" s="111"/>
      <c r="LJ49" s="111"/>
      <c r="LT49" s="111"/>
      <c r="MD49" s="111"/>
      <c r="MN49" s="111"/>
    </row>
    <row xmlns:x14ac="http://schemas.microsoft.com/office/spreadsheetml/2009/9/ac" r="50" s="3" customFormat="true" x14ac:dyDescent="0.25">
      <c r="A50" s="398" t="str">
        <f ca="true">IF(ISBLANK('Data Summary'!A52),"",'Data Summary'!A52)</f>
        <v/>
      </c>
      <c r="B50" s="111"/>
      <c r="L50" s="111"/>
      <c r="V50" s="111"/>
      <c r="AF50" s="111"/>
      <c r="AP50" s="111"/>
      <c r="AZ50" s="111"/>
      <c r="BJ50" s="111"/>
      <c r="BT50" s="111"/>
      <c r="BU50" s="111"/>
      <c r="BV50" s="111"/>
      <c r="BW50" s="111"/>
      <c r="BX50" s="111"/>
      <c r="BY50" s="111"/>
      <c r="BZ50" s="111"/>
      <c r="CA50" s="111"/>
      <c r="CD50" s="111"/>
      <c r="CN50" s="111"/>
      <c r="CX50" s="111"/>
      <c r="DH50" s="111"/>
      <c r="DR50" s="111"/>
      <c r="EB50" s="111"/>
      <c r="EL50" s="111"/>
      <c r="EV50" s="111"/>
      <c r="FF50" s="111"/>
      <c r="FP50" s="111"/>
      <c r="FZ50" s="111"/>
      <c r="GJ50" s="111"/>
      <c r="GT50" s="111"/>
      <c r="HD50" s="111"/>
      <c r="HN50" s="111"/>
      <c r="HX50" s="111"/>
      <c r="IH50" s="111"/>
      <c r="IR50" s="111"/>
      <c r="JB50" s="111"/>
      <c r="JL50" s="111"/>
      <c r="JV50" s="111"/>
      <c r="KF50" s="111"/>
      <c r="KP50" s="111"/>
      <c r="KZ50" s="111"/>
      <c r="LJ50" s="111"/>
      <c r="LT50" s="111"/>
      <c r="MD50" s="111"/>
      <c r="MN50" s="111"/>
    </row>
    <row xmlns:x14ac="http://schemas.microsoft.com/office/spreadsheetml/2009/9/ac" r="51" s="3" customFormat="true" x14ac:dyDescent="0.25">
      <c r="A51" s="398" t="str">
        <f ca="true">IF(ISBLANK('Data Summary'!A53),"",'Data Summary'!A53)</f>
        <v/>
      </c>
      <c r="B51" s="111"/>
      <c r="L51" s="111"/>
      <c r="V51" s="111"/>
      <c r="AF51" s="111"/>
      <c r="AP51" s="111"/>
      <c r="AZ51" s="111"/>
      <c r="BJ51" s="111"/>
      <c r="BT51" s="111"/>
      <c r="BU51" s="111"/>
      <c r="BV51" s="111"/>
      <c r="BW51" s="111"/>
      <c r="BX51" s="111"/>
      <c r="BY51" s="111"/>
      <c r="BZ51" s="111"/>
      <c r="CA51" s="111"/>
      <c r="CD51" s="111"/>
      <c r="CN51" s="111"/>
      <c r="CX51" s="111"/>
      <c r="DH51" s="111"/>
      <c r="DR51" s="111"/>
      <c r="EB51" s="111"/>
      <c r="EL51" s="111"/>
      <c r="EV51" s="111"/>
      <c r="FF51" s="111"/>
      <c r="FP51" s="111"/>
      <c r="FZ51" s="111"/>
      <c r="GJ51" s="111"/>
      <c r="GT51" s="111"/>
      <c r="HD51" s="111"/>
      <c r="HN51" s="111"/>
      <c r="HX51" s="111"/>
      <c r="IH51" s="111"/>
      <c r="IR51" s="111"/>
      <c r="JB51" s="111"/>
      <c r="JL51" s="111"/>
      <c r="JV51" s="111"/>
      <c r="KF51" s="111"/>
      <c r="KP51" s="111"/>
      <c r="KZ51" s="111"/>
      <c r="LJ51" s="111"/>
      <c r="LT51" s="111"/>
      <c r="MD51" s="111"/>
      <c r="MN51" s="111"/>
    </row>
    <row xmlns:x14ac="http://schemas.microsoft.com/office/spreadsheetml/2009/9/ac" r="52" s="3" customFormat="true" x14ac:dyDescent="0.25">
      <c r="A52" s="398" t="str">
        <f ca="true">IF(ISBLANK('Data Summary'!A54),"",'Data Summary'!A54)</f>
        <v/>
      </c>
      <c r="B52" s="111"/>
      <c r="L52" s="111"/>
      <c r="V52" s="111"/>
      <c r="AF52" s="111"/>
      <c r="AP52" s="111"/>
      <c r="AZ52" s="111"/>
      <c r="BJ52" s="111"/>
      <c r="BT52" s="111"/>
      <c r="BU52" s="111"/>
      <c r="BV52" s="111"/>
      <c r="BW52" s="111"/>
      <c r="BX52" s="111"/>
      <c r="BY52" s="111"/>
      <c r="BZ52" s="111"/>
      <c r="CA52" s="111"/>
      <c r="CD52" s="111"/>
      <c r="CN52" s="111"/>
      <c r="CX52" s="111"/>
      <c r="DH52" s="111"/>
      <c r="DR52" s="111"/>
      <c r="EB52" s="111"/>
      <c r="EL52" s="111"/>
      <c r="EV52" s="111"/>
      <c r="FF52" s="111"/>
      <c r="FP52" s="111"/>
      <c r="FZ52" s="111"/>
      <c r="GJ52" s="111"/>
      <c r="GT52" s="111"/>
      <c r="HD52" s="111"/>
      <c r="HN52" s="111"/>
      <c r="HX52" s="111"/>
      <c r="IH52" s="111"/>
      <c r="IR52" s="111"/>
      <c r="JB52" s="111"/>
      <c r="JL52" s="111"/>
      <c r="JV52" s="111"/>
      <c r="KF52" s="111"/>
      <c r="KP52" s="111"/>
      <c r="KZ52" s="111"/>
      <c r="LJ52" s="111"/>
      <c r="LT52" s="111"/>
      <c r="MD52" s="111"/>
      <c r="MN52" s="111"/>
    </row>
    <row xmlns:x14ac="http://schemas.microsoft.com/office/spreadsheetml/2009/9/ac" r="53" s="3" customFormat="true" x14ac:dyDescent="0.25">
      <c r="A53" s="398" t="str">
        <f ca="true">IF(ISBLANK('Data Summary'!A55),"",'Data Summary'!A55)</f>
        <v/>
      </c>
      <c r="B53" s="111"/>
      <c r="L53" s="111"/>
      <c r="V53" s="111"/>
      <c r="AF53" s="111"/>
      <c r="AP53" s="111"/>
      <c r="AZ53" s="111"/>
      <c r="BJ53" s="111"/>
      <c r="BT53" s="111"/>
      <c r="BU53" s="111"/>
      <c r="BV53" s="111"/>
      <c r="BW53" s="111"/>
      <c r="BX53" s="111"/>
      <c r="BY53" s="111"/>
      <c r="BZ53" s="111"/>
      <c r="CA53" s="111"/>
      <c r="CD53" s="111"/>
      <c r="CN53" s="111"/>
      <c r="CX53" s="111"/>
      <c r="DH53" s="111"/>
      <c r="DR53" s="111"/>
      <c r="EB53" s="111"/>
      <c r="EL53" s="111"/>
      <c r="EV53" s="111"/>
      <c r="FF53" s="111"/>
      <c r="FP53" s="111"/>
      <c r="FZ53" s="111"/>
      <c r="GJ53" s="111"/>
      <c r="GT53" s="111"/>
      <c r="HD53" s="111"/>
      <c r="HN53" s="111"/>
      <c r="HX53" s="111"/>
      <c r="IH53" s="111"/>
      <c r="IR53" s="111"/>
      <c r="JB53" s="111"/>
      <c r="JL53" s="111"/>
      <c r="JV53" s="111"/>
      <c r="KF53" s="111"/>
      <c r="KP53" s="111"/>
      <c r="KZ53" s="111"/>
      <c r="LJ53" s="111"/>
      <c r="LT53" s="111"/>
      <c r="MD53" s="111"/>
      <c r="MN53" s="111"/>
    </row>
    <row xmlns:x14ac="http://schemas.microsoft.com/office/spreadsheetml/2009/9/ac" r="54" s="3" customFormat="true" x14ac:dyDescent="0.25">
      <c r="A54" s="398" t="str">
        <f ca="true">IF(ISBLANK('Data Summary'!A56),"",'Data Summary'!A56)</f>
        <v/>
      </c>
      <c r="B54" s="111"/>
      <c r="L54" s="111"/>
      <c r="V54" s="111"/>
      <c r="AF54" s="111"/>
      <c r="AP54" s="111"/>
      <c r="AZ54" s="111"/>
      <c r="BJ54" s="111"/>
      <c r="BT54" s="111"/>
      <c r="BU54" s="111"/>
      <c r="BV54" s="111"/>
      <c r="BW54" s="111"/>
      <c r="BX54" s="111"/>
      <c r="BY54" s="111"/>
      <c r="BZ54" s="111"/>
      <c r="CA54" s="111"/>
      <c r="CD54" s="111"/>
      <c r="CN54" s="111"/>
      <c r="CX54" s="111"/>
      <c r="DH54" s="111"/>
      <c r="DR54" s="111"/>
      <c r="EB54" s="111"/>
      <c r="EL54" s="111"/>
      <c r="EV54" s="111"/>
      <c r="FF54" s="111"/>
      <c r="FP54" s="111"/>
      <c r="FZ54" s="111"/>
      <c r="GJ54" s="111"/>
      <c r="GT54" s="111"/>
      <c r="HD54" s="111"/>
      <c r="HN54" s="111"/>
      <c r="HX54" s="111"/>
      <c r="IH54" s="111"/>
      <c r="IR54" s="111"/>
      <c r="JB54" s="111"/>
      <c r="JL54" s="111"/>
      <c r="JV54" s="111"/>
      <c r="KF54" s="111"/>
      <c r="KP54" s="111"/>
      <c r="KZ54" s="111"/>
      <c r="LJ54" s="111"/>
      <c r="LT54" s="111"/>
      <c r="MD54" s="111"/>
      <c r="MN54" s="111"/>
    </row>
    <row xmlns:x14ac="http://schemas.microsoft.com/office/spreadsheetml/2009/9/ac" r="55" s="3" customFormat="true" x14ac:dyDescent="0.25">
      <c r="A55" s="398" t="str">
        <f ca="true">IF(ISBLANK('Data Summary'!A57),"",'Data Summary'!A57)</f>
        <v/>
      </c>
      <c r="B55" s="111"/>
      <c r="L55" s="111"/>
      <c r="V55" s="111"/>
      <c r="AF55" s="111"/>
      <c r="AP55" s="111"/>
      <c r="AZ55" s="111"/>
      <c r="BJ55" s="111"/>
      <c r="BT55" s="111"/>
      <c r="BU55" s="111"/>
      <c r="BV55" s="111"/>
      <c r="BW55" s="111"/>
      <c r="BX55" s="111"/>
      <c r="BY55" s="111"/>
      <c r="BZ55" s="111"/>
      <c r="CA55" s="111"/>
      <c r="CD55" s="111"/>
      <c r="CN55" s="111"/>
      <c r="CX55" s="111"/>
      <c r="DH55" s="111"/>
      <c r="DR55" s="111"/>
      <c r="EB55" s="111"/>
      <c r="EL55" s="111"/>
      <c r="EV55" s="111"/>
      <c r="FF55" s="111"/>
      <c r="FP55" s="111"/>
      <c r="FZ55" s="111"/>
      <c r="GJ55" s="111"/>
      <c r="GT55" s="111"/>
      <c r="HD55" s="111"/>
      <c r="HN55" s="111"/>
      <c r="HX55" s="111"/>
      <c r="IH55" s="111"/>
      <c r="IR55" s="111"/>
      <c r="JB55" s="111"/>
      <c r="JL55" s="111"/>
      <c r="JV55" s="111"/>
      <c r="KF55" s="111"/>
      <c r="KP55" s="111"/>
      <c r="KZ55" s="111"/>
      <c r="LJ55" s="111"/>
      <c r="LT55" s="111"/>
      <c r="MD55" s="111"/>
      <c r="MN55" s="111"/>
    </row>
    <row xmlns:x14ac="http://schemas.microsoft.com/office/spreadsheetml/2009/9/ac" r="56" s="3" customFormat="true" x14ac:dyDescent="0.25">
      <c r="A56" s="398" t="str">
        <f ca="true">IF(ISBLANK('Data Summary'!A58),"",'Data Summary'!A58)</f>
        <v/>
      </c>
      <c r="B56" s="111"/>
      <c r="L56" s="111"/>
      <c r="V56" s="111"/>
      <c r="AF56" s="111"/>
      <c r="AP56" s="111"/>
      <c r="AZ56" s="111"/>
      <c r="BJ56" s="111"/>
      <c r="BT56" s="111"/>
      <c r="BU56" s="111"/>
      <c r="BV56" s="111"/>
      <c r="BW56" s="111"/>
      <c r="BX56" s="111"/>
      <c r="BY56" s="111"/>
      <c r="BZ56" s="111"/>
      <c r="CA56" s="111"/>
      <c r="CD56" s="111"/>
      <c r="CN56" s="111"/>
      <c r="CX56" s="111"/>
      <c r="DH56" s="111"/>
      <c r="DR56" s="111"/>
      <c r="EB56" s="111"/>
      <c r="EL56" s="111"/>
      <c r="EV56" s="111"/>
      <c r="FF56" s="111"/>
      <c r="FP56" s="111"/>
      <c r="FZ56" s="111"/>
      <c r="GJ56" s="111"/>
      <c r="GT56" s="111"/>
      <c r="HD56" s="111"/>
      <c r="HN56" s="111"/>
      <c r="HX56" s="111"/>
      <c r="IH56" s="111"/>
      <c r="IR56" s="111"/>
      <c r="JB56" s="111"/>
      <c r="JL56" s="111"/>
      <c r="JV56" s="111"/>
      <c r="KF56" s="111"/>
      <c r="KP56" s="111"/>
      <c r="KZ56" s="111"/>
      <c r="LJ56" s="111"/>
      <c r="LT56" s="111"/>
      <c r="MD56" s="111"/>
      <c r="MN56" s="111"/>
    </row>
    <row xmlns:x14ac="http://schemas.microsoft.com/office/spreadsheetml/2009/9/ac" r="57" s="3" customFormat="true" x14ac:dyDescent="0.25">
      <c r="A57" s="398" t="str">
        <f ca="true">IF(ISBLANK('Data Summary'!A59),"",'Data Summary'!A59)</f>
        <v/>
      </c>
      <c r="B57" s="111"/>
      <c r="L57" s="111"/>
      <c r="V57" s="111"/>
      <c r="AF57" s="111"/>
      <c r="AP57" s="111"/>
      <c r="AZ57" s="111"/>
      <c r="BJ57" s="111"/>
      <c r="BT57" s="111"/>
      <c r="BU57" s="111"/>
      <c r="BV57" s="111"/>
      <c r="BW57" s="111"/>
      <c r="BX57" s="111"/>
      <c r="BY57" s="111"/>
      <c r="BZ57" s="111"/>
      <c r="CA57" s="111"/>
      <c r="CD57" s="111"/>
      <c r="CN57" s="111"/>
      <c r="CX57" s="111"/>
      <c r="DH57" s="111"/>
      <c r="DR57" s="111"/>
      <c r="EB57" s="111"/>
      <c r="EL57" s="111"/>
      <c r="EV57" s="111"/>
      <c r="FF57" s="111"/>
      <c r="FP57" s="111"/>
      <c r="FZ57" s="111"/>
      <c r="GJ57" s="111"/>
      <c r="GT57" s="111"/>
      <c r="HD57" s="111"/>
      <c r="HN57" s="111"/>
      <c r="HX57" s="111"/>
      <c r="IH57" s="111"/>
      <c r="IR57" s="111"/>
      <c r="JB57" s="111"/>
      <c r="JL57" s="111"/>
      <c r="JV57" s="111"/>
      <c r="KF57" s="111"/>
      <c r="KP57" s="111"/>
      <c r="KZ57" s="111"/>
      <c r="LJ57" s="111"/>
      <c r="LT57" s="111"/>
      <c r="MD57" s="111"/>
      <c r="MN57" s="111"/>
    </row>
    <row xmlns:x14ac="http://schemas.microsoft.com/office/spreadsheetml/2009/9/ac" r="58" s="3" customFormat="true" x14ac:dyDescent="0.25">
      <c r="A58" s="398" t="str">
        <f ca="true">IF(ISBLANK('Data Summary'!A60),"",'Data Summary'!A60)</f>
        <v/>
      </c>
      <c r="B58" s="111"/>
      <c r="L58" s="111"/>
      <c r="V58" s="111"/>
      <c r="AF58" s="111"/>
      <c r="AP58" s="111"/>
      <c r="AZ58" s="111"/>
      <c r="BJ58" s="111"/>
      <c r="BT58" s="111"/>
      <c r="BU58" s="111"/>
      <c r="BV58" s="111"/>
      <c r="BW58" s="111"/>
      <c r="BX58" s="111"/>
      <c r="BY58" s="111"/>
      <c r="BZ58" s="111"/>
      <c r="CA58" s="111"/>
      <c r="CD58" s="111"/>
      <c r="CN58" s="111"/>
      <c r="CX58" s="111"/>
      <c r="DH58" s="111"/>
      <c r="DR58" s="111"/>
      <c r="EB58" s="111"/>
      <c r="EL58" s="111"/>
      <c r="EV58" s="111"/>
      <c r="FF58" s="111"/>
      <c r="FP58" s="111"/>
      <c r="FZ58" s="111"/>
      <c r="GJ58" s="111"/>
      <c r="GT58" s="111"/>
      <c r="HD58" s="111"/>
      <c r="HN58" s="111"/>
      <c r="HX58" s="111"/>
      <c r="IH58" s="111"/>
      <c r="IR58" s="111"/>
      <c r="JB58" s="111"/>
      <c r="JL58" s="111"/>
      <c r="JV58" s="111"/>
      <c r="KF58" s="111"/>
      <c r="KP58" s="111"/>
      <c r="KZ58" s="111"/>
      <c r="LJ58" s="111"/>
      <c r="LT58" s="111"/>
      <c r="MD58" s="111"/>
      <c r="MN58" s="111"/>
    </row>
    <row xmlns:x14ac="http://schemas.microsoft.com/office/spreadsheetml/2009/9/ac" r="59" s="3" customFormat="true" x14ac:dyDescent="0.25">
      <c r="A59" s="398" t="str">
        <f ca="true">IF(ISBLANK('Data Summary'!A61),"",'Data Summary'!A61)</f>
        <v/>
      </c>
      <c r="B59" s="111"/>
      <c r="L59" s="111"/>
      <c r="V59" s="111"/>
      <c r="AF59" s="111"/>
      <c r="AP59" s="111"/>
      <c r="AZ59" s="111"/>
      <c r="BJ59" s="111"/>
      <c r="BT59" s="111"/>
      <c r="BU59" s="111"/>
      <c r="BV59" s="111"/>
      <c r="BW59" s="111"/>
      <c r="BX59" s="111"/>
      <c r="BY59" s="111"/>
      <c r="BZ59" s="111"/>
      <c r="CA59" s="111"/>
      <c r="CD59" s="111"/>
      <c r="CN59" s="111"/>
      <c r="CX59" s="111"/>
      <c r="DH59" s="111"/>
      <c r="DR59" s="111"/>
      <c r="EB59" s="111"/>
      <c r="EL59" s="111"/>
      <c r="EV59" s="111"/>
      <c r="FF59" s="111"/>
      <c r="FP59" s="111"/>
      <c r="FZ59" s="111"/>
      <c r="GJ59" s="111"/>
      <c r="GT59" s="111"/>
      <c r="HD59" s="111"/>
      <c r="HN59" s="111"/>
      <c r="HX59" s="111"/>
      <c r="IH59" s="111"/>
      <c r="IR59" s="111"/>
      <c r="JB59" s="111"/>
      <c r="JL59" s="111"/>
      <c r="JV59" s="111"/>
      <c r="KF59" s="111"/>
      <c r="KP59" s="111"/>
      <c r="KZ59" s="111"/>
      <c r="LJ59" s="111"/>
      <c r="LT59" s="111"/>
      <c r="MD59" s="111"/>
      <c r="MN59" s="111"/>
    </row>
    <row xmlns:x14ac="http://schemas.microsoft.com/office/spreadsheetml/2009/9/ac" r="60" s="3" customFormat="true" x14ac:dyDescent="0.25">
      <c r="A60" s="398" t="str">
        <f ca="true">IF(ISBLANK('Data Summary'!A62),"",'Data Summary'!A62)</f>
        <v/>
      </c>
      <c r="B60" s="111"/>
      <c r="L60" s="111"/>
      <c r="V60" s="111"/>
      <c r="AF60" s="111"/>
      <c r="AP60" s="111"/>
      <c r="AZ60" s="111"/>
      <c r="BJ60" s="111"/>
      <c r="BT60" s="111"/>
      <c r="BU60" s="111"/>
      <c r="BV60" s="111"/>
      <c r="BW60" s="111"/>
      <c r="BX60" s="111"/>
      <c r="BY60" s="111"/>
      <c r="BZ60" s="111"/>
      <c r="CA60" s="111"/>
      <c r="CD60" s="111"/>
      <c r="CN60" s="111"/>
      <c r="CX60" s="111"/>
      <c r="DH60" s="111"/>
      <c r="DR60" s="111"/>
      <c r="EB60" s="111"/>
      <c r="EL60" s="111"/>
      <c r="EV60" s="111"/>
      <c r="FF60" s="111"/>
      <c r="FP60" s="111"/>
      <c r="FZ60" s="111"/>
      <c r="GJ60" s="111"/>
      <c r="GT60" s="111"/>
      <c r="HD60" s="111"/>
      <c r="HN60" s="111"/>
      <c r="HX60" s="111"/>
      <c r="IH60" s="111"/>
      <c r="IR60" s="111"/>
      <c r="JB60" s="111"/>
      <c r="JL60" s="111"/>
      <c r="JV60" s="111"/>
      <c r="KF60" s="111"/>
      <c r="KP60" s="111"/>
      <c r="KZ60" s="111"/>
      <c r="LJ60" s="111"/>
      <c r="LT60" s="111"/>
      <c r="MD60" s="111"/>
      <c r="MN60" s="111"/>
    </row>
    <row xmlns:x14ac="http://schemas.microsoft.com/office/spreadsheetml/2009/9/ac" r="61" s="3" customFormat="true" x14ac:dyDescent="0.25">
      <c r="A61" s="398" t="str">
        <f ca="true">IF(ISBLANK('Data Summary'!A63),"",'Data Summary'!A63)</f>
        <v/>
      </c>
      <c r="B61" s="111"/>
      <c r="L61" s="111"/>
      <c r="V61" s="111"/>
      <c r="AF61" s="111"/>
      <c r="AP61" s="111"/>
      <c r="AZ61" s="111"/>
      <c r="BJ61" s="111"/>
      <c r="BT61" s="111"/>
      <c r="BU61" s="111"/>
      <c r="BV61" s="111"/>
      <c r="BW61" s="111"/>
      <c r="BX61" s="111"/>
      <c r="BY61" s="111"/>
      <c r="BZ61" s="111"/>
      <c r="CA61" s="111"/>
      <c r="CD61" s="111"/>
      <c r="CN61" s="111"/>
      <c r="CX61" s="111"/>
      <c r="DH61" s="111"/>
      <c r="DR61" s="111"/>
      <c r="EB61" s="111"/>
      <c r="EL61" s="111"/>
      <c r="EV61" s="111"/>
      <c r="FF61" s="111"/>
      <c r="FP61" s="111"/>
      <c r="FZ61" s="111"/>
      <c r="GJ61" s="111"/>
      <c r="GT61" s="111"/>
      <c r="HD61" s="111"/>
      <c r="HN61" s="111"/>
      <c r="HX61" s="111"/>
      <c r="IH61" s="111"/>
      <c r="IR61" s="111"/>
      <c r="JB61" s="111"/>
      <c r="JL61" s="111"/>
      <c r="JV61" s="111"/>
      <c r="KF61" s="111"/>
      <c r="KP61" s="111"/>
      <c r="KZ61" s="111"/>
      <c r="LJ61" s="111"/>
      <c r="LT61" s="111"/>
      <c r="MD61" s="111"/>
      <c r="MN61" s="111"/>
    </row>
    <row xmlns:x14ac="http://schemas.microsoft.com/office/spreadsheetml/2009/9/ac" r="62" s="3" customFormat="true" x14ac:dyDescent="0.25">
      <c r="A62" s="398" t="str">
        <f ca="true">IF(ISBLANK('Data Summary'!A64),"",'Data Summary'!A64)</f>
        <v/>
      </c>
      <c r="B62" s="111"/>
      <c r="L62" s="111"/>
      <c r="V62" s="111"/>
      <c r="AF62" s="111"/>
      <c r="AP62" s="111"/>
      <c r="AZ62" s="111"/>
      <c r="BJ62" s="111"/>
      <c r="BT62" s="111"/>
      <c r="BU62" s="111"/>
      <c r="BV62" s="111"/>
      <c r="BW62" s="111"/>
      <c r="BX62" s="111"/>
      <c r="BY62" s="111"/>
      <c r="BZ62" s="111"/>
      <c r="CA62" s="111"/>
      <c r="CD62" s="111"/>
      <c r="CN62" s="111"/>
      <c r="CX62" s="111"/>
      <c r="DH62" s="111"/>
      <c r="DR62" s="111"/>
      <c r="EB62" s="111"/>
      <c r="EL62" s="111"/>
      <c r="EV62" s="111"/>
      <c r="FF62" s="111"/>
      <c r="FP62" s="111"/>
      <c r="FZ62" s="111"/>
      <c r="GJ62" s="111"/>
      <c r="GT62" s="111"/>
      <c r="HD62" s="111"/>
      <c r="HN62" s="111"/>
      <c r="HX62" s="111"/>
      <c r="IH62" s="111"/>
      <c r="IR62" s="111"/>
      <c r="JB62" s="111"/>
      <c r="JL62" s="111"/>
      <c r="JV62" s="111"/>
      <c r="KF62" s="111"/>
      <c r="KP62" s="111"/>
      <c r="KZ62" s="111"/>
      <c r="LJ62" s="111"/>
      <c r="LT62" s="111"/>
      <c r="MD62" s="111"/>
      <c r="MN62" s="111"/>
    </row>
    <row xmlns:x14ac="http://schemas.microsoft.com/office/spreadsheetml/2009/9/ac" r="63" s="3" customFormat="true" x14ac:dyDescent="0.25">
      <c r="A63" s="398" t="str">
        <f ca="true">IF(ISBLANK('Data Summary'!A65),"",'Data Summary'!A65)</f>
        <v/>
      </c>
      <c r="B63" s="111"/>
      <c r="L63" s="111"/>
      <c r="V63" s="111"/>
      <c r="AF63" s="111"/>
      <c r="AP63" s="111"/>
      <c r="AZ63" s="111"/>
      <c r="BJ63" s="111"/>
      <c r="BT63" s="111"/>
      <c r="BU63" s="111"/>
      <c r="BV63" s="111"/>
      <c r="BW63" s="111"/>
      <c r="BX63" s="111"/>
      <c r="BY63" s="111"/>
      <c r="BZ63" s="111"/>
      <c r="CA63" s="111"/>
      <c r="CD63" s="111"/>
      <c r="CN63" s="111"/>
      <c r="CX63" s="111"/>
      <c r="DH63" s="111"/>
      <c r="DR63" s="111"/>
      <c r="EB63" s="111"/>
      <c r="EL63" s="111"/>
      <c r="EV63" s="111"/>
      <c r="FF63" s="111"/>
      <c r="FP63" s="111"/>
      <c r="FZ63" s="111"/>
      <c r="GJ63" s="111"/>
      <c r="GT63" s="111"/>
      <c r="HD63" s="111"/>
      <c r="HN63" s="111"/>
      <c r="HX63" s="111"/>
      <c r="IH63" s="111"/>
      <c r="IR63" s="111"/>
      <c r="JB63" s="111"/>
      <c r="JL63" s="111"/>
      <c r="JV63" s="111"/>
      <c r="KF63" s="111"/>
      <c r="KP63" s="111"/>
      <c r="KZ63" s="111"/>
      <c r="LJ63" s="111"/>
      <c r="LT63" s="111"/>
      <c r="MD63" s="111"/>
      <c r="MN63" s="111"/>
    </row>
    <row xmlns:x14ac="http://schemas.microsoft.com/office/spreadsheetml/2009/9/ac" r="64" s="3" customFormat="true" x14ac:dyDescent="0.25">
      <c r="A64" s="398" t="str">
        <f ca="true">IF(ISBLANK('Data Summary'!A66),"",'Data Summary'!A66)</f>
        <v/>
      </c>
      <c r="B64" s="111"/>
      <c r="L64" s="111"/>
      <c r="V64" s="111"/>
      <c r="AF64" s="111"/>
      <c r="AP64" s="111"/>
      <c r="AZ64" s="111"/>
      <c r="BJ64" s="111"/>
      <c r="BT64" s="111"/>
      <c r="BU64" s="111"/>
      <c r="BV64" s="111"/>
      <c r="BW64" s="111"/>
      <c r="BX64" s="111"/>
      <c r="BY64" s="111"/>
      <c r="BZ64" s="111"/>
      <c r="CA64" s="111"/>
      <c r="CD64" s="111"/>
      <c r="CN64" s="111"/>
      <c r="CX64" s="111"/>
      <c r="DH64" s="111"/>
      <c r="DR64" s="111"/>
      <c r="EB64" s="111"/>
      <c r="EL64" s="111"/>
      <c r="EV64" s="111"/>
      <c r="FF64" s="111"/>
      <c r="FP64" s="111"/>
      <c r="FZ64" s="111"/>
      <c r="GJ64" s="111"/>
      <c r="GT64" s="111"/>
      <c r="HD64" s="111"/>
      <c r="HN64" s="111"/>
      <c r="HX64" s="111"/>
      <c r="IH64" s="111"/>
      <c r="IR64" s="111"/>
      <c r="JB64" s="111"/>
      <c r="JL64" s="111"/>
      <c r="JV64" s="111"/>
      <c r="KF64" s="111"/>
      <c r="KP64" s="111"/>
      <c r="KZ64" s="111"/>
      <c r="LJ64" s="111"/>
      <c r="LT64" s="111"/>
      <c r="MD64" s="111"/>
      <c r="MN64" s="111"/>
    </row>
    <row xmlns:x14ac="http://schemas.microsoft.com/office/spreadsheetml/2009/9/ac" r="65" s="3" customFormat="true" x14ac:dyDescent="0.25">
      <c r="A65" s="398" t="str">
        <f ca="true">IF(ISBLANK('Data Summary'!A67),"",'Data Summary'!A67)</f>
        <v/>
      </c>
      <c r="B65" s="111"/>
      <c r="L65" s="111"/>
      <c r="V65" s="111"/>
      <c r="AF65" s="111"/>
      <c r="AP65" s="111"/>
      <c r="AZ65" s="111"/>
      <c r="BJ65" s="111"/>
      <c r="BT65" s="111"/>
      <c r="BU65" s="111"/>
      <c r="BV65" s="111"/>
      <c r="BW65" s="111"/>
      <c r="BX65" s="111"/>
      <c r="BY65" s="111"/>
      <c r="BZ65" s="111"/>
      <c r="CA65" s="111"/>
      <c r="CD65" s="111"/>
      <c r="CN65" s="111"/>
      <c r="CX65" s="111"/>
      <c r="DH65" s="111"/>
      <c r="DR65" s="111"/>
      <c r="EB65" s="111"/>
      <c r="EL65" s="111"/>
      <c r="EV65" s="111"/>
      <c r="FF65" s="111"/>
      <c r="FP65" s="111"/>
      <c r="FZ65" s="111"/>
      <c r="GJ65" s="111"/>
      <c r="GT65" s="111"/>
      <c r="HD65" s="111"/>
      <c r="HN65" s="111"/>
      <c r="HX65" s="111"/>
      <c r="IH65" s="111"/>
      <c r="IR65" s="111"/>
      <c r="JB65" s="111"/>
      <c r="JL65" s="111"/>
      <c r="JV65" s="111"/>
      <c r="KF65" s="111"/>
      <c r="KP65" s="111"/>
      <c r="KZ65" s="111"/>
      <c r="LJ65" s="111"/>
      <c r="LT65" s="111"/>
      <c r="MD65" s="111"/>
      <c r="MN65" s="111"/>
    </row>
    <row xmlns:x14ac="http://schemas.microsoft.com/office/spreadsheetml/2009/9/ac" r="66" s="3" customFormat="true" x14ac:dyDescent="0.25">
      <c r="A66" s="398" t="str">
        <f ca="true">IF(ISBLANK('Data Summary'!A68),"",'Data Summary'!A68)</f>
        <v/>
      </c>
      <c r="B66" s="111"/>
      <c r="L66" s="111"/>
      <c r="V66" s="111"/>
      <c r="AF66" s="111"/>
      <c r="AP66" s="111"/>
      <c r="AZ66" s="111"/>
      <c r="BJ66" s="111"/>
      <c r="BT66" s="111"/>
      <c r="BU66" s="111"/>
      <c r="BV66" s="111"/>
      <c r="BW66" s="111"/>
      <c r="BX66" s="111"/>
      <c r="BY66" s="111"/>
      <c r="BZ66" s="111"/>
      <c r="CA66" s="111"/>
      <c r="CD66" s="111"/>
      <c r="CN66" s="111"/>
      <c r="CX66" s="111"/>
      <c r="DH66" s="111"/>
      <c r="DR66" s="111"/>
      <c r="EB66" s="111"/>
      <c r="EL66" s="111"/>
      <c r="EV66" s="111"/>
      <c r="FF66" s="111"/>
      <c r="FP66" s="111"/>
      <c r="FZ66" s="111"/>
      <c r="GJ66" s="111"/>
      <c r="GT66" s="111"/>
      <c r="HD66" s="111"/>
      <c r="HN66" s="111"/>
      <c r="HX66" s="111"/>
      <c r="IH66" s="111"/>
      <c r="IR66" s="111"/>
      <c r="JB66" s="111"/>
      <c r="JL66" s="111"/>
      <c r="JV66" s="111"/>
      <c r="KF66" s="111"/>
      <c r="KP66" s="111"/>
      <c r="KZ66" s="111"/>
      <c r="LJ66" s="111"/>
      <c r="LT66" s="111"/>
      <c r="MD66" s="111"/>
      <c r="MN66" s="111"/>
    </row>
    <row xmlns:x14ac="http://schemas.microsoft.com/office/spreadsheetml/2009/9/ac" r="67" s="3" customFormat="true" x14ac:dyDescent="0.25">
      <c r="A67" s="398" t="str">
        <f ca="true">IF(ISBLANK('Data Summary'!A69),"",'Data Summary'!A69)</f>
        <v/>
      </c>
      <c r="B67" s="111"/>
      <c r="L67" s="111"/>
      <c r="V67" s="111"/>
      <c r="AF67" s="111"/>
      <c r="AP67" s="111"/>
      <c r="AZ67" s="111"/>
      <c r="BJ67" s="111"/>
      <c r="BT67" s="111"/>
      <c r="BU67" s="111"/>
      <c r="BV67" s="111"/>
      <c r="BW67" s="111"/>
      <c r="BX67" s="111"/>
      <c r="BY67" s="111"/>
      <c r="BZ67" s="111"/>
      <c r="CA67" s="111"/>
      <c r="CD67" s="111"/>
      <c r="CN67" s="111"/>
      <c r="CX67" s="111"/>
      <c r="DH67" s="111"/>
      <c r="DR67" s="111"/>
      <c r="EB67" s="111"/>
      <c r="EL67" s="111"/>
      <c r="EV67" s="111"/>
      <c r="FF67" s="111"/>
      <c r="FP67" s="111"/>
      <c r="FZ67" s="111"/>
      <c r="GJ67" s="111"/>
      <c r="GT67" s="111"/>
      <c r="HD67" s="111"/>
      <c r="HN67" s="111"/>
      <c r="HX67" s="111"/>
      <c r="IH67" s="111"/>
      <c r="IR67" s="111"/>
      <c r="JB67" s="111"/>
      <c r="JL67" s="111"/>
      <c r="JV67" s="111"/>
      <c r="KF67" s="111"/>
      <c r="KP67" s="111"/>
      <c r="KZ67" s="111"/>
      <c r="LJ67" s="111"/>
      <c r="LT67" s="111"/>
      <c r="MD67" s="111"/>
      <c r="MN67" s="111"/>
    </row>
    <row xmlns:x14ac="http://schemas.microsoft.com/office/spreadsheetml/2009/9/ac" r="68" s="3" customFormat="true" x14ac:dyDescent="0.25">
      <c r="A68" s="398" t="str">
        <f ca="true">IF(ISBLANK('Data Summary'!A70),"",'Data Summary'!A70)</f>
        <v/>
      </c>
      <c r="B68" s="111"/>
      <c r="L68" s="111"/>
      <c r="V68" s="111"/>
      <c r="AF68" s="111"/>
      <c r="AP68" s="111"/>
      <c r="AZ68" s="111"/>
      <c r="BJ68" s="111"/>
      <c r="BT68" s="111"/>
      <c r="BU68" s="111"/>
      <c r="BV68" s="111"/>
      <c r="BW68" s="111"/>
      <c r="BX68" s="111"/>
      <c r="BY68" s="111"/>
      <c r="BZ68" s="111"/>
      <c r="CA68" s="111"/>
      <c r="CD68" s="111"/>
      <c r="CN68" s="111"/>
      <c r="CX68" s="111"/>
      <c r="DH68" s="111"/>
      <c r="DR68" s="111"/>
      <c r="EB68" s="111"/>
      <c r="EL68" s="111"/>
      <c r="EV68" s="111"/>
      <c r="FF68" s="111"/>
      <c r="FP68" s="111"/>
      <c r="FZ68" s="111"/>
      <c r="GJ68" s="111"/>
      <c r="GT68" s="111"/>
      <c r="HD68" s="111"/>
      <c r="HN68" s="111"/>
      <c r="HX68" s="111"/>
      <c r="IH68" s="111"/>
      <c r="IR68" s="111"/>
      <c r="JB68" s="111"/>
      <c r="JL68" s="111"/>
      <c r="JV68" s="111"/>
      <c r="KF68" s="111"/>
      <c r="KP68" s="111"/>
      <c r="KZ68" s="111"/>
      <c r="LJ68" s="111"/>
      <c r="LT68" s="111"/>
      <c r="MD68" s="111"/>
      <c r="MN68" s="111"/>
    </row>
    <row xmlns:x14ac="http://schemas.microsoft.com/office/spreadsheetml/2009/9/ac" r="69" s="3" customFormat="true" x14ac:dyDescent="0.25">
      <c r="A69" s="398" t="str">
        <f ca="true">IF(ISBLANK('Data Summary'!A71),"",'Data Summary'!A71)</f>
        <v/>
      </c>
      <c r="B69" s="111"/>
      <c r="L69" s="111"/>
      <c r="V69" s="111"/>
      <c r="AF69" s="111"/>
      <c r="AP69" s="111"/>
      <c r="AZ69" s="111"/>
      <c r="BJ69" s="111"/>
      <c r="BT69" s="111"/>
      <c r="BU69" s="111"/>
      <c r="BV69" s="111"/>
      <c r="BW69" s="111"/>
      <c r="BX69" s="111"/>
      <c r="BY69" s="111"/>
      <c r="BZ69" s="111"/>
      <c r="CA69" s="111"/>
      <c r="CD69" s="111"/>
      <c r="CN69" s="111"/>
      <c r="CX69" s="111"/>
      <c r="DH69" s="111"/>
      <c r="DR69" s="111"/>
      <c r="EB69" s="111"/>
      <c r="EL69" s="111"/>
      <c r="EV69" s="111"/>
      <c r="FF69" s="111"/>
      <c r="FP69" s="111"/>
      <c r="FZ69" s="111"/>
      <c r="GJ69" s="111"/>
      <c r="GT69" s="111"/>
      <c r="HD69" s="111"/>
      <c r="HN69" s="111"/>
      <c r="HX69" s="111"/>
      <c r="IH69" s="111"/>
      <c r="IR69" s="111"/>
      <c r="JB69" s="111"/>
      <c r="JL69" s="111"/>
      <c r="JV69" s="111"/>
      <c r="KF69" s="111"/>
      <c r="KP69" s="111"/>
      <c r="KZ69" s="111"/>
      <c r="LJ69" s="111"/>
      <c r="LT69" s="111"/>
      <c r="MD69" s="111"/>
      <c r="MN69" s="111"/>
    </row>
    <row xmlns:x14ac="http://schemas.microsoft.com/office/spreadsheetml/2009/9/ac" r="70" s="3" customFormat="true" x14ac:dyDescent="0.25">
      <c r="A70" s="398" t="str">
        <f ca="true">IF(ISBLANK('Data Summary'!A72),"",'Data Summary'!A72)</f>
        <v/>
      </c>
      <c r="B70" s="111"/>
      <c r="L70" s="111"/>
      <c r="V70" s="111"/>
      <c r="AF70" s="111"/>
      <c r="AP70" s="111"/>
      <c r="AZ70" s="111"/>
      <c r="BJ70" s="111"/>
      <c r="BT70" s="111"/>
      <c r="BU70" s="111"/>
      <c r="BV70" s="111"/>
      <c r="BW70" s="111"/>
      <c r="BX70" s="111"/>
      <c r="BY70" s="111"/>
      <c r="BZ70" s="111"/>
      <c r="CA70" s="111"/>
      <c r="CD70" s="111"/>
      <c r="CN70" s="111"/>
      <c r="CX70" s="111"/>
      <c r="DH70" s="111"/>
      <c r="DR70" s="111"/>
      <c r="EB70" s="111"/>
      <c r="EL70" s="111"/>
      <c r="EV70" s="111"/>
      <c r="FF70" s="111"/>
      <c r="FP70" s="111"/>
      <c r="FZ70" s="111"/>
      <c r="GJ70" s="111"/>
      <c r="GT70" s="111"/>
      <c r="HD70" s="111"/>
      <c r="HN70" s="111"/>
      <c r="HX70" s="111"/>
      <c r="IH70" s="111"/>
      <c r="IR70" s="111"/>
      <c r="JB70" s="111"/>
      <c r="JL70" s="111"/>
      <c r="JV70" s="111"/>
      <c r="KF70" s="111"/>
      <c r="KP70" s="111"/>
      <c r="KZ70" s="111"/>
      <c r="LJ70" s="111"/>
      <c r="LT70" s="111"/>
      <c r="MD70" s="111"/>
      <c r="MN70" s="111"/>
    </row>
    <row xmlns:x14ac="http://schemas.microsoft.com/office/spreadsheetml/2009/9/ac" r="71" s="3" customFormat="true" x14ac:dyDescent="0.25">
      <c r="A71" s="398" t="str">
        <f ca="true">IF(ISBLANK('Data Summary'!A73),"",'Data Summary'!A73)</f>
        <v/>
      </c>
      <c r="B71" s="111"/>
      <c r="L71" s="111"/>
      <c r="V71" s="111"/>
      <c r="AF71" s="111"/>
      <c r="AP71" s="111"/>
      <c r="AZ71" s="111"/>
      <c r="BJ71" s="111"/>
      <c r="BT71" s="111"/>
      <c r="BU71" s="111"/>
      <c r="BV71" s="111"/>
      <c r="BW71" s="111"/>
      <c r="BX71" s="111"/>
      <c r="BY71" s="111"/>
      <c r="BZ71" s="111"/>
      <c r="CA71" s="111"/>
      <c r="CD71" s="111"/>
      <c r="CN71" s="111"/>
      <c r="CX71" s="111"/>
      <c r="DH71" s="111"/>
      <c r="DR71" s="111"/>
      <c r="EB71" s="111"/>
      <c r="EL71" s="111"/>
      <c r="EV71" s="111"/>
      <c r="FF71" s="111"/>
      <c r="FP71" s="111"/>
      <c r="FZ71" s="111"/>
      <c r="GJ71" s="111"/>
      <c r="GT71" s="111"/>
      <c r="HD71" s="111"/>
      <c r="HN71" s="111"/>
      <c r="HX71" s="111"/>
      <c r="IH71" s="111"/>
      <c r="IR71" s="111"/>
      <c r="JB71" s="111"/>
      <c r="JL71" s="111"/>
      <c r="JV71" s="111"/>
      <c r="KF71" s="111"/>
      <c r="KP71" s="111"/>
      <c r="KZ71" s="111"/>
      <c r="LJ71" s="111"/>
      <c r="LT71" s="111"/>
      <c r="MD71" s="111"/>
      <c r="MN71" s="111"/>
    </row>
    <row xmlns:x14ac="http://schemas.microsoft.com/office/spreadsheetml/2009/9/ac" r="72" s="3" customFormat="true" x14ac:dyDescent="0.25">
      <c r="A72" s="398" t="str">
        <f ca="true">IF(ISBLANK('Data Summary'!A74),"",'Data Summary'!A74)</f>
        <v/>
      </c>
      <c r="B72" s="111"/>
      <c r="L72" s="111"/>
      <c r="V72" s="111"/>
      <c r="AF72" s="111"/>
      <c r="AP72" s="111"/>
      <c r="AZ72" s="111"/>
      <c r="BJ72" s="111"/>
      <c r="BT72" s="111"/>
      <c r="BU72" s="111"/>
      <c r="BV72" s="111"/>
      <c r="BW72" s="111"/>
      <c r="BX72" s="111"/>
      <c r="BY72" s="111"/>
      <c r="BZ72" s="111"/>
      <c r="CA72" s="111"/>
      <c r="CD72" s="111"/>
      <c r="CN72" s="111"/>
      <c r="CX72" s="111"/>
      <c r="DH72" s="111"/>
      <c r="DR72" s="111"/>
      <c r="EB72" s="111"/>
      <c r="EL72" s="111"/>
      <c r="EV72" s="111"/>
      <c r="FF72" s="111"/>
      <c r="FP72" s="111"/>
      <c r="FZ72" s="111"/>
      <c r="GJ72" s="111"/>
      <c r="GT72" s="111"/>
      <c r="HD72" s="111"/>
      <c r="HN72" s="111"/>
      <c r="HX72" s="111"/>
      <c r="IH72" s="111"/>
      <c r="IR72" s="111"/>
      <c r="JB72" s="111"/>
      <c r="JL72" s="111"/>
      <c r="JV72" s="111"/>
      <c r="KF72" s="111"/>
      <c r="KP72" s="111"/>
      <c r="KZ72" s="111"/>
      <c r="LJ72" s="111"/>
      <c r="LT72" s="111"/>
      <c r="MD72" s="111"/>
      <c r="MN72" s="111"/>
    </row>
    <row xmlns:x14ac="http://schemas.microsoft.com/office/spreadsheetml/2009/9/ac" r="73" s="3" customFormat="true" x14ac:dyDescent="0.25">
      <c r="A73" s="398" t="str">
        <f ca="true">IF(ISBLANK('Data Summary'!A75),"",'Data Summary'!A75)</f>
        <v/>
      </c>
      <c r="B73" s="111"/>
      <c r="L73" s="111"/>
      <c r="V73" s="111"/>
      <c r="AF73" s="111"/>
      <c r="AP73" s="111"/>
      <c r="AZ73" s="111"/>
      <c r="BJ73" s="111"/>
      <c r="BT73" s="111"/>
      <c r="BU73" s="111"/>
      <c r="BV73" s="111"/>
      <c r="BW73" s="111"/>
      <c r="BX73" s="111"/>
      <c r="BY73" s="111"/>
      <c r="BZ73" s="111"/>
      <c r="CA73" s="111"/>
      <c r="CD73" s="111"/>
      <c r="CN73" s="111"/>
      <c r="CX73" s="111"/>
      <c r="DH73" s="111"/>
      <c r="DR73" s="111"/>
      <c r="EB73" s="111"/>
      <c r="EL73" s="111"/>
      <c r="EV73" s="111"/>
      <c r="FF73" s="111"/>
      <c r="FP73" s="111"/>
      <c r="FZ73" s="111"/>
      <c r="GJ73" s="111"/>
      <c r="GT73" s="111"/>
      <c r="HD73" s="111"/>
      <c r="HN73" s="111"/>
      <c r="HX73" s="111"/>
      <c r="IH73" s="111"/>
      <c r="IR73" s="111"/>
      <c r="JB73" s="111"/>
      <c r="JL73" s="111"/>
      <c r="JV73" s="111"/>
      <c r="KF73" s="111"/>
      <c r="KP73" s="111"/>
      <c r="KZ73" s="111"/>
      <c r="LJ73" s="111"/>
      <c r="LT73" s="111"/>
      <c r="MD73" s="111"/>
      <c r="MN73" s="111"/>
    </row>
    <row xmlns:x14ac="http://schemas.microsoft.com/office/spreadsheetml/2009/9/ac" r="74" s="3" customFormat="true" x14ac:dyDescent="0.25">
      <c r="A74" s="398" t="str">
        <f ca="true">IF(ISBLANK('Data Summary'!A76),"",'Data Summary'!A76)</f>
        <v/>
      </c>
      <c r="B74" s="111"/>
      <c r="L74" s="111"/>
      <c r="V74" s="111"/>
      <c r="AF74" s="111"/>
      <c r="AP74" s="111"/>
      <c r="AZ74" s="111"/>
      <c r="BJ74" s="111"/>
      <c r="BT74" s="111"/>
      <c r="BU74" s="111"/>
      <c r="BV74" s="111"/>
      <c r="BW74" s="111"/>
      <c r="BX74" s="111"/>
      <c r="BY74" s="111"/>
      <c r="BZ74" s="111"/>
      <c r="CA74" s="111"/>
      <c r="CD74" s="111"/>
      <c r="CN74" s="111"/>
      <c r="CX74" s="111"/>
      <c r="DH74" s="111"/>
      <c r="DR74" s="111"/>
      <c r="EB74" s="111"/>
      <c r="EL74" s="111"/>
      <c r="EV74" s="111"/>
      <c r="FF74" s="111"/>
      <c r="FP74" s="111"/>
      <c r="FZ74" s="111"/>
      <c r="GJ74" s="111"/>
      <c r="GT74" s="111"/>
      <c r="HD74" s="111"/>
      <c r="HN74" s="111"/>
      <c r="HX74" s="111"/>
      <c r="IH74" s="111"/>
      <c r="IR74" s="111"/>
      <c r="JB74" s="111"/>
      <c r="JL74" s="111"/>
      <c r="JV74" s="111"/>
      <c r="KF74" s="111"/>
      <c r="KP74" s="111"/>
      <c r="KZ74" s="111"/>
      <c r="LJ74" s="111"/>
      <c r="LT74" s="111"/>
      <c r="MD74" s="111"/>
      <c r="MN74" s="111"/>
    </row>
    <row xmlns:x14ac="http://schemas.microsoft.com/office/spreadsheetml/2009/9/ac" r="75" s="3" customFormat="true" x14ac:dyDescent="0.25">
      <c r="A75" s="398" t="str">
        <f ca="true">IF(ISBLANK('Data Summary'!A77),"",'Data Summary'!A77)</f>
        <v/>
      </c>
      <c r="B75" s="111"/>
      <c r="L75" s="111"/>
      <c r="V75" s="111"/>
      <c r="AF75" s="111"/>
      <c r="AP75" s="111"/>
      <c r="AZ75" s="111"/>
      <c r="BJ75" s="111"/>
      <c r="BT75" s="111"/>
      <c r="BU75" s="111"/>
      <c r="BV75" s="111"/>
      <c r="BW75" s="111"/>
      <c r="BX75" s="111"/>
      <c r="BY75" s="111"/>
      <c r="BZ75" s="111"/>
      <c r="CA75" s="111"/>
      <c r="CD75" s="111"/>
      <c r="CN75" s="111"/>
      <c r="CX75" s="111"/>
      <c r="DH75" s="111"/>
      <c r="DR75" s="111"/>
      <c r="EB75" s="111"/>
      <c r="EL75" s="111"/>
      <c r="EV75" s="111"/>
      <c r="FF75" s="111"/>
      <c r="FP75" s="111"/>
      <c r="FZ75" s="111"/>
      <c r="GJ75" s="111"/>
      <c r="GT75" s="111"/>
      <c r="HD75" s="111"/>
      <c r="HN75" s="111"/>
      <c r="HX75" s="111"/>
      <c r="IH75" s="111"/>
      <c r="IR75" s="111"/>
      <c r="JB75" s="111"/>
      <c r="JL75" s="111"/>
      <c r="JV75" s="111"/>
      <c r="KF75" s="111"/>
      <c r="KP75" s="111"/>
      <c r="KZ75" s="111"/>
      <c r="LJ75" s="111"/>
      <c r="LT75" s="111"/>
      <c r="MD75" s="111"/>
      <c r="MN75" s="111"/>
    </row>
    <row xmlns:x14ac="http://schemas.microsoft.com/office/spreadsheetml/2009/9/ac" r="76" s="3" customFormat="true" x14ac:dyDescent="0.25">
      <c r="A76" s="398" t="str">
        <f ca="true">IF(ISBLANK('Data Summary'!A78),"",'Data Summary'!A78)</f>
        <v/>
      </c>
      <c r="B76" s="111"/>
      <c r="L76" s="111"/>
      <c r="V76" s="111"/>
      <c r="AF76" s="111"/>
      <c r="AP76" s="111"/>
      <c r="AZ76" s="111"/>
      <c r="BJ76" s="111"/>
      <c r="BT76" s="111"/>
      <c r="BU76" s="111"/>
      <c r="BV76" s="111"/>
      <c r="BW76" s="111"/>
      <c r="BX76" s="111"/>
      <c r="BY76" s="111"/>
      <c r="BZ76" s="111"/>
      <c r="CA76" s="111"/>
      <c r="CD76" s="111"/>
      <c r="CN76" s="111"/>
      <c r="CX76" s="111"/>
      <c r="DH76" s="111"/>
      <c r="DR76" s="111"/>
      <c r="EB76" s="111"/>
      <c r="EL76" s="111"/>
      <c r="EV76" s="111"/>
      <c r="FF76" s="111"/>
      <c r="FP76" s="111"/>
      <c r="FZ76" s="111"/>
      <c r="GJ76" s="111"/>
      <c r="GT76" s="111"/>
      <c r="HD76" s="111"/>
      <c r="HN76" s="111"/>
      <c r="HX76" s="111"/>
      <c r="IH76" s="111"/>
      <c r="IR76" s="111"/>
      <c r="JB76" s="111"/>
      <c r="JL76" s="111"/>
      <c r="JV76" s="111"/>
      <c r="KF76" s="111"/>
      <c r="KP76" s="111"/>
      <c r="KZ76" s="111"/>
      <c r="LJ76" s="111"/>
      <c r="LT76" s="111"/>
      <c r="MD76" s="111"/>
      <c r="MN76" s="111"/>
    </row>
    <row xmlns:x14ac="http://schemas.microsoft.com/office/spreadsheetml/2009/9/ac" r="77" s="3" customFormat="true" x14ac:dyDescent="0.25">
      <c r="A77" s="398" t="str">
        <f ca="true">IF(ISBLANK('Data Summary'!A79),"",'Data Summary'!A79)</f>
        <v/>
      </c>
      <c r="B77" s="111"/>
      <c r="L77" s="111"/>
      <c r="V77" s="111"/>
      <c r="AF77" s="111"/>
      <c r="AP77" s="111"/>
      <c r="AZ77" s="111"/>
      <c r="BJ77" s="111"/>
      <c r="BT77" s="111"/>
      <c r="BU77" s="111"/>
      <c r="BV77" s="111"/>
      <c r="BW77" s="111"/>
      <c r="BX77" s="111"/>
      <c r="BY77" s="111"/>
      <c r="BZ77" s="111"/>
      <c r="CA77" s="111"/>
      <c r="CD77" s="111"/>
      <c r="CN77" s="111"/>
      <c r="CX77" s="111"/>
      <c r="DH77" s="111"/>
      <c r="DR77" s="111"/>
      <c r="EB77" s="111"/>
      <c r="EL77" s="111"/>
      <c r="EV77" s="111"/>
      <c r="FF77" s="111"/>
      <c r="FP77" s="111"/>
      <c r="FZ77" s="111"/>
      <c r="GJ77" s="111"/>
      <c r="GT77" s="111"/>
      <c r="HD77" s="111"/>
      <c r="HN77" s="111"/>
      <c r="HX77" s="111"/>
      <c r="IH77" s="111"/>
      <c r="IR77" s="111"/>
      <c r="JB77" s="111"/>
      <c r="JL77" s="111"/>
      <c r="JV77" s="111"/>
      <c r="KF77" s="111"/>
      <c r="KP77" s="111"/>
      <c r="KZ77" s="111"/>
      <c r="LJ77" s="111"/>
      <c r="LT77" s="111"/>
      <c r="MD77" s="111"/>
      <c r="MN77" s="111"/>
    </row>
    <row xmlns:x14ac="http://schemas.microsoft.com/office/spreadsheetml/2009/9/ac" r="78" s="3" customFormat="true" x14ac:dyDescent="0.25">
      <c r="A78" s="398" t="str">
        <f ca="true">IF(ISBLANK('Data Summary'!A80),"",'Data Summary'!A80)</f>
        <v/>
      </c>
      <c r="B78" s="111"/>
      <c r="L78" s="111"/>
      <c r="V78" s="111"/>
      <c r="AF78" s="111"/>
      <c r="AP78" s="111"/>
      <c r="AZ78" s="111"/>
      <c r="BJ78" s="111"/>
      <c r="BT78" s="111"/>
      <c r="BU78" s="111"/>
      <c r="BV78" s="111"/>
      <c r="BW78" s="111"/>
      <c r="BX78" s="111"/>
      <c r="BY78" s="111"/>
      <c r="BZ78" s="111"/>
      <c r="CA78" s="111"/>
      <c r="CD78" s="111"/>
      <c r="CN78" s="111"/>
      <c r="CX78" s="111"/>
      <c r="DH78" s="111"/>
      <c r="DR78" s="111"/>
      <c r="EB78" s="111"/>
      <c r="EL78" s="111"/>
      <c r="EV78" s="111"/>
      <c r="FF78" s="111"/>
      <c r="FP78" s="111"/>
      <c r="FZ78" s="111"/>
      <c r="GJ78" s="111"/>
      <c r="GT78" s="111"/>
      <c r="HD78" s="111"/>
      <c r="HN78" s="111"/>
      <c r="HX78" s="111"/>
      <c r="IH78" s="111"/>
      <c r="IR78" s="111"/>
      <c r="JB78" s="111"/>
      <c r="JL78" s="111"/>
      <c r="JV78" s="111"/>
      <c r="KF78" s="111"/>
      <c r="KP78" s="111"/>
      <c r="KZ78" s="111"/>
      <c r="LJ78" s="111"/>
      <c r="LT78" s="111"/>
      <c r="MD78" s="111"/>
      <c r="MN78" s="111"/>
    </row>
    <row xmlns:x14ac="http://schemas.microsoft.com/office/spreadsheetml/2009/9/ac" r="79" s="3" customFormat="true" x14ac:dyDescent="0.25">
      <c r="A79" s="398" t="str">
        <f ca="true">IF(ISBLANK('Data Summary'!A81),"",'Data Summary'!A81)</f>
        <v/>
      </c>
      <c r="B79" s="111"/>
      <c r="L79" s="111"/>
      <c r="V79" s="111"/>
      <c r="AF79" s="111"/>
      <c r="AP79" s="111"/>
      <c r="AZ79" s="111"/>
      <c r="BJ79" s="111"/>
      <c r="BT79" s="111"/>
      <c r="BU79" s="111"/>
      <c r="BV79" s="111"/>
      <c r="BW79" s="111"/>
      <c r="BX79" s="111"/>
      <c r="BY79" s="111"/>
      <c r="BZ79" s="111"/>
      <c r="CA79" s="111"/>
      <c r="CD79" s="111"/>
      <c r="CN79" s="111"/>
      <c r="CX79" s="111"/>
      <c r="DH79" s="111"/>
      <c r="DR79" s="111"/>
      <c r="EB79" s="111"/>
      <c r="EL79" s="111"/>
      <c r="EV79" s="111"/>
      <c r="FF79" s="111"/>
      <c r="FP79" s="111"/>
      <c r="FZ79" s="111"/>
      <c r="GJ79" s="111"/>
      <c r="GT79" s="111"/>
      <c r="HD79" s="111"/>
      <c r="HN79" s="111"/>
      <c r="HX79" s="111"/>
      <c r="IH79" s="111"/>
      <c r="IR79" s="111"/>
      <c r="JB79" s="111"/>
      <c r="JL79" s="111"/>
      <c r="JV79" s="111"/>
      <c r="KF79" s="111"/>
      <c r="KP79" s="111"/>
      <c r="KZ79" s="111"/>
      <c r="LJ79" s="111"/>
      <c r="LT79" s="111"/>
      <c r="MD79" s="111"/>
      <c r="MN79" s="111"/>
    </row>
    <row xmlns:x14ac="http://schemas.microsoft.com/office/spreadsheetml/2009/9/ac" r="80" s="3" customFormat="true" x14ac:dyDescent="0.25">
      <c r="A80" s="398" t="str">
        <f ca="true">IF(ISBLANK('Data Summary'!A82),"",'Data Summary'!A82)</f>
        <v/>
      </c>
      <c r="B80" s="111"/>
      <c r="L80" s="111"/>
      <c r="V80" s="111"/>
      <c r="AF80" s="111"/>
      <c r="AP80" s="111"/>
      <c r="AZ80" s="111"/>
      <c r="BJ80" s="111"/>
      <c r="BT80" s="111"/>
      <c r="BU80" s="111"/>
      <c r="BV80" s="111"/>
      <c r="BW80" s="111"/>
      <c r="BX80" s="111"/>
      <c r="BY80" s="111"/>
      <c r="BZ80" s="111"/>
      <c r="CA80" s="111"/>
      <c r="CD80" s="111"/>
      <c r="CN80" s="111"/>
      <c r="CX80" s="111"/>
      <c r="DH80" s="111"/>
      <c r="DR80" s="111"/>
      <c r="EB80" s="111"/>
      <c r="EL80" s="111"/>
      <c r="EV80" s="111"/>
      <c r="FF80" s="111"/>
      <c r="FP80" s="111"/>
      <c r="FZ80" s="111"/>
      <c r="GJ80" s="111"/>
      <c r="GT80" s="111"/>
      <c r="HD80" s="111"/>
      <c r="HN80" s="111"/>
      <c r="HX80" s="111"/>
      <c r="IH80" s="111"/>
      <c r="IR80" s="111"/>
      <c r="JB80" s="111"/>
      <c r="JL80" s="111"/>
      <c r="JV80" s="111"/>
      <c r="KF80" s="111"/>
      <c r="KP80" s="111"/>
      <c r="KZ80" s="111"/>
      <c r="LJ80" s="111"/>
      <c r="LT80" s="111"/>
      <c r="MD80" s="111"/>
      <c r="MN80" s="111"/>
    </row>
    <row xmlns:x14ac="http://schemas.microsoft.com/office/spreadsheetml/2009/9/ac" r="81" s="3" customFormat="true" x14ac:dyDescent="0.25">
      <c r="A81" s="398" t="str">
        <f ca="true">IF(ISBLANK('Data Summary'!A83),"",'Data Summary'!A83)</f>
        <v/>
      </c>
      <c r="B81" s="111"/>
      <c r="L81" s="111"/>
      <c r="V81" s="111"/>
      <c r="AF81" s="111"/>
      <c r="AP81" s="111"/>
      <c r="AZ81" s="111"/>
      <c r="BJ81" s="111"/>
      <c r="BT81" s="111"/>
      <c r="BU81" s="111"/>
      <c r="BV81" s="111"/>
      <c r="BW81" s="111"/>
      <c r="BX81" s="111"/>
      <c r="BY81" s="111"/>
      <c r="BZ81" s="111"/>
      <c r="CA81" s="111"/>
      <c r="CD81" s="111"/>
      <c r="CN81" s="111"/>
      <c r="CX81" s="111"/>
      <c r="DH81" s="111"/>
      <c r="DR81" s="111"/>
      <c r="EB81" s="111"/>
      <c r="EL81" s="111"/>
      <c r="EV81" s="111"/>
      <c r="FF81" s="111"/>
      <c r="FP81" s="111"/>
      <c r="FZ81" s="111"/>
      <c r="GJ81" s="111"/>
      <c r="GT81" s="111"/>
      <c r="HD81" s="111"/>
      <c r="HN81" s="111"/>
      <c r="HX81" s="111"/>
      <c r="IH81" s="111"/>
      <c r="IR81" s="111"/>
      <c r="JB81" s="111"/>
      <c r="JL81" s="111"/>
      <c r="JV81" s="111"/>
      <c r="KF81" s="111"/>
      <c r="KP81" s="111"/>
      <c r="KZ81" s="111"/>
      <c r="LJ81" s="111"/>
      <c r="LT81" s="111"/>
      <c r="MD81" s="111"/>
      <c r="MN81" s="111"/>
    </row>
    <row xmlns:x14ac="http://schemas.microsoft.com/office/spreadsheetml/2009/9/ac" r="82" s="3" customFormat="true" x14ac:dyDescent="0.25">
      <c r="A82" s="398" t="str">
        <f ca="true">IF(ISBLANK('Data Summary'!A84),"",'Data Summary'!A84)</f>
        <v/>
      </c>
      <c r="B82" s="111"/>
      <c r="L82" s="111"/>
      <c r="V82" s="111"/>
      <c r="AF82" s="111"/>
      <c r="AP82" s="111"/>
      <c r="AZ82" s="111"/>
      <c r="BJ82" s="111"/>
      <c r="BT82" s="111"/>
      <c r="BU82" s="111"/>
      <c r="BV82" s="111"/>
      <c r="BW82" s="111"/>
      <c r="BX82" s="111"/>
      <c r="BY82" s="111"/>
      <c r="BZ82" s="111"/>
      <c r="CA82" s="111"/>
      <c r="CD82" s="111"/>
      <c r="CN82" s="111"/>
      <c r="CX82" s="111"/>
      <c r="DH82" s="111"/>
      <c r="DR82" s="111"/>
      <c r="EB82" s="111"/>
      <c r="EL82" s="111"/>
      <c r="EV82" s="111"/>
      <c r="FF82" s="111"/>
      <c r="FP82" s="111"/>
      <c r="FZ82" s="111"/>
      <c r="GJ82" s="111"/>
      <c r="GT82" s="111"/>
      <c r="HD82" s="111"/>
      <c r="HN82" s="111"/>
      <c r="HX82" s="111"/>
      <c r="IH82" s="111"/>
      <c r="IR82" s="111"/>
      <c r="JB82" s="111"/>
      <c r="JL82" s="111"/>
      <c r="JV82" s="111"/>
      <c r="KF82" s="111"/>
      <c r="KP82" s="111"/>
      <c r="KZ82" s="111"/>
      <c r="LJ82" s="111"/>
      <c r="LT82" s="111"/>
      <c r="MD82" s="111"/>
      <c r="MN82" s="111"/>
    </row>
    <row xmlns:x14ac="http://schemas.microsoft.com/office/spreadsheetml/2009/9/ac" r="83" s="3" customFormat="true" x14ac:dyDescent="0.25">
      <c r="A83" s="398" t="str">
        <f ca="true">IF(ISBLANK('Data Summary'!A85),"",'Data Summary'!A85)</f>
        <v/>
      </c>
      <c r="B83" s="111"/>
      <c r="L83" s="111"/>
      <c r="V83" s="111"/>
      <c r="AF83" s="111"/>
      <c r="AP83" s="111"/>
      <c r="AZ83" s="111"/>
      <c r="BJ83" s="111"/>
      <c r="BT83" s="111"/>
      <c r="BU83" s="111"/>
      <c r="BV83" s="111"/>
      <c r="BW83" s="111"/>
      <c r="BX83" s="111"/>
      <c r="BY83" s="111"/>
      <c r="BZ83" s="111"/>
      <c r="CA83" s="111"/>
      <c r="CD83" s="111"/>
      <c r="CN83" s="111"/>
      <c r="CX83" s="111"/>
      <c r="DH83" s="111"/>
      <c r="DR83" s="111"/>
      <c r="EB83" s="111"/>
      <c r="EL83" s="111"/>
      <c r="EV83" s="111"/>
      <c r="FF83" s="111"/>
      <c r="FP83" s="111"/>
      <c r="FZ83" s="111"/>
      <c r="GJ83" s="111"/>
      <c r="GT83" s="111"/>
      <c r="HD83" s="111"/>
      <c r="HN83" s="111"/>
      <c r="HX83" s="111"/>
      <c r="IH83" s="111"/>
      <c r="IR83" s="111"/>
      <c r="JB83" s="111"/>
      <c r="JL83" s="111"/>
      <c r="JV83" s="111"/>
      <c r="KF83" s="111"/>
      <c r="KP83" s="111"/>
      <c r="KZ83" s="111"/>
      <c r="LJ83" s="111"/>
      <c r="LT83" s="111"/>
      <c r="MD83" s="111"/>
      <c r="MN83" s="111"/>
    </row>
    <row xmlns:x14ac="http://schemas.microsoft.com/office/spreadsheetml/2009/9/ac" r="84" s="3" customFormat="true" x14ac:dyDescent="0.25">
      <c r="A84" s="398" t="str">
        <f ca="true">IF(ISBLANK('Data Summary'!A86),"",'Data Summary'!A86)</f>
        <v/>
      </c>
      <c r="B84" s="111"/>
      <c r="L84" s="111"/>
      <c r="V84" s="111"/>
      <c r="AF84" s="111"/>
      <c r="AP84" s="111"/>
      <c r="AZ84" s="111"/>
      <c r="BJ84" s="111"/>
      <c r="BT84" s="111"/>
      <c r="BU84" s="111"/>
      <c r="BV84" s="111"/>
      <c r="BW84" s="111"/>
      <c r="BX84" s="111"/>
      <c r="BY84" s="111"/>
      <c r="BZ84" s="111"/>
      <c r="CA84" s="111"/>
      <c r="CD84" s="111"/>
      <c r="CN84" s="111"/>
      <c r="CX84" s="111"/>
      <c r="DH84" s="111"/>
      <c r="DR84" s="111"/>
      <c r="EB84" s="111"/>
      <c r="EL84" s="111"/>
      <c r="EV84" s="111"/>
      <c r="FF84" s="111"/>
      <c r="FP84" s="111"/>
      <c r="FZ84" s="111"/>
      <c r="GJ84" s="111"/>
      <c r="GT84" s="111"/>
      <c r="HD84" s="111"/>
      <c r="HN84" s="111"/>
      <c r="HX84" s="111"/>
      <c r="IH84" s="111"/>
      <c r="IR84" s="111"/>
      <c r="JB84" s="111"/>
      <c r="JL84" s="111"/>
      <c r="JV84" s="111"/>
      <c r="KF84" s="111"/>
      <c r="KP84" s="111"/>
      <c r="KZ84" s="111"/>
      <c r="LJ84" s="111"/>
      <c r="LT84" s="111"/>
      <c r="MD84" s="111"/>
      <c r="MN84" s="111"/>
    </row>
    <row xmlns:x14ac="http://schemas.microsoft.com/office/spreadsheetml/2009/9/ac" r="85" s="3" customFormat="true" x14ac:dyDescent="0.25">
      <c r="A85" s="398" t="str">
        <f ca="true">IF(ISBLANK('Data Summary'!A87),"",'Data Summary'!A87)</f>
        <v/>
      </c>
      <c r="B85" s="111"/>
      <c r="L85" s="111"/>
      <c r="V85" s="111"/>
      <c r="AF85" s="111"/>
      <c r="AP85" s="111"/>
      <c r="AZ85" s="111"/>
      <c r="BJ85" s="111"/>
      <c r="BT85" s="111"/>
      <c r="BU85" s="111"/>
      <c r="BV85" s="111"/>
      <c r="BW85" s="111"/>
      <c r="BX85" s="111"/>
      <c r="BY85" s="111"/>
      <c r="BZ85" s="111"/>
      <c r="CA85" s="111"/>
      <c r="CD85" s="111"/>
      <c r="CN85" s="111"/>
      <c r="CX85" s="111"/>
      <c r="DH85" s="111"/>
      <c r="DR85" s="111"/>
      <c r="EB85" s="111"/>
      <c r="EL85" s="111"/>
      <c r="EV85" s="111"/>
      <c r="FF85" s="111"/>
      <c r="FP85" s="111"/>
      <c r="FZ85" s="111"/>
      <c r="GJ85" s="111"/>
      <c r="GT85" s="111"/>
      <c r="HD85" s="111"/>
      <c r="HN85" s="111"/>
      <c r="HX85" s="111"/>
      <c r="IH85" s="111"/>
      <c r="IR85" s="111"/>
      <c r="JB85" s="111"/>
      <c r="JL85" s="111"/>
      <c r="JV85" s="111"/>
      <c r="KF85" s="111"/>
      <c r="KP85" s="111"/>
      <c r="KZ85" s="111"/>
      <c r="LJ85" s="111"/>
      <c r="LT85" s="111"/>
      <c r="MD85" s="111"/>
      <c r="MN85" s="111"/>
    </row>
    <row xmlns:x14ac="http://schemas.microsoft.com/office/spreadsheetml/2009/9/ac" r="86" s="3" customFormat="true" x14ac:dyDescent="0.25">
      <c r="A86" s="398" t="str">
        <f ca="true">IF(ISBLANK('Data Summary'!A88),"",'Data Summary'!A88)</f>
        <v/>
      </c>
      <c r="B86" s="111"/>
      <c r="L86" s="111"/>
      <c r="V86" s="111"/>
      <c r="AF86" s="111"/>
      <c r="AP86" s="111"/>
      <c r="AZ86" s="111"/>
      <c r="BJ86" s="111"/>
      <c r="BT86" s="111"/>
      <c r="BU86" s="111"/>
      <c r="BV86" s="111"/>
      <c r="BW86" s="111"/>
      <c r="BX86" s="111"/>
      <c r="BY86" s="111"/>
      <c r="BZ86" s="111"/>
      <c r="CA86" s="111"/>
      <c r="CD86" s="111"/>
      <c r="CN86" s="111"/>
      <c r="CX86" s="111"/>
      <c r="DH86" s="111"/>
      <c r="DR86" s="111"/>
      <c r="EB86" s="111"/>
      <c r="EL86" s="111"/>
      <c r="EV86" s="111"/>
      <c r="FF86" s="111"/>
      <c r="FP86" s="111"/>
      <c r="FZ86" s="111"/>
      <c r="GJ86" s="111"/>
      <c r="GT86" s="111"/>
      <c r="HD86" s="111"/>
      <c r="HN86" s="111"/>
      <c r="HX86" s="111"/>
      <c r="IH86" s="111"/>
      <c r="IR86" s="111"/>
      <c r="JB86" s="111"/>
      <c r="JL86" s="111"/>
      <c r="JV86" s="111"/>
      <c r="KF86" s="111"/>
      <c r="KP86" s="111"/>
      <c r="KZ86" s="111"/>
      <c r="LJ86" s="111"/>
      <c r="LT86" s="111"/>
      <c r="MD86" s="111"/>
      <c r="MN86" s="111"/>
    </row>
    <row xmlns:x14ac="http://schemas.microsoft.com/office/spreadsheetml/2009/9/ac" r="87" s="3" customFormat="true" x14ac:dyDescent="0.25">
      <c r="A87" s="398" t="str">
        <f ca="true">IF(ISBLANK('Data Summary'!A89),"",'Data Summary'!A89)</f>
        <v/>
      </c>
      <c r="B87" s="111"/>
      <c r="L87" s="111"/>
      <c r="V87" s="111"/>
      <c r="AF87" s="111"/>
      <c r="AP87" s="111"/>
      <c r="AZ87" s="111"/>
      <c r="BJ87" s="111"/>
      <c r="BT87" s="111"/>
      <c r="BU87" s="111"/>
      <c r="BV87" s="111"/>
      <c r="BW87" s="111"/>
      <c r="BX87" s="111"/>
      <c r="BY87" s="111"/>
      <c r="BZ87" s="111"/>
      <c r="CA87" s="111"/>
      <c r="CD87" s="111"/>
      <c r="CN87" s="111"/>
      <c r="CX87" s="111"/>
      <c r="DH87" s="111"/>
      <c r="DR87" s="111"/>
      <c r="EB87" s="111"/>
      <c r="EL87" s="111"/>
      <c r="EV87" s="111"/>
      <c r="FF87" s="111"/>
      <c r="FP87" s="111"/>
      <c r="FZ87" s="111"/>
      <c r="GJ87" s="111"/>
      <c r="GT87" s="111"/>
      <c r="HD87" s="111"/>
      <c r="HN87" s="111"/>
      <c r="HX87" s="111"/>
      <c r="IH87" s="111"/>
      <c r="IR87" s="111"/>
      <c r="JB87" s="111"/>
      <c r="JL87" s="111"/>
      <c r="JV87" s="111"/>
      <c r="KF87" s="111"/>
      <c r="KP87" s="111"/>
      <c r="KZ87" s="111"/>
      <c r="LJ87" s="111"/>
      <c r="LT87" s="111"/>
      <c r="MD87" s="111"/>
      <c r="MN87" s="111"/>
    </row>
    <row xmlns:x14ac="http://schemas.microsoft.com/office/spreadsheetml/2009/9/ac" r="88" s="3" customFormat="true" x14ac:dyDescent="0.25">
      <c r="A88" s="398" t="str">
        <f ca="true">IF(ISBLANK('Data Summary'!A90),"",'Data Summary'!A90)</f>
        <v/>
      </c>
      <c r="B88" s="111"/>
      <c r="L88" s="111"/>
      <c r="V88" s="111"/>
      <c r="AF88" s="111"/>
      <c r="AP88" s="111"/>
      <c r="AZ88" s="111"/>
      <c r="BJ88" s="111"/>
      <c r="BT88" s="111"/>
      <c r="BU88" s="111"/>
      <c r="BV88" s="111"/>
      <c r="BW88" s="111"/>
      <c r="BX88" s="111"/>
      <c r="BY88" s="111"/>
      <c r="BZ88" s="111"/>
      <c r="CA88" s="111"/>
      <c r="CD88" s="111"/>
      <c r="CN88" s="111"/>
      <c r="CX88" s="111"/>
      <c r="DH88" s="111"/>
      <c r="DR88" s="111"/>
      <c r="EB88" s="111"/>
      <c r="EL88" s="111"/>
      <c r="EV88" s="111"/>
      <c r="FF88" s="111"/>
      <c r="FP88" s="111"/>
      <c r="FZ88" s="111"/>
      <c r="GJ88" s="111"/>
      <c r="GT88" s="111"/>
      <c r="HD88" s="111"/>
      <c r="HN88" s="111"/>
      <c r="HX88" s="111"/>
      <c r="IH88" s="111"/>
      <c r="IR88" s="111"/>
      <c r="JB88" s="111"/>
      <c r="JL88" s="111"/>
      <c r="JV88" s="111"/>
      <c r="KF88" s="111"/>
      <c r="KP88" s="111"/>
      <c r="KZ88" s="111"/>
      <c r="LJ88" s="111"/>
      <c r="LT88" s="111"/>
      <c r="MD88" s="111"/>
      <c r="MN88" s="111"/>
    </row>
    <row xmlns:x14ac="http://schemas.microsoft.com/office/spreadsheetml/2009/9/ac" r="89" s="3" customFormat="true" x14ac:dyDescent="0.25">
      <c r="A89" s="398" t="str">
        <f ca="true">IF(ISBLANK('Data Summary'!A91),"",'Data Summary'!A91)</f>
        <v/>
      </c>
      <c r="B89" s="111"/>
      <c r="L89" s="111"/>
      <c r="V89" s="111"/>
      <c r="AF89" s="111"/>
      <c r="AP89" s="111"/>
      <c r="AZ89" s="111"/>
      <c r="BJ89" s="111"/>
      <c r="BT89" s="111"/>
      <c r="BU89" s="111"/>
      <c r="BV89" s="111"/>
      <c r="BW89" s="111"/>
      <c r="BX89" s="111"/>
      <c r="BY89" s="111"/>
      <c r="BZ89" s="111"/>
      <c r="CA89" s="111"/>
      <c r="CD89" s="111"/>
      <c r="CN89" s="111"/>
      <c r="CX89" s="111"/>
      <c r="DH89" s="111"/>
      <c r="DR89" s="111"/>
      <c r="EB89" s="111"/>
      <c r="EL89" s="111"/>
      <c r="EV89" s="111"/>
      <c r="FF89" s="111"/>
      <c r="FP89" s="111"/>
      <c r="FZ89" s="111"/>
      <c r="GJ89" s="111"/>
      <c r="GT89" s="111"/>
      <c r="HD89" s="111"/>
      <c r="HN89" s="111"/>
      <c r="HX89" s="111"/>
      <c r="IH89" s="111"/>
      <c r="IR89" s="111"/>
      <c r="JB89" s="111"/>
      <c r="JL89" s="111"/>
      <c r="JV89" s="111"/>
      <c r="KF89" s="111"/>
      <c r="KP89" s="111"/>
      <c r="KZ89" s="111"/>
      <c r="LJ89" s="111"/>
      <c r="LT89" s="111"/>
      <c r="MD89" s="111"/>
      <c r="MN89" s="111"/>
    </row>
    <row xmlns:x14ac="http://schemas.microsoft.com/office/spreadsheetml/2009/9/ac" r="90" s="3" customFormat="true" x14ac:dyDescent="0.25">
      <c r="A90" s="398" t="str">
        <f ca="true">IF(ISBLANK('Data Summary'!A92),"",'Data Summary'!A92)</f>
        <v/>
      </c>
      <c r="B90" s="111"/>
      <c r="L90" s="111"/>
      <c r="V90" s="111"/>
      <c r="AF90" s="111"/>
      <c r="AP90" s="111"/>
      <c r="AZ90" s="111"/>
      <c r="BJ90" s="111"/>
      <c r="BT90" s="111"/>
      <c r="BU90" s="111"/>
      <c r="BV90" s="111"/>
      <c r="BW90" s="111"/>
      <c r="BX90" s="111"/>
      <c r="BY90" s="111"/>
      <c r="BZ90" s="111"/>
      <c r="CA90" s="111"/>
      <c r="CD90" s="111"/>
      <c r="CN90" s="111"/>
      <c r="CX90" s="111"/>
      <c r="DH90" s="111"/>
      <c r="DR90" s="111"/>
      <c r="EB90" s="111"/>
      <c r="EL90" s="111"/>
      <c r="EV90" s="111"/>
      <c r="FF90" s="111"/>
      <c r="FP90" s="111"/>
      <c r="FZ90" s="111"/>
      <c r="GJ90" s="111"/>
      <c r="GT90" s="111"/>
      <c r="HD90" s="111"/>
      <c r="HN90" s="111"/>
      <c r="HX90" s="111"/>
      <c r="IH90" s="111"/>
      <c r="IR90" s="111"/>
      <c r="JB90" s="111"/>
      <c r="JL90" s="111"/>
      <c r="JV90" s="111"/>
      <c r="KF90" s="111"/>
      <c r="KP90" s="111"/>
      <c r="KZ90" s="111"/>
      <c r="LJ90" s="111"/>
      <c r="LT90" s="111"/>
      <c r="MD90" s="111"/>
      <c r="MN90" s="111"/>
    </row>
    <row xmlns:x14ac="http://schemas.microsoft.com/office/spreadsheetml/2009/9/ac" r="91" s="3" customFormat="true" x14ac:dyDescent="0.25">
      <c r="A91" s="398" t="str">
        <f ca="true">IF(ISBLANK('Data Summary'!A93),"",'Data Summary'!A93)</f>
        <v/>
      </c>
      <c r="B91" s="111"/>
      <c r="L91" s="111"/>
      <c r="V91" s="111"/>
      <c r="AF91" s="111"/>
      <c r="AP91" s="111"/>
      <c r="AZ91" s="111"/>
      <c r="BJ91" s="111"/>
      <c r="BT91" s="111"/>
      <c r="BU91" s="111"/>
      <c r="BV91" s="111"/>
      <c r="BW91" s="111"/>
      <c r="BX91" s="111"/>
      <c r="BY91" s="111"/>
      <c r="BZ91" s="111"/>
      <c r="CA91" s="111"/>
      <c r="CD91" s="111"/>
      <c r="CN91" s="111"/>
      <c r="CX91" s="111"/>
      <c r="DH91" s="111"/>
      <c r="DR91" s="111"/>
      <c r="EB91" s="111"/>
      <c r="EL91" s="111"/>
      <c r="EV91" s="111"/>
      <c r="FF91" s="111"/>
      <c r="FP91" s="111"/>
      <c r="FZ91" s="111"/>
      <c r="GJ91" s="111"/>
      <c r="GT91" s="111"/>
      <c r="HD91" s="111"/>
      <c r="HN91" s="111"/>
      <c r="HX91" s="111"/>
      <c r="IH91" s="111"/>
      <c r="IR91" s="111"/>
      <c r="JB91" s="111"/>
      <c r="JL91" s="111"/>
      <c r="JV91" s="111"/>
      <c r="KF91" s="111"/>
      <c r="KP91" s="111"/>
      <c r="KZ91" s="111"/>
      <c r="LJ91" s="111"/>
      <c r="LT91" s="111"/>
      <c r="MD91" s="111"/>
      <c r="MN91" s="111"/>
    </row>
    <row xmlns:x14ac="http://schemas.microsoft.com/office/spreadsheetml/2009/9/ac" r="92" s="3" customFormat="true" x14ac:dyDescent="0.25">
      <c r="A92" s="398" t="str">
        <f ca="true">IF(ISBLANK('Data Summary'!A94),"",'Data Summary'!A94)</f>
        <v/>
      </c>
      <c r="B92" s="111"/>
      <c r="L92" s="111"/>
      <c r="V92" s="111"/>
      <c r="AF92" s="111"/>
      <c r="AP92" s="111"/>
      <c r="AZ92" s="111"/>
      <c r="BJ92" s="111"/>
      <c r="BT92" s="111"/>
      <c r="BU92" s="111"/>
      <c r="BV92" s="111"/>
      <c r="BW92" s="111"/>
      <c r="BX92" s="111"/>
      <c r="BY92" s="111"/>
      <c r="BZ92" s="111"/>
      <c r="CA92" s="111"/>
      <c r="CD92" s="111"/>
      <c r="CN92" s="111"/>
      <c r="CX92" s="111"/>
      <c r="DH92" s="111"/>
      <c r="DR92" s="111"/>
      <c r="EB92" s="111"/>
      <c r="EL92" s="111"/>
      <c r="EV92" s="111"/>
      <c r="FF92" s="111"/>
      <c r="FP92" s="111"/>
      <c r="FZ92" s="111"/>
      <c r="GJ92" s="111"/>
      <c r="GT92" s="111"/>
      <c r="HD92" s="111"/>
      <c r="HN92" s="111"/>
      <c r="HX92" s="111"/>
      <c r="IH92" s="111"/>
      <c r="IR92" s="111"/>
      <c r="JB92" s="111"/>
      <c r="JL92" s="111"/>
      <c r="JV92" s="111"/>
      <c r="KF92" s="111"/>
      <c r="KP92" s="111"/>
      <c r="KZ92" s="111"/>
      <c r="LJ92" s="111"/>
      <c r="LT92" s="111"/>
      <c r="MD92" s="111"/>
      <c r="MN92" s="111"/>
    </row>
    <row xmlns:x14ac="http://schemas.microsoft.com/office/spreadsheetml/2009/9/ac" r="93" s="3" customFormat="true" x14ac:dyDescent="0.25">
      <c r="A93" s="398" t="str">
        <f ca="true">IF(ISBLANK('Data Summary'!A95),"",'Data Summary'!A95)</f>
        <v/>
      </c>
      <c r="B93" s="111"/>
      <c r="L93" s="111"/>
      <c r="V93" s="111"/>
      <c r="AF93" s="111"/>
      <c r="AP93" s="111"/>
      <c r="AZ93" s="111"/>
      <c r="BJ93" s="111"/>
      <c r="BT93" s="111"/>
      <c r="BU93" s="111"/>
      <c r="BV93" s="111"/>
      <c r="BW93" s="111"/>
      <c r="BX93" s="111"/>
      <c r="BY93" s="111"/>
      <c r="BZ93" s="111"/>
      <c r="CA93" s="111"/>
      <c r="CD93" s="111"/>
      <c r="CN93" s="111"/>
      <c r="CX93" s="111"/>
      <c r="DH93" s="111"/>
      <c r="DR93" s="111"/>
      <c r="EB93" s="111"/>
      <c r="EL93" s="111"/>
      <c r="EV93" s="111"/>
      <c r="FF93" s="111"/>
      <c r="FP93" s="111"/>
      <c r="FZ93" s="111"/>
      <c r="GJ93" s="111"/>
      <c r="GT93" s="111"/>
      <c r="HD93" s="111"/>
      <c r="HN93" s="111"/>
      <c r="HX93" s="111"/>
      <c r="IH93" s="111"/>
      <c r="IR93" s="111"/>
      <c r="JB93" s="111"/>
      <c r="JL93" s="111"/>
      <c r="JV93" s="111"/>
      <c r="KF93" s="111"/>
      <c r="KP93" s="111"/>
      <c r="KZ93" s="111"/>
      <c r="LJ93" s="111"/>
      <c r="LT93" s="111"/>
      <c r="MD93" s="111"/>
      <c r="MN93" s="111"/>
    </row>
    <row xmlns:x14ac="http://schemas.microsoft.com/office/spreadsheetml/2009/9/ac" r="94" s="3" customFormat="true" x14ac:dyDescent="0.25">
      <c r="A94" s="398" t="str">
        <f ca="true">IF(ISBLANK('Data Summary'!A96),"",'Data Summary'!A96)</f>
        <v/>
      </c>
      <c r="B94" s="111"/>
      <c r="L94" s="111"/>
      <c r="V94" s="111"/>
      <c r="AF94" s="111"/>
      <c r="AP94" s="111"/>
      <c r="AZ94" s="111"/>
      <c r="BJ94" s="111"/>
      <c r="BT94" s="111"/>
      <c r="BU94" s="111"/>
      <c r="BV94" s="111"/>
      <c r="BW94" s="111"/>
      <c r="BX94" s="111"/>
      <c r="BY94" s="111"/>
      <c r="BZ94" s="111"/>
      <c r="CA94" s="111"/>
      <c r="CD94" s="111"/>
      <c r="CN94" s="111"/>
      <c r="CX94" s="111"/>
      <c r="DH94" s="111"/>
      <c r="DR94" s="111"/>
      <c r="EB94" s="111"/>
      <c r="EL94" s="111"/>
      <c r="EV94" s="111"/>
      <c r="FF94" s="111"/>
      <c r="FP94" s="111"/>
      <c r="FZ94" s="111"/>
      <c r="GJ94" s="111"/>
      <c r="GT94" s="111"/>
      <c r="HD94" s="111"/>
      <c r="HN94" s="111"/>
      <c r="HX94" s="111"/>
      <c r="IH94" s="111"/>
      <c r="IR94" s="111"/>
      <c r="JB94" s="111"/>
      <c r="JL94" s="111"/>
      <c r="JV94" s="111"/>
      <c r="KF94" s="111"/>
      <c r="KP94" s="111"/>
      <c r="KZ94" s="111"/>
      <c r="LJ94" s="111"/>
      <c r="LT94" s="111"/>
      <c r="MD94" s="111"/>
      <c r="MN94" s="111"/>
    </row>
    <row xmlns:x14ac="http://schemas.microsoft.com/office/spreadsheetml/2009/9/ac" r="95" s="3" customFormat="true" x14ac:dyDescent="0.25">
      <c r="A95" s="398" t="str">
        <f ca="true">IF(ISBLANK('Data Summary'!A97),"",'Data Summary'!A97)</f>
        <v/>
      </c>
      <c r="B95" s="111"/>
      <c r="L95" s="111"/>
      <c r="V95" s="111"/>
      <c r="AF95" s="111"/>
      <c r="AP95" s="111"/>
      <c r="AZ95" s="111"/>
      <c r="BJ95" s="111"/>
      <c r="BT95" s="111"/>
      <c r="BU95" s="111"/>
      <c r="BV95" s="111"/>
      <c r="BW95" s="111"/>
      <c r="BX95" s="111"/>
      <c r="BY95" s="111"/>
      <c r="BZ95" s="111"/>
      <c r="CA95" s="111"/>
      <c r="CD95" s="111"/>
      <c r="CN95" s="111"/>
      <c r="CX95" s="111"/>
      <c r="DH95" s="111"/>
      <c r="DR95" s="111"/>
      <c r="EB95" s="111"/>
      <c r="EL95" s="111"/>
      <c r="EV95" s="111"/>
      <c r="FF95" s="111"/>
      <c r="FP95" s="111"/>
      <c r="FZ95" s="111"/>
      <c r="GJ95" s="111"/>
      <c r="GT95" s="111"/>
      <c r="HD95" s="111"/>
      <c r="HN95" s="111"/>
      <c r="HX95" s="111"/>
      <c r="IH95" s="111"/>
      <c r="IR95" s="111"/>
      <c r="JB95" s="111"/>
      <c r="JL95" s="111"/>
      <c r="JV95" s="111"/>
      <c r="KF95" s="111"/>
      <c r="KP95" s="111"/>
      <c r="KZ95" s="111"/>
      <c r="LJ95" s="111"/>
      <c r="LT95" s="111"/>
      <c r="MD95" s="111"/>
      <c r="MN95" s="111"/>
    </row>
    <row xmlns:x14ac="http://schemas.microsoft.com/office/spreadsheetml/2009/9/ac" r="96" s="3" customFormat="true" x14ac:dyDescent="0.25">
      <c r="A96" s="398" t="str">
        <f ca="true">IF(ISBLANK('Data Summary'!A98),"",'Data Summary'!A98)</f>
        <v/>
      </c>
      <c r="B96" s="111"/>
      <c r="L96" s="111"/>
      <c r="V96" s="111"/>
      <c r="AF96" s="111"/>
      <c r="AP96" s="111"/>
      <c r="AZ96" s="111"/>
      <c r="BJ96" s="111"/>
      <c r="BT96" s="111"/>
      <c r="BU96" s="111"/>
      <c r="BV96" s="111"/>
      <c r="BW96" s="111"/>
      <c r="BX96" s="111"/>
      <c r="BY96" s="111"/>
      <c r="BZ96" s="111"/>
      <c r="CA96" s="111"/>
      <c r="CD96" s="111"/>
      <c r="CN96" s="111"/>
      <c r="CX96" s="111"/>
      <c r="DH96" s="111"/>
      <c r="DR96" s="111"/>
      <c r="EB96" s="111"/>
      <c r="EL96" s="111"/>
      <c r="EV96" s="111"/>
      <c r="FF96" s="111"/>
      <c r="FP96" s="111"/>
      <c r="FZ96" s="111"/>
      <c r="GJ96" s="111"/>
      <c r="GT96" s="111"/>
      <c r="HD96" s="111"/>
      <c r="HN96" s="111"/>
      <c r="HX96" s="111"/>
      <c r="IH96" s="111"/>
      <c r="IR96" s="111"/>
      <c r="JB96" s="111"/>
      <c r="JL96" s="111"/>
      <c r="JV96" s="111"/>
      <c r="KF96" s="111"/>
      <c r="KP96" s="111"/>
      <c r="KZ96" s="111"/>
      <c r="LJ96" s="111"/>
      <c r="LT96" s="111"/>
      <c r="MD96" s="111"/>
      <c r="MN96" s="111"/>
    </row>
    <row xmlns:x14ac="http://schemas.microsoft.com/office/spreadsheetml/2009/9/ac" r="97" s="3" customFormat="true" x14ac:dyDescent="0.25">
      <c r="A97" s="398" t="str">
        <f ca="true">IF(ISBLANK('Data Summary'!A99),"",'Data Summary'!A99)</f>
        <v/>
      </c>
      <c r="B97" s="111"/>
      <c r="L97" s="111"/>
      <c r="V97" s="111"/>
      <c r="AF97" s="111"/>
      <c r="AP97" s="111"/>
      <c r="AZ97" s="111"/>
      <c r="BJ97" s="111"/>
      <c r="BT97" s="111"/>
      <c r="BU97" s="111"/>
      <c r="BV97" s="111"/>
      <c r="BW97" s="111"/>
      <c r="BX97" s="111"/>
      <c r="BY97" s="111"/>
      <c r="BZ97" s="111"/>
      <c r="CA97" s="111"/>
      <c r="CD97" s="111"/>
      <c r="CN97" s="111"/>
      <c r="CX97" s="111"/>
      <c r="DH97" s="111"/>
      <c r="DR97" s="111"/>
      <c r="EB97" s="111"/>
      <c r="EL97" s="111"/>
      <c r="EV97" s="111"/>
      <c r="FF97" s="111"/>
      <c r="FP97" s="111"/>
      <c r="FZ97" s="111"/>
      <c r="GJ97" s="111"/>
      <c r="GT97" s="111"/>
      <c r="HD97" s="111"/>
      <c r="HN97" s="111"/>
      <c r="HX97" s="111"/>
      <c r="IH97" s="111"/>
      <c r="IR97" s="111"/>
      <c r="JB97" s="111"/>
      <c r="JL97" s="111"/>
      <c r="JV97" s="111"/>
      <c r="KF97" s="111"/>
      <c r="KP97" s="111"/>
      <c r="KZ97" s="111"/>
      <c r="LJ97" s="111"/>
      <c r="LT97" s="111"/>
      <c r="MD97" s="111"/>
      <c r="MN97" s="111"/>
    </row>
    <row xmlns:x14ac="http://schemas.microsoft.com/office/spreadsheetml/2009/9/ac" r="98" s="3" customFormat="true" x14ac:dyDescent="0.25">
      <c r="A98" s="398" t="str">
        <f ca="true">IF(ISBLANK('Data Summary'!A100),"",'Data Summary'!A100)</f>
        <v/>
      </c>
      <c r="B98" s="111"/>
      <c r="L98" s="111"/>
      <c r="V98" s="111"/>
      <c r="AF98" s="111"/>
      <c r="AP98" s="111"/>
      <c r="AZ98" s="111"/>
      <c r="BJ98" s="111"/>
      <c r="BT98" s="111"/>
      <c r="BU98" s="111"/>
      <c r="BV98" s="111"/>
      <c r="BW98" s="111"/>
      <c r="BX98" s="111"/>
      <c r="BY98" s="111"/>
      <c r="BZ98" s="111"/>
      <c r="CA98" s="111"/>
      <c r="CD98" s="111"/>
      <c r="CN98" s="111"/>
      <c r="CX98" s="111"/>
      <c r="DH98" s="111"/>
      <c r="DR98" s="111"/>
      <c r="EB98" s="111"/>
      <c r="EL98" s="111"/>
      <c r="EV98" s="111"/>
      <c r="FF98" s="111"/>
      <c r="FP98" s="111"/>
      <c r="FZ98" s="111"/>
      <c r="GJ98" s="111"/>
      <c r="GT98" s="111"/>
      <c r="HD98" s="111"/>
      <c r="HN98" s="111"/>
      <c r="HX98" s="111"/>
      <c r="IH98" s="111"/>
      <c r="IR98" s="111"/>
      <c r="JB98" s="111"/>
      <c r="JL98" s="111"/>
      <c r="JV98" s="111"/>
      <c r="KF98" s="111"/>
      <c r="KP98" s="111"/>
      <c r="KZ98" s="111"/>
      <c r="LJ98" s="111"/>
      <c r="LT98" s="111"/>
      <c r="MD98" s="111"/>
      <c r="MN98" s="111"/>
    </row>
    <row xmlns:x14ac="http://schemas.microsoft.com/office/spreadsheetml/2009/9/ac" r="99" s="3" customFormat="true" x14ac:dyDescent="0.25">
      <c r="A99" s="398" t="str">
        <f ca="true">IF(ISBLANK('Data Summary'!A101),"",'Data Summary'!A101)</f>
        <v/>
      </c>
      <c r="B99" s="111"/>
      <c r="L99" s="111"/>
      <c r="V99" s="111"/>
      <c r="AF99" s="111"/>
      <c r="AP99" s="111"/>
      <c r="AZ99" s="111"/>
      <c r="BJ99" s="111"/>
      <c r="BT99" s="111"/>
      <c r="BU99" s="111"/>
      <c r="BV99" s="111"/>
      <c r="BW99" s="111"/>
      <c r="BX99" s="111"/>
      <c r="BY99" s="111"/>
      <c r="BZ99" s="111"/>
      <c r="CA99" s="111"/>
      <c r="CD99" s="111"/>
      <c r="CN99" s="111"/>
      <c r="CX99" s="111"/>
      <c r="DH99" s="111"/>
      <c r="DR99" s="111"/>
      <c r="EB99" s="111"/>
      <c r="EL99" s="111"/>
      <c r="EV99" s="111"/>
      <c r="FF99" s="111"/>
      <c r="FP99" s="111"/>
      <c r="FZ99" s="111"/>
      <c r="GJ99" s="111"/>
      <c r="GT99" s="111"/>
      <c r="HD99" s="111"/>
      <c r="HN99" s="111"/>
      <c r="HX99" s="111"/>
      <c r="IH99" s="111"/>
      <c r="IR99" s="111"/>
      <c r="JB99" s="111"/>
      <c r="JL99" s="111"/>
      <c r="JV99" s="111"/>
      <c r="KF99" s="111"/>
      <c r="KP99" s="111"/>
      <c r="KZ99" s="111"/>
      <c r="LJ99" s="111"/>
      <c r="LT99" s="111"/>
      <c r="MD99" s="111"/>
      <c r="MN99" s="111"/>
    </row>
    <row xmlns:x14ac="http://schemas.microsoft.com/office/spreadsheetml/2009/9/ac" r="100" s="3" customFormat="true" x14ac:dyDescent="0.25">
      <c r="A100" s="398" t="str">
        <f ca="true">IF(ISBLANK('Data Summary'!A102),"",'Data Summary'!A102)</f>
        <v/>
      </c>
      <c r="B100" s="111"/>
      <c r="L100" s="111"/>
      <c r="V100" s="111"/>
      <c r="AF100" s="111"/>
      <c r="AP100" s="111"/>
      <c r="AZ100" s="111"/>
      <c r="BJ100" s="111"/>
      <c r="BT100" s="111"/>
      <c r="BU100" s="111"/>
      <c r="BV100" s="111"/>
      <c r="BW100" s="111"/>
      <c r="BX100" s="111"/>
      <c r="BY100" s="111"/>
      <c r="BZ100" s="111"/>
      <c r="CA100" s="111"/>
      <c r="CD100" s="111"/>
      <c r="CN100" s="111"/>
      <c r="CX100" s="111"/>
      <c r="DH100" s="111"/>
      <c r="DR100" s="111"/>
      <c r="EB100" s="111"/>
      <c r="EL100" s="111"/>
      <c r="EV100" s="111"/>
      <c r="FF100" s="111"/>
      <c r="FP100" s="111"/>
      <c r="FZ100" s="111"/>
      <c r="GJ100" s="111"/>
      <c r="GT100" s="111"/>
      <c r="HD100" s="111"/>
      <c r="HN100" s="111"/>
      <c r="HX100" s="111"/>
      <c r="IH100" s="111"/>
      <c r="IR100" s="111"/>
      <c r="JB100" s="111"/>
      <c r="JL100" s="111"/>
      <c r="JV100" s="111"/>
      <c r="KF100" s="111"/>
      <c r="KP100" s="111"/>
      <c r="KZ100" s="111"/>
      <c r="LJ100" s="111"/>
      <c r="LT100" s="111"/>
      <c r="MD100" s="111"/>
      <c r="MN100" s="111"/>
    </row>
    <row xmlns:x14ac="http://schemas.microsoft.com/office/spreadsheetml/2009/9/ac" r="101" s="3" customFormat="true" x14ac:dyDescent="0.25">
      <c r="A101" s="398" t="str">
        <f ca="true">IF(ISBLANK('Data Summary'!A103),"",'Data Summary'!A103)</f>
        <v/>
      </c>
      <c r="B101" s="111"/>
      <c r="L101" s="111"/>
      <c r="V101" s="111"/>
      <c r="AF101" s="111"/>
      <c r="AP101" s="111"/>
      <c r="AZ101" s="111"/>
      <c r="BJ101" s="111"/>
      <c r="BT101" s="111"/>
      <c r="BU101" s="111"/>
      <c r="BV101" s="111"/>
      <c r="BW101" s="111"/>
      <c r="BX101" s="111"/>
      <c r="BY101" s="111"/>
      <c r="BZ101" s="111"/>
      <c r="CA101" s="111"/>
      <c r="CD101" s="111"/>
      <c r="CN101" s="111"/>
      <c r="CX101" s="111"/>
      <c r="DH101" s="111"/>
      <c r="DR101" s="111"/>
      <c r="EB101" s="111"/>
      <c r="EL101" s="111"/>
      <c r="EV101" s="111"/>
      <c r="FF101" s="111"/>
      <c r="FP101" s="111"/>
      <c r="FZ101" s="111"/>
      <c r="GJ101" s="111"/>
      <c r="GT101" s="111"/>
      <c r="HD101" s="111"/>
      <c r="HN101" s="111"/>
      <c r="HX101" s="111"/>
      <c r="IH101" s="111"/>
      <c r="IR101" s="111"/>
      <c r="JB101" s="111"/>
      <c r="JL101" s="111"/>
      <c r="JV101" s="111"/>
      <c r="KF101" s="111"/>
      <c r="KP101" s="111"/>
      <c r="KZ101" s="111"/>
      <c r="LJ101" s="111"/>
      <c r="LT101" s="111"/>
      <c r="MD101" s="111"/>
      <c r="MN101" s="111"/>
    </row>
    <row xmlns:x14ac="http://schemas.microsoft.com/office/spreadsheetml/2009/9/ac" r="102" s="3" customFormat="true" x14ac:dyDescent="0.25">
      <c r="A102" s="398" t="str">
        <f ca="true">IF(ISBLANK('Data Summary'!A104),"",'Data Summary'!A104)</f>
        <v/>
      </c>
      <c r="B102" s="111"/>
      <c r="L102" s="111"/>
      <c r="V102" s="111"/>
      <c r="AF102" s="111"/>
      <c r="AP102" s="111"/>
      <c r="AZ102" s="111"/>
      <c r="BJ102" s="111"/>
      <c r="BT102" s="111"/>
      <c r="BU102" s="111"/>
      <c r="BV102" s="111"/>
      <c r="BW102" s="111"/>
      <c r="BX102" s="111"/>
      <c r="BY102" s="111"/>
      <c r="BZ102" s="111"/>
      <c r="CA102" s="111"/>
      <c r="CD102" s="111"/>
      <c r="CN102" s="111"/>
      <c r="CX102" s="111"/>
      <c r="DH102" s="111"/>
      <c r="DR102" s="111"/>
      <c r="EB102" s="111"/>
      <c r="EL102" s="111"/>
      <c r="EV102" s="111"/>
      <c r="FF102" s="111"/>
      <c r="FP102" s="111"/>
      <c r="FZ102" s="111"/>
      <c r="GJ102" s="111"/>
      <c r="GT102" s="111"/>
      <c r="HD102" s="111"/>
      <c r="HN102" s="111"/>
      <c r="HX102" s="111"/>
      <c r="IH102" s="111"/>
      <c r="IR102" s="111"/>
      <c r="JB102" s="111"/>
      <c r="JL102" s="111"/>
      <c r="JV102" s="111"/>
      <c r="KF102" s="111"/>
      <c r="KP102" s="111"/>
      <c r="KZ102" s="111"/>
      <c r="LJ102" s="111"/>
      <c r="LT102" s="111"/>
      <c r="MD102" s="111"/>
      <c r="MN102" s="111"/>
    </row>
    <row xmlns:x14ac="http://schemas.microsoft.com/office/spreadsheetml/2009/9/ac" r="103" s="3" customFormat="true" x14ac:dyDescent="0.25">
      <c r="A103" s="398" t="str">
        <f ca="true">IF(ISBLANK('Data Summary'!A105),"",'Data Summary'!A105)</f>
        <v/>
      </c>
      <c r="B103" s="111"/>
      <c r="L103" s="111"/>
      <c r="V103" s="111"/>
      <c r="AF103" s="111"/>
      <c r="AP103" s="111"/>
      <c r="AZ103" s="111"/>
      <c r="BJ103" s="111"/>
      <c r="BT103" s="111"/>
      <c r="BU103" s="111"/>
      <c r="BV103" s="111"/>
      <c r="BW103" s="111"/>
      <c r="BX103" s="111"/>
      <c r="BY103" s="111"/>
      <c r="BZ103" s="111"/>
      <c r="CA103" s="111"/>
      <c r="CD103" s="111"/>
      <c r="CN103" s="111"/>
      <c r="CX103" s="111"/>
      <c r="DH103" s="111"/>
      <c r="DR103" s="111"/>
      <c r="EB103" s="111"/>
      <c r="EL103" s="111"/>
      <c r="EV103" s="111"/>
      <c r="FF103" s="111"/>
      <c r="FP103" s="111"/>
      <c r="FZ103" s="111"/>
      <c r="GJ103" s="111"/>
      <c r="GT103" s="111"/>
      <c r="HD103" s="111"/>
      <c r="HN103" s="111"/>
      <c r="HX103" s="111"/>
      <c r="IH103" s="111"/>
      <c r="IR103" s="111"/>
      <c r="JB103" s="111"/>
      <c r="JL103" s="111"/>
      <c r="JV103" s="111"/>
      <c r="KF103" s="111"/>
      <c r="KP103" s="111"/>
      <c r="KZ103" s="111"/>
      <c r="LJ103" s="111"/>
      <c r="LT103" s="111"/>
      <c r="MD103" s="111"/>
      <c r="MN103" s="111"/>
    </row>
    <row xmlns:x14ac="http://schemas.microsoft.com/office/spreadsheetml/2009/9/ac" r="104" s="3" customFormat="true" x14ac:dyDescent="0.25">
      <c r="A104" s="398" t="str">
        <f ca="true">IF(ISBLANK('Data Summary'!A106),"",'Data Summary'!A106)</f>
        <v/>
      </c>
      <c r="B104" s="111"/>
      <c r="L104" s="111"/>
      <c r="V104" s="111"/>
      <c r="AF104" s="111"/>
      <c r="AP104" s="111"/>
      <c r="AZ104" s="111"/>
      <c r="BJ104" s="111"/>
      <c r="BT104" s="111"/>
      <c r="BU104" s="111"/>
      <c r="BV104" s="111"/>
      <c r="BW104" s="111"/>
      <c r="BX104" s="111"/>
      <c r="BY104" s="111"/>
      <c r="BZ104" s="111"/>
      <c r="CA104" s="111"/>
      <c r="CD104" s="111"/>
      <c r="CN104" s="111"/>
      <c r="CX104" s="111"/>
      <c r="DH104" s="111"/>
      <c r="DR104" s="111"/>
      <c r="EB104" s="111"/>
      <c r="EL104" s="111"/>
      <c r="EV104" s="111"/>
      <c r="FF104" s="111"/>
      <c r="FP104" s="111"/>
      <c r="FZ104" s="111"/>
      <c r="GJ104" s="111"/>
      <c r="GT104" s="111"/>
      <c r="HD104" s="111"/>
      <c r="HN104" s="111"/>
      <c r="HX104" s="111"/>
      <c r="IH104" s="111"/>
      <c r="IR104" s="111"/>
      <c r="JB104" s="111"/>
      <c r="JL104" s="111"/>
      <c r="JV104" s="111"/>
      <c r="KF104" s="111"/>
      <c r="KP104" s="111"/>
      <c r="KZ104" s="111"/>
      <c r="LJ104" s="111"/>
      <c r="LT104" s="111"/>
      <c r="MD104" s="111"/>
      <c r="MN104" s="111"/>
    </row>
    <row xmlns:x14ac="http://schemas.microsoft.com/office/spreadsheetml/2009/9/ac" r="105" s="3" customFormat="true" x14ac:dyDescent="0.25">
      <c r="A105" s="398" t="str">
        <f ca="true">IF(ISBLANK('Data Summary'!A107),"",'Data Summary'!A107)</f>
        <v/>
      </c>
      <c r="B105" s="111"/>
      <c r="L105" s="111"/>
      <c r="V105" s="111"/>
      <c r="AF105" s="111"/>
      <c r="AP105" s="111"/>
      <c r="AZ105" s="111"/>
      <c r="BJ105" s="111"/>
      <c r="BT105" s="111"/>
      <c r="BU105" s="111"/>
      <c r="BV105" s="111"/>
      <c r="BW105" s="111"/>
      <c r="BX105" s="111"/>
      <c r="BY105" s="111"/>
      <c r="BZ105" s="111"/>
      <c r="CA105" s="111"/>
      <c r="CD105" s="111"/>
      <c r="CN105" s="111"/>
      <c r="CX105" s="111"/>
      <c r="DH105" s="111"/>
      <c r="DR105" s="111"/>
      <c r="EB105" s="111"/>
      <c r="EL105" s="111"/>
      <c r="EV105" s="111"/>
      <c r="FF105" s="111"/>
      <c r="FP105" s="111"/>
      <c r="FZ105" s="111"/>
      <c r="GJ105" s="111"/>
      <c r="GT105" s="111"/>
      <c r="HD105" s="111"/>
      <c r="HN105" s="111"/>
      <c r="HX105" s="111"/>
      <c r="IH105" s="111"/>
      <c r="IR105" s="111"/>
      <c r="JB105" s="111"/>
      <c r="JL105" s="111"/>
      <c r="JV105" s="111"/>
      <c r="KF105" s="111"/>
      <c r="KP105" s="111"/>
      <c r="KZ105" s="111"/>
      <c r="LJ105" s="111"/>
      <c r="LT105" s="111"/>
      <c r="MD105" s="111"/>
      <c r="MN105" s="111"/>
    </row>
    <row xmlns:x14ac="http://schemas.microsoft.com/office/spreadsheetml/2009/9/ac" r="106" s="3" customFormat="true" x14ac:dyDescent="0.25">
      <c r="A106" s="398" t="str">
        <f ca="true">IF(ISBLANK('Data Summary'!A108),"",'Data Summary'!A108)</f>
        <v/>
      </c>
      <c r="B106" s="111"/>
      <c r="L106" s="111"/>
      <c r="V106" s="111"/>
      <c r="AF106" s="111"/>
      <c r="AP106" s="111"/>
      <c r="AZ106" s="111"/>
      <c r="BJ106" s="111"/>
      <c r="BT106" s="111"/>
      <c r="BU106" s="111"/>
      <c r="BV106" s="111"/>
      <c r="BW106" s="111"/>
      <c r="BX106" s="111"/>
      <c r="BY106" s="111"/>
      <c r="BZ106" s="111"/>
      <c r="CA106" s="111"/>
      <c r="CD106" s="111"/>
      <c r="CN106" s="111"/>
      <c r="CX106" s="111"/>
      <c r="DH106" s="111"/>
      <c r="DR106" s="111"/>
      <c r="EB106" s="111"/>
      <c r="EL106" s="111"/>
      <c r="EV106" s="111"/>
      <c r="FF106" s="111"/>
      <c r="FP106" s="111"/>
      <c r="FZ106" s="111"/>
      <c r="GJ106" s="111"/>
      <c r="GT106" s="111"/>
      <c r="HD106" s="111"/>
      <c r="HN106" s="111"/>
      <c r="HX106" s="111"/>
      <c r="IH106" s="111"/>
      <c r="IR106" s="111"/>
      <c r="JB106" s="111"/>
      <c r="JL106" s="111"/>
      <c r="JV106" s="111"/>
      <c r="KF106" s="111"/>
      <c r="KP106" s="111"/>
      <c r="KZ106" s="111"/>
      <c r="LJ106" s="111"/>
      <c r="LT106" s="111"/>
      <c r="MD106" s="111"/>
      <c r="MN106" s="111"/>
    </row>
    <row xmlns:x14ac="http://schemas.microsoft.com/office/spreadsheetml/2009/9/ac" r="107" s="3" customFormat="true" x14ac:dyDescent="0.25">
      <c r="A107" s="398" t="str">
        <f ca="true">IF(ISBLANK('Data Summary'!A109),"",'Data Summary'!A109)</f>
        <v/>
      </c>
      <c r="B107" s="111"/>
      <c r="L107" s="111"/>
      <c r="V107" s="111"/>
      <c r="AF107" s="111"/>
      <c r="AP107" s="111"/>
      <c r="AZ107" s="111"/>
      <c r="BJ107" s="111"/>
      <c r="BT107" s="111"/>
      <c r="BU107" s="111"/>
      <c r="BV107" s="111"/>
      <c r="BW107" s="111"/>
      <c r="BX107" s="111"/>
      <c r="BY107" s="111"/>
      <c r="BZ107" s="111"/>
      <c r="CA107" s="111"/>
      <c r="CD107" s="111"/>
      <c r="CN107" s="111"/>
      <c r="CX107" s="111"/>
      <c r="DH107" s="111"/>
      <c r="DR107" s="111"/>
      <c r="EB107" s="111"/>
      <c r="EL107" s="111"/>
      <c r="EV107" s="111"/>
      <c r="FF107" s="111"/>
      <c r="FP107" s="111"/>
      <c r="FZ107" s="111"/>
      <c r="GJ107" s="111"/>
      <c r="GT107" s="111"/>
      <c r="HD107" s="111"/>
      <c r="HN107" s="111"/>
      <c r="HX107" s="111"/>
      <c r="IH107" s="111"/>
      <c r="IR107" s="111"/>
      <c r="JB107" s="111"/>
      <c r="JL107" s="111"/>
      <c r="JV107" s="111"/>
      <c r="KF107" s="111"/>
      <c r="KP107" s="111"/>
      <c r="KZ107" s="111"/>
      <c r="LJ107" s="111"/>
      <c r="LT107" s="111"/>
      <c r="MD107" s="111"/>
      <c r="MN107" s="111"/>
    </row>
    <row xmlns:x14ac="http://schemas.microsoft.com/office/spreadsheetml/2009/9/ac" r="108" s="3" customFormat="true" x14ac:dyDescent="0.25">
      <c r="A108" s="398" t="str">
        <f ca="true">IF(ISBLANK('Data Summary'!A110),"",'Data Summary'!A110)</f>
        <v/>
      </c>
      <c r="B108" s="111"/>
      <c r="L108" s="111"/>
      <c r="V108" s="111"/>
      <c r="AF108" s="111"/>
      <c r="AP108" s="111"/>
      <c r="AZ108" s="111"/>
      <c r="BJ108" s="111"/>
      <c r="BT108" s="111"/>
      <c r="BU108" s="111"/>
      <c r="BV108" s="111"/>
      <c r="BW108" s="111"/>
      <c r="BX108" s="111"/>
      <c r="BY108" s="111"/>
      <c r="BZ108" s="111"/>
      <c r="CA108" s="111"/>
      <c r="CD108" s="111"/>
      <c r="CN108" s="111"/>
      <c r="CX108" s="111"/>
      <c r="DH108" s="111"/>
      <c r="DR108" s="111"/>
      <c r="EB108" s="111"/>
      <c r="EL108" s="111"/>
      <c r="EV108" s="111"/>
      <c r="FF108" s="111"/>
      <c r="FP108" s="111"/>
      <c r="FZ108" s="111"/>
      <c r="GJ108" s="111"/>
      <c r="GT108" s="111"/>
      <c r="HD108" s="111"/>
      <c r="HN108" s="111"/>
      <c r="HX108" s="111"/>
      <c r="IH108" s="111"/>
      <c r="IR108" s="111"/>
      <c r="JB108" s="111"/>
      <c r="JL108" s="111"/>
      <c r="JV108" s="111"/>
      <c r="KF108" s="111"/>
      <c r="KP108" s="111"/>
      <c r="KZ108" s="111"/>
      <c r="LJ108" s="111"/>
      <c r="LT108" s="111"/>
      <c r="MD108" s="111"/>
      <c r="MN108" s="111"/>
    </row>
    <row xmlns:x14ac="http://schemas.microsoft.com/office/spreadsheetml/2009/9/ac" r="109" s="3" customFormat="true" x14ac:dyDescent="0.25">
      <c r="A109" s="398" t="str">
        <f ca="true">IF(ISBLANK('Data Summary'!A111),"",'Data Summary'!A111)</f>
        <v/>
      </c>
      <c r="B109" s="111"/>
      <c r="L109" s="111"/>
      <c r="V109" s="111"/>
      <c r="AF109" s="111"/>
      <c r="AP109" s="111"/>
      <c r="AZ109" s="111"/>
      <c r="BJ109" s="111"/>
      <c r="BT109" s="111"/>
      <c r="BU109" s="111"/>
      <c r="BV109" s="111"/>
      <c r="BW109" s="111"/>
      <c r="BX109" s="111"/>
      <c r="BY109" s="111"/>
      <c r="BZ109" s="111"/>
      <c r="CA109" s="111"/>
      <c r="CD109" s="111"/>
      <c r="CN109" s="111"/>
      <c r="CX109" s="111"/>
      <c r="DH109" s="111"/>
      <c r="DR109" s="111"/>
      <c r="EB109" s="111"/>
      <c r="EL109" s="111"/>
      <c r="EV109" s="111"/>
      <c r="FF109" s="111"/>
      <c r="FP109" s="111"/>
      <c r="FZ109" s="111"/>
      <c r="GJ109" s="111"/>
      <c r="GT109" s="111"/>
      <c r="HD109" s="111"/>
      <c r="HN109" s="111"/>
      <c r="HX109" s="111"/>
      <c r="IH109" s="111"/>
      <c r="IR109" s="111"/>
      <c r="JB109" s="111"/>
      <c r="JL109" s="111"/>
      <c r="JV109" s="111"/>
      <c r="KF109" s="111"/>
      <c r="KP109" s="111"/>
      <c r="KZ109" s="111"/>
      <c r="LJ109" s="111"/>
      <c r="LT109" s="111"/>
      <c r="MD109" s="111"/>
      <c r="MN109" s="111"/>
    </row>
    <row xmlns:x14ac="http://schemas.microsoft.com/office/spreadsheetml/2009/9/ac" r="110" s="3" customFormat="true" x14ac:dyDescent="0.25">
      <c r="A110" s="398" t="str">
        <f ca="true">IF(ISBLANK('Data Summary'!A112),"",'Data Summary'!A112)</f>
        <v/>
      </c>
      <c r="B110" s="111"/>
      <c r="L110" s="111"/>
      <c r="V110" s="111"/>
      <c r="AF110" s="111"/>
      <c r="AP110" s="111"/>
      <c r="AZ110" s="111"/>
      <c r="BJ110" s="111"/>
      <c r="BT110" s="111"/>
      <c r="BU110" s="111"/>
      <c r="BV110" s="111"/>
      <c r="BW110" s="111"/>
      <c r="BX110" s="111"/>
      <c r="BY110" s="111"/>
      <c r="BZ110" s="111"/>
      <c r="CA110" s="111"/>
      <c r="CD110" s="111"/>
      <c r="CN110" s="111"/>
      <c r="CX110" s="111"/>
      <c r="DH110" s="111"/>
      <c r="DR110" s="111"/>
      <c r="EB110" s="111"/>
      <c r="EL110" s="111"/>
      <c r="EV110" s="111"/>
      <c r="FF110" s="111"/>
      <c r="FP110" s="111"/>
      <c r="FZ110" s="111"/>
      <c r="GJ110" s="111"/>
      <c r="GT110" s="111"/>
      <c r="HD110" s="111"/>
      <c r="HN110" s="111"/>
      <c r="HX110" s="111"/>
      <c r="IH110" s="111"/>
      <c r="IR110" s="111"/>
      <c r="JB110" s="111"/>
      <c r="JL110" s="111"/>
      <c r="JV110" s="111"/>
      <c r="KF110" s="111"/>
      <c r="KP110" s="111"/>
      <c r="KZ110" s="111"/>
      <c r="LJ110" s="111"/>
      <c r="LT110" s="111"/>
      <c r="MD110" s="111"/>
      <c r="MN110" s="111"/>
    </row>
    <row xmlns:x14ac="http://schemas.microsoft.com/office/spreadsheetml/2009/9/ac" r="111" s="3" customFormat="true" x14ac:dyDescent="0.25">
      <c r="A111" s="398" t="str">
        <f ca="true">IF(ISBLANK('Data Summary'!A113),"",'Data Summary'!A113)</f>
        <v/>
      </c>
      <c r="B111" s="111"/>
      <c r="L111" s="111"/>
      <c r="V111" s="111"/>
      <c r="AF111" s="111"/>
      <c r="AP111" s="111"/>
      <c r="AZ111" s="111"/>
      <c r="BJ111" s="111"/>
      <c r="BT111" s="111"/>
      <c r="BU111" s="111"/>
      <c r="BV111" s="111"/>
      <c r="BW111" s="111"/>
      <c r="BX111" s="111"/>
      <c r="BY111" s="111"/>
      <c r="BZ111" s="111"/>
      <c r="CA111" s="111"/>
      <c r="CD111" s="111"/>
      <c r="CN111" s="111"/>
      <c r="CX111" s="111"/>
      <c r="DH111" s="111"/>
      <c r="DR111" s="111"/>
      <c r="EB111" s="111"/>
      <c r="EL111" s="111"/>
      <c r="EV111" s="111"/>
      <c r="FF111" s="111"/>
      <c r="FP111" s="111"/>
      <c r="FZ111" s="111"/>
      <c r="GJ111" s="111"/>
      <c r="GT111" s="111"/>
      <c r="HD111" s="111"/>
      <c r="HN111" s="111"/>
      <c r="HX111" s="111"/>
      <c r="IH111" s="111"/>
      <c r="IR111" s="111"/>
      <c r="JB111" s="111"/>
      <c r="JL111" s="111"/>
      <c r="JV111" s="111"/>
      <c r="KF111" s="111"/>
      <c r="KP111" s="111"/>
      <c r="KZ111" s="111"/>
      <c r="LJ111" s="111"/>
      <c r="LT111" s="111"/>
      <c r="MD111" s="111"/>
      <c r="MN111" s="111"/>
    </row>
    <row xmlns:x14ac="http://schemas.microsoft.com/office/spreadsheetml/2009/9/ac" r="112" s="3" customFormat="true" x14ac:dyDescent="0.25">
      <c r="A112" s="398" t="str">
        <f ca="true">IF(ISBLANK('Data Summary'!A114),"",'Data Summary'!A114)</f>
        <v/>
      </c>
      <c r="B112" s="111"/>
      <c r="L112" s="111"/>
      <c r="V112" s="111"/>
      <c r="AF112" s="111"/>
      <c r="AP112" s="111"/>
      <c r="AZ112" s="111"/>
      <c r="BJ112" s="111"/>
      <c r="BT112" s="111"/>
      <c r="BU112" s="111"/>
      <c r="BV112" s="111"/>
      <c r="BW112" s="111"/>
      <c r="BX112" s="111"/>
      <c r="BY112" s="111"/>
      <c r="BZ112" s="111"/>
      <c r="CA112" s="111"/>
      <c r="CD112" s="111"/>
      <c r="CN112" s="111"/>
      <c r="CX112" s="111"/>
      <c r="DH112" s="111"/>
      <c r="DR112" s="111"/>
      <c r="EB112" s="111"/>
      <c r="EL112" s="111"/>
      <c r="EV112" s="111"/>
      <c r="FF112" s="111"/>
      <c r="FP112" s="111"/>
      <c r="FZ112" s="111"/>
      <c r="GJ112" s="111"/>
      <c r="GT112" s="111"/>
      <c r="HD112" s="111"/>
      <c r="HN112" s="111"/>
      <c r="HX112" s="111"/>
      <c r="IH112" s="111"/>
      <c r="IR112" s="111"/>
      <c r="JB112" s="111"/>
      <c r="JL112" s="111"/>
      <c r="JV112" s="111"/>
      <c r="KF112" s="111"/>
      <c r="KP112" s="111"/>
      <c r="KZ112" s="111"/>
      <c r="LJ112" s="111"/>
      <c r="LT112" s="111"/>
      <c r="MD112" s="111"/>
      <c r="MN112" s="111"/>
    </row>
    <row xmlns:x14ac="http://schemas.microsoft.com/office/spreadsheetml/2009/9/ac" r="113" s="3" customFormat="true" x14ac:dyDescent="0.25">
      <c r="A113" s="398" t="str">
        <f ca="true">IF(ISBLANK('Data Summary'!A115),"",'Data Summary'!A115)</f>
        <v/>
      </c>
      <c r="B113" s="111"/>
      <c r="L113" s="111"/>
      <c r="V113" s="111"/>
      <c r="AF113" s="111"/>
      <c r="AP113" s="111"/>
      <c r="AZ113" s="111"/>
      <c r="BJ113" s="111"/>
      <c r="BT113" s="111"/>
      <c r="BU113" s="111"/>
      <c r="BV113" s="111"/>
      <c r="BW113" s="111"/>
      <c r="BX113" s="111"/>
      <c r="BY113" s="111"/>
      <c r="BZ113" s="111"/>
      <c r="CA113" s="111"/>
      <c r="CD113" s="111"/>
      <c r="CN113" s="111"/>
      <c r="CX113" s="111"/>
      <c r="DH113" s="111"/>
      <c r="DR113" s="111"/>
      <c r="EB113" s="111"/>
      <c r="EL113" s="111"/>
      <c r="EV113" s="111"/>
      <c r="FF113" s="111"/>
      <c r="FP113" s="111"/>
      <c r="FZ113" s="111"/>
      <c r="GJ113" s="111"/>
      <c r="GT113" s="111"/>
      <c r="HD113" s="111"/>
      <c r="HN113" s="111"/>
      <c r="HX113" s="111"/>
      <c r="IH113" s="111"/>
      <c r="IR113" s="111"/>
      <c r="JB113" s="111"/>
      <c r="JL113" s="111"/>
      <c r="JV113" s="111"/>
      <c r="KF113" s="111"/>
      <c r="KP113" s="111"/>
      <c r="KZ113" s="111"/>
      <c r="LJ113" s="111"/>
      <c r="LT113" s="111"/>
      <c r="MD113" s="111"/>
      <c r="MN113" s="111"/>
    </row>
    <row xmlns:x14ac="http://schemas.microsoft.com/office/spreadsheetml/2009/9/ac" r="114" s="3" customFormat="true" x14ac:dyDescent="0.25">
      <c r="A114" s="398" t="str">
        <f ca="true">IF(ISBLANK('Data Summary'!A116),"",'Data Summary'!A116)</f>
        <v/>
      </c>
      <c r="B114" s="111"/>
      <c r="L114" s="111"/>
      <c r="V114" s="111"/>
      <c r="AF114" s="111"/>
      <c r="AP114" s="111"/>
      <c r="AZ114" s="111"/>
      <c r="BJ114" s="111"/>
      <c r="BT114" s="111"/>
      <c r="BU114" s="111"/>
      <c r="BV114" s="111"/>
      <c r="BW114" s="111"/>
      <c r="BX114" s="111"/>
      <c r="BY114" s="111"/>
      <c r="BZ114" s="111"/>
      <c r="CA114" s="111"/>
      <c r="CD114" s="111"/>
      <c r="CN114" s="111"/>
      <c r="CX114" s="111"/>
      <c r="DH114" s="111"/>
      <c r="DR114" s="111"/>
      <c r="EB114" s="111"/>
      <c r="EL114" s="111"/>
      <c r="EV114" s="111"/>
      <c r="FF114" s="111"/>
      <c r="FP114" s="111"/>
      <c r="FZ114" s="111"/>
      <c r="GJ114" s="111"/>
      <c r="GT114" s="111"/>
      <c r="HD114" s="111"/>
      <c r="HN114" s="111"/>
      <c r="HX114" s="111"/>
      <c r="IH114" s="111"/>
      <c r="IR114" s="111"/>
      <c r="JB114" s="111"/>
      <c r="JL114" s="111"/>
      <c r="JV114" s="111"/>
      <c r="KF114" s="111"/>
      <c r="KP114" s="111"/>
      <c r="KZ114" s="111"/>
      <c r="LJ114" s="111"/>
      <c r="LT114" s="111"/>
      <c r="MD114" s="111"/>
      <c r="MN114" s="111"/>
    </row>
    <row xmlns:x14ac="http://schemas.microsoft.com/office/spreadsheetml/2009/9/ac" r="115" s="3" customFormat="true" x14ac:dyDescent="0.25">
      <c r="A115" s="398" t="str">
        <f ca="true">IF(ISBLANK('Data Summary'!A117),"",'Data Summary'!A117)</f>
        <v/>
      </c>
      <c r="B115" s="111"/>
      <c r="L115" s="111"/>
      <c r="V115" s="111"/>
      <c r="AF115" s="111"/>
      <c r="AP115" s="111"/>
      <c r="AZ115" s="111"/>
      <c r="BJ115" s="111"/>
      <c r="BT115" s="111"/>
      <c r="BU115" s="111"/>
      <c r="BV115" s="111"/>
      <c r="BW115" s="111"/>
      <c r="BX115" s="111"/>
      <c r="BY115" s="111"/>
      <c r="BZ115" s="111"/>
      <c r="CA115" s="111"/>
      <c r="CD115" s="111"/>
      <c r="CN115" s="111"/>
      <c r="CX115" s="111"/>
      <c r="DH115" s="111"/>
      <c r="DR115" s="111"/>
      <c r="EB115" s="111"/>
      <c r="EL115" s="111"/>
      <c r="EV115" s="111"/>
      <c r="FF115" s="111"/>
      <c r="FP115" s="111"/>
      <c r="FZ115" s="111"/>
      <c r="GJ115" s="111"/>
      <c r="GT115" s="111"/>
      <c r="HD115" s="111"/>
      <c r="HN115" s="111"/>
      <c r="HX115" s="111"/>
      <c r="IH115" s="111"/>
      <c r="IR115" s="111"/>
      <c r="JB115" s="111"/>
      <c r="JL115" s="111"/>
      <c r="JV115" s="111"/>
      <c r="KF115" s="111"/>
      <c r="KP115" s="111"/>
      <c r="KZ115" s="111"/>
      <c r="LJ115" s="111"/>
      <c r="LT115" s="111"/>
      <c r="MD115" s="111"/>
      <c r="MN115" s="111"/>
    </row>
    <row xmlns:x14ac="http://schemas.microsoft.com/office/spreadsheetml/2009/9/ac" r="116" s="3" customFormat="true" x14ac:dyDescent="0.25">
      <c r="A116" s="398" t="str">
        <f ca="true">IF(ISBLANK('Data Summary'!A118),"",'Data Summary'!A118)</f>
        <v/>
      </c>
      <c r="B116" s="111"/>
      <c r="L116" s="111"/>
      <c r="V116" s="111"/>
      <c r="AF116" s="111"/>
      <c r="AP116" s="111"/>
      <c r="AZ116" s="111"/>
      <c r="BJ116" s="111"/>
      <c r="BT116" s="111"/>
      <c r="BU116" s="111"/>
      <c r="BV116" s="111"/>
      <c r="BW116" s="111"/>
      <c r="BX116" s="111"/>
      <c r="BY116" s="111"/>
      <c r="BZ116" s="111"/>
      <c r="CA116" s="111"/>
      <c r="CD116" s="111"/>
      <c r="CN116" s="111"/>
      <c r="CX116" s="111"/>
      <c r="DH116" s="111"/>
      <c r="DR116" s="111"/>
      <c r="EB116" s="111"/>
      <c r="EL116" s="111"/>
      <c r="EV116" s="111"/>
      <c r="FF116" s="111"/>
      <c r="FP116" s="111"/>
      <c r="FZ116" s="111"/>
      <c r="GJ116" s="111"/>
      <c r="GT116" s="111"/>
      <c r="HD116" s="111"/>
      <c r="HN116" s="111"/>
      <c r="HX116" s="111"/>
      <c r="IH116" s="111"/>
      <c r="IR116" s="111"/>
      <c r="JB116" s="111"/>
      <c r="JL116" s="111"/>
      <c r="JV116" s="111"/>
      <c r="KF116" s="111"/>
      <c r="KP116" s="111"/>
      <c r="KZ116" s="111"/>
      <c r="LJ116" s="111"/>
      <c r="LT116" s="111"/>
      <c r="MD116" s="111"/>
      <c r="MN116" s="111"/>
    </row>
    <row xmlns:x14ac="http://schemas.microsoft.com/office/spreadsheetml/2009/9/ac" r="117" s="3" customFormat="true" x14ac:dyDescent="0.25">
      <c r="A117" s="398" t="str">
        <f ca="true">IF(ISBLANK('Data Summary'!A119),"",'Data Summary'!A119)</f>
        <v/>
      </c>
      <c r="B117" s="111"/>
      <c r="L117" s="111"/>
      <c r="V117" s="111"/>
      <c r="AF117" s="111"/>
      <c r="AP117" s="111"/>
      <c r="AZ117" s="111"/>
      <c r="BJ117" s="111"/>
      <c r="BT117" s="111"/>
      <c r="BU117" s="111"/>
      <c r="BV117" s="111"/>
      <c r="BW117" s="111"/>
      <c r="BX117" s="111"/>
      <c r="BY117" s="111"/>
      <c r="BZ117" s="111"/>
      <c r="CA117" s="111"/>
      <c r="CD117" s="111"/>
      <c r="CN117" s="111"/>
      <c r="CX117" s="111"/>
      <c r="DH117" s="111"/>
      <c r="DR117" s="111"/>
      <c r="EB117" s="111"/>
      <c r="EL117" s="111"/>
      <c r="EV117" s="111"/>
      <c r="FF117" s="111"/>
      <c r="FP117" s="111"/>
      <c r="FZ117" s="111"/>
      <c r="GJ117" s="111"/>
      <c r="GT117" s="111"/>
      <c r="HD117" s="111"/>
      <c r="HN117" s="111"/>
      <c r="HX117" s="111"/>
      <c r="IH117" s="111"/>
      <c r="IR117" s="111"/>
      <c r="JB117" s="111"/>
      <c r="JL117" s="111"/>
      <c r="JV117" s="111"/>
      <c r="KF117" s="111"/>
      <c r="KP117" s="111"/>
      <c r="KZ117" s="111"/>
      <c r="LJ117" s="111"/>
      <c r="LT117" s="111"/>
      <c r="MD117" s="111"/>
      <c r="MN117" s="111"/>
    </row>
    <row xmlns:x14ac="http://schemas.microsoft.com/office/spreadsheetml/2009/9/ac" r="118" s="3" customFormat="true" x14ac:dyDescent="0.25">
      <c r="A118" s="398" t="str">
        <f ca="true">IF(ISBLANK('Data Summary'!A120),"",'Data Summary'!A120)</f>
        <v/>
      </c>
      <c r="B118" s="111"/>
      <c r="L118" s="111"/>
      <c r="V118" s="111"/>
      <c r="AF118" s="111"/>
      <c r="AP118" s="111"/>
      <c r="AZ118" s="111"/>
      <c r="BJ118" s="111"/>
      <c r="BT118" s="111"/>
      <c r="BU118" s="111"/>
      <c r="BV118" s="111"/>
      <c r="BW118" s="111"/>
      <c r="BX118" s="111"/>
      <c r="BY118" s="111"/>
      <c r="BZ118" s="111"/>
      <c r="CA118" s="111"/>
      <c r="CD118" s="111"/>
      <c r="CN118" s="111"/>
      <c r="CX118" s="111"/>
      <c r="DH118" s="111"/>
      <c r="DR118" s="111"/>
      <c r="EB118" s="111"/>
      <c r="EL118" s="111"/>
      <c r="EV118" s="111"/>
      <c r="FF118" s="111"/>
      <c r="FP118" s="111"/>
      <c r="FZ118" s="111"/>
      <c r="GJ118" s="111"/>
      <c r="GT118" s="111"/>
      <c r="HD118" s="111"/>
      <c r="HN118" s="111"/>
      <c r="HX118" s="111"/>
      <c r="IH118" s="111"/>
      <c r="IR118" s="111"/>
      <c r="JB118" s="111"/>
      <c r="JL118" s="111"/>
      <c r="JV118" s="111"/>
      <c r="KF118" s="111"/>
      <c r="KP118" s="111"/>
      <c r="KZ118" s="111"/>
      <c r="LJ118" s="111"/>
      <c r="LT118" s="111"/>
      <c r="MD118" s="111"/>
      <c r="MN118" s="111"/>
    </row>
    <row xmlns:x14ac="http://schemas.microsoft.com/office/spreadsheetml/2009/9/ac" r="119" s="3" customFormat="true" x14ac:dyDescent="0.25">
      <c r="A119" s="398" t="str">
        <f ca="true">IF(ISBLANK('Data Summary'!A121),"",'Data Summary'!A121)</f>
        <v/>
      </c>
      <c r="B119" s="111"/>
      <c r="L119" s="111"/>
      <c r="V119" s="111"/>
      <c r="AF119" s="111"/>
      <c r="AP119" s="111"/>
      <c r="AZ119" s="111"/>
      <c r="BJ119" s="111"/>
      <c r="BT119" s="111"/>
      <c r="BU119" s="111"/>
      <c r="BV119" s="111"/>
      <c r="BW119" s="111"/>
      <c r="BX119" s="111"/>
      <c r="BY119" s="111"/>
      <c r="BZ119" s="111"/>
      <c r="CA119" s="111"/>
      <c r="CD119" s="111"/>
      <c r="CN119" s="111"/>
      <c r="CX119" s="111"/>
      <c r="DH119" s="111"/>
      <c r="DR119" s="111"/>
      <c r="EB119" s="111"/>
      <c r="EL119" s="111"/>
      <c r="EV119" s="111"/>
      <c r="FF119" s="111"/>
      <c r="FP119" s="111"/>
      <c r="FZ119" s="111"/>
      <c r="GJ119" s="111"/>
      <c r="GT119" s="111"/>
      <c r="HD119" s="111"/>
      <c r="HN119" s="111"/>
      <c r="HX119" s="111"/>
      <c r="IH119" s="111"/>
      <c r="IR119" s="111"/>
      <c r="JB119" s="111"/>
      <c r="JL119" s="111"/>
      <c r="JV119" s="111"/>
      <c r="KF119" s="111"/>
      <c r="KP119" s="111"/>
      <c r="KZ119" s="111"/>
      <c r="LJ119" s="111"/>
      <c r="LT119" s="111"/>
      <c r="MD119" s="111"/>
      <c r="MN119" s="111"/>
    </row>
    <row xmlns:x14ac="http://schemas.microsoft.com/office/spreadsheetml/2009/9/ac" r="120" s="3" customFormat="true" x14ac:dyDescent="0.25">
      <c r="A120" s="398" t="str">
        <f ca="true">IF(ISBLANK('Data Summary'!A122),"",'Data Summary'!A122)</f>
        <v/>
      </c>
      <c r="B120" s="111"/>
      <c r="L120" s="111"/>
      <c r="V120" s="111"/>
      <c r="AF120" s="111"/>
      <c r="AP120" s="111"/>
      <c r="AZ120" s="111"/>
      <c r="BJ120" s="111"/>
      <c r="BT120" s="111"/>
      <c r="BU120" s="111"/>
      <c r="BV120" s="111"/>
      <c r="BW120" s="111"/>
      <c r="BX120" s="111"/>
      <c r="BY120" s="111"/>
      <c r="BZ120" s="111"/>
      <c r="CA120" s="111"/>
      <c r="CD120" s="111"/>
      <c r="CN120" s="111"/>
      <c r="CX120" s="111"/>
      <c r="DH120" s="111"/>
      <c r="DR120" s="111"/>
      <c r="EB120" s="111"/>
      <c r="EL120" s="111"/>
      <c r="EV120" s="111"/>
      <c r="FF120" s="111"/>
      <c r="FP120" s="111"/>
      <c r="FZ120" s="111"/>
      <c r="GJ120" s="111"/>
      <c r="GT120" s="111"/>
      <c r="HD120" s="111"/>
      <c r="HN120" s="111"/>
      <c r="HX120" s="111"/>
      <c r="IH120" s="111"/>
      <c r="IR120" s="111"/>
      <c r="JB120" s="111"/>
      <c r="JL120" s="111"/>
      <c r="JV120" s="111"/>
      <c r="KF120" s="111"/>
      <c r="KP120" s="111"/>
      <c r="KZ120" s="111"/>
      <c r="LJ120" s="111"/>
      <c r="LT120" s="111"/>
      <c r="MD120" s="111"/>
      <c r="MN120" s="111"/>
    </row>
    <row xmlns:x14ac="http://schemas.microsoft.com/office/spreadsheetml/2009/9/ac" r="121" s="3" customFormat="true" x14ac:dyDescent="0.25">
      <c r="A121" s="398" t="str">
        <f ca="true">IF(ISBLANK('Data Summary'!A123),"",'Data Summary'!A123)</f>
        <v/>
      </c>
      <c r="B121" s="111"/>
      <c r="L121" s="111"/>
      <c r="V121" s="111"/>
      <c r="AF121" s="111"/>
      <c r="AP121" s="111"/>
      <c r="AZ121" s="111"/>
      <c r="BJ121" s="111"/>
      <c r="BT121" s="111"/>
      <c r="BU121" s="111"/>
      <c r="BV121" s="111"/>
      <c r="BW121" s="111"/>
      <c r="BX121" s="111"/>
      <c r="BY121" s="111"/>
      <c r="BZ121" s="111"/>
      <c r="CA121" s="111"/>
      <c r="CD121" s="111"/>
      <c r="CN121" s="111"/>
      <c r="CX121" s="111"/>
      <c r="DH121" s="111"/>
      <c r="DR121" s="111"/>
      <c r="EB121" s="111"/>
      <c r="EL121" s="111"/>
      <c r="EV121" s="111"/>
      <c r="FF121" s="111"/>
      <c r="FP121" s="111"/>
      <c r="FZ121" s="111"/>
      <c r="GJ121" s="111"/>
      <c r="GT121" s="111"/>
      <c r="HD121" s="111"/>
      <c r="HN121" s="111"/>
      <c r="HX121" s="111"/>
      <c r="IH121" s="111"/>
      <c r="IR121" s="111"/>
      <c r="JB121" s="111"/>
      <c r="JL121" s="111"/>
      <c r="JV121" s="111"/>
      <c r="KF121" s="111"/>
      <c r="KP121" s="111"/>
      <c r="KZ121" s="111"/>
      <c r="LJ121" s="111"/>
      <c r="LT121" s="111"/>
      <c r="MD121" s="111"/>
      <c r="MN121" s="111"/>
    </row>
    <row xmlns:x14ac="http://schemas.microsoft.com/office/spreadsheetml/2009/9/ac" r="122" s="3" customFormat="true" x14ac:dyDescent="0.25">
      <c r="A122" s="398" t="str">
        <f ca="true">IF(ISBLANK('Data Summary'!A124),"",'Data Summary'!A124)</f>
        <v/>
      </c>
      <c r="B122" s="111"/>
      <c r="L122" s="111"/>
      <c r="V122" s="111"/>
      <c r="AF122" s="111"/>
      <c r="AP122" s="111"/>
      <c r="AZ122" s="111"/>
      <c r="BJ122" s="111"/>
      <c r="BT122" s="111"/>
      <c r="BU122" s="111"/>
      <c r="BV122" s="111"/>
      <c r="BW122" s="111"/>
      <c r="BX122" s="111"/>
      <c r="BY122" s="111"/>
      <c r="BZ122" s="111"/>
      <c r="CA122" s="111"/>
      <c r="CD122" s="111"/>
      <c r="CN122" s="111"/>
      <c r="CX122" s="111"/>
      <c r="DH122" s="111"/>
      <c r="DR122" s="111"/>
      <c r="EB122" s="111"/>
      <c r="EL122" s="111"/>
      <c r="EV122" s="111"/>
      <c r="FF122" s="111"/>
      <c r="FP122" s="111"/>
      <c r="FZ122" s="111"/>
      <c r="GJ122" s="111"/>
      <c r="GT122" s="111"/>
      <c r="HD122" s="111"/>
      <c r="HN122" s="111"/>
      <c r="HX122" s="111"/>
      <c r="IH122" s="111"/>
      <c r="IR122" s="111"/>
      <c r="JB122" s="111"/>
      <c r="JL122" s="111"/>
      <c r="JV122" s="111"/>
      <c r="KF122" s="111"/>
      <c r="KP122" s="111"/>
      <c r="KZ122" s="111"/>
      <c r="LJ122" s="111"/>
      <c r="LT122" s="111"/>
      <c r="MD122" s="111"/>
      <c r="MN122" s="111"/>
    </row>
    <row xmlns:x14ac="http://schemas.microsoft.com/office/spreadsheetml/2009/9/ac" r="123" s="3" customFormat="true" x14ac:dyDescent="0.25">
      <c r="A123" s="398" t="str">
        <f ca="true">IF(ISBLANK('Data Summary'!A125),"",'Data Summary'!A125)</f>
        <v/>
      </c>
      <c r="B123" s="111"/>
      <c r="L123" s="111"/>
      <c r="V123" s="111"/>
      <c r="AF123" s="111"/>
      <c r="AP123" s="111"/>
      <c r="AZ123" s="111"/>
      <c r="BJ123" s="111"/>
      <c r="BT123" s="111"/>
      <c r="BU123" s="111"/>
      <c r="BV123" s="111"/>
      <c r="BW123" s="111"/>
      <c r="BX123" s="111"/>
      <c r="BY123" s="111"/>
      <c r="BZ123" s="111"/>
      <c r="CA123" s="111"/>
      <c r="CD123" s="111"/>
      <c r="CN123" s="111"/>
      <c r="CX123" s="111"/>
      <c r="DH123" s="111"/>
      <c r="DR123" s="111"/>
      <c r="EB123" s="111"/>
      <c r="EL123" s="111"/>
      <c r="EV123" s="111"/>
      <c r="FF123" s="111"/>
      <c r="FP123" s="111"/>
      <c r="FZ123" s="111"/>
      <c r="GJ123" s="111"/>
      <c r="GT123" s="111"/>
      <c r="HD123" s="111"/>
      <c r="HN123" s="111"/>
      <c r="HX123" s="111"/>
      <c r="IH123" s="111"/>
      <c r="IR123" s="111"/>
      <c r="JB123" s="111"/>
      <c r="JL123" s="111"/>
      <c r="JV123" s="111"/>
      <c r="KF123" s="111"/>
      <c r="KP123" s="111"/>
      <c r="KZ123" s="111"/>
      <c r="LJ123" s="111"/>
      <c r="LT123" s="111"/>
      <c r="MD123" s="111"/>
      <c r="MN123" s="111"/>
    </row>
    <row xmlns:x14ac="http://schemas.microsoft.com/office/spreadsheetml/2009/9/ac" r="124" s="3" customFormat="true" x14ac:dyDescent="0.25">
      <c r="A124" s="398" t="str">
        <f ca="true">IF(ISBLANK('Data Summary'!A126),"",'Data Summary'!A126)</f>
        <v/>
      </c>
      <c r="B124" s="111"/>
      <c r="L124" s="111"/>
      <c r="V124" s="111"/>
      <c r="AF124" s="111"/>
      <c r="AP124" s="111"/>
      <c r="AZ124" s="111"/>
      <c r="BJ124" s="111"/>
      <c r="BT124" s="111"/>
      <c r="BU124" s="111"/>
      <c r="BV124" s="111"/>
      <c r="BW124" s="111"/>
      <c r="BX124" s="111"/>
      <c r="BY124" s="111"/>
      <c r="BZ124" s="111"/>
      <c r="CA124" s="111"/>
      <c r="CD124" s="111"/>
      <c r="CN124" s="111"/>
      <c r="CX124" s="111"/>
      <c r="DH124" s="111"/>
      <c r="DR124" s="111"/>
      <c r="EB124" s="111"/>
      <c r="EL124" s="111"/>
      <c r="EV124" s="111"/>
      <c r="FF124" s="111"/>
      <c r="FP124" s="111"/>
      <c r="FZ124" s="111"/>
      <c r="GJ124" s="111"/>
      <c r="GT124" s="111"/>
      <c r="HD124" s="111"/>
      <c r="HN124" s="111"/>
      <c r="HX124" s="111"/>
      <c r="IH124" s="111"/>
      <c r="IR124" s="111"/>
      <c r="JB124" s="111"/>
      <c r="JL124" s="111"/>
      <c r="JV124" s="111"/>
      <c r="KF124" s="111"/>
      <c r="KP124" s="111"/>
      <c r="KZ124" s="111"/>
      <c r="LJ124" s="111"/>
      <c r="LT124" s="111"/>
      <c r="MD124" s="111"/>
      <c r="MN124" s="111"/>
    </row>
    <row xmlns:x14ac="http://schemas.microsoft.com/office/spreadsheetml/2009/9/ac" r="125" s="3" customFormat="true" x14ac:dyDescent="0.25">
      <c r="A125" s="398" t="str">
        <f ca="true">IF(ISBLANK('Data Summary'!A127),"",'Data Summary'!A127)</f>
        <v/>
      </c>
      <c r="B125" s="111"/>
      <c r="L125" s="111"/>
      <c r="V125" s="111"/>
      <c r="AF125" s="111"/>
      <c r="AP125" s="111"/>
      <c r="AZ125" s="111"/>
      <c r="BJ125" s="111"/>
      <c r="BT125" s="111"/>
      <c r="BU125" s="111"/>
      <c r="BV125" s="111"/>
      <c r="BW125" s="111"/>
      <c r="BX125" s="111"/>
      <c r="BY125" s="111"/>
      <c r="BZ125" s="111"/>
      <c r="CA125" s="111"/>
      <c r="CD125" s="111"/>
      <c r="CN125" s="111"/>
      <c r="CX125" s="111"/>
      <c r="DH125" s="111"/>
      <c r="DR125" s="111"/>
      <c r="EB125" s="111"/>
      <c r="EL125" s="111"/>
      <c r="EV125" s="111"/>
      <c r="FF125" s="111"/>
      <c r="FP125" s="111"/>
      <c r="FZ125" s="111"/>
      <c r="GJ125" s="111"/>
      <c r="GT125" s="111"/>
      <c r="HD125" s="111"/>
      <c r="HN125" s="111"/>
      <c r="HX125" s="111"/>
      <c r="IH125" s="111"/>
      <c r="IR125" s="111"/>
      <c r="JB125" s="111"/>
      <c r="JL125" s="111"/>
      <c r="JV125" s="111"/>
      <c r="KF125" s="111"/>
      <c r="KP125" s="111"/>
      <c r="KZ125" s="111"/>
      <c r="LJ125" s="111"/>
      <c r="LT125" s="111"/>
      <c r="MD125" s="111"/>
      <c r="MN125" s="111"/>
    </row>
    <row xmlns:x14ac="http://schemas.microsoft.com/office/spreadsheetml/2009/9/ac" r="126" s="3" customFormat="true" x14ac:dyDescent="0.25">
      <c r="A126" s="398" t="str">
        <f ca="true">IF(ISBLANK('Data Summary'!A128),"",'Data Summary'!A128)</f>
        <v/>
      </c>
      <c r="B126" s="111"/>
      <c r="L126" s="111"/>
      <c r="V126" s="111"/>
      <c r="AF126" s="111"/>
      <c r="AP126" s="111"/>
      <c r="AZ126" s="111"/>
      <c r="BJ126" s="111"/>
      <c r="BT126" s="111"/>
      <c r="BU126" s="111"/>
      <c r="BV126" s="111"/>
      <c r="BW126" s="111"/>
      <c r="BX126" s="111"/>
      <c r="BY126" s="111"/>
      <c r="BZ126" s="111"/>
      <c r="CA126" s="111"/>
      <c r="CD126" s="111"/>
      <c r="CN126" s="111"/>
      <c r="CX126" s="111"/>
      <c r="DH126" s="111"/>
      <c r="DR126" s="111"/>
      <c r="EB126" s="111"/>
      <c r="EL126" s="111"/>
      <c r="EV126" s="111"/>
      <c r="FF126" s="111"/>
      <c r="FP126" s="111"/>
      <c r="FZ126" s="111"/>
      <c r="GJ126" s="111"/>
      <c r="GT126" s="111"/>
      <c r="HD126" s="111"/>
      <c r="HN126" s="111"/>
      <c r="HX126" s="111"/>
      <c r="IH126" s="111"/>
      <c r="IR126" s="111"/>
      <c r="JB126" s="111"/>
      <c r="JL126" s="111"/>
      <c r="JV126" s="111"/>
      <c r="KF126" s="111"/>
      <c r="KP126" s="111"/>
      <c r="KZ126" s="111"/>
      <c r="LJ126" s="111"/>
      <c r="LT126" s="111"/>
      <c r="MD126" s="111"/>
      <c r="MN126" s="111"/>
    </row>
    <row xmlns:x14ac="http://schemas.microsoft.com/office/spreadsheetml/2009/9/ac" r="127" s="3" customFormat="true" x14ac:dyDescent="0.25">
      <c r="A127" s="398" t="str">
        <f ca="true">IF(ISBLANK('Data Summary'!A129),"",'Data Summary'!A129)</f>
        <v/>
      </c>
      <c r="B127" s="111"/>
      <c r="L127" s="111"/>
      <c r="V127" s="111"/>
      <c r="AF127" s="111"/>
      <c r="AP127" s="111"/>
      <c r="AZ127" s="111"/>
      <c r="BJ127" s="111"/>
      <c r="BT127" s="111"/>
      <c r="BU127" s="111"/>
      <c r="BV127" s="111"/>
      <c r="BW127" s="111"/>
      <c r="BX127" s="111"/>
      <c r="BY127" s="111"/>
      <c r="BZ127" s="111"/>
      <c r="CA127" s="111"/>
      <c r="CD127" s="111"/>
      <c r="CN127" s="111"/>
      <c r="CX127" s="111"/>
      <c r="DH127" s="111"/>
      <c r="DR127" s="111"/>
      <c r="EB127" s="111"/>
      <c r="EL127" s="111"/>
      <c r="EV127" s="111"/>
      <c r="FF127" s="111"/>
      <c r="FP127" s="111"/>
      <c r="FZ127" s="111"/>
      <c r="GJ127" s="111"/>
      <c r="GT127" s="111"/>
      <c r="HD127" s="111"/>
      <c r="HN127" s="111"/>
      <c r="HX127" s="111"/>
      <c r="IH127" s="111"/>
      <c r="IR127" s="111"/>
      <c r="JB127" s="111"/>
      <c r="JL127" s="111"/>
      <c r="JV127" s="111"/>
      <c r="KF127" s="111"/>
      <c r="KP127" s="111"/>
      <c r="KZ127" s="111"/>
      <c r="LJ127" s="111"/>
      <c r="LT127" s="111"/>
      <c r="MD127" s="111"/>
      <c r="MN127" s="111"/>
    </row>
    <row xmlns:x14ac="http://schemas.microsoft.com/office/spreadsheetml/2009/9/ac" r="128" s="3" customFormat="true" x14ac:dyDescent="0.25">
      <c r="A128" s="398" t="str">
        <f ca="true">IF(ISBLANK('Data Summary'!A130),"",'Data Summary'!A130)</f>
        <v/>
      </c>
      <c r="B128" s="111"/>
      <c r="L128" s="111"/>
      <c r="V128" s="111"/>
      <c r="AF128" s="111"/>
      <c r="AP128" s="111"/>
      <c r="AZ128" s="111"/>
      <c r="BJ128" s="111"/>
      <c r="BT128" s="111"/>
      <c r="BU128" s="111"/>
      <c r="BV128" s="111"/>
      <c r="BW128" s="111"/>
      <c r="BX128" s="111"/>
      <c r="BY128" s="111"/>
      <c r="BZ128" s="111"/>
      <c r="CA128" s="111"/>
      <c r="CD128" s="111"/>
      <c r="CN128" s="111"/>
      <c r="CX128" s="111"/>
      <c r="DH128" s="111"/>
      <c r="DR128" s="111"/>
      <c r="EB128" s="111"/>
      <c r="EL128" s="111"/>
      <c r="EV128" s="111"/>
      <c r="FF128" s="111"/>
      <c r="FP128" s="111"/>
      <c r="FZ128" s="111"/>
      <c r="GJ128" s="111"/>
      <c r="GT128" s="111"/>
      <c r="HD128" s="111"/>
      <c r="HN128" s="111"/>
      <c r="HX128" s="111"/>
      <c r="IH128" s="111"/>
      <c r="IR128" s="111"/>
      <c r="JB128" s="111"/>
      <c r="JL128" s="111"/>
      <c r="JV128" s="111"/>
      <c r="KF128" s="111"/>
      <c r="KP128" s="111"/>
      <c r="KZ128" s="111"/>
      <c r="LJ128" s="111"/>
      <c r="LT128" s="111"/>
      <c r="MD128" s="111"/>
      <c r="MN128" s="111"/>
    </row>
    <row xmlns:x14ac="http://schemas.microsoft.com/office/spreadsheetml/2009/9/ac" r="129" s="3" customFormat="true" x14ac:dyDescent="0.25">
      <c r="A129" s="398" t="str">
        <f ca="true">IF(ISBLANK('Data Summary'!A131),"",'Data Summary'!A131)</f>
        <v/>
      </c>
      <c r="B129" s="111"/>
      <c r="L129" s="111"/>
      <c r="V129" s="111"/>
      <c r="AF129" s="111"/>
      <c r="AP129" s="111"/>
      <c r="AZ129" s="111"/>
      <c r="BJ129" s="111"/>
      <c r="BT129" s="111"/>
      <c r="BU129" s="111"/>
      <c r="BV129" s="111"/>
      <c r="BW129" s="111"/>
      <c r="BX129" s="111"/>
      <c r="BY129" s="111"/>
      <c r="BZ129" s="111"/>
      <c r="CA129" s="111"/>
      <c r="CD129" s="111"/>
      <c r="CN129" s="111"/>
      <c r="CX129" s="111"/>
      <c r="DH129" s="111"/>
      <c r="DR129" s="111"/>
      <c r="EB129" s="111"/>
      <c r="EL129" s="111"/>
      <c r="EV129" s="111"/>
      <c r="FF129" s="111"/>
      <c r="FP129" s="111"/>
      <c r="FZ129" s="111"/>
      <c r="GJ129" s="111"/>
      <c r="GT129" s="111"/>
      <c r="HD129" s="111"/>
      <c r="HN129" s="111"/>
      <c r="HX129" s="111"/>
      <c r="IH129" s="111"/>
      <c r="IR129" s="111"/>
      <c r="JB129" s="111"/>
      <c r="JL129" s="111"/>
      <c r="JV129" s="111"/>
      <c r="KF129" s="111"/>
      <c r="KP129" s="111"/>
      <c r="KZ129" s="111"/>
      <c r="LJ129" s="111"/>
      <c r="LT129" s="111"/>
      <c r="MD129" s="111"/>
      <c r="MN129" s="111"/>
    </row>
    <row xmlns:x14ac="http://schemas.microsoft.com/office/spreadsheetml/2009/9/ac" r="130" s="3" customFormat="true" x14ac:dyDescent="0.25">
      <c r="A130" s="398" t="str">
        <f ca="true">IF(ISBLANK('Data Summary'!A132),"",'Data Summary'!A132)</f>
        <v/>
      </c>
      <c r="B130" s="111"/>
      <c r="L130" s="111"/>
      <c r="V130" s="111"/>
      <c r="AF130" s="111"/>
      <c r="AP130" s="111"/>
      <c r="AZ130" s="111"/>
      <c r="BJ130" s="111"/>
      <c r="BT130" s="111"/>
      <c r="BU130" s="111"/>
      <c r="BV130" s="111"/>
      <c r="BW130" s="111"/>
      <c r="BX130" s="111"/>
      <c r="BY130" s="111"/>
      <c r="BZ130" s="111"/>
      <c r="CA130" s="111"/>
      <c r="CD130" s="111"/>
      <c r="CN130" s="111"/>
      <c r="CX130" s="111"/>
      <c r="DH130" s="111"/>
      <c r="DR130" s="111"/>
      <c r="EB130" s="111"/>
      <c r="EL130" s="111"/>
      <c r="EV130" s="111"/>
      <c r="FF130" s="111"/>
      <c r="FP130" s="111"/>
      <c r="FZ130" s="111"/>
      <c r="GJ130" s="111"/>
      <c r="GT130" s="111"/>
      <c r="HD130" s="111"/>
      <c r="HN130" s="111"/>
      <c r="HX130" s="111"/>
      <c r="IH130" s="111"/>
      <c r="IR130" s="111"/>
      <c r="JB130" s="111"/>
      <c r="JL130" s="111"/>
      <c r="JV130" s="111"/>
      <c r="KF130" s="111"/>
      <c r="KP130" s="111"/>
      <c r="KZ130" s="111"/>
      <c r="LJ130" s="111"/>
      <c r="LT130" s="111"/>
      <c r="MD130" s="111"/>
      <c r="MN130" s="111"/>
    </row>
    <row xmlns:x14ac="http://schemas.microsoft.com/office/spreadsheetml/2009/9/ac" r="131" s="3" customFormat="true" x14ac:dyDescent="0.25">
      <c r="A131" s="398" t="str">
        <f ca="true">IF(ISBLANK('Data Summary'!A133),"",'Data Summary'!A133)</f>
        <v/>
      </c>
      <c r="B131" s="111"/>
      <c r="L131" s="111"/>
      <c r="V131" s="111"/>
      <c r="AF131" s="111"/>
      <c r="AP131" s="111"/>
      <c r="AZ131" s="111"/>
      <c r="BJ131" s="111"/>
      <c r="BT131" s="111"/>
      <c r="BU131" s="111"/>
      <c r="BV131" s="111"/>
      <c r="BW131" s="111"/>
      <c r="BX131" s="111"/>
      <c r="BY131" s="111"/>
      <c r="BZ131" s="111"/>
      <c r="CA131" s="111"/>
      <c r="CD131" s="111"/>
      <c r="CN131" s="111"/>
      <c r="CX131" s="111"/>
      <c r="DH131" s="111"/>
      <c r="DR131" s="111"/>
      <c r="EB131" s="111"/>
      <c r="EL131" s="111"/>
      <c r="EV131" s="111"/>
      <c r="FF131" s="111"/>
      <c r="FP131" s="111"/>
      <c r="FZ131" s="111"/>
      <c r="GJ131" s="111"/>
      <c r="GT131" s="111"/>
      <c r="HD131" s="111"/>
      <c r="HN131" s="111"/>
      <c r="HX131" s="111"/>
      <c r="IH131" s="111"/>
      <c r="IR131" s="111"/>
      <c r="JB131" s="111"/>
      <c r="JL131" s="111"/>
      <c r="JV131" s="111"/>
      <c r="KF131" s="111"/>
      <c r="KP131" s="111"/>
      <c r="KZ131" s="111"/>
      <c r="LJ131" s="111"/>
      <c r="LT131" s="111"/>
      <c r="MD131" s="111"/>
      <c r="MN131" s="111"/>
    </row>
    <row xmlns:x14ac="http://schemas.microsoft.com/office/spreadsheetml/2009/9/ac" r="132" s="3" customFormat="true" x14ac:dyDescent="0.25">
      <c r="A132" s="398" t="str">
        <f ca="true">IF(ISBLANK('Data Summary'!A134),"",'Data Summary'!A134)</f>
        <v/>
      </c>
      <c r="B132" s="111"/>
      <c r="L132" s="111"/>
      <c r="V132" s="111"/>
      <c r="AF132" s="111"/>
      <c r="AP132" s="111"/>
      <c r="AZ132" s="111"/>
      <c r="BJ132" s="111"/>
      <c r="BT132" s="111"/>
      <c r="BU132" s="111"/>
      <c r="BV132" s="111"/>
      <c r="BW132" s="111"/>
      <c r="BX132" s="111"/>
      <c r="BY132" s="111"/>
      <c r="BZ132" s="111"/>
      <c r="CA132" s="111"/>
      <c r="CD132" s="111"/>
      <c r="CN132" s="111"/>
      <c r="CX132" s="111"/>
      <c r="DH132" s="111"/>
      <c r="DR132" s="111"/>
      <c r="EB132" s="111"/>
      <c r="EL132" s="111"/>
      <c r="EV132" s="111"/>
      <c r="FF132" s="111"/>
      <c r="FP132" s="111"/>
      <c r="FZ132" s="111"/>
      <c r="GJ132" s="111"/>
      <c r="GT132" s="111"/>
      <c r="HD132" s="111"/>
      <c r="HN132" s="111"/>
      <c r="HX132" s="111"/>
      <c r="IH132" s="111"/>
      <c r="IR132" s="111"/>
      <c r="JB132" s="111"/>
      <c r="JL132" s="111"/>
      <c r="JV132" s="111"/>
      <c r="KF132" s="111"/>
      <c r="KP132" s="111"/>
      <c r="KZ132" s="111"/>
      <c r="LJ132" s="111"/>
      <c r="LT132" s="111"/>
      <c r="MD132" s="111"/>
      <c r="MN132" s="111"/>
    </row>
    <row xmlns:x14ac="http://schemas.microsoft.com/office/spreadsheetml/2009/9/ac" r="133" s="3" customFormat="true" x14ac:dyDescent="0.25">
      <c r="A133" s="398" t="str">
        <f ca="true">IF(ISBLANK('Data Summary'!A135),"",'Data Summary'!A135)</f>
        <v/>
      </c>
      <c r="B133" s="111"/>
      <c r="L133" s="111"/>
      <c r="V133" s="111"/>
      <c r="AF133" s="111"/>
      <c r="AP133" s="111"/>
      <c r="AZ133" s="111"/>
      <c r="BJ133" s="111"/>
      <c r="BT133" s="111"/>
      <c r="BU133" s="111"/>
      <c r="BV133" s="111"/>
      <c r="BW133" s="111"/>
      <c r="BX133" s="111"/>
      <c r="BY133" s="111"/>
      <c r="BZ133" s="111"/>
      <c r="CA133" s="111"/>
      <c r="CD133" s="111"/>
      <c r="CN133" s="111"/>
      <c r="CX133" s="111"/>
      <c r="DH133" s="111"/>
      <c r="DR133" s="111"/>
      <c r="EB133" s="111"/>
      <c r="EL133" s="111"/>
      <c r="EV133" s="111"/>
      <c r="FF133" s="111"/>
      <c r="FP133" s="111"/>
      <c r="FZ133" s="111"/>
      <c r="GJ133" s="111"/>
      <c r="GT133" s="111"/>
      <c r="HD133" s="111"/>
      <c r="HN133" s="111"/>
      <c r="HX133" s="111"/>
      <c r="IH133" s="111"/>
      <c r="IR133" s="111"/>
      <c r="JB133" s="111"/>
      <c r="JL133" s="111"/>
      <c r="JV133" s="111"/>
      <c r="KF133" s="111"/>
      <c r="KP133" s="111"/>
      <c r="KZ133" s="111"/>
      <c r="LJ133" s="111"/>
      <c r="LT133" s="111"/>
      <c r="MD133" s="111"/>
      <c r="MN133" s="111"/>
    </row>
    <row xmlns:x14ac="http://schemas.microsoft.com/office/spreadsheetml/2009/9/ac" r="134" s="3" customFormat="true" x14ac:dyDescent="0.25">
      <c r="A134" s="398" t="str">
        <f ca="true">IF(ISBLANK('Data Summary'!A136),"",'Data Summary'!A136)</f>
        <v/>
      </c>
      <c r="B134" s="111"/>
      <c r="L134" s="111"/>
      <c r="V134" s="111"/>
      <c r="AF134" s="111"/>
      <c r="AP134" s="111"/>
      <c r="AZ134" s="111"/>
      <c r="BJ134" s="111"/>
      <c r="BT134" s="111"/>
      <c r="BU134" s="111"/>
      <c r="BV134" s="111"/>
      <c r="BW134" s="111"/>
      <c r="BX134" s="111"/>
      <c r="BY134" s="111"/>
      <c r="BZ134" s="111"/>
      <c r="CA134" s="111"/>
      <c r="CD134" s="111"/>
      <c r="CN134" s="111"/>
      <c r="CX134" s="111"/>
      <c r="DH134" s="111"/>
      <c r="DR134" s="111"/>
      <c r="EB134" s="111"/>
      <c r="EL134" s="111"/>
      <c r="EV134" s="111"/>
      <c r="FF134" s="111"/>
      <c r="FP134" s="111"/>
      <c r="FZ134" s="111"/>
      <c r="GJ134" s="111"/>
      <c r="GT134" s="111"/>
      <c r="HD134" s="111"/>
      <c r="HN134" s="111"/>
      <c r="HX134" s="111"/>
      <c r="IH134" s="111"/>
      <c r="IR134" s="111"/>
      <c r="JB134" s="111"/>
      <c r="JL134" s="111"/>
      <c r="JV134" s="111"/>
      <c r="KF134" s="111"/>
      <c r="KP134" s="111"/>
      <c r="KZ134" s="111"/>
      <c r="LJ134" s="111"/>
      <c r="LT134" s="111"/>
      <c r="MD134" s="111"/>
      <c r="MN134" s="111"/>
    </row>
    <row xmlns:x14ac="http://schemas.microsoft.com/office/spreadsheetml/2009/9/ac" r="135" s="3" customFormat="true" x14ac:dyDescent="0.25">
      <c r="A135" s="398" t="str">
        <f ca="true">IF(ISBLANK('Data Summary'!A137),"",'Data Summary'!A137)</f>
        <v/>
      </c>
      <c r="B135" s="111"/>
      <c r="L135" s="111"/>
      <c r="V135" s="111"/>
      <c r="AF135" s="111"/>
      <c r="AP135" s="111"/>
      <c r="AZ135" s="111"/>
      <c r="BJ135" s="111"/>
      <c r="BT135" s="111"/>
      <c r="BU135" s="111"/>
      <c r="BV135" s="111"/>
      <c r="BW135" s="111"/>
      <c r="BX135" s="111"/>
      <c r="BY135" s="111"/>
      <c r="BZ135" s="111"/>
      <c r="CA135" s="111"/>
      <c r="CD135" s="111"/>
      <c r="CN135" s="111"/>
      <c r="CX135" s="111"/>
      <c r="DH135" s="111"/>
      <c r="DR135" s="111"/>
      <c r="EB135" s="111"/>
      <c r="EL135" s="111"/>
      <c r="EV135" s="111"/>
      <c r="FF135" s="111"/>
      <c r="FP135" s="111"/>
      <c r="FZ135" s="111"/>
      <c r="GJ135" s="111"/>
      <c r="GT135" s="111"/>
      <c r="HD135" s="111"/>
      <c r="HN135" s="111"/>
      <c r="HX135" s="111"/>
      <c r="IH135" s="111"/>
      <c r="IR135" s="111"/>
      <c r="JB135" s="111"/>
      <c r="JL135" s="111"/>
      <c r="JV135" s="111"/>
      <c r="KF135" s="111"/>
      <c r="KP135" s="111"/>
      <c r="KZ135" s="111"/>
      <c r="LJ135" s="111"/>
      <c r="LT135" s="111"/>
      <c r="MD135" s="111"/>
      <c r="MN135" s="111"/>
    </row>
    <row xmlns:x14ac="http://schemas.microsoft.com/office/spreadsheetml/2009/9/ac" r="136" s="3" customFormat="true" x14ac:dyDescent="0.25">
      <c r="A136" s="398" t="str">
        <f ca="true">IF(ISBLANK('Data Summary'!A138),"",'Data Summary'!A138)</f>
        <v/>
      </c>
      <c r="B136" s="111"/>
      <c r="L136" s="111"/>
      <c r="V136" s="111"/>
      <c r="AF136" s="111"/>
      <c r="AP136" s="111"/>
      <c r="AZ136" s="111"/>
      <c r="BJ136" s="111"/>
      <c r="BT136" s="111"/>
      <c r="BU136" s="111"/>
      <c r="BV136" s="111"/>
      <c r="BW136" s="111"/>
      <c r="BX136" s="111"/>
      <c r="BY136" s="111"/>
      <c r="BZ136" s="111"/>
      <c r="CA136" s="111"/>
      <c r="CD136" s="111"/>
      <c r="CN136" s="111"/>
      <c r="CX136" s="111"/>
      <c r="DH136" s="111"/>
      <c r="DR136" s="111"/>
      <c r="EB136" s="111"/>
      <c r="EL136" s="111"/>
      <c r="EV136" s="111"/>
      <c r="FF136" s="111"/>
      <c r="FP136" s="111"/>
      <c r="FZ136" s="111"/>
      <c r="GJ136" s="111"/>
      <c r="GT136" s="111"/>
      <c r="HD136" s="111"/>
      <c r="HN136" s="111"/>
      <c r="HX136" s="111"/>
      <c r="IH136" s="111"/>
      <c r="IR136" s="111"/>
      <c r="JB136" s="111"/>
      <c r="JL136" s="111"/>
      <c r="JV136" s="111"/>
      <c r="KF136" s="111"/>
      <c r="KP136" s="111"/>
      <c r="KZ136" s="111"/>
      <c r="LJ136" s="111"/>
      <c r="LT136" s="111"/>
      <c r="MD136" s="111"/>
      <c r="MN136" s="111"/>
    </row>
    <row xmlns:x14ac="http://schemas.microsoft.com/office/spreadsheetml/2009/9/ac" r="137" s="3" customFormat="true" x14ac:dyDescent="0.25">
      <c r="A137" s="398" t="str">
        <f ca="true">IF(ISBLANK('Data Summary'!A139),"",'Data Summary'!A139)</f>
        <v/>
      </c>
      <c r="B137" s="111"/>
      <c r="L137" s="111"/>
      <c r="V137" s="111"/>
      <c r="AF137" s="111"/>
      <c r="AP137" s="111"/>
      <c r="AZ137" s="111"/>
      <c r="BJ137" s="111"/>
      <c r="BT137" s="111"/>
      <c r="BU137" s="111"/>
      <c r="BV137" s="111"/>
      <c r="BW137" s="111"/>
      <c r="BX137" s="111"/>
      <c r="BY137" s="111"/>
      <c r="BZ137" s="111"/>
      <c r="CA137" s="111"/>
      <c r="CD137" s="111"/>
      <c r="CN137" s="111"/>
      <c r="CX137" s="111"/>
      <c r="DH137" s="111"/>
      <c r="DR137" s="111"/>
      <c r="EB137" s="111"/>
      <c r="EL137" s="111"/>
      <c r="EV137" s="111"/>
      <c r="FF137" s="111"/>
      <c r="FP137" s="111"/>
      <c r="FZ137" s="111"/>
      <c r="GJ137" s="111"/>
      <c r="GT137" s="111"/>
      <c r="HD137" s="111"/>
      <c r="HN137" s="111"/>
      <c r="HX137" s="111"/>
      <c r="IH137" s="111"/>
      <c r="IR137" s="111"/>
      <c r="JB137" s="111"/>
      <c r="JL137" s="111"/>
      <c r="JV137" s="111"/>
      <c r="KF137" s="111"/>
      <c r="KP137" s="111"/>
      <c r="KZ137" s="111"/>
      <c r="LJ137" s="111"/>
      <c r="LT137" s="111"/>
      <c r="MD137" s="111"/>
      <c r="MN137" s="111"/>
    </row>
    <row xmlns:x14ac="http://schemas.microsoft.com/office/spreadsheetml/2009/9/ac" r="138" s="3" customFormat="true" x14ac:dyDescent="0.25">
      <c r="A138" s="398" t="str">
        <f ca="true">IF(ISBLANK('Data Summary'!A140),"",'Data Summary'!A140)</f>
        <v/>
      </c>
      <c r="B138" s="111"/>
      <c r="L138" s="111"/>
      <c r="V138" s="111"/>
      <c r="AF138" s="111"/>
      <c r="AP138" s="111"/>
      <c r="AZ138" s="111"/>
      <c r="BJ138" s="111"/>
      <c r="BT138" s="111"/>
      <c r="BU138" s="111"/>
      <c r="BV138" s="111"/>
      <c r="BW138" s="111"/>
      <c r="BX138" s="111"/>
      <c r="BY138" s="111"/>
      <c r="BZ138" s="111"/>
      <c r="CA138" s="111"/>
      <c r="CD138" s="111"/>
      <c r="CN138" s="111"/>
      <c r="CX138" s="111"/>
      <c r="DH138" s="111"/>
      <c r="DR138" s="111"/>
      <c r="EB138" s="111"/>
      <c r="EL138" s="111"/>
      <c r="EV138" s="111"/>
      <c r="FF138" s="111"/>
      <c r="FP138" s="111"/>
      <c r="FZ138" s="111"/>
      <c r="GJ138" s="111"/>
      <c r="GT138" s="111"/>
      <c r="HD138" s="111"/>
      <c r="HN138" s="111"/>
      <c r="HX138" s="111"/>
      <c r="IH138" s="111"/>
      <c r="IR138" s="111"/>
      <c r="JB138" s="111"/>
      <c r="JL138" s="111"/>
      <c r="JV138" s="111"/>
      <c r="KF138" s="111"/>
      <c r="KP138" s="111"/>
      <c r="KZ138" s="111"/>
      <c r="LJ138" s="111"/>
      <c r="LT138" s="111"/>
      <c r="MD138" s="111"/>
      <c r="MN138" s="111"/>
    </row>
    <row xmlns:x14ac="http://schemas.microsoft.com/office/spreadsheetml/2009/9/ac" r="139" s="3" customFormat="true" x14ac:dyDescent="0.25">
      <c r="A139" s="398" t="str">
        <f ca="true">IF(ISBLANK('Data Summary'!A141),"",'Data Summary'!A141)</f>
        <v/>
      </c>
      <c r="B139" s="111"/>
      <c r="L139" s="111"/>
      <c r="V139" s="111"/>
      <c r="AF139" s="111"/>
      <c r="AP139" s="111"/>
      <c r="AZ139" s="111"/>
      <c r="BJ139" s="111"/>
      <c r="BT139" s="111"/>
      <c r="BU139" s="111"/>
      <c r="BV139" s="111"/>
      <c r="BW139" s="111"/>
      <c r="BX139" s="111"/>
      <c r="BY139" s="111"/>
      <c r="BZ139" s="111"/>
      <c r="CA139" s="111"/>
      <c r="CD139" s="111"/>
      <c r="CN139" s="111"/>
      <c r="CX139" s="111"/>
      <c r="DH139" s="111"/>
      <c r="DR139" s="111"/>
      <c r="EB139" s="111"/>
      <c r="EL139" s="111"/>
      <c r="EV139" s="111"/>
      <c r="FF139" s="111"/>
      <c r="FP139" s="111"/>
      <c r="FZ139" s="111"/>
      <c r="GJ139" s="111"/>
      <c r="GT139" s="111"/>
      <c r="HD139" s="111"/>
      <c r="HN139" s="111"/>
      <c r="HX139" s="111"/>
      <c r="IH139" s="111"/>
      <c r="IR139" s="111"/>
      <c r="JB139" s="111"/>
      <c r="JL139" s="111"/>
      <c r="JV139" s="111"/>
      <c r="KF139" s="111"/>
      <c r="KP139" s="111"/>
      <c r="KZ139" s="111"/>
      <c r="LJ139" s="111"/>
      <c r="LT139" s="111"/>
      <c r="MD139" s="111"/>
      <c r="MN139" s="111"/>
    </row>
    <row xmlns:x14ac="http://schemas.microsoft.com/office/spreadsheetml/2009/9/ac" r="140" s="3" customFormat="true" x14ac:dyDescent="0.25">
      <c r="A140" s="398" t="str">
        <f ca="true">IF(ISBLANK('Data Summary'!A142),"",'Data Summary'!A142)</f>
        <v/>
      </c>
      <c r="B140" s="111"/>
      <c r="L140" s="111"/>
      <c r="V140" s="111"/>
      <c r="AF140" s="111"/>
      <c r="AP140" s="111"/>
      <c r="AZ140" s="111"/>
      <c r="BJ140" s="111"/>
      <c r="BT140" s="111"/>
      <c r="BU140" s="111"/>
      <c r="BV140" s="111"/>
      <c r="BW140" s="111"/>
      <c r="BX140" s="111"/>
      <c r="BY140" s="111"/>
      <c r="BZ140" s="111"/>
      <c r="CA140" s="111"/>
      <c r="CD140" s="111"/>
      <c r="CN140" s="111"/>
      <c r="CX140" s="111"/>
      <c r="DH140" s="111"/>
      <c r="DR140" s="111"/>
      <c r="EB140" s="111"/>
      <c r="EL140" s="111"/>
      <c r="EV140" s="111"/>
      <c r="FF140" s="111"/>
      <c r="FP140" s="111"/>
      <c r="FZ140" s="111"/>
      <c r="GJ140" s="111"/>
      <c r="GT140" s="111"/>
      <c r="HD140" s="111"/>
      <c r="HN140" s="111"/>
      <c r="HX140" s="111"/>
      <c r="IH140" s="111"/>
      <c r="IR140" s="111"/>
      <c r="JB140" s="111"/>
      <c r="JL140" s="111"/>
      <c r="JV140" s="111"/>
      <c r="KF140" s="111"/>
      <c r="KP140" s="111"/>
      <c r="KZ140" s="111"/>
      <c r="LJ140" s="111"/>
      <c r="LT140" s="111"/>
      <c r="MD140" s="111"/>
      <c r="MN140" s="111"/>
    </row>
    <row xmlns:x14ac="http://schemas.microsoft.com/office/spreadsheetml/2009/9/ac" r="141" s="3" customFormat="true" x14ac:dyDescent="0.25">
      <c r="A141" s="398" t="str">
        <f ca="true">IF(ISBLANK('Data Summary'!A143),"",'Data Summary'!A143)</f>
        <v/>
      </c>
      <c r="B141" s="111"/>
      <c r="L141" s="111"/>
      <c r="V141" s="111"/>
      <c r="AF141" s="111"/>
      <c r="AP141" s="111"/>
      <c r="AZ141" s="111"/>
      <c r="BJ141" s="111"/>
      <c r="BT141" s="111"/>
      <c r="BU141" s="111"/>
      <c r="BV141" s="111"/>
      <c r="BW141" s="111"/>
      <c r="BX141" s="111"/>
      <c r="BY141" s="111"/>
      <c r="BZ141" s="111"/>
      <c r="CA141" s="111"/>
      <c r="CD141" s="111"/>
      <c r="CN141" s="111"/>
      <c r="CX141" s="111"/>
      <c r="DH141" s="111"/>
      <c r="DR141" s="111"/>
      <c r="EB141" s="111"/>
      <c r="EL141" s="111"/>
      <c r="EV141" s="111"/>
      <c r="FF141" s="111"/>
      <c r="FP141" s="111"/>
      <c r="FZ141" s="111"/>
      <c r="GJ141" s="111"/>
      <c r="GT141" s="111"/>
      <c r="HD141" s="111"/>
      <c r="HN141" s="111"/>
      <c r="HX141" s="111"/>
      <c r="IH141" s="111"/>
      <c r="IR141" s="111"/>
      <c r="JB141" s="111"/>
      <c r="JL141" s="111"/>
      <c r="JV141" s="111"/>
      <c r="KF141" s="111"/>
      <c r="KP141" s="111"/>
      <c r="KZ141" s="111"/>
      <c r="LJ141" s="111"/>
      <c r="LT141" s="111"/>
      <c r="MD141" s="111"/>
      <c r="MN141" s="111"/>
    </row>
    <row xmlns:x14ac="http://schemas.microsoft.com/office/spreadsheetml/2009/9/ac" r="142" s="3" customFormat="true" x14ac:dyDescent="0.25">
      <c r="A142" s="398" t="str">
        <f ca="true">IF(ISBLANK('Data Summary'!A144),"",'Data Summary'!A144)</f>
        <v/>
      </c>
      <c r="B142" s="111"/>
      <c r="L142" s="111"/>
      <c r="V142" s="111"/>
      <c r="AF142" s="111"/>
      <c r="AP142" s="111"/>
      <c r="AZ142" s="111"/>
      <c r="BJ142" s="111"/>
      <c r="BT142" s="111"/>
      <c r="BU142" s="111"/>
      <c r="BV142" s="111"/>
      <c r="BW142" s="111"/>
      <c r="BX142" s="111"/>
      <c r="BY142" s="111"/>
      <c r="BZ142" s="111"/>
      <c r="CA142" s="111"/>
      <c r="CD142" s="111"/>
      <c r="CN142" s="111"/>
      <c r="CX142" s="111"/>
      <c r="DH142" s="111"/>
      <c r="DR142" s="111"/>
      <c r="EB142" s="111"/>
      <c r="EL142" s="111"/>
      <c r="EV142" s="111"/>
      <c r="FF142" s="111"/>
      <c r="FP142" s="111"/>
      <c r="FZ142" s="111"/>
      <c r="GJ142" s="111"/>
      <c r="GT142" s="111"/>
      <c r="HD142" s="111"/>
      <c r="HN142" s="111"/>
      <c r="HX142" s="111"/>
      <c r="IH142" s="111"/>
      <c r="IR142" s="111"/>
      <c r="JB142" s="111"/>
      <c r="JL142" s="111"/>
      <c r="JV142" s="111"/>
      <c r="KF142" s="111"/>
      <c r="KP142" s="111"/>
      <c r="KZ142" s="111"/>
      <c r="LJ142" s="111"/>
      <c r="LT142" s="111"/>
      <c r="MD142" s="111"/>
      <c r="MN142" s="111"/>
    </row>
    <row xmlns:x14ac="http://schemas.microsoft.com/office/spreadsheetml/2009/9/ac" r="143" s="3" customFormat="true" x14ac:dyDescent="0.25">
      <c r="A143" s="398" t="str">
        <f ca="true">IF(ISBLANK('Data Summary'!A145),"",'Data Summary'!A145)</f>
        <v/>
      </c>
      <c r="B143" s="111"/>
      <c r="L143" s="111"/>
      <c r="V143" s="111"/>
      <c r="AF143" s="111"/>
      <c r="AP143" s="111"/>
      <c r="AZ143" s="111"/>
      <c r="BJ143" s="111"/>
      <c r="BT143" s="111"/>
      <c r="BU143" s="111"/>
      <c r="BV143" s="111"/>
      <c r="BW143" s="111"/>
      <c r="BX143" s="111"/>
      <c r="BY143" s="111"/>
      <c r="BZ143" s="111"/>
      <c r="CA143" s="111"/>
      <c r="CD143" s="111"/>
      <c r="CN143" s="111"/>
      <c r="CX143" s="111"/>
      <c r="DH143" s="111"/>
      <c r="DR143" s="111"/>
      <c r="EB143" s="111"/>
      <c r="EL143" s="111"/>
      <c r="EV143" s="111"/>
      <c r="FF143" s="111"/>
      <c r="FP143" s="111"/>
      <c r="FZ143" s="111"/>
      <c r="GJ143" s="111"/>
      <c r="GT143" s="111"/>
      <c r="HD143" s="111"/>
      <c r="HN143" s="111"/>
      <c r="HX143" s="111"/>
      <c r="IH143" s="111"/>
      <c r="IR143" s="111"/>
      <c r="JB143" s="111"/>
      <c r="JL143" s="111"/>
      <c r="JV143" s="111"/>
      <c r="KF143" s="111"/>
      <c r="KP143" s="111"/>
      <c r="KZ143" s="111"/>
      <c r="LJ143" s="111"/>
      <c r="LT143" s="111"/>
      <c r="MD143" s="111"/>
      <c r="MN143" s="111"/>
    </row>
    <row xmlns:x14ac="http://schemas.microsoft.com/office/spreadsheetml/2009/9/ac" r="144" s="3" customFormat="true" x14ac:dyDescent="0.25">
      <c r="A144" s="398" t="str">
        <f ca="true">IF(ISBLANK('Data Summary'!A146),"",'Data Summary'!A146)</f>
        <v/>
      </c>
      <c r="B144" s="111"/>
      <c r="L144" s="111"/>
      <c r="V144" s="111"/>
      <c r="AF144" s="111"/>
      <c r="AP144" s="111"/>
      <c r="AZ144" s="111"/>
      <c r="BJ144" s="111"/>
      <c r="BT144" s="111"/>
      <c r="BU144" s="111"/>
      <c r="BV144" s="111"/>
      <c r="BW144" s="111"/>
      <c r="BX144" s="111"/>
      <c r="BY144" s="111"/>
      <c r="BZ144" s="111"/>
      <c r="CA144" s="111"/>
      <c r="CD144" s="111"/>
      <c r="CN144" s="111"/>
      <c r="CX144" s="111"/>
      <c r="DH144" s="111"/>
      <c r="DR144" s="111"/>
      <c r="EB144" s="111"/>
      <c r="EL144" s="111"/>
      <c r="EV144" s="111"/>
      <c r="FF144" s="111"/>
      <c r="FP144" s="111"/>
      <c r="FZ144" s="111"/>
      <c r="GJ144" s="111"/>
      <c r="GT144" s="111"/>
      <c r="HD144" s="111"/>
      <c r="HN144" s="111"/>
      <c r="HX144" s="111"/>
      <c r="IH144" s="111"/>
      <c r="IR144" s="111"/>
      <c r="JB144" s="111"/>
      <c r="JL144" s="111"/>
      <c r="JV144" s="111"/>
      <c r="KF144" s="111"/>
      <c r="KP144" s="111"/>
      <c r="KZ144" s="111"/>
      <c r="LJ144" s="111"/>
      <c r="LT144" s="111"/>
      <c r="MD144" s="111"/>
      <c r="MN144" s="111"/>
    </row>
    <row xmlns:x14ac="http://schemas.microsoft.com/office/spreadsheetml/2009/9/ac" r="145" s="3" customFormat="true" x14ac:dyDescent="0.25">
      <c r="A145" s="398" t="str">
        <f ca="true">IF(ISBLANK('Data Summary'!A147),"",'Data Summary'!A147)</f>
        <v/>
      </c>
      <c r="B145" s="111"/>
      <c r="L145" s="111"/>
      <c r="V145" s="111"/>
      <c r="AF145" s="111"/>
      <c r="AP145" s="111"/>
      <c r="AZ145" s="111"/>
      <c r="BJ145" s="111"/>
      <c r="BT145" s="111"/>
      <c r="BU145" s="111"/>
      <c r="BV145" s="111"/>
      <c r="BW145" s="111"/>
      <c r="BX145" s="111"/>
      <c r="BY145" s="111"/>
      <c r="BZ145" s="111"/>
      <c r="CA145" s="111"/>
      <c r="CD145" s="111"/>
      <c r="CN145" s="111"/>
      <c r="CX145" s="111"/>
      <c r="DH145" s="111"/>
      <c r="DR145" s="111"/>
      <c r="EB145" s="111"/>
      <c r="EL145" s="111"/>
      <c r="EV145" s="111"/>
      <c r="FF145" s="111"/>
      <c r="FP145" s="111"/>
      <c r="FZ145" s="111"/>
      <c r="GJ145" s="111"/>
      <c r="GT145" s="111"/>
      <c r="HD145" s="111"/>
      <c r="HN145" s="111"/>
      <c r="HX145" s="111"/>
      <c r="IH145" s="111"/>
      <c r="IR145" s="111"/>
      <c r="JB145" s="111"/>
      <c r="JL145" s="111"/>
      <c r="JV145" s="111"/>
      <c r="KF145" s="111"/>
      <c r="KP145" s="111"/>
      <c r="KZ145" s="111"/>
      <c r="LJ145" s="111"/>
      <c r="LT145" s="111"/>
      <c r="MD145" s="111"/>
      <c r="MN145" s="111"/>
    </row>
    <row xmlns:x14ac="http://schemas.microsoft.com/office/spreadsheetml/2009/9/ac" r="146" s="3" customFormat="true" x14ac:dyDescent="0.25">
      <c r="A146" s="398" t="str">
        <f ca="true">IF(ISBLANK('Data Summary'!A148),"",'Data Summary'!A148)</f>
        <v/>
      </c>
      <c r="B146" s="111"/>
      <c r="L146" s="111"/>
      <c r="V146" s="111"/>
      <c r="AF146" s="111"/>
      <c r="AP146" s="111"/>
      <c r="AZ146" s="111"/>
      <c r="BJ146" s="111"/>
      <c r="BT146" s="111"/>
      <c r="BU146" s="111"/>
      <c r="BV146" s="111"/>
      <c r="BW146" s="111"/>
      <c r="BX146" s="111"/>
      <c r="BY146" s="111"/>
      <c r="BZ146" s="111"/>
      <c r="CA146" s="111"/>
      <c r="CD146" s="111"/>
      <c r="CN146" s="111"/>
      <c r="CX146" s="111"/>
      <c r="DH146" s="111"/>
      <c r="DR146" s="111"/>
      <c r="EB146" s="111"/>
      <c r="EL146" s="111"/>
      <c r="EV146" s="111"/>
      <c r="FF146" s="111"/>
      <c r="FP146" s="111"/>
      <c r="FZ146" s="111"/>
      <c r="GJ146" s="111"/>
      <c r="GT146" s="111"/>
      <c r="HD146" s="111"/>
      <c r="HN146" s="111"/>
      <c r="HX146" s="111"/>
      <c r="IH146" s="111"/>
      <c r="IR146" s="111"/>
      <c r="JB146" s="111"/>
      <c r="JL146" s="111"/>
      <c r="JV146" s="111"/>
      <c r="KF146" s="111"/>
      <c r="KP146" s="111"/>
      <c r="KZ146" s="111"/>
      <c r="LJ146" s="111"/>
      <c r="LT146" s="111"/>
      <c r="MD146" s="111"/>
      <c r="MN146" s="111"/>
    </row>
    <row xmlns:x14ac="http://schemas.microsoft.com/office/spreadsheetml/2009/9/ac" r="147" s="3" customFormat="true" x14ac:dyDescent="0.25">
      <c r="A147" s="398" t="str">
        <f ca="true">IF(ISBLANK('Data Summary'!A149),"",'Data Summary'!A149)</f>
        <v/>
      </c>
      <c r="B147" s="111"/>
      <c r="L147" s="111"/>
      <c r="V147" s="111"/>
      <c r="AF147" s="111"/>
      <c r="AP147" s="111"/>
      <c r="AZ147" s="111"/>
      <c r="BJ147" s="111"/>
      <c r="BT147" s="111"/>
      <c r="BU147" s="111"/>
      <c r="BV147" s="111"/>
      <c r="BW147" s="111"/>
      <c r="BX147" s="111"/>
      <c r="BY147" s="111"/>
      <c r="BZ147" s="111"/>
      <c r="CA147" s="111"/>
      <c r="CD147" s="111"/>
      <c r="CN147" s="111"/>
      <c r="CX147" s="111"/>
      <c r="DH147" s="111"/>
      <c r="DR147" s="111"/>
      <c r="EB147" s="111"/>
      <c r="EL147" s="111"/>
      <c r="EV147" s="111"/>
      <c r="FF147" s="111"/>
      <c r="FP147" s="111"/>
      <c r="FZ147" s="111"/>
      <c r="GJ147" s="111"/>
      <c r="GT147" s="111"/>
      <c r="HD147" s="111"/>
      <c r="HN147" s="111"/>
      <c r="HX147" s="111"/>
      <c r="IH147" s="111"/>
      <c r="IR147" s="111"/>
      <c r="JB147" s="111"/>
      <c r="JL147" s="111"/>
      <c r="JV147" s="111"/>
      <c r="KF147" s="111"/>
      <c r="KP147" s="111"/>
      <c r="KZ147" s="111"/>
      <c r="LJ147" s="111"/>
      <c r="LT147" s="111"/>
      <c r="MD147" s="111"/>
      <c r="MN147" s="111"/>
    </row>
    <row xmlns:x14ac="http://schemas.microsoft.com/office/spreadsheetml/2009/9/ac" r="148" s="3" customFormat="true" x14ac:dyDescent="0.25">
      <c r="A148" s="398" t="str">
        <f ca="true">IF(ISBLANK('Data Summary'!A150),"",'Data Summary'!A150)</f>
        <v/>
      </c>
      <c r="B148" s="111"/>
      <c r="L148" s="111"/>
      <c r="V148" s="111"/>
      <c r="AF148" s="111"/>
      <c r="AP148" s="111"/>
      <c r="AZ148" s="111"/>
      <c r="BJ148" s="111"/>
      <c r="BT148" s="111"/>
      <c r="BU148" s="111"/>
      <c r="BV148" s="111"/>
      <c r="BW148" s="111"/>
      <c r="BX148" s="111"/>
      <c r="BY148" s="111"/>
      <c r="BZ148" s="111"/>
      <c r="CA148" s="111"/>
      <c r="CD148" s="111"/>
      <c r="CN148" s="111"/>
      <c r="CX148" s="111"/>
      <c r="DH148" s="111"/>
      <c r="DR148" s="111"/>
      <c r="EB148" s="111"/>
      <c r="EL148" s="111"/>
      <c r="EV148" s="111"/>
      <c r="FF148" s="111"/>
      <c r="FP148" s="111"/>
      <c r="FZ148" s="111"/>
      <c r="GJ148" s="111"/>
      <c r="GT148" s="111"/>
      <c r="HD148" s="111"/>
      <c r="HN148" s="111"/>
      <c r="HX148" s="111"/>
      <c r="IH148" s="111"/>
      <c r="IR148" s="111"/>
      <c r="JB148" s="111"/>
      <c r="JL148" s="111"/>
      <c r="JV148" s="111"/>
      <c r="KF148" s="111"/>
      <c r="KP148" s="111"/>
      <c r="KZ148" s="111"/>
      <c r="LJ148" s="111"/>
      <c r="LT148" s="111"/>
      <c r="MD148" s="111"/>
      <c r="MN148" s="111"/>
    </row>
    <row xmlns:x14ac="http://schemas.microsoft.com/office/spreadsheetml/2009/9/ac" r="149" s="3" customFormat="true" x14ac:dyDescent="0.25">
      <c r="A149" s="398" t="str">
        <f ca="true">IF(ISBLANK('Data Summary'!A151),"",'Data Summary'!A151)</f>
        <v/>
      </c>
      <c r="B149" s="111"/>
      <c r="L149" s="111"/>
      <c r="V149" s="111"/>
      <c r="AF149" s="111"/>
      <c r="AP149" s="111"/>
      <c r="AZ149" s="111"/>
      <c r="BJ149" s="111"/>
      <c r="BT149" s="111"/>
      <c r="BU149" s="111"/>
      <c r="BV149" s="111"/>
      <c r="BW149" s="111"/>
      <c r="BX149" s="111"/>
      <c r="BY149" s="111"/>
      <c r="BZ149" s="111"/>
      <c r="CA149" s="111"/>
      <c r="CD149" s="111"/>
      <c r="CN149" s="111"/>
      <c r="CX149" s="111"/>
      <c r="DH149" s="111"/>
      <c r="DR149" s="111"/>
      <c r="EB149" s="111"/>
      <c r="EL149" s="111"/>
      <c r="EV149" s="111"/>
      <c r="FF149" s="111"/>
      <c r="FP149" s="111"/>
      <c r="FZ149" s="111"/>
      <c r="GJ149" s="111"/>
      <c r="GT149" s="111"/>
      <c r="HD149" s="111"/>
      <c r="HN149" s="111"/>
      <c r="HX149" s="111"/>
      <c r="IH149" s="111"/>
      <c r="IR149" s="111"/>
      <c r="JB149" s="111"/>
      <c r="JL149" s="111"/>
      <c r="JV149" s="111"/>
      <c r="KF149" s="111"/>
      <c r="KP149" s="111"/>
      <c r="KZ149" s="111"/>
      <c r="LJ149" s="111"/>
      <c r="LT149" s="111"/>
      <c r="MD149" s="111"/>
      <c r="MN149" s="111"/>
    </row>
    <row xmlns:x14ac="http://schemas.microsoft.com/office/spreadsheetml/2009/9/ac" r="150" s="3" customFormat="true" x14ac:dyDescent="0.25">
      <c r="A150" s="398" t="str">
        <f ca="true">IF(ISBLANK('Data Summary'!A152),"",'Data Summary'!A152)</f>
        <v/>
      </c>
      <c r="B150" s="111"/>
      <c r="L150" s="111"/>
      <c r="V150" s="111"/>
      <c r="AF150" s="111"/>
      <c r="AP150" s="111"/>
      <c r="AZ150" s="111"/>
      <c r="BJ150" s="111"/>
      <c r="BT150" s="111"/>
      <c r="BU150" s="111"/>
      <c r="BV150" s="111"/>
      <c r="BW150" s="111"/>
      <c r="BX150" s="111"/>
      <c r="BY150" s="111"/>
      <c r="BZ150" s="111"/>
      <c r="CA150" s="111"/>
      <c r="CD150" s="111"/>
      <c r="CN150" s="111"/>
      <c r="CX150" s="111"/>
      <c r="DH150" s="111"/>
      <c r="DR150" s="111"/>
      <c r="EB150" s="111"/>
      <c r="EL150" s="111"/>
      <c r="EV150" s="111"/>
      <c r="FF150" s="111"/>
      <c r="FP150" s="111"/>
      <c r="FZ150" s="111"/>
      <c r="GJ150" s="111"/>
      <c r="GT150" s="111"/>
      <c r="HD150" s="111"/>
      <c r="HN150" s="111"/>
      <c r="HX150" s="111"/>
      <c r="IH150" s="111"/>
      <c r="IR150" s="111"/>
      <c r="JB150" s="111"/>
      <c r="JL150" s="111"/>
      <c r="JV150" s="111"/>
      <c r="KF150" s="111"/>
      <c r="KP150" s="111"/>
      <c r="KZ150" s="111"/>
      <c r="LJ150" s="111"/>
      <c r="LT150" s="111"/>
      <c r="MD150" s="111"/>
      <c r="MN150" s="111"/>
    </row>
    <row xmlns:x14ac="http://schemas.microsoft.com/office/spreadsheetml/2009/9/ac" r="151" s="3" customFormat="true" x14ac:dyDescent="0.25">
      <c r="A151" s="398" t="str">
        <f ca="true">IF(ISBLANK('Data Summary'!A153),"",'Data Summary'!A153)</f>
        <v/>
      </c>
      <c r="B151" s="111"/>
      <c r="L151" s="111"/>
      <c r="V151" s="111"/>
      <c r="AF151" s="111"/>
      <c r="AP151" s="111"/>
      <c r="AZ151" s="111"/>
      <c r="BJ151" s="111"/>
      <c r="BT151" s="111"/>
      <c r="BU151" s="111"/>
      <c r="BV151" s="111"/>
      <c r="BW151" s="111"/>
      <c r="BX151" s="111"/>
      <c r="BY151" s="111"/>
      <c r="BZ151" s="111"/>
      <c r="CA151" s="111"/>
      <c r="CD151" s="111"/>
      <c r="CN151" s="111"/>
      <c r="CX151" s="111"/>
      <c r="DH151" s="111"/>
      <c r="DR151" s="111"/>
      <c r="EB151" s="111"/>
      <c r="EL151" s="111"/>
      <c r="EV151" s="111"/>
      <c r="FF151" s="111"/>
      <c r="FP151" s="111"/>
      <c r="FZ151" s="111"/>
      <c r="GJ151" s="111"/>
      <c r="GT151" s="111"/>
      <c r="HD151" s="111"/>
      <c r="HN151" s="111"/>
      <c r="HX151" s="111"/>
      <c r="IH151" s="111"/>
      <c r="IR151" s="111"/>
      <c r="JB151" s="111"/>
      <c r="JL151" s="111"/>
      <c r="JV151" s="111"/>
      <c r="KF151" s="111"/>
      <c r="KP151" s="111"/>
      <c r="KZ151" s="111"/>
      <c r="LJ151" s="111"/>
      <c r="LT151" s="111"/>
      <c r="MD151" s="111"/>
      <c r="MN151" s="111"/>
    </row>
    <row xmlns:x14ac="http://schemas.microsoft.com/office/spreadsheetml/2009/9/ac" r="152" s="3" customFormat="true" x14ac:dyDescent="0.25">
      <c r="A152" s="394"/>
      <c r="B152" s="111"/>
      <c r="L152" s="111"/>
      <c r="V152" s="111"/>
      <c r="AF152" s="111"/>
      <c r="AP152" s="111"/>
      <c r="AZ152" s="111"/>
      <c r="BJ152" s="111"/>
      <c r="BT152" s="111"/>
      <c r="BU152" s="111"/>
      <c r="BV152" s="111"/>
      <c r="BW152" s="111"/>
      <c r="BX152" s="111"/>
      <c r="BY152" s="111"/>
      <c r="BZ152" s="111"/>
      <c r="CA152" s="111"/>
      <c r="CD152" s="111"/>
      <c r="CN152" s="111"/>
      <c r="CX152" s="111"/>
      <c r="DH152" s="111"/>
      <c r="DR152" s="111"/>
      <c r="EB152" s="111"/>
      <c r="EL152" s="111"/>
      <c r="EV152" s="111"/>
      <c r="FF152" s="111"/>
      <c r="FP152" s="111"/>
      <c r="FZ152" s="111"/>
      <c r="GJ152" s="111"/>
      <c r="GT152" s="111"/>
      <c r="HD152" s="111"/>
      <c r="HN152" s="111"/>
      <c r="HX152" s="111"/>
      <c r="IH152" s="111"/>
      <c r="IR152" s="111"/>
      <c r="JB152" s="111"/>
      <c r="JL152" s="111"/>
      <c r="JV152" s="111"/>
      <c r="KF152" s="111"/>
      <c r="KP152" s="111"/>
      <c r="KZ152" s="111"/>
      <c r="LJ152" s="111"/>
      <c r="LT152" s="111"/>
      <c r="MD152" s="111"/>
      <c r="MN152" s="111"/>
    </row>
    <row xmlns:x14ac="http://schemas.microsoft.com/office/spreadsheetml/2009/9/ac" r="153" s="3" customFormat="true" x14ac:dyDescent="0.25">
      <c r="A153" s="394"/>
      <c r="B153" s="111"/>
      <c r="L153" s="111"/>
      <c r="V153" s="111"/>
      <c r="AF153" s="111"/>
      <c r="AP153" s="111"/>
      <c r="AZ153" s="111"/>
      <c r="BJ153" s="111"/>
      <c r="BT153" s="111"/>
      <c r="BU153" s="111"/>
      <c r="BV153" s="111"/>
      <c r="BW153" s="111"/>
      <c r="BX153" s="111"/>
      <c r="BY153" s="111"/>
      <c r="BZ153" s="111"/>
      <c r="CA153" s="111"/>
      <c r="CD153" s="111"/>
      <c r="CN153" s="111"/>
      <c r="CX153" s="111"/>
      <c r="DH153" s="111"/>
      <c r="DR153" s="111"/>
      <c r="EB153" s="111"/>
      <c r="EL153" s="111"/>
      <c r="EV153" s="111"/>
      <c r="FF153" s="111"/>
      <c r="FP153" s="111"/>
      <c r="FZ153" s="111"/>
      <c r="GJ153" s="111"/>
      <c r="GT153" s="111"/>
      <c r="HD153" s="111"/>
      <c r="HN153" s="111"/>
      <c r="HX153" s="111"/>
      <c r="IH153" s="111"/>
      <c r="IR153" s="111"/>
      <c r="JB153" s="111"/>
      <c r="JL153" s="111"/>
      <c r="JV153" s="111"/>
      <c r="KF153" s="111"/>
      <c r="KP153" s="111"/>
      <c r="KZ153" s="111"/>
      <c r="LJ153" s="111"/>
      <c r="LT153" s="111"/>
      <c r="MD153" s="111"/>
      <c r="MN153" s="111"/>
    </row>
    <row xmlns:x14ac="http://schemas.microsoft.com/office/spreadsheetml/2009/9/ac" r="154" s="3" customFormat="true" x14ac:dyDescent="0.25">
      <c r="A154" s="394"/>
      <c r="B154" s="111"/>
      <c r="L154" s="111"/>
      <c r="V154" s="111"/>
      <c r="AF154" s="111"/>
      <c r="AP154" s="111"/>
      <c r="AZ154" s="111"/>
      <c r="BJ154" s="111"/>
      <c r="BT154" s="111"/>
      <c r="BU154" s="111"/>
      <c r="BV154" s="111"/>
      <c r="BW154" s="111"/>
      <c r="BX154" s="111"/>
      <c r="BY154" s="111"/>
      <c r="BZ154" s="111"/>
      <c r="CA154" s="111"/>
      <c r="CD154" s="111"/>
      <c r="CN154" s="111"/>
      <c r="CX154" s="111"/>
      <c r="DH154" s="111"/>
      <c r="DR154" s="111"/>
      <c r="EB154" s="111"/>
      <c r="EL154" s="111"/>
      <c r="EV154" s="111"/>
      <c r="FF154" s="111"/>
      <c r="FP154" s="111"/>
      <c r="FZ154" s="111"/>
      <c r="GJ154" s="111"/>
      <c r="GT154" s="111"/>
      <c r="HD154" s="111"/>
      <c r="HN154" s="111"/>
      <c r="HX154" s="111"/>
      <c r="IH154" s="111"/>
      <c r="IR154" s="111"/>
      <c r="JB154" s="111"/>
      <c r="JL154" s="111"/>
      <c r="JV154" s="111"/>
      <c r="KF154" s="111"/>
      <c r="KP154" s="111"/>
      <c r="KZ154" s="111"/>
      <c r="LJ154" s="111"/>
      <c r="LT154" s="111"/>
      <c r="MD154" s="111"/>
      <c r="MN154" s="111"/>
    </row>
    <row xmlns:x14ac="http://schemas.microsoft.com/office/spreadsheetml/2009/9/ac" r="155" s="3" customFormat="true" x14ac:dyDescent="0.25">
      <c r="A155" s="394"/>
      <c r="B155" s="111"/>
      <c r="L155" s="111"/>
      <c r="V155" s="111"/>
      <c r="AF155" s="111"/>
      <c r="AP155" s="111"/>
      <c r="AZ155" s="111"/>
      <c r="BJ155" s="111"/>
      <c r="BT155" s="111"/>
      <c r="BU155" s="111"/>
      <c r="BV155" s="111"/>
      <c r="BW155" s="111"/>
      <c r="BX155" s="111"/>
      <c r="BY155" s="111"/>
      <c r="BZ155" s="111"/>
      <c r="CA155" s="111"/>
      <c r="CD155" s="111"/>
      <c r="CN155" s="111"/>
      <c r="CX155" s="111"/>
      <c r="DH155" s="111"/>
      <c r="DR155" s="111"/>
      <c r="EB155" s="111"/>
      <c r="EL155" s="111"/>
      <c r="EV155" s="111"/>
      <c r="FF155" s="111"/>
      <c r="FP155" s="111"/>
      <c r="FZ155" s="111"/>
      <c r="GJ155" s="111"/>
      <c r="GT155" s="111"/>
      <c r="HD155" s="111"/>
      <c r="HN155" s="111"/>
      <c r="HX155" s="111"/>
      <c r="IH155" s="111"/>
      <c r="IR155" s="111"/>
      <c r="JB155" s="111"/>
      <c r="JL155" s="111"/>
      <c r="JV155" s="111"/>
      <c r="KF155" s="111"/>
      <c r="KP155" s="111"/>
      <c r="KZ155" s="111"/>
      <c r="LJ155" s="111"/>
      <c r="LT155" s="111"/>
      <c r="MD155" s="111"/>
      <c r="MN155" s="111"/>
    </row>
    <row xmlns:x14ac="http://schemas.microsoft.com/office/spreadsheetml/2009/9/ac" r="156" s="3" customFormat="true" x14ac:dyDescent="0.25">
      <c r="A156" s="394"/>
      <c r="B156" s="111"/>
      <c r="L156" s="111"/>
      <c r="V156" s="111"/>
      <c r="AF156" s="111"/>
      <c r="AP156" s="111"/>
      <c r="AZ156" s="111"/>
      <c r="BJ156" s="111"/>
      <c r="BT156" s="111"/>
      <c r="BU156" s="111"/>
      <c r="BV156" s="111"/>
      <c r="BW156" s="111"/>
      <c r="BX156" s="111"/>
      <c r="BY156" s="111"/>
      <c r="BZ156" s="111"/>
      <c r="CA156" s="111"/>
      <c r="CD156" s="111"/>
      <c r="CN156" s="111"/>
      <c r="CX156" s="111"/>
      <c r="DH156" s="111"/>
      <c r="DR156" s="111"/>
      <c r="EB156" s="111"/>
      <c r="EL156" s="111"/>
      <c r="EV156" s="111"/>
      <c r="FF156" s="111"/>
      <c r="FP156" s="111"/>
      <c r="FZ156" s="111"/>
      <c r="GJ156" s="111"/>
      <c r="GT156" s="111"/>
      <c r="HD156" s="111"/>
      <c r="HN156" s="111"/>
      <c r="HX156" s="111"/>
      <c r="IH156" s="111"/>
      <c r="IR156" s="111"/>
      <c r="JB156" s="111"/>
      <c r="JL156" s="111"/>
      <c r="JV156" s="111"/>
      <c r="KF156" s="111"/>
      <c r="KP156" s="111"/>
      <c r="KZ156" s="111"/>
      <c r="LJ156" s="111"/>
      <c r="LT156" s="111"/>
      <c r="MD156" s="111"/>
      <c r="MN156" s="111"/>
    </row>
    <row xmlns:x14ac="http://schemas.microsoft.com/office/spreadsheetml/2009/9/ac" r="157" s="3" customFormat="true" x14ac:dyDescent="0.25">
      <c r="A157" s="394"/>
      <c r="B157" s="111"/>
      <c r="L157" s="111"/>
      <c r="V157" s="111"/>
      <c r="AF157" s="111"/>
      <c r="AP157" s="111"/>
      <c r="AZ157" s="111"/>
      <c r="BJ157" s="111"/>
      <c r="BT157" s="111"/>
      <c r="BU157" s="111"/>
      <c r="BV157" s="111"/>
      <c r="BW157" s="111"/>
      <c r="BX157" s="111"/>
      <c r="BY157" s="111"/>
      <c r="BZ157" s="111"/>
      <c r="CA157" s="111"/>
      <c r="CD157" s="111"/>
      <c r="CN157" s="111"/>
      <c r="CX157" s="111"/>
      <c r="DH157" s="111"/>
      <c r="DR157" s="111"/>
      <c r="EB157" s="111"/>
      <c r="EL157" s="111"/>
      <c r="EV157" s="111"/>
      <c r="FF157" s="111"/>
      <c r="FP157" s="111"/>
      <c r="FZ157" s="111"/>
      <c r="GJ157" s="111"/>
      <c r="GT157" s="111"/>
      <c r="HD157" s="111"/>
      <c r="HN157" s="111"/>
      <c r="HX157" s="111"/>
      <c r="IH157" s="111"/>
      <c r="IR157" s="111"/>
      <c r="JB157" s="111"/>
      <c r="JL157" s="111"/>
      <c r="JV157" s="111"/>
      <c r="KF157" s="111"/>
      <c r="KP157" s="111"/>
      <c r="KZ157" s="111"/>
      <c r="LJ157" s="111"/>
      <c r="LT157" s="111"/>
      <c r="MD157" s="111"/>
      <c r="MN157" s="111"/>
    </row>
    <row xmlns:x14ac="http://schemas.microsoft.com/office/spreadsheetml/2009/9/ac" r="158" s="3" customFormat="true" x14ac:dyDescent="0.25">
      <c r="A158" s="394"/>
      <c r="B158" s="111"/>
      <c r="L158" s="111"/>
      <c r="V158" s="111"/>
      <c r="AF158" s="111"/>
      <c r="AP158" s="111"/>
      <c r="AZ158" s="111"/>
      <c r="BJ158" s="111"/>
      <c r="BT158" s="111"/>
      <c r="BU158" s="111"/>
      <c r="BV158" s="111"/>
      <c r="BW158" s="111"/>
      <c r="BX158" s="111"/>
      <c r="BY158" s="111"/>
      <c r="BZ158" s="111"/>
      <c r="CA158" s="111"/>
      <c r="CD158" s="111"/>
      <c r="CN158" s="111"/>
      <c r="CX158" s="111"/>
      <c r="DH158" s="111"/>
      <c r="DR158" s="111"/>
      <c r="EB158" s="111"/>
      <c r="EL158" s="111"/>
      <c r="EV158" s="111"/>
      <c r="FF158" s="111"/>
      <c r="FP158" s="111"/>
      <c r="FZ158" s="111"/>
      <c r="GJ158" s="111"/>
      <c r="GT158" s="111"/>
      <c r="HD158" s="111"/>
      <c r="HN158" s="111"/>
      <c r="HX158" s="111"/>
      <c r="IH158" s="111"/>
      <c r="IR158" s="111"/>
      <c r="JB158" s="111"/>
      <c r="JL158" s="111"/>
      <c r="JV158" s="111"/>
      <c r="KF158" s="111"/>
      <c r="KP158" s="111"/>
      <c r="KZ158" s="111"/>
      <c r="LJ158" s="111"/>
      <c r="LT158" s="111"/>
      <c r="MD158" s="111"/>
      <c r="MN158" s="111"/>
    </row>
    <row xmlns:x14ac="http://schemas.microsoft.com/office/spreadsheetml/2009/9/ac" r="159" s="3" customFormat="true" x14ac:dyDescent="0.25">
      <c r="A159" s="394"/>
      <c r="B159" s="111"/>
      <c r="L159" s="111"/>
      <c r="V159" s="111"/>
      <c r="AF159" s="111"/>
      <c r="AP159" s="111"/>
      <c r="AZ159" s="111"/>
      <c r="BJ159" s="111"/>
      <c r="BT159" s="111"/>
      <c r="BU159" s="111"/>
      <c r="BV159" s="111"/>
      <c r="BW159" s="111"/>
      <c r="BX159" s="111"/>
      <c r="BY159" s="111"/>
      <c r="BZ159" s="111"/>
      <c r="CA159" s="111"/>
      <c r="CD159" s="111"/>
      <c r="CN159" s="111"/>
      <c r="CX159" s="111"/>
      <c r="DH159" s="111"/>
      <c r="DR159" s="111"/>
      <c r="EB159" s="111"/>
      <c r="EL159" s="111"/>
      <c r="EV159" s="111"/>
      <c r="FF159" s="111"/>
      <c r="FP159" s="111"/>
      <c r="FZ159" s="111"/>
      <c r="GJ159" s="111"/>
      <c r="GT159" s="111"/>
      <c r="HD159" s="111"/>
      <c r="HN159" s="111"/>
      <c r="HX159" s="111"/>
      <c r="IH159" s="111"/>
      <c r="IR159" s="111"/>
      <c r="JB159" s="111"/>
      <c r="JL159" s="111"/>
      <c r="JV159" s="111"/>
      <c r="KF159" s="111"/>
      <c r="KP159" s="111"/>
      <c r="KZ159" s="111"/>
      <c r="LJ159" s="111"/>
      <c r="LT159" s="111"/>
      <c r="MD159" s="111"/>
      <c r="MN159" s="111"/>
    </row>
    <row xmlns:x14ac="http://schemas.microsoft.com/office/spreadsheetml/2009/9/ac" r="160" s="3" customFormat="true" x14ac:dyDescent="0.25">
      <c r="A160" s="394"/>
      <c r="B160" s="111"/>
      <c r="L160" s="111"/>
      <c r="V160" s="111"/>
      <c r="AF160" s="111"/>
      <c r="AP160" s="111"/>
      <c r="AZ160" s="111"/>
      <c r="BJ160" s="111"/>
      <c r="BT160" s="111"/>
      <c r="BU160" s="111"/>
      <c r="BV160" s="111"/>
      <c r="BW160" s="111"/>
      <c r="BX160" s="111"/>
      <c r="BY160" s="111"/>
      <c r="BZ160" s="111"/>
      <c r="CA160" s="111"/>
      <c r="CD160" s="111"/>
      <c r="CN160" s="111"/>
      <c r="CX160" s="111"/>
      <c r="DH160" s="111"/>
      <c r="DR160" s="111"/>
      <c r="EB160" s="111"/>
      <c r="EL160" s="111"/>
      <c r="EV160" s="111"/>
      <c r="FF160" s="111"/>
      <c r="FP160" s="111"/>
      <c r="FZ160" s="111"/>
      <c r="GJ160" s="111"/>
      <c r="GT160" s="111"/>
      <c r="HD160" s="111"/>
      <c r="HN160" s="111"/>
      <c r="HX160" s="111"/>
      <c r="IH160" s="111"/>
      <c r="IR160" s="111"/>
      <c r="JB160" s="111"/>
      <c r="JL160" s="111"/>
      <c r="JV160" s="111"/>
      <c r="KF160" s="111"/>
      <c r="KP160" s="111"/>
      <c r="KZ160" s="111"/>
      <c r="LJ160" s="111"/>
      <c r="LT160" s="111"/>
      <c r="MD160" s="111"/>
      <c r="MN160" s="111"/>
    </row>
    <row xmlns:x14ac="http://schemas.microsoft.com/office/spreadsheetml/2009/9/ac" r="161" s="3" customFormat="true" x14ac:dyDescent="0.25">
      <c r="A161" s="394"/>
      <c r="B161" s="111"/>
      <c r="L161" s="111"/>
      <c r="V161" s="111"/>
      <c r="AF161" s="111"/>
      <c r="AP161" s="111"/>
      <c r="AZ161" s="111"/>
      <c r="BJ161" s="111"/>
      <c r="BT161" s="111"/>
      <c r="BU161" s="111"/>
      <c r="BV161" s="111"/>
      <c r="BW161" s="111"/>
      <c r="BX161" s="111"/>
      <c r="BY161" s="111"/>
      <c r="BZ161" s="111"/>
      <c r="CA161" s="111"/>
      <c r="CD161" s="111"/>
      <c r="CN161" s="111"/>
      <c r="CX161" s="111"/>
      <c r="DH161" s="111"/>
      <c r="DR161" s="111"/>
      <c r="EB161" s="111"/>
      <c r="EL161" s="111"/>
      <c r="EV161" s="111"/>
      <c r="FF161" s="111"/>
      <c r="FP161" s="111"/>
      <c r="FZ161" s="111"/>
      <c r="GJ161" s="111"/>
      <c r="GT161" s="111"/>
      <c r="HD161" s="111"/>
      <c r="HN161" s="111"/>
      <c r="HX161" s="111"/>
      <c r="IH161" s="111"/>
      <c r="IR161" s="111"/>
      <c r="JB161" s="111"/>
      <c r="JL161" s="111"/>
      <c r="JV161" s="111"/>
      <c r="KF161" s="111"/>
      <c r="KP161" s="111"/>
      <c r="KZ161" s="111"/>
      <c r="LJ161" s="111"/>
      <c r="LT161" s="111"/>
      <c r="MD161" s="111"/>
      <c r="MN161" s="111"/>
    </row>
    <row xmlns:x14ac="http://schemas.microsoft.com/office/spreadsheetml/2009/9/ac" r="162" s="3" customFormat="true" x14ac:dyDescent="0.25">
      <c r="A162" s="394"/>
      <c r="B162" s="111"/>
      <c r="L162" s="111"/>
      <c r="V162" s="111"/>
      <c r="AF162" s="111"/>
      <c r="AP162" s="111"/>
      <c r="AZ162" s="111"/>
      <c r="BJ162" s="111"/>
      <c r="BT162" s="111"/>
      <c r="BU162" s="111"/>
      <c r="BV162" s="111"/>
      <c r="BW162" s="111"/>
      <c r="BX162" s="111"/>
      <c r="BY162" s="111"/>
      <c r="BZ162" s="111"/>
      <c r="CA162" s="111"/>
      <c r="CD162" s="111"/>
      <c r="CN162" s="111"/>
      <c r="CX162" s="111"/>
      <c r="DH162" s="111"/>
      <c r="DR162" s="111"/>
      <c r="EB162" s="111"/>
      <c r="EL162" s="111"/>
      <c r="EV162" s="111"/>
      <c r="FF162" s="111"/>
      <c r="FP162" s="111"/>
      <c r="FZ162" s="111"/>
      <c r="GJ162" s="111"/>
      <c r="GT162" s="111"/>
      <c r="HD162" s="111"/>
      <c r="HN162" s="111"/>
      <c r="HX162" s="111"/>
      <c r="IH162" s="111"/>
      <c r="IR162" s="111"/>
      <c r="JB162" s="111"/>
      <c r="JL162" s="111"/>
      <c r="JV162" s="111"/>
      <c r="KF162" s="111"/>
      <c r="KP162" s="111"/>
      <c r="KZ162" s="111"/>
      <c r="LJ162" s="111"/>
      <c r="LT162" s="111"/>
      <c r="MD162" s="111"/>
      <c r="MN162" s="111"/>
    </row>
    <row xmlns:x14ac="http://schemas.microsoft.com/office/spreadsheetml/2009/9/ac" r="163" s="3" customFormat="true" x14ac:dyDescent="0.25">
      <c r="A163" s="394"/>
      <c r="B163" s="111"/>
      <c r="L163" s="111"/>
      <c r="V163" s="111"/>
      <c r="AF163" s="111"/>
      <c r="AP163" s="111"/>
      <c r="AZ163" s="111"/>
      <c r="BJ163" s="111"/>
      <c r="BT163" s="111"/>
      <c r="BU163" s="111"/>
      <c r="BV163" s="111"/>
      <c r="BW163" s="111"/>
      <c r="BX163" s="111"/>
      <c r="BY163" s="111"/>
      <c r="BZ163" s="111"/>
      <c r="CA163" s="111"/>
      <c r="CD163" s="111"/>
      <c r="CN163" s="111"/>
      <c r="CX163" s="111"/>
      <c r="DH163" s="111"/>
      <c r="DR163" s="111"/>
      <c r="EB163" s="111"/>
      <c r="EL163" s="111"/>
      <c r="EV163" s="111"/>
      <c r="FF163" s="111"/>
      <c r="FP163" s="111"/>
      <c r="FZ163" s="111"/>
      <c r="GJ163" s="111"/>
      <c r="GT163" s="111"/>
      <c r="HD163" s="111"/>
      <c r="HN163" s="111"/>
      <c r="HX163" s="111"/>
      <c r="IH163" s="111"/>
      <c r="IR163" s="111"/>
      <c r="JB163" s="111"/>
      <c r="JL163" s="111"/>
      <c r="JV163" s="111"/>
      <c r="KF163" s="111"/>
      <c r="KP163" s="111"/>
      <c r="KZ163" s="111"/>
      <c r="LJ163" s="111"/>
      <c r="LT163" s="111"/>
      <c r="MD163" s="111"/>
      <c r="MN163" s="111"/>
    </row>
    <row xmlns:x14ac="http://schemas.microsoft.com/office/spreadsheetml/2009/9/ac" r="164" s="3" customFormat="true" x14ac:dyDescent="0.25">
      <c r="A164" s="394"/>
      <c r="B164" s="111"/>
      <c r="L164" s="111"/>
      <c r="V164" s="111"/>
      <c r="AF164" s="111"/>
      <c r="AP164" s="111"/>
      <c r="AZ164" s="111"/>
      <c r="BJ164" s="111"/>
      <c r="BT164" s="111"/>
      <c r="BU164" s="111"/>
      <c r="BV164" s="111"/>
      <c r="BW164" s="111"/>
      <c r="BX164" s="111"/>
      <c r="BY164" s="111"/>
      <c r="BZ164" s="111"/>
      <c r="CA164" s="111"/>
      <c r="CD164" s="111"/>
      <c r="CN164" s="111"/>
      <c r="CX164" s="111"/>
      <c r="DH164" s="111"/>
      <c r="DR164" s="111"/>
      <c r="EB164" s="111"/>
      <c r="EL164" s="111"/>
      <c r="EV164" s="111"/>
      <c r="FF164" s="111"/>
      <c r="FP164" s="111"/>
      <c r="FZ164" s="111"/>
      <c r="GJ164" s="111"/>
      <c r="GT164" s="111"/>
      <c r="HD164" s="111"/>
      <c r="HN164" s="111"/>
      <c r="HX164" s="111"/>
      <c r="IH164" s="111"/>
      <c r="IR164" s="111"/>
      <c r="JB164" s="111"/>
      <c r="JL164" s="111"/>
      <c r="JV164" s="111"/>
      <c r="KF164" s="111"/>
      <c r="KP164" s="111"/>
      <c r="KZ164" s="111"/>
      <c r="LJ164" s="111"/>
      <c r="LT164" s="111"/>
      <c r="MD164" s="111"/>
      <c r="MN164" s="111"/>
    </row>
    <row xmlns:x14ac="http://schemas.microsoft.com/office/spreadsheetml/2009/9/ac" r="165" s="3" customFormat="true" x14ac:dyDescent="0.25">
      <c r="A165" s="394"/>
      <c r="B165" s="111"/>
      <c r="L165" s="111"/>
      <c r="V165" s="111"/>
      <c r="AF165" s="111"/>
      <c r="AP165" s="111"/>
      <c r="AZ165" s="111"/>
      <c r="BJ165" s="111"/>
      <c r="BT165" s="111"/>
      <c r="BU165" s="111"/>
      <c r="BV165" s="111"/>
      <c r="BW165" s="111"/>
      <c r="BX165" s="111"/>
      <c r="BY165" s="111"/>
      <c r="BZ165" s="111"/>
      <c r="CA165" s="111"/>
      <c r="CD165" s="111"/>
      <c r="CN165" s="111"/>
      <c r="CX165" s="111"/>
      <c r="DH165" s="111"/>
      <c r="DR165" s="111"/>
      <c r="EB165" s="111"/>
      <c r="EL165" s="111"/>
      <c r="EV165" s="111"/>
      <c r="FF165" s="111"/>
      <c r="FP165" s="111"/>
      <c r="FZ165" s="111"/>
      <c r="GJ165" s="111"/>
      <c r="GT165" s="111"/>
      <c r="HD165" s="111"/>
      <c r="HN165" s="111"/>
      <c r="HX165" s="111"/>
      <c r="IH165" s="111"/>
      <c r="IR165" s="111"/>
      <c r="JB165" s="111"/>
      <c r="JL165" s="111"/>
      <c r="JV165" s="111"/>
      <c r="KF165" s="111"/>
      <c r="KP165" s="111"/>
      <c r="KZ165" s="111"/>
      <c r="LJ165" s="111"/>
      <c r="LT165" s="111"/>
      <c r="MD165" s="111"/>
      <c r="MN165" s="111"/>
    </row>
    <row xmlns:x14ac="http://schemas.microsoft.com/office/spreadsheetml/2009/9/ac" r="166" s="3" customFormat="true" x14ac:dyDescent="0.25">
      <c r="A166" s="394"/>
      <c r="B166" s="111"/>
      <c r="L166" s="111"/>
      <c r="V166" s="111"/>
      <c r="AF166" s="111"/>
      <c r="AP166" s="111"/>
      <c r="AZ166" s="111"/>
      <c r="BJ166" s="111"/>
      <c r="BT166" s="111"/>
      <c r="BU166" s="111"/>
      <c r="BV166" s="111"/>
      <c r="BW166" s="111"/>
      <c r="BX166" s="111"/>
      <c r="BY166" s="111"/>
      <c r="BZ166" s="111"/>
      <c r="CA166" s="111"/>
      <c r="CD166" s="111"/>
      <c r="CN166" s="111"/>
      <c r="CX166" s="111"/>
      <c r="DH166" s="111"/>
      <c r="DR166" s="111"/>
      <c r="EB166" s="111"/>
      <c r="EL166" s="111"/>
      <c r="EV166" s="111"/>
      <c r="FF166" s="111"/>
      <c r="FP166" s="111"/>
      <c r="FZ166" s="111"/>
      <c r="GJ166" s="111"/>
      <c r="GT166" s="111"/>
      <c r="HD166" s="111"/>
      <c r="HN166" s="111"/>
      <c r="HX166" s="111"/>
      <c r="IH166" s="111"/>
      <c r="IR166" s="111"/>
      <c r="JB166" s="111"/>
      <c r="JL166" s="111"/>
      <c r="JV166" s="111"/>
      <c r="KF166" s="111"/>
      <c r="KP166" s="111"/>
      <c r="KZ166" s="111"/>
      <c r="LJ166" s="111"/>
      <c r="LT166" s="111"/>
      <c r="MD166" s="111"/>
      <c r="MN166" s="111"/>
    </row>
    <row xmlns:x14ac="http://schemas.microsoft.com/office/spreadsheetml/2009/9/ac" r="167" s="3" customFormat="true" x14ac:dyDescent="0.25">
      <c r="A167" s="394"/>
      <c r="B167" s="111"/>
      <c r="L167" s="111"/>
      <c r="V167" s="111"/>
      <c r="AF167" s="111"/>
      <c r="AP167" s="111"/>
      <c r="AZ167" s="111"/>
      <c r="BJ167" s="111"/>
      <c r="BT167" s="111"/>
      <c r="BU167" s="111"/>
      <c r="BV167" s="111"/>
      <c r="BW167" s="111"/>
      <c r="BX167" s="111"/>
      <c r="BY167" s="111"/>
      <c r="BZ167" s="111"/>
      <c r="CA167" s="111"/>
      <c r="CD167" s="111"/>
      <c r="CN167" s="111"/>
      <c r="CX167" s="111"/>
      <c r="DH167" s="111"/>
      <c r="DR167" s="111"/>
      <c r="EB167" s="111"/>
      <c r="EL167" s="111"/>
      <c r="EV167" s="111"/>
      <c r="FF167" s="111"/>
      <c r="FP167" s="111"/>
      <c r="FZ167" s="111"/>
      <c r="GJ167" s="111"/>
      <c r="GT167" s="111"/>
      <c r="HD167" s="111"/>
      <c r="HN167" s="111"/>
      <c r="HX167" s="111"/>
      <c r="IH167" s="111"/>
      <c r="IR167" s="111"/>
      <c r="JB167" s="111"/>
      <c r="JL167" s="111"/>
      <c r="JV167" s="111"/>
      <c r="KF167" s="111"/>
      <c r="KP167" s="111"/>
      <c r="KZ167" s="111"/>
      <c r="LJ167" s="111"/>
      <c r="LT167" s="111"/>
      <c r="MD167" s="111"/>
      <c r="MN167" s="111"/>
    </row>
    <row xmlns:x14ac="http://schemas.microsoft.com/office/spreadsheetml/2009/9/ac" r="168" s="3" customFormat="true" x14ac:dyDescent="0.25">
      <c r="A168" s="394"/>
      <c r="B168" s="111"/>
      <c r="L168" s="111"/>
      <c r="V168" s="111"/>
      <c r="AF168" s="111"/>
      <c r="AP168" s="111"/>
      <c r="AZ168" s="111"/>
      <c r="BJ168" s="111"/>
      <c r="BT168" s="111"/>
      <c r="BU168" s="111"/>
      <c r="BV168" s="111"/>
      <c r="BW168" s="111"/>
      <c r="BX168" s="111"/>
      <c r="BY168" s="111"/>
      <c r="BZ168" s="111"/>
      <c r="CA168" s="111"/>
      <c r="CD168" s="111"/>
      <c r="CN168" s="111"/>
      <c r="CX168" s="111"/>
      <c r="DH168" s="111"/>
      <c r="DR168" s="111"/>
      <c r="EB168" s="111"/>
      <c r="EL168" s="111"/>
      <c r="EV168" s="111"/>
      <c r="FF168" s="111"/>
      <c r="FP168" s="111"/>
      <c r="FZ168" s="111"/>
      <c r="GJ168" s="111"/>
      <c r="GT168" s="111"/>
      <c r="HD168" s="111"/>
      <c r="HN168" s="111"/>
      <c r="HX168" s="111"/>
      <c r="IH168" s="111"/>
      <c r="IR168" s="111"/>
      <c r="JB168" s="111"/>
      <c r="JL168" s="111"/>
      <c r="JV168" s="111"/>
      <c r="KF168" s="111"/>
      <c r="KP168" s="111"/>
      <c r="KZ168" s="111"/>
      <c r="LJ168" s="111"/>
      <c r="LT168" s="111"/>
      <c r="MD168" s="111"/>
      <c r="MN168" s="111"/>
    </row>
    <row xmlns:x14ac="http://schemas.microsoft.com/office/spreadsheetml/2009/9/ac" r="169" s="3" customFormat="true" x14ac:dyDescent="0.25">
      <c r="A169" s="394"/>
      <c r="B169" s="111"/>
      <c r="L169" s="111"/>
      <c r="V169" s="111"/>
      <c r="AF169" s="111"/>
      <c r="AP169" s="111"/>
      <c r="AZ169" s="111"/>
      <c r="BJ169" s="111"/>
      <c r="BT169" s="111"/>
      <c r="BU169" s="111"/>
      <c r="BV169" s="111"/>
      <c r="BW169" s="111"/>
      <c r="BX169" s="111"/>
      <c r="BY169" s="111"/>
      <c r="BZ169" s="111"/>
      <c r="CA169" s="111"/>
      <c r="CD169" s="111"/>
      <c r="CN169" s="111"/>
      <c r="CX169" s="111"/>
      <c r="DH169" s="111"/>
      <c r="DR169" s="111"/>
      <c r="EB169" s="111"/>
      <c r="EL169" s="111"/>
      <c r="EV169" s="111"/>
      <c r="FF169" s="111"/>
      <c r="FP169" s="111"/>
      <c r="FZ169" s="111"/>
      <c r="GJ169" s="111"/>
      <c r="GT169" s="111"/>
      <c r="HD169" s="111"/>
      <c r="HN169" s="111"/>
      <c r="HX169" s="111"/>
      <c r="IH169" s="111"/>
      <c r="IR169" s="111"/>
      <c r="JB169" s="111"/>
      <c r="JL169" s="111"/>
      <c r="JV169" s="111"/>
      <c r="KF169" s="111"/>
      <c r="KP169" s="111"/>
      <c r="KZ169" s="111"/>
      <c r="LJ169" s="111"/>
      <c r="LT169" s="111"/>
      <c r="MD169" s="111"/>
      <c r="MN169" s="111"/>
    </row>
    <row xmlns:x14ac="http://schemas.microsoft.com/office/spreadsheetml/2009/9/ac" r="170" s="3" customFormat="true" x14ac:dyDescent="0.25">
      <c r="A170" s="394"/>
      <c r="B170" s="111"/>
      <c r="L170" s="111"/>
      <c r="V170" s="111"/>
      <c r="AF170" s="111"/>
      <c r="AP170" s="111"/>
      <c r="AZ170" s="111"/>
      <c r="BJ170" s="111"/>
      <c r="BT170" s="111"/>
      <c r="BU170" s="111"/>
      <c r="BV170" s="111"/>
      <c r="BW170" s="111"/>
      <c r="BX170" s="111"/>
      <c r="BY170" s="111"/>
      <c r="BZ170" s="111"/>
      <c r="CA170" s="111"/>
      <c r="CD170" s="111"/>
      <c r="CN170" s="111"/>
      <c r="CX170" s="111"/>
      <c r="DH170" s="111"/>
      <c r="DR170" s="111"/>
      <c r="EB170" s="111"/>
      <c r="EL170" s="111"/>
      <c r="EV170" s="111"/>
      <c r="FF170" s="111"/>
      <c r="FP170" s="111"/>
      <c r="FZ170" s="111"/>
      <c r="GJ170" s="111"/>
      <c r="GT170" s="111"/>
      <c r="HD170" s="111"/>
      <c r="HN170" s="111"/>
      <c r="HX170" s="111"/>
      <c r="IH170" s="111"/>
      <c r="IR170" s="111"/>
      <c r="JB170" s="111"/>
      <c r="JL170" s="111"/>
      <c r="JV170" s="111"/>
      <c r="KF170" s="111"/>
      <c r="KP170" s="111"/>
      <c r="KZ170" s="111"/>
      <c r="LJ170" s="111"/>
      <c r="LT170" s="111"/>
      <c r="MD170" s="111"/>
      <c r="MN170" s="111"/>
    </row>
    <row xmlns:x14ac="http://schemas.microsoft.com/office/spreadsheetml/2009/9/ac" r="171" s="3" customFormat="true" x14ac:dyDescent="0.25">
      <c r="A171" s="394"/>
      <c r="B171" s="111"/>
      <c r="L171" s="111"/>
      <c r="V171" s="111"/>
      <c r="AF171" s="111"/>
      <c r="AP171" s="111"/>
      <c r="AZ171" s="111"/>
      <c r="BJ171" s="111"/>
      <c r="BT171" s="111"/>
      <c r="BU171" s="111"/>
      <c r="BV171" s="111"/>
      <c r="BW171" s="111"/>
      <c r="BX171" s="111"/>
      <c r="BY171" s="111"/>
      <c r="BZ171" s="111"/>
      <c r="CA171" s="111"/>
      <c r="CD171" s="111"/>
      <c r="CN171" s="111"/>
      <c r="CX171" s="111"/>
      <c r="DH171" s="111"/>
      <c r="DR171" s="111"/>
      <c r="EB171" s="111"/>
      <c r="EL171" s="111"/>
      <c r="EV171" s="111"/>
      <c r="FF171" s="111"/>
      <c r="FP171" s="111"/>
      <c r="FZ171" s="111"/>
      <c r="GJ171" s="111"/>
      <c r="GT171" s="111"/>
      <c r="HD171" s="111"/>
      <c r="HN171" s="111"/>
      <c r="HX171" s="111"/>
      <c r="IH171" s="111"/>
      <c r="IR171" s="111"/>
      <c r="JB171" s="111"/>
      <c r="JL171" s="111"/>
      <c r="JV171" s="111"/>
      <c r="KF171" s="111"/>
      <c r="KP171" s="111"/>
      <c r="KZ171" s="111"/>
      <c r="LJ171" s="111"/>
      <c r="LT171" s="111"/>
      <c r="MD171" s="111"/>
      <c r="MN171" s="111"/>
    </row>
    <row xmlns:x14ac="http://schemas.microsoft.com/office/spreadsheetml/2009/9/ac" r="172" s="3" customFormat="true" x14ac:dyDescent="0.25">
      <c r="A172" s="394"/>
      <c r="B172" s="111"/>
      <c r="L172" s="111"/>
      <c r="V172" s="111"/>
      <c r="AF172" s="111"/>
      <c r="AP172" s="111"/>
      <c r="AZ172" s="111"/>
      <c r="BJ172" s="111"/>
      <c r="BT172" s="111"/>
      <c r="BU172" s="111"/>
      <c r="BV172" s="111"/>
      <c r="BW172" s="111"/>
      <c r="BX172" s="111"/>
      <c r="BY172" s="111"/>
      <c r="BZ172" s="111"/>
      <c r="CA172" s="111"/>
      <c r="CD172" s="111"/>
      <c r="CN172" s="111"/>
      <c r="CX172" s="111"/>
      <c r="DH172" s="111"/>
      <c r="DR172" s="111"/>
      <c r="EB172" s="111"/>
      <c r="EL172" s="111"/>
      <c r="EV172" s="111"/>
      <c r="FF172" s="111"/>
      <c r="FP172" s="111"/>
      <c r="FZ172" s="111"/>
      <c r="GJ172" s="111"/>
      <c r="GT172" s="111"/>
      <c r="HD172" s="111"/>
      <c r="HN172" s="111"/>
      <c r="HX172" s="111"/>
      <c r="IH172" s="111"/>
      <c r="IR172" s="111"/>
      <c r="JB172" s="111"/>
      <c r="JL172" s="111"/>
      <c r="JV172" s="111"/>
      <c r="KF172" s="111"/>
      <c r="KP172" s="111"/>
      <c r="KZ172" s="111"/>
      <c r="LJ172" s="111"/>
      <c r="LT172" s="111"/>
      <c r="MD172" s="111"/>
      <c r="MN172" s="111"/>
    </row>
    <row xmlns:x14ac="http://schemas.microsoft.com/office/spreadsheetml/2009/9/ac" r="173" s="3" customFormat="true" x14ac:dyDescent="0.25">
      <c r="A173" s="394"/>
      <c r="B173" s="111"/>
      <c r="L173" s="111"/>
      <c r="V173" s="111"/>
      <c r="AF173" s="111"/>
      <c r="AP173" s="111"/>
      <c r="AZ173" s="111"/>
      <c r="BJ173" s="111"/>
      <c r="BT173" s="111"/>
      <c r="BU173" s="111"/>
      <c r="BV173" s="111"/>
      <c r="BW173" s="111"/>
      <c r="BX173" s="111"/>
      <c r="BY173" s="111"/>
      <c r="BZ173" s="111"/>
      <c r="CA173" s="111"/>
      <c r="CD173" s="111"/>
      <c r="CN173" s="111"/>
      <c r="CX173" s="111"/>
      <c r="DH173" s="111"/>
      <c r="DR173" s="111"/>
      <c r="EB173" s="111"/>
      <c r="EL173" s="111"/>
      <c r="EV173" s="111"/>
      <c r="FF173" s="111"/>
      <c r="FP173" s="111"/>
      <c r="FZ173" s="111"/>
      <c r="GJ173" s="111"/>
      <c r="GT173" s="111"/>
      <c r="HD173" s="111"/>
      <c r="HN173" s="111"/>
      <c r="HX173" s="111"/>
      <c r="IH173" s="111"/>
      <c r="IR173" s="111"/>
      <c r="JB173" s="111"/>
      <c r="JL173" s="111"/>
      <c r="JV173" s="111"/>
      <c r="KF173" s="111"/>
      <c r="KP173" s="111"/>
      <c r="KZ173" s="111"/>
      <c r="LJ173" s="111"/>
      <c r="LT173" s="111"/>
      <c r="MD173" s="111"/>
      <c r="MN173" s="111"/>
    </row>
    <row xmlns:x14ac="http://schemas.microsoft.com/office/spreadsheetml/2009/9/ac" r="174" s="3" customFormat="true" x14ac:dyDescent="0.25">
      <c r="A174" s="394"/>
      <c r="B174" s="111"/>
      <c r="L174" s="111"/>
      <c r="V174" s="111"/>
      <c r="AF174" s="111"/>
      <c r="AP174" s="111"/>
      <c r="AZ174" s="111"/>
      <c r="BJ174" s="111"/>
      <c r="BT174" s="111"/>
      <c r="BU174" s="111"/>
      <c r="BV174" s="111"/>
      <c r="BW174" s="111"/>
      <c r="BX174" s="111"/>
      <c r="BY174" s="111"/>
      <c r="BZ174" s="111"/>
      <c r="CA174" s="111"/>
      <c r="CD174" s="111"/>
      <c r="CN174" s="111"/>
      <c r="CX174" s="111"/>
      <c r="DH174" s="111"/>
      <c r="DR174" s="111"/>
      <c r="EB174" s="111"/>
      <c r="EL174" s="111"/>
      <c r="EV174" s="111"/>
      <c r="FF174" s="111"/>
      <c r="FP174" s="111"/>
      <c r="FZ174" s="111"/>
      <c r="GJ174" s="111"/>
      <c r="GT174" s="111"/>
      <c r="HD174" s="111"/>
      <c r="HN174" s="111"/>
      <c r="HX174" s="111"/>
      <c r="IH174" s="111"/>
      <c r="IR174" s="111"/>
      <c r="JB174" s="111"/>
      <c r="JL174" s="111"/>
      <c r="JV174" s="111"/>
      <c r="KF174" s="111"/>
      <c r="KP174" s="111"/>
      <c r="KZ174" s="111"/>
      <c r="LJ174" s="111"/>
      <c r="LT174" s="111"/>
      <c r="MD174" s="111"/>
      <c r="MN174" s="111"/>
    </row>
    <row xmlns:x14ac="http://schemas.microsoft.com/office/spreadsheetml/2009/9/ac" r="175" s="3" customFormat="true" x14ac:dyDescent="0.25">
      <c r="A175" s="394"/>
      <c r="B175" s="111"/>
      <c r="L175" s="111"/>
      <c r="V175" s="111"/>
      <c r="AF175" s="111"/>
      <c r="AP175" s="111"/>
      <c r="AZ175" s="111"/>
      <c r="BJ175" s="111"/>
      <c r="BT175" s="111"/>
      <c r="BU175" s="111"/>
      <c r="BV175" s="111"/>
      <c r="BW175" s="111"/>
      <c r="BX175" s="111"/>
      <c r="BY175" s="111"/>
      <c r="BZ175" s="111"/>
      <c r="CA175" s="111"/>
      <c r="CD175" s="111"/>
      <c r="CN175" s="111"/>
      <c r="CX175" s="111"/>
      <c r="DH175" s="111"/>
      <c r="DR175" s="111"/>
      <c r="EB175" s="111"/>
      <c r="EL175" s="111"/>
      <c r="EV175" s="111"/>
      <c r="FF175" s="111"/>
      <c r="FP175" s="111"/>
      <c r="FZ175" s="111"/>
      <c r="GJ175" s="111"/>
      <c r="GT175" s="111"/>
      <c r="HD175" s="111"/>
      <c r="HN175" s="111"/>
      <c r="HX175" s="111"/>
      <c r="IH175" s="111"/>
      <c r="IR175" s="111"/>
      <c r="JB175" s="111"/>
      <c r="JL175" s="111"/>
      <c r="JV175" s="111"/>
      <c r="KF175" s="111"/>
      <c r="KP175" s="111"/>
      <c r="KZ175" s="111"/>
      <c r="LJ175" s="111"/>
      <c r="LT175" s="111"/>
      <c r="MD175" s="111"/>
      <c r="MN175" s="111"/>
    </row>
    <row xmlns:x14ac="http://schemas.microsoft.com/office/spreadsheetml/2009/9/ac" r="176" s="3" customFormat="true" x14ac:dyDescent="0.25">
      <c r="A176" s="394"/>
      <c r="B176" s="111"/>
      <c r="L176" s="111"/>
      <c r="V176" s="111"/>
      <c r="AF176" s="111"/>
      <c r="AP176" s="111"/>
      <c r="AZ176" s="111"/>
      <c r="BJ176" s="111"/>
      <c r="BT176" s="111"/>
      <c r="BU176" s="111"/>
      <c r="BV176" s="111"/>
      <c r="BW176" s="111"/>
      <c r="BX176" s="111"/>
      <c r="BY176" s="111"/>
      <c r="BZ176" s="111"/>
      <c r="CA176" s="111"/>
      <c r="CD176" s="111"/>
      <c r="CN176" s="111"/>
      <c r="CX176" s="111"/>
      <c r="DH176" s="111"/>
      <c r="DR176" s="111"/>
      <c r="EB176" s="111"/>
      <c r="EL176" s="111"/>
      <c r="EV176" s="111"/>
      <c r="FF176" s="111"/>
      <c r="FP176" s="111"/>
      <c r="FZ176" s="111"/>
      <c r="GJ176" s="111"/>
      <c r="GT176" s="111"/>
      <c r="HD176" s="111"/>
      <c r="HN176" s="111"/>
      <c r="HX176" s="111"/>
      <c r="IH176" s="111"/>
      <c r="IR176" s="111"/>
      <c r="JB176" s="111"/>
      <c r="JL176" s="111"/>
      <c r="JV176" s="111"/>
      <c r="KF176" s="111"/>
      <c r="KP176" s="111"/>
      <c r="KZ176" s="111"/>
      <c r="LJ176" s="111"/>
      <c r="LT176" s="111"/>
      <c r="MD176" s="111"/>
      <c r="MN176" s="111"/>
    </row>
    <row xmlns:x14ac="http://schemas.microsoft.com/office/spreadsheetml/2009/9/ac" r="177" s="3" customFormat="true" x14ac:dyDescent="0.25">
      <c r="A177" s="394"/>
      <c r="B177" s="111"/>
      <c r="L177" s="111"/>
      <c r="V177" s="111"/>
      <c r="AF177" s="111"/>
      <c r="AP177" s="111"/>
      <c r="AZ177" s="111"/>
      <c r="BJ177" s="111"/>
      <c r="BT177" s="111"/>
      <c r="BU177" s="111"/>
      <c r="BV177" s="111"/>
      <c r="BW177" s="111"/>
      <c r="BX177" s="111"/>
      <c r="BY177" s="111"/>
      <c r="BZ177" s="111"/>
      <c r="CA177" s="111"/>
      <c r="CD177" s="111"/>
      <c r="CN177" s="111"/>
      <c r="CX177" s="111"/>
      <c r="DH177" s="111"/>
      <c r="DR177" s="111"/>
      <c r="EB177" s="111"/>
      <c r="EL177" s="111"/>
      <c r="EV177" s="111"/>
      <c r="FF177" s="111"/>
      <c r="FP177" s="111"/>
      <c r="FZ177" s="111"/>
      <c r="GJ177" s="111"/>
      <c r="GT177" s="111"/>
      <c r="HD177" s="111"/>
      <c r="HN177" s="111"/>
      <c r="HX177" s="111"/>
      <c r="IH177" s="111"/>
      <c r="IR177" s="111"/>
      <c r="JB177" s="111"/>
      <c r="JL177" s="111"/>
      <c r="JV177" s="111"/>
      <c r="KF177" s="111"/>
      <c r="KP177" s="111"/>
      <c r="KZ177" s="111"/>
      <c r="LJ177" s="111"/>
      <c r="LT177" s="111"/>
      <c r="MD177" s="111"/>
      <c r="MN177" s="111"/>
    </row>
    <row xmlns:x14ac="http://schemas.microsoft.com/office/spreadsheetml/2009/9/ac" r="178" s="3" customFormat="true" x14ac:dyDescent="0.25">
      <c r="A178" s="394"/>
      <c r="B178" s="111"/>
      <c r="L178" s="111"/>
      <c r="V178" s="111"/>
      <c r="AF178" s="111"/>
      <c r="AP178" s="111"/>
      <c r="AZ178" s="111"/>
      <c r="BJ178" s="111"/>
      <c r="BT178" s="111"/>
      <c r="BU178" s="111"/>
      <c r="BV178" s="111"/>
      <c r="BW178" s="111"/>
      <c r="BX178" s="111"/>
      <c r="BY178" s="111"/>
      <c r="BZ178" s="111"/>
      <c r="CA178" s="111"/>
      <c r="CD178" s="111"/>
      <c r="CN178" s="111"/>
      <c r="CX178" s="111"/>
      <c r="DH178" s="111"/>
      <c r="DR178" s="111"/>
      <c r="EB178" s="111"/>
      <c r="EL178" s="111"/>
      <c r="EV178" s="111"/>
      <c r="FF178" s="111"/>
      <c r="FP178" s="111"/>
      <c r="FZ178" s="111"/>
      <c r="GJ178" s="111"/>
      <c r="GT178" s="111"/>
      <c r="HD178" s="111"/>
      <c r="HN178" s="111"/>
      <c r="HX178" s="111"/>
      <c r="IH178" s="111"/>
      <c r="IR178" s="111"/>
      <c r="JB178" s="111"/>
      <c r="JL178" s="111"/>
      <c r="JV178" s="111"/>
      <c r="KF178" s="111"/>
      <c r="KP178" s="111"/>
      <c r="KZ178" s="111"/>
      <c r="LJ178" s="111"/>
      <c r="LT178" s="111"/>
      <c r="MD178" s="111"/>
      <c r="MN178" s="111"/>
    </row>
    <row xmlns:x14ac="http://schemas.microsoft.com/office/spreadsheetml/2009/9/ac" r="179" s="3" customFormat="true" x14ac:dyDescent="0.25">
      <c r="A179" s="394"/>
      <c r="B179" s="111"/>
      <c r="L179" s="111"/>
      <c r="V179" s="111"/>
      <c r="AF179" s="111"/>
      <c r="AP179" s="111"/>
      <c r="AZ179" s="111"/>
      <c r="BJ179" s="111"/>
      <c r="BT179" s="111"/>
      <c r="BU179" s="111"/>
      <c r="BV179" s="111"/>
      <c r="BW179" s="111"/>
      <c r="BX179" s="111"/>
      <c r="BY179" s="111"/>
      <c r="BZ179" s="111"/>
      <c r="CA179" s="111"/>
      <c r="CD179" s="111"/>
      <c r="CN179" s="111"/>
      <c r="CX179" s="111"/>
      <c r="DH179" s="111"/>
      <c r="DR179" s="111"/>
      <c r="EB179" s="111"/>
      <c r="EL179" s="111"/>
      <c r="EV179" s="111"/>
      <c r="FF179" s="111"/>
      <c r="FP179" s="111"/>
      <c r="FZ179" s="111"/>
      <c r="GJ179" s="111"/>
      <c r="GT179" s="111"/>
      <c r="HD179" s="111"/>
      <c r="HN179" s="111"/>
      <c r="HX179" s="111"/>
      <c r="IH179" s="111"/>
      <c r="IR179" s="111"/>
      <c r="JB179" s="111"/>
      <c r="JL179" s="111"/>
      <c r="JV179" s="111"/>
      <c r="KF179" s="111"/>
      <c r="KP179" s="111"/>
      <c r="KZ179" s="111"/>
      <c r="LJ179" s="111"/>
      <c r="LT179" s="111"/>
      <c r="MD179" s="111"/>
      <c r="MN179" s="111"/>
    </row>
    <row xmlns:x14ac="http://schemas.microsoft.com/office/spreadsheetml/2009/9/ac" r="180" s="3" customFormat="true" x14ac:dyDescent="0.25">
      <c r="A180" s="394"/>
      <c r="B180" s="111"/>
      <c r="L180" s="111"/>
      <c r="V180" s="111"/>
      <c r="AF180" s="111"/>
      <c r="AP180" s="111"/>
      <c r="AZ180" s="111"/>
      <c r="BJ180" s="111"/>
      <c r="BT180" s="111"/>
      <c r="BU180" s="111"/>
      <c r="BV180" s="111"/>
      <c r="BW180" s="111"/>
      <c r="BX180" s="111"/>
      <c r="BY180" s="111"/>
      <c r="BZ180" s="111"/>
      <c r="CA180" s="111"/>
      <c r="CD180" s="111"/>
      <c r="CN180" s="111"/>
      <c r="CX180" s="111"/>
      <c r="DH180" s="111"/>
      <c r="DR180" s="111"/>
      <c r="EB180" s="111"/>
      <c r="EL180" s="111"/>
      <c r="EV180" s="111"/>
      <c r="FF180" s="111"/>
      <c r="FP180" s="111"/>
      <c r="FZ180" s="111"/>
      <c r="GJ180" s="111"/>
      <c r="GT180" s="111"/>
      <c r="HD180" s="111"/>
      <c r="HN180" s="111"/>
      <c r="HX180" s="111"/>
      <c r="IH180" s="111"/>
      <c r="IR180" s="111"/>
      <c r="JB180" s="111"/>
      <c r="JL180" s="111"/>
      <c r="JV180" s="111"/>
      <c r="KF180" s="111"/>
      <c r="KP180" s="111"/>
      <c r="KZ180" s="111"/>
      <c r="LJ180" s="111"/>
      <c r="LT180" s="111"/>
      <c r="MD180" s="111"/>
      <c r="MN180" s="111"/>
    </row>
    <row xmlns:x14ac="http://schemas.microsoft.com/office/spreadsheetml/2009/9/ac" r="181" s="3" customFormat="true" x14ac:dyDescent="0.25">
      <c r="A181" s="394"/>
      <c r="B181" s="111"/>
      <c r="L181" s="111"/>
      <c r="V181" s="111"/>
      <c r="AF181" s="111"/>
      <c r="AP181" s="111"/>
      <c r="AZ181" s="111"/>
      <c r="BJ181" s="111"/>
      <c r="BT181" s="111"/>
      <c r="BU181" s="111"/>
      <c r="BV181" s="111"/>
      <c r="BW181" s="111"/>
      <c r="BX181" s="111"/>
      <c r="BY181" s="111"/>
      <c r="BZ181" s="111"/>
      <c r="CA181" s="111"/>
      <c r="CD181" s="111"/>
      <c r="CN181" s="111"/>
      <c r="CX181" s="111"/>
      <c r="DH181" s="111"/>
      <c r="DR181" s="111"/>
      <c r="EB181" s="111"/>
      <c r="EL181" s="111"/>
      <c r="EV181" s="111"/>
      <c r="FF181" s="111"/>
      <c r="FP181" s="111"/>
      <c r="FZ181" s="111"/>
      <c r="GJ181" s="111"/>
      <c r="GT181" s="111"/>
      <c r="HD181" s="111"/>
      <c r="HN181" s="111"/>
      <c r="HX181" s="111"/>
      <c r="IH181" s="111"/>
      <c r="IR181" s="111"/>
      <c r="JB181" s="111"/>
      <c r="JL181" s="111"/>
      <c r="JV181" s="111"/>
      <c r="KF181" s="111"/>
      <c r="KP181" s="111"/>
      <c r="KZ181" s="111"/>
      <c r="LJ181" s="111"/>
      <c r="LT181" s="111"/>
      <c r="MD181" s="111"/>
      <c r="MN181" s="111"/>
    </row>
    <row xmlns:x14ac="http://schemas.microsoft.com/office/spreadsheetml/2009/9/ac" r="182" s="3" customFormat="true" x14ac:dyDescent="0.25">
      <c r="A182" s="394"/>
      <c r="B182" s="111"/>
      <c r="L182" s="111"/>
      <c r="V182" s="111"/>
      <c r="AF182" s="111"/>
      <c r="AP182" s="111"/>
      <c r="AZ182" s="111"/>
      <c r="BJ182" s="111"/>
      <c r="BT182" s="111"/>
      <c r="BU182" s="111"/>
      <c r="BV182" s="111"/>
      <c r="BW182" s="111"/>
      <c r="BX182" s="111"/>
      <c r="BY182" s="111"/>
      <c r="BZ182" s="111"/>
      <c r="CA182" s="111"/>
      <c r="CD182" s="111"/>
      <c r="CN182" s="111"/>
      <c r="CX182" s="111"/>
      <c r="DH182" s="111"/>
      <c r="DR182" s="111"/>
      <c r="EB182" s="111"/>
      <c r="EL182" s="111"/>
      <c r="EV182" s="111"/>
      <c r="FF182" s="111"/>
      <c r="FP182" s="111"/>
      <c r="FZ182" s="111"/>
      <c r="GJ182" s="111"/>
      <c r="GT182" s="111"/>
      <c r="HD182" s="111"/>
      <c r="HN182" s="111"/>
      <c r="HX182" s="111"/>
      <c r="IH182" s="111"/>
      <c r="IR182" s="111"/>
      <c r="JB182" s="111"/>
      <c r="JL182" s="111"/>
      <c r="JV182" s="111"/>
      <c r="KF182" s="111"/>
      <c r="KP182" s="111"/>
      <c r="KZ182" s="111"/>
      <c r="LJ182" s="111"/>
      <c r="LT182" s="111"/>
      <c r="MD182" s="111"/>
      <c r="MN182" s="111"/>
    </row>
    <row xmlns:x14ac="http://schemas.microsoft.com/office/spreadsheetml/2009/9/ac" r="183" s="3" customFormat="true" x14ac:dyDescent="0.25">
      <c r="A183" s="394"/>
      <c r="B183" s="111"/>
      <c r="L183" s="111"/>
      <c r="V183" s="111"/>
      <c r="AF183" s="111"/>
      <c r="AP183" s="111"/>
      <c r="AZ183" s="111"/>
      <c r="BJ183" s="111"/>
      <c r="BT183" s="111"/>
      <c r="BU183" s="111"/>
      <c r="BV183" s="111"/>
      <c r="BW183" s="111"/>
      <c r="BX183" s="111"/>
      <c r="BY183" s="111"/>
      <c r="BZ183" s="111"/>
      <c r="CA183" s="111"/>
      <c r="CD183" s="111"/>
      <c r="CN183" s="111"/>
      <c r="CX183" s="111"/>
      <c r="DH183" s="111"/>
      <c r="DR183" s="111"/>
      <c r="EB183" s="111"/>
      <c r="EL183" s="111"/>
      <c r="EV183" s="111"/>
      <c r="FF183" s="111"/>
      <c r="FP183" s="111"/>
      <c r="FZ183" s="111"/>
      <c r="GJ183" s="111"/>
      <c r="GT183" s="111"/>
      <c r="HD183" s="111"/>
      <c r="HN183" s="111"/>
      <c r="HX183" s="111"/>
      <c r="IH183" s="111"/>
      <c r="IR183" s="111"/>
      <c r="JB183" s="111"/>
      <c r="JL183" s="111"/>
      <c r="JV183" s="111"/>
      <c r="KF183" s="111"/>
      <c r="KP183" s="111"/>
      <c r="KZ183" s="111"/>
      <c r="LJ183" s="111"/>
      <c r="LT183" s="111"/>
      <c r="MD183" s="111"/>
      <c r="MN183" s="111"/>
    </row>
    <row xmlns:x14ac="http://schemas.microsoft.com/office/spreadsheetml/2009/9/ac" r="184" s="3" customFormat="true" x14ac:dyDescent="0.25">
      <c r="A184" s="394"/>
      <c r="B184" s="111"/>
      <c r="L184" s="111"/>
      <c r="V184" s="111"/>
      <c r="AF184" s="111"/>
      <c r="AP184" s="111"/>
      <c r="AZ184" s="111"/>
      <c r="BJ184" s="111"/>
      <c r="BT184" s="111"/>
      <c r="BU184" s="111"/>
      <c r="BV184" s="111"/>
      <c r="BW184" s="111"/>
      <c r="BX184" s="111"/>
      <c r="BY184" s="111"/>
      <c r="BZ184" s="111"/>
      <c r="CA184" s="111"/>
      <c r="CD184" s="111"/>
      <c r="CN184" s="111"/>
      <c r="CX184" s="111"/>
      <c r="DH184" s="111"/>
      <c r="DR184" s="111"/>
      <c r="EB184" s="111"/>
      <c r="EL184" s="111"/>
      <c r="EV184" s="111"/>
      <c r="FF184" s="111"/>
      <c r="FP184" s="111"/>
      <c r="FZ184" s="111"/>
      <c r="GJ184" s="111"/>
      <c r="GT184" s="111"/>
      <c r="HD184" s="111"/>
      <c r="HN184" s="111"/>
      <c r="HX184" s="111"/>
      <c r="IH184" s="111"/>
      <c r="IR184" s="111"/>
      <c r="JB184" s="111"/>
      <c r="JL184" s="111"/>
      <c r="JV184" s="111"/>
      <c r="KF184" s="111"/>
      <c r="KP184" s="111"/>
      <c r="KZ184" s="111"/>
      <c r="LJ184" s="111"/>
      <c r="LT184" s="111"/>
      <c r="MD184" s="111"/>
      <c r="MN184" s="111"/>
    </row>
    <row xmlns:x14ac="http://schemas.microsoft.com/office/spreadsheetml/2009/9/ac" r="185" s="3" customFormat="true" x14ac:dyDescent="0.25">
      <c r="A185" s="394"/>
      <c r="B185" s="111"/>
      <c r="L185" s="111"/>
      <c r="V185" s="111"/>
      <c r="AF185" s="111"/>
      <c r="AP185" s="111"/>
      <c r="AZ185" s="111"/>
      <c r="BJ185" s="111"/>
      <c r="BT185" s="111"/>
      <c r="BU185" s="111"/>
      <c r="BV185" s="111"/>
      <c r="BW185" s="111"/>
      <c r="BX185" s="111"/>
      <c r="BY185" s="111"/>
      <c r="BZ185" s="111"/>
      <c r="CA185" s="111"/>
      <c r="CD185" s="111"/>
      <c r="CN185" s="111"/>
      <c r="CX185" s="111"/>
      <c r="DH185" s="111"/>
      <c r="DR185" s="111"/>
      <c r="EB185" s="111"/>
      <c r="EL185" s="111"/>
      <c r="EV185" s="111"/>
      <c r="FF185" s="111"/>
      <c r="FP185" s="111"/>
      <c r="FZ185" s="111"/>
      <c r="GJ185" s="111"/>
      <c r="GT185" s="111"/>
      <c r="HD185" s="111"/>
      <c r="HN185" s="111"/>
      <c r="HX185" s="111"/>
      <c r="IH185" s="111"/>
      <c r="IR185" s="111"/>
      <c r="JB185" s="111"/>
      <c r="JL185" s="111"/>
      <c r="JV185" s="111"/>
      <c r="KF185" s="111"/>
      <c r="KP185" s="111"/>
      <c r="KZ185" s="111"/>
      <c r="LJ185" s="111"/>
      <c r="LT185" s="111"/>
      <c r="MD185" s="111"/>
      <c r="MN185" s="111"/>
    </row>
    <row xmlns:x14ac="http://schemas.microsoft.com/office/spreadsheetml/2009/9/ac" r="186" s="3" customFormat="true" x14ac:dyDescent="0.25">
      <c r="A186" s="394"/>
      <c r="B186" s="111"/>
      <c r="L186" s="111"/>
      <c r="V186" s="111"/>
      <c r="AF186" s="111"/>
      <c r="AP186" s="111"/>
      <c r="AZ186" s="111"/>
      <c r="BJ186" s="111"/>
      <c r="BT186" s="111"/>
      <c r="BU186" s="111"/>
      <c r="BV186" s="111"/>
      <c r="BW186" s="111"/>
      <c r="BX186" s="111"/>
      <c r="BY186" s="111"/>
      <c r="BZ186" s="111"/>
      <c r="CA186" s="111"/>
      <c r="CD186" s="111"/>
      <c r="CN186" s="111"/>
      <c r="CX186" s="111"/>
      <c r="DH186" s="111"/>
      <c r="DR186" s="111"/>
      <c r="EB186" s="111"/>
      <c r="EL186" s="111"/>
      <c r="EV186" s="111"/>
      <c r="FF186" s="111"/>
      <c r="FP186" s="111"/>
      <c r="FZ186" s="111"/>
      <c r="GJ186" s="111"/>
      <c r="GT186" s="111"/>
      <c r="HD186" s="111"/>
      <c r="HN186" s="111"/>
      <c r="HX186" s="111"/>
      <c r="IH186" s="111"/>
      <c r="IR186" s="111"/>
      <c r="JB186" s="111"/>
      <c r="JL186" s="111"/>
      <c r="JV186" s="111"/>
      <c r="KF186" s="111"/>
      <c r="KP186" s="111"/>
      <c r="KZ186" s="111"/>
      <c r="LJ186" s="111"/>
      <c r="LT186" s="111"/>
      <c r="MD186" s="111"/>
      <c r="MN186" s="111"/>
    </row>
    <row xmlns:x14ac="http://schemas.microsoft.com/office/spreadsheetml/2009/9/ac" r="187" s="3" customFormat="true" x14ac:dyDescent="0.25">
      <c r="A187" s="394"/>
      <c r="B187" s="111"/>
      <c r="L187" s="111"/>
      <c r="V187" s="111"/>
      <c r="AF187" s="111"/>
      <c r="AP187" s="111"/>
      <c r="AZ187" s="111"/>
      <c r="BJ187" s="111"/>
      <c r="BT187" s="111"/>
      <c r="BU187" s="111"/>
      <c r="BV187" s="111"/>
      <c r="BW187" s="111"/>
      <c r="BX187" s="111"/>
      <c r="BY187" s="111"/>
      <c r="BZ187" s="111"/>
      <c r="CA187" s="111"/>
      <c r="CD187" s="111"/>
      <c r="CN187" s="111"/>
      <c r="CX187" s="111"/>
      <c r="DH187" s="111"/>
      <c r="DR187" s="111"/>
      <c r="EB187" s="111"/>
      <c r="EL187" s="111"/>
      <c r="EV187" s="111"/>
      <c r="FF187" s="111"/>
      <c r="FP187" s="111"/>
      <c r="FZ187" s="111"/>
      <c r="GJ187" s="111"/>
      <c r="GT187" s="111"/>
      <c r="HD187" s="111"/>
      <c r="HN187" s="111"/>
      <c r="HX187" s="111"/>
      <c r="IH187" s="111"/>
      <c r="IR187" s="111"/>
      <c r="JB187" s="111"/>
      <c r="JL187" s="111"/>
      <c r="JV187" s="111"/>
      <c r="KF187" s="111"/>
      <c r="KP187" s="111"/>
      <c r="KZ187" s="111"/>
      <c r="LJ187" s="111"/>
      <c r="LT187" s="111"/>
      <c r="MD187" s="111"/>
      <c r="MN187" s="111"/>
    </row>
    <row xmlns:x14ac="http://schemas.microsoft.com/office/spreadsheetml/2009/9/ac" r="188" s="3" customFormat="true" x14ac:dyDescent="0.25">
      <c r="A188" s="394"/>
      <c r="B188" s="111"/>
      <c r="L188" s="111"/>
      <c r="V188" s="111"/>
      <c r="AF188" s="111"/>
      <c r="AP188" s="111"/>
      <c r="AZ188" s="111"/>
      <c r="BJ188" s="111"/>
      <c r="BT188" s="111"/>
      <c r="BU188" s="111"/>
      <c r="BV188" s="111"/>
      <c r="BW188" s="111"/>
      <c r="BX188" s="111"/>
      <c r="BY188" s="111"/>
      <c r="BZ188" s="111"/>
      <c r="CA188" s="111"/>
      <c r="CD188" s="111"/>
      <c r="CN188" s="111"/>
      <c r="CX188" s="111"/>
      <c r="DH188" s="111"/>
      <c r="DR188" s="111"/>
      <c r="EB188" s="111"/>
      <c r="EL188" s="111"/>
      <c r="EV188" s="111"/>
      <c r="FF188" s="111"/>
      <c r="FP188" s="111"/>
      <c r="FZ188" s="111"/>
      <c r="GJ188" s="111"/>
      <c r="GT188" s="111"/>
      <c r="HD188" s="111"/>
      <c r="HN188" s="111"/>
      <c r="HX188" s="111"/>
      <c r="IH188" s="111"/>
      <c r="IR188" s="111"/>
      <c r="JB188" s="111"/>
      <c r="JL188" s="111"/>
      <c r="JV188" s="111"/>
      <c r="KF188" s="111"/>
      <c r="KP188" s="111"/>
      <c r="KZ188" s="111"/>
      <c r="LJ188" s="111"/>
      <c r="LT188" s="111"/>
      <c r="MD188" s="111"/>
      <c r="MN188" s="111"/>
    </row>
    <row xmlns:x14ac="http://schemas.microsoft.com/office/spreadsheetml/2009/9/ac" r="189" s="3" customFormat="true" x14ac:dyDescent="0.25">
      <c r="A189" s="394"/>
      <c r="B189" s="111"/>
      <c r="L189" s="111"/>
      <c r="V189" s="111"/>
      <c r="AF189" s="111"/>
      <c r="AP189" s="111"/>
      <c r="AZ189" s="111"/>
      <c r="BJ189" s="111"/>
      <c r="BT189" s="111"/>
      <c r="BU189" s="111"/>
      <c r="BV189" s="111"/>
      <c r="BW189" s="111"/>
      <c r="BX189" s="111"/>
      <c r="BY189" s="111"/>
      <c r="BZ189" s="111"/>
      <c r="CA189" s="111"/>
      <c r="CD189" s="111"/>
      <c r="CN189" s="111"/>
      <c r="CX189" s="111"/>
      <c r="DH189" s="111"/>
      <c r="DR189" s="111"/>
      <c r="EB189" s="111"/>
      <c r="EL189" s="111"/>
      <c r="EV189" s="111"/>
      <c r="FF189" s="111"/>
      <c r="FP189" s="111"/>
      <c r="FZ189" s="111"/>
      <c r="GJ189" s="111"/>
      <c r="GT189" s="111"/>
      <c r="HD189" s="111"/>
      <c r="HN189" s="111"/>
      <c r="HX189" s="111"/>
      <c r="IH189" s="111"/>
      <c r="IR189" s="111"/>
      <c r="JB189" s="111"/>
      <c r="JL189" s="111"/>
      <c r="JV189" s="111"/>
      <c r="KF189" s="111"/>
      <c r="KP189" s="111"/>
      <c r="KZ189" s="111"/>
      <c r="LJ189" s="111"/>
      <c r="LT189" s="111"/>
      <c r="MD189" s="111"/>
      <c r="MN189" s="111"/>
    </row>
    <row xmlns:x14ac="http://schemas.microsoft.com/office/spreadsheetml/2009/9/ac" r="190" s="3" customFormat="true" x14ac:dyDescent="0.25">
      <c r="A190" s="394"/>
      <c r="B190" s="111"/>
      <c r="L190" s="111"/>
      <c r="V190" s="111"/>
      <c r="AF190" s="111"/>
      <c r="AP190" s="111"/>
      <c r="AZ190" s="111"/>
      <c r="BJ190" s="111"/>
      <c r="BT190" s="111"/>
      <c r="BU190" s="111"/>
      <c r="BV190" s="111"/>
      <c r="BW190" s="111"/>
      <c r="BX190" s="111"/>
      <c r="BY190" s="111"/>
      <c r="BZ190" s="111"/>
      <c r="CA190" s="111"/>
      <c r="CD190" s="111"/>
      <c r="CN190" s="111"/>
      <c r="CX190" s="111"/>
      <c r="DH190" s="111"/>
      <c r="DR190" s="111"/>
      <c r="EB190" s="111"/>
      <c r="EL190" s="111"/>
      <c r="EV190" s="111"/>
      <c r="FF190" s="111"/>
      <c r="FP190" s="111"/>
      <c r="FZ190" s="111"/>
      <c r="GJ190" s="111"/>
      <c r="GT190" s="111"/>
      <c r="HD190" s="111"/>
      <c r="HN190" s="111"/>
      <c r="HX190" s="111"/>
      <c r="IH190" s="111"/>
      <c r="IR190" s="111"/>
      <c r="JB190" s="111"/>
      <c r="JL190" s="111"/>
      <c r="JV190" s="111"/>
      <c r="KF190" s="111"/>
      <c r="KP190" s="111"/>
      <c r="KZ190" s="111"/>
      <c r="LJ190" s="111"/>
      <c r="LT190" s="111"/>
      <c r="MD190" s="111"/>
      <c r="MN190" s="111"/>
    </row>
    <row xmlns:x14ac="http://schemas.microsoft.com/office/spreadsheetml/2009/9/ac" r="191" s="3" customFormat="true" x14ac:dyDescent="0.25">
      <c r="A191" s="394"/>
      <c r="B191" s="111"/>
      <c r="L191" s="111"/>
      <c r="V191" s="111"/>
      <c r="AF191" s="111"/>
      <c r="AP191" s="111"/>
      <c r="AZ191" s="111"/>
      <c r="BJ191" s="111"/>
      <c r="BT191" s="111"/>
      <c r="BU191" s="111"/>
      <c r="BV191" s="111"/>
      <c r="BW191" s="111"/>
      <c r="BX191" s="111"/>
      <c r="BY191" s="111"/>
      <c r="BZ191" s="111"/>
      <c r="CA191" s="111"/>
      <c r="CD191" s="111"/>
      <c r="CN191" s="111"/>
      <c r="CX191" s="111"/>
      <c r="DH191" s="111"/>
      <c r="DR191" s="111"/>
      <c r="EB191" s="111"/>
      <c r="EL191" s="111"/>
      <c r="EV191" s="111"/>
      <c r="FF191" s="111"/>
      <c r="FP191" s="111"/>
      <c r="FZ191" s="111"/>
      <c r="GJ191" s="111"/>
      <c r="GT191" s="111"/>
      <c r="HD191" s="111"/>
      <c r="HN191" s="111"/>
      <c r="HX191" s="111"/>
      <c r="IH191" s="111"/>
      <c r="IR191" s="111"/>
      <c r="JB191" s="111"/>
      <c r="JL191" s="111"/>
      <c r="JV191" s="111"/>
      <c r="KF191" s="111"/>
      <c r="KP191" s="111"/>
      <c r="KZ191" s="111"/>
      <c r="LJ191" s="111"/>
      <c r="LT191" s="111"/>
      <c r="MD191" s="111"/>
      <c r="MN191" s="111"/>
    </row>
    <row xmlns:x14ac="http://schemas.microsoft.com/office/spreadsheetml/2009/9/ac" r="192" s="3" customFormat="true" x14ac:dyDescent="0.25">
      <c r="A192" s="394"/>
      <c r="B192" s="111"/>
      <c r="L192" s="111"/>
      <c r="V192" s="111"/>
      <c r="AF192" s="111"/>
      <c r="AP192" s="111"/>
      <c r="AZ192" s="111"/>
      <c r="BJ192" s="111"/>
      <c r="BT192" s="111"/>
      <c r="BU192" s="111"/>
      <c r="BV192" s="111"/>
      <c r="BW192" s="111"/>
      <c r="BX192" s="111"/>
      <c r="BY192" s="111"/>
      <c r="BZ192" s="111"/>
      <c r="CA192" s="111"/>
      <c r="CD192" s="111"/>
      <c r="CN192" s="111"/>
      <c r="CX192" s="111"/>
      <c r="DH192" s="111"/>
      <c r="DR192" s="111"/>
      <c r="EB192" s="111"/>
      <c r="EL192" s="111"/>
      <c r="EV192" s="111"/>
      <c r="FF192" s="111"/>
      <c r="FP192" s="111"/>
      <c r="FZ192" s="111"/>
      <c r="GJ192" s="111"/>
      <c r="GT192" s="111"/>
      <c r="HD192" s="111"/>
      <c r="HN192" s="111"/>
      <c r="HX192" s="111"/>
      <c r="IH192" s="111"/>
      <c r="IR192" s="111"/>
      <c r="JB192" s="111"/>
      <c r="JL192" s="111"/>
      <c r="JV192" s="111"/>
      <c r="KF192" s="111"/>
      <c r="KP192" s="111"/>
      <c r="KZ192" s="111"/>
      <c r="LJ192" s="111"/>
      <c r="LT192" s="111"/>
      <c r="MD192" s="111"/>
      <c r="MN192" s="111"/>
    </row>
    <row xmlns:x14ac="http://schemas.microsoft.com/office/spreadsheetml/2009/9/ac" r="193" s="3" customFormat="true" x14ac:dyDescent="0.25">
      <c r="A193" s="394"/>
      <c r="B193" s="111"/>
      <c r="L193" s="111"/>
      <c r="V193" s="111"/>
      <c r="AF193" s="111"/>
      <c r="AP193" s="111"/>
      <c r="AZ193" s="111"/>
      <c r="BJ193" s="111"/>
      <c r="BT193" s="111"/>
      <c r="BU193" s="111"/>
      <c r="BV193" s="111"/>
      <c r="BW193" s="111"/>
      <c r="BX193" s="111"/>
      <c r="BY193" s="111"/>
      <c r="BZ193" s="111"/>
      <c r="CA193" s="111"/>
      <c r="CD193" s="111"/>
      <c r="CN193" s="111"/>
      <c r="CX193" s="111"/>
      <c r="DH193" s="111"/>
      <c r="DR193" s="111"/>
      <c r="EB193" s="111"/>
      <c r="EL193" s="111"/>
      <c r="EV193" s="111"/>
      <c r="FF193" s="111"/>
      <c r="FP193" s="111"/>
      <c r="FZ193" s="111"/>
      <c r="GJ193" s="111"/>
      <c r="GT193" s="111"/>
      <c r="HD193" s="111"/>
      <c r="HN193" s="111"/>
      <c r="HX193" s="111"/>
      <c r="IH193" s="111"/>
      <c r="IR193" s="111"/>
      <c r="JB193" s="111"/>
      <c r="JL193" s="111"/>
      <c r="JV193" s="111"/>
      <c r="KF193" s="111"/>
      <c r="KP193" s="111"/>
      <c r="KZ193" s="111"/>
      <c r="LJ193" s="111"/>
      <c r="LT193" s="111"/>
      <c r="MD193" s="111"/>
      <c r="MN193" s="111"/>
    </row>
    <row xmlns:x14ac="http://schemas.microsoft.com/office/spreadsheetml/2009/9/ac" r="194" s="3" customFormat="true" x14ac:dyDescent="0.25">
      <c r="A194" s="394"/>
      <c r="B194" s="111"/>
      <c r="L194" s="111"/>
      <c r="V194" s="111"/>
      <c r="AF194" s="111"/>
      <c r="AP194" s="111"/>
      <c r="AZ194" s="111"/>
      <c r="BJ194" s="111"/>
      <c r="BT194" s="111"/>
      <c r="BU194" s="111"/>
      <c r="BV194" s="111"/>
      <c r="BW194" s="111"/>
      <c r="BX194" s="111"/>
      <c r="BY194" s="111"/>
      <c r="BZ194" s="111"/>
      <c r="CA194" s="111"/>
      <c r="CD194" s="111"/>
      <c r="CN194" s="111"/>
      <c r="CX194" s="111"/>
      <c r="DH194" s="111"/>
      <c r="DR194" s="111"/>
      <c r="EB194" s="111"/>
      <c r="EL194" s="111"/>
      <c r="EV194" s="111"/>
      <c r="FF194" s="111"/>
      <c r="FP194" s="111"/>
      <c r="FZ194" s="111"/>
      <c r="GJ194" s="111"/>
      <c r="GT194" s="111"/>
      <c r="HD194" s="111"/>
      <c r="HN194" s="111"/>
      <c r="HX194" s="111"/>
      <c r="IH194" s="111"/>
      <c r="IR194" s="111"/>
      <c r="JB194" s="111"/>
      <c r="JL194" s="111"/>
      <c r="JV194" s="111"/>
      <c r="KF194" s="111"/>
      <c r="KP194" s="111"/>
      <c r="KZ194" s="111"/>
      <c r="LJ194" s="111"/>
      <c r="LT194" s="111"/>
      <c r="MD194" s="111"/>
      <c r="MN194" s="111"/>
    </row>
    <row xmlns:x14ac="http://schemas.microsoft.com/office/spreadsheetml/2009/9/ac" r="195" s="3" customFormat="true" x14ac:dyDescent="0.25">
      <c r="A195" s="394"/>
      <c r="B195" s="111"/>
      <c r="L195" s="111"/>
      <c r="V195" s="111"/>
      <c r="AF195" s="111"/>
      <c r="AP195" s="111"/>
      <c r="AZ195" s="111"/>
      <c r="BJ195" s="111"/>
      <c r="BT195" s="111"/>
      <c r="BU195" s="111"/>
      <c r="BV195" s="111"/>
      <c r="BW195" s="111"/>
      <c r="BX195" s="111"/>
      <c r="BY195" s="111"/>
      <c r="BZ195" s="111"/>
      <c r="CA195" s="111"/>
      <c r="CD195" s="111"/>
      <c r="CN195" s="111"/>
      <c r="CX195" s="111"/>
      <c r="DH195" s="111"/>
      <c r="DR195" s="111"/>
      <c r="EB195" s="111"/>
      <c r="EL195" s="111"/>
      <c r="EV195" s="111"/>
      <c r="FF195" s="111"/>
      <c r="FP195" s="111"/>
      <c r="FZ195" s="111"/>
      <c r="GJ195" s="111"/>
      <c r="GT195" s="111"/>
      <c r="HD195" s="111"/>
      <c r="HN195" s="111"/>
      <c r="HX195" s="111"/>
      <c r="IH195" s="111"/>
      <c r="IR195" s="111"/>
      <c r="JB195" s="111"/>
      <c r="JL195" s="111"/>
      <c r="JV195" s="111"/>
      <c r="KF195" s="111"/>
      <c r="KP195" s="111"/>
      <c r="KZ195" s="111"/>
      <c r="LJ195" s="111"/>
      <c r="LT195" s="111"/>
      <c r="MD195" s="111"/>
      <c r="MN195" s="111"/>
    </row>
    <row xmlns:x14ac="http://schemas.microsoft.com/office/spreadsheetml/2009/9/ac" r="196" s="3" customFormat="true" x14ac:dyDescent="0.25">
      <c r="A196" s="394"/>
      <c r="B196" s="111"/>
      <c r="L196" s="111"/>
      <c r="V196" s="111"/>
      <c r="AF196" s="111"/>
      <c r="AP196" s="111"/>
      <c r="AZ196" s="111"/>
      <c r="BJ196" s="111"/>
      <c r="BT196" s="111"/>
      <c r="BU196" s="111"/>
      <c r="BV196" s="111"/>
      <c r="BW196" s="111"/>
      <c r="BX196" s="111"/>
      <c r="BY196" s="111"/>
      <c r="BZ196" s="111"/>
      <c r="CA196" s="111"/>
      <c r="CD196" s="111"/>
      <c r="CN196" s="111"/>
      <c r="CX196" s="111"/>
      <c r="DH196" s="111"/>
      <c r="DR196" s="111"/>
      <c r="EB196" s="111"/>
      <c r="EL196" s="111"/>
      <c r="EV196" s="111"/>
      <c r="FF196" s="111"/>
      <c r="FP196" s="111"/>
      <c r="FZ196" s="111"/>
      <c r="GJ196" s="111"/>
      <c r="GT196" s="111"/>
      <c r="HD196" s="111"/>
      <c r="HN196" s="111"/>
      <c r="HX196" s="111"/>
      <c r="IH196" s="111"/>
      <c r="IR196" s="111"/>
      <c r="JB196" s="111"/>
      <c r="JL196" s="111"/>
      <c r="JV196" s="111"/>
      <c r="KF196" s="111"/>
      <c r="KP196" s="111"/>
      <c r="KZ196" s="111"/>
      <c r="LJ196" s="111"/>
      <c r="LT196" s="111"/>
      <c r="MD196" s="111"/>
      <c r="MN196" s="111"/>
    </row>
    <row xmlns:x14ac="http://schemas.microsoft.com/office/spreadsheetml/2009/9/ac" r="197" s="3" customFormat="true" x14ac:dyDescent="0.25">
      <c r="A197" s="394"/>
      <c r="B197" s="111"/>
      <c r="L197" s="111"/>
      <c r="V197" s="111"/>
      <c r="AF197" s="111"/>
      <c r="AP197" s="111"/>
      <c r="AZ197" s="111"/>
      <c r="BJ197" s="111"/>
      <c r="BT197" s="111"/>
      <c r="BU197" s="111"/>
      <c r="BV197" s="111"/>
      <c r="BW197" s="111"/>
      <c r="BX197" s="111"/>
      <c r="BY197" s="111"/>
      <c r="BZ197" s="111"/>
      <c r="CA197" s="111"/>
      <c r="CD197" s="111"/>
      <c r="CN197" s="111"/>
      <c r="CX197" s="111"/>
      <c r="DH197" s="111"/>
      <c r="DR197" s="111"/>
      <c r="EB197" s="111"/>
      <c r="EL197" s="111"/>
      <c r="EV197" s="111"/>
      <c r="FF197" s="111"/>
      <c r="FP197" s="111"/>
      <c r="FZ197" s="111"/>
      <c r="GJ197" s="111"/>
      <c r="GT197" s="111"/>
      <c r="HD197" s="111"/>
      <c r="HN197" s="111"/>
      <c r="HX197" s="111"/>
      <c r="IH197" s="111"/>
      <c r="IR197" s="111"/>
      <c r="JB197" s="111"/>
      <c r="JL197" s="111"/>
      <c r="JV197" s="111"/>
      <c r="KF197" s="111"/>
      <c r="KP197" s="111"/>
      <c r="KZ197" s="111"/>
      <c r="LJ197" s="111"/>
      <c r="LT197" s="111"/>
      <c r="MD197" s="111"/>
      <c r="MN197" s="111"/>
    </row>
    <row xmlns:x14ac="http://schemas.microsoft.com/office/spreadsheetml/2009/9/ac" r="198" s="3" customFormat="true" x14ac:dyDescent="0.25">
      <c r="A198" s="394"/>
      <c r="B198" s="111"/>
      <c r="L198" s="111"/>
      <c r="V198" s="111"/>
      <c r="AF198" s="111"/>
      <c r="AP198" s="111"/>
      <c r="AZ198" s="111"/>
      <c r="BJ198" s="111"/>
      <c r="BT198" s="111"/>
      <c r="BU198" s="111"/>
      <c r="BV198" s="111"/>
      <c r="BW198" s="111"/>
      <c r="BX198" s="111"/>
      <c r="BY198" s="111"/>
      <c r="BZ198" s="111"/>
      <c r="CA198" s="111"/>
      <c r="CD198" s="111"/>
      <c r="CN198" s="111"/>
      <c r="CX198" s="111"/>
      <c r="DH198" s="111"/>
      <c r="DR198" s="111"/>
      <c r="EB198" s="111"/>
      <c r="EL198" s="111"/>
      <c r="EV198" s="111"/>
      <c r="FF198" s="111"/>
      <c r="FP198" s="111"/>
      <c r="FZ198" s="111"/>
      <c r="GJ198" s="111"/>
      <c r="GT198" s="111"/>
      <c r="HD198" s="111"/>
      <c r="HN198" s="111"/>
      <c r="HX198" s="111"/>
      <c r="IH198" s="111"/>
      <c r="IR198" s="111"/>
      <c r="JB198" s="111"/>
      <c r="JL198" s="111"/>
      <c r="JV198" s="111"/>
      <c r="KF198" s="111"/>
      <c r="KP198" s="111"/>
      <c r="KZ198" s="111"/>
      <c r="LJ198" s="111"/>
      <c r="LT198" s="111"/>
      <c r="MD198" s="111"/>
      <c r="MN198" s="111"/>
    </row>
    <row xmlns:x14ac="http://schemas.microsoft.com/office/spreadsheetml/2009/9/ac" r="199" s="3" customFormat="true" x14ac:dyDescent="0.25">
      <c r="A199" s="394"/>
      <c r="B199" s="111"/>
      <c r="L199" s="111"/>
      <c r="V199" s="111"/>
      <c r="AF199" s="111"/>
      <c r="AP199" s="111"/>
      <c r="AZ199" s="111"/>
      <c r="BJ199" s="111"/>
      <c r="BT199" s="111"/>
      <c r="BU199" s="111"/>
      <c r="BV199" s="111"/>
      <c r="BW199" s="111"/>
      <c r="BX199" s="111"/>
      <c r="BY199" s="111"/>
      <c r="BZ199" s="111"/>
      <c r="CA199" s="111"/>
      <c r="CD199" s="111"/>
      <c r="CN199" s="111"/>
      <c r="CX199" s="111"/>
      <c r="DH199" s="111"/>
      <c r="DR199" s="111"/>
      <c r="EB199" s="111"/>
      <c r="EL199" s="111"/>
      <c r="EV199" s="111"/>
      <c r="FF199" s="111"/>
      <c r="FP199" s="111"/>
      <c r="FZ199" s="111"/>
      <c r="GJ199" s="111"/>
      <c r="GT199" s="111"/>
      <c r="HD199" s="111"/>
      <c r="HN199" s="111"/>
      <c r="HX199" s="111"/>
      <c r="IH199" s="111"/>
      <c r="IR199" s="111"/>
      <c r="JB199" s="111"/>
      <c r="JL199" s="111"/>
      <c r="JV199" s="111"/>
      <c r="KF199" s="111"/>
      <c r="KP199" s="111"/>
      <c r="KZ199" s="111"/>
      <c r="LJ199" s="111"/>
      <c r="LT199" s="111"/>
      <c r="MD199" s="111"/>
      <c r="MN199" s="111"/>
    </row>
    <row xmlns:x14ac="http://schemas.microsoft.com/office/spreadsheetml/2009/9/ac" r="200" s="3" customFormat="true" x14ac:dyDescent="0.25">
      <c r="A200" s="394"/>
      <c r="B200" s="111"/>
      <c r="L200" s="111"/>
      <c r="V200" s="111"/>
      <c r="AF200" s="111"/>
      <c r="AP200" s="111"/>
      <c r="AZ200" s="111"/>
      <c r="BJ200" s="111"/>
      <c r="BT200" s="111"/>
      <c r="BU200" s="111"/>
      <c r="BV200" s="111"/>
      <c r="BW200" s="111"/>
      <c r="BX200" s="111"/>
      <c r="BY200" s="111"/>
      <c r="BZ200" s="111"/>
      <c r="CA200" s="111"/>
      <c r="CD200" s="111"/>
      <c r="CN200" s="111"/>
      <c r="CX200" s="111"/>
      <c r="DH200" s="111"/>
      <c r="DR200" s="111"/>
      <c r="EB200" s="111"/>
      <c r="EL200" s="111"/>
      <c r="EV200" s="111"/>
      <c r="FF200" s="111"/>
      <c r="FP200" s="111"/>
      <c r="FZ200" s="111"/>
      <c r="GJ200" s="111"/>
      <c r="GT200" s="111"/>
      <c r="HD200" s="111"/>
      <c r="HN200" s="111"/>
      <c r="HX200" s="111"/>
      <c r="IH200" s="111"/>
      <c r="IR200" s="111"/>
      <c r="JB200" s="111"/>
      <c r="JL200" s="111"/>
      <c r="JV200" s="111"/>
      <c r="KF200" s="111"/>
      <c r="KP200" s="111"/>
      <c r="KZ200" s="111"/>
      <c r="LJ200" s="111"/>
      <c r="LT200" s="111"/>
      <c r="MD200" s="111"/>
      <c r="MN200" s="111"/>
    </row>
    <row xmlns:x14ac="http://schemas.microsoft.com/office/spreadsheetml/2009/9/ac" r="201" s="3" customFormat="true" x14ac:dyDescent="0.25">
      <c r="A201" s="394"/>
      <c r="B201" s="111"/>
      <c r="L201" s="111"/>
      <c r="V201" s="111"/>
      <c r="AF201" s="111"/>
      <c r="AP201" s="111"/>
      <c r="AZ201" s="111"/>
      <c r="BJ201" s="111"/>
      <c r="BT201" s="111"/>
      <c r="BU201" s="111"/>
      <c r="BV201" s="111"/>
      <c r="BW201" s="111"/>
      <c r="BX201" s="111"/>
      <c r="BY201" s="111"/>
      <c r="BZ201" s="111"/>
      <c r="CA201" s="111"/>
      <c r="CD201" s="111"/>
      <c r="CN201" s="111"/>
      <c r="CX201" s="111"/>
      <c r="DH201" s="111"/>
      <c r="DR201" s="111"/>
      <c r="EB201" s="111"/>
      <c r="EL201" s="111"/>
      <c r="EV201" s="111"/>
      <c r="FF201" s="111"/>
      <c r="FP201" s="111"/>
      <c r="FZ201" s="111"/>
      <c r="GJ201" s="111"/>
      <c r="GT201" s="111"/>
      <c r="HD201" s="111"/>
      <c r="HN201" s="111"/>
      <c r="HX201" s="111"/>
      <c r="IH201" s="111"/>
      <c r="IR201" s="111"/>
      <c r="JB201" s="111"/>
      <c r="JL201" s="111"/>
      <c r="JV201" s="111"/>
      <c r="KF201" s="111"/>
      <c r="KP201" s="111"/>
      <c r="KZ201" s="111"/>
      <c r="LJ201" s="111"/>
      <c r="LT201" s="111"/>
      <c r="MD201" s="111"/>
      <c r="MN201" s="111"/>
    </row>
    <row xmlns:x14ac="http://schemas.microsoft.com/office/spreadsheetml/2009/9/ac" r="202" s="3" customFormat="true" x14ac:dyDescent="0.25">
      <c r="A202" s="394"/>
      <c r="B202" s="111"/>
      <c r="L202" s="111"/>
      <c r="V202" s="111"/>
      <c r="AF202" s="111"/>
      <c r="AP202" s="111"/>
      <c r="AZ202" s="111"/>
      <c r="BJ202" s="111"/>
      <c r="BT202" s="111"/>
      <c r="BU202" s="111"/>
      <c r="BV202" s="111"/>
      <c r="BW202" s="111"/>
      <c r="BX202" s="111"/>
      <c r="BY202" s="111"/>
      <c r="BZ202" s="111"/>
      <c r="CA202" s="111"/>
      <c r="CD202" s="111"/>
      <c r="CN202" s="111"/>
      <c r="CX202" s="111"/>
      <c r="DH202" s="111"/>
      <c r="DR202" s="111"/>
      <c r="EB202" s="111"/>
      <c r="EL202" s="111"/>
      <c r="EV202" s="111"/>
      <c r="FF202" s="111"/>
      <c r="FP202" s="111"/>
      <c r="FZ202" s="111"/>
      <c r="GJ202" s="111"/>
      <c r="GT202" s="111"/>
      <c r="HD202" s="111"/>
      <c r="HN202" s="111"/>
      <c r="HX202" s="111"/>
      <c r="IH202" s="111"/>
      <c r="IR202" s="111"/>
      <c r="JB202" s="111"/>
      <c r="JL202" s="111"/>
      <c r="JV202" s="111"/>
      <c r="KF202" s="111"/>
      <c r="KP202" s="111"/>
      <c r="KZ202" s="111"/>
      <c r="LJ202" s="111"/>
      <c r="LT202" s="111"/>
      <c r="MD202" s="111"/>
      <c r="MN202" s="111"/>
    </row>
    <row xmlns:x14ac="http://schemas.microsoft.com/office/spreadsheetml/2009/9/ac" r="203" s="3" customFormat="true" x14ac:dyDescent="0.25">
      <c r="A203" s="394"/>
      <c r="B203" s="111"/>
      <c r="L203" s="111"/>
      <c r="V203" s="111"/>
      <c r="AF203" s="111"/>
      <c r="AP203" s="111"/>
      <c r="AZ203" s="111"/>
      <c r="BJ203" s="111"/>
      <c r="BT203" s="111"/>
      <c r="BU203" s="111"/>
      <c r="BV203" s="111"/>
      <c r="BW203" s="111"/>
      <c r="BX203" s="111"/>
      <c r="BY203" s="111"/>
      <c r="BZ203" s="111"/>
      <c r="CA203" s="111"/>
      <c r="CD203" s="111"/>
      <c r="CN203" s="111"/>
      <c r="CX203" s="111"/>
      <c r="DH203" s="111"/>
      <c r="DR203" s="111"/>
      <c r="EB203" s="111"/>
      <c r="EL203" s="111"/>
      <c r="EV203" s="111"/>
      <c r="FF203" s="111"/>
      <c r="FP203" s="111"/>
      <c r="FZ203" s="111"/>
      <c r="GJ203" s="111"/>
      <c r="GT203" s="111"/>
      <c r="HD203" s="111"/>
      <c r="HN203" s="111"/>
      <c r="HX203" s="111"/>
      <c r="IH203" s="111"/>
      <c r="IR203" s="111"/>
      <c r="JB203" s="111"/>
      <c r="JL203" s="111"/>
      <c r="JV203" s="111"/>
      <c r="KF203" s="111"/>
      <c r="KP203" s="111"/>
      <c r="KZ203" s="111"/>
      <c r="LJ203" s="111"/>
      <c r="LT203" s="111"/>
      <c r="MD203" s="111"/>
      <c r="MN203" s="111"/>
    </row>
    <row xmlns:x14ac="http://schemas.microsoft.com/office/spreadsheetml/2009/9/ac" r="204" s="3" customFormat="true" x14ac:dyDescent="0.25">
      <c r="A204" s="394"/>
      <c r="B204" s="111"/>
      <c r="L204" s="111"/>
      <c r="V204" s="111"/>
      <c r="AF204" s="111"/>
      <c r="AP204" s="111"/>
      <c r="AZ204" s="111"/>
      <c r="BJ204" s="111"/>
      <c r="BT204" s="111"/>
      <c r="BU204" s="111"/>
      <c r="BV204" s="111"/>
      <c r="BW204" s="111"/>
      <c r="BX204" s="111"/>
      <c r="BY204" s="111"/>
      <c r="BZ204" s="111"/>
      <c r="CA204" s="111"/>
      <c r="CD204" s="111"/>
      <c r="CN204" s="111"/>
      <c r="CX204" s="111"/>
      <c r="DH204" s="111"/>
      <c r="DR204" s="111"/>
      <c r="EB204" s="111"/>
      <c r="EL204" s="111"/>
      <c r="EV204" s="111"/>
      <c r="FF204" s="111"/>
      <c r="FP204" s="111"/>
      <c r="FZ204" s="111"/>
      <c r="GJ204" s="111"/>
      <c r="GT204" s="111"/>
      <c r="HD204" s="111"/>
      <c r="HN204" s="111"/>
      <c r="HX204" s="111"/>
      <c r="IH204" s="111"/>
      <c r="IR204" s="111"/>
      <c r="JB204" s="111"/>
      <c r="JL204" s="111"/>
      <c r="JV204" s="111"/>
      <c r="KF204" s="111"/>
      <c r="KP204" s="111"/>
      <c r="KZ204" s="111"/>
      <c r="LJ204" s="111"/>
      <c r="LT204" s="111"/>
      <c r="MD204" s="111"/>
      <c r="MN204" s="111"/>
    </row>
    <row xmlns:x14ac="http://schemas.microsoft.com/office/spreadsheetml/2009/9/ac" r="205" s="3" customFormat="true" x14ac:dyDescent="0.25">
      <c r="A205" s="394"/>
      <c r="B205" s="111"/>
      <c r="L205" s="111"/>
      <c r="V205" s="111"/>
      <c r="AF205" s="111"/>
      <c r="AP205" s="111"/>
      <c r="AZ205" s="111"/>
      <c r="BJ205" s="111"/>
      <c r="BT205" s="111"/>
      <c r="BU205" s="111"/>
      <c r="BV205" s="111"/>
      <c r="BW205" s="111"/>
      <c r="BX205" s="111"/>
      <c r="BY205" s="111"/>
      <c r="BZ205" s="111"/>
      <c r="CA205" s="111"/>
      <c r="CD205" s="111"/>
      <c r="CN205" s="111"/>
      <c r="CX205" s="111"/>
      <c r="DH205" s="111"/>
      <c r="DR205" s="111"/>
      <c r="EB205" s="111"/>
      <c r="EL205" s="111"/>
      <c r="EV205" s="111"/>
      <c r="FF205" s="111"/>
      <c r="FP205" s="111"/>
      <c r="FZ205" s="111"/>
      <c r="GJ205" s="111"/>
      <c r="GT205" s="111"/>
      <c r="HD205" s="111"/>
      <c r="HN205" s="111"/>
      <c r="HX205" s="111"/>
      <c r="IH205" s="111"/>
      <c r="IR205" s="111"/>
      <c r="JB205" s="111"/>
      <c r="JL205" s="111"/>
      <c r="JV205" s="111"/>
      <c r="KF205" s="111"/>
      <c r="KP205" s="111"/>
      <c r="KZ205" s="111"/>
      <c r="LJ205" s="111"/>
      <c r="LT205" s="111"/>
      <c r="MD205" s="111"/>
      <c r="MN205" s="111"/>
    </row>
    <row xmlns:x14ac="http://schemas.microsoft.com/office/spreadsheetml/2009/9/ac" r="206" s="3" customFormat="true" x14ac:dyDescent="0.25">
      <c r="A206" s="394"/>
      <c r="B206" s="111"/>
      <c r="L206" s="111"/>
      <c r="V206" s="111"/>
      <c r="AF206" s="111"/>
      <c r="AP206" s="111"/>
      <c r="AZ206" s="111"/>
      <c r="BJ206" s="111"/>
      <c r="BT206" s="111"/>
      <c r="BU206" s="111"/>
      <c r="BV206" s="111"/>
      <c r="BW206" s="111"/>
      <c r="BX206" s="111"/>
      <c r="BY206" s="111"/>
      <c r="BZ206" s="111"/>
      <c r="CA206" s="111"/>
      <c r="CD206" s="111"/>
      <c r="CN206" s="111"/>
      <c r="CX206" s="111"/>
      <c r="DH206" s="111"/>
      <c r="DR206" s="111"/>
      <c r="EB206" s="111"/>
      <c r="EL206" s="111"/>
      <c r="EV206" s="111"/>
      <c r="FF206" s="111"/>
      <c r="FP206" s="111"/>
      <c r="FZ206" s="111"/>
      <c r="GJ206" s="111"/>
      <c r="GT206" s="111"/>
      <c r="HD206" s="111"/>
      <c r="HN206" s="111"/>
      <c r="HX206" s="111"/>
      <c r="IH206" s="111"/>
      <c r="IR206" s="111"/>
      <c r="JB206" s="111"/>
      <c r="JL206" s="111"/>
      <c r="JV206" s="111"/>
      <c r="KF206" s="111"/>
      <c r="KP206" s="111"/>
      <c r="KZ206" s="111"/>
      <c r="LJ206" s="111"/>
      <c r="LT206" s="111"/>
      <c r="MD206" s="111"/>
      <c r="MN206" s="111"/>
    </row>
    <row xmlns:x14ac="http://schemas.microsoft.com/office/spreadsheetml/2009/9/ac" r="207" s="3" customFormat="true" x14ac:dyDescent="0.25">
      <c r="A207" s="394"/>
      <c r="B207" s="111"/>
      <c r="L207" s="111"/>
      <c r="V207" s="111"/>
      <c r="AF207" s="111"/>
      <c r="AP207" s="111"/>
      <c r="AZ207" s="111"/>
      <c r="BJ207" s="111"/>
      <c r="BT207" s="111"/>
      <c r="BU207" s="111"/>
      <c r="BV207" s="111"/>
      <c r="BW207" s="111"/>
      <c r="BX207" s="111"/>
      <c r="BY207" s="111"/>
      <c r="BZ207" s="111"/>
      <c r="CA207" s="111"/>
      <c r="CD207" s="111"/>
      <c r="CN207" s="111"/>
      <c r="CX207" s="111"/>
      <c r="DH207" s="111"/>
      <c r="DR207" s="111"/>
      <c r="EB207" s="111"/>
      <c r="EL207" s="111"/>
      <c r="EV207" s="111"/>
      <c r="FF207" s="111"/>
      <c r="FP207" s="111"/>
      <c r="FZ207" s="111"/>
      <c r="GJ207" s="111"/>
      <c r="GT207" s="111"/>
      <c r="HD207" s="111"/>
      <c r="HN207" s="111"/>
      <c r="HX207" s="111"/>
      <c r="IH207" s="111"/>
      <c r="IR207" s="111"/>
      <c r="JB207" s="111"/>
      <c r="JL207" s="111"/>
      <c r="JV207" s="111"/>
      <c r="KF207" s="111"/>
      <c r="KP207" s="111"/>
      <c r="KZ207" s="111"/>
      <c r="LJ207" s="111"/>
      <c r="LT207" s="111"/>
      <c r="MD207" s="111"/>
      <c r="MN207" s="111"/>
    </row>
    <row xmlns:x14ac="http://schemas.microsoft.com/office/spreadsheetml/2009/9/ac" r="208" s="3" customFormat="true" x14ac:dyDescent="0.25">
      <c r="A208" s="394"/>
      <c r="B208" s="111"/>
      <c r="L208" s="111"/>
      <c r="V208" s="111"/>
      <c r="AF208" s="111"/>
      <c r="AP208" s="111"/>
      <c r="AZ208" s="111"/>
      <c r="BJ208" s="111"/>
      <c r="BT208" s="111"/>
      <c r="BU208" s="111"/>
      <c r="BV208" s="111"/>
      <c r="BW208" s="111"/>
      <c r="BX208" s="111"/>
      <c r="BY208" s="111"/>
      <c r="BZ208" s="111"/>
      <c r="CA208" s="111"/>
      <c r="CD208" s="111"/>
      <c r="CN208" s="111"/>
      <c r="CX208" s="111"/>
      <c r="DH208" s="111"/>
      <c r="DR208" s="111"/>
      <c r="EB208" s="111"/>
      <c r="EL208" s="111"/>
      <c r="EV208" s="111"/>
      <c r="FF208" s="111"/>
      <c r="FP208" s="111"/>
      <c r="FZ208" s="111"/>
      <c r="GJ208" s="111"/>
      <c r="GT208" s="111"/>
      <c r="HD208" s="111"/>
      <c r="HN208" s="111"/>
      <c r="HX208" s="111"/>
      <c r="IH208" s="111"/>
      <c r="IR208" s="111"/>
      <c r="JB208" s="111"/>
      <c r="JL208" s="111"/>
      <c r="JV208" s="111"/>
      <c r="KF208" s="111"/>
      <c r="KP208" s="111"/>
      <c r="KZ208" s="111"/>
      <c r="LJ208" s="111"/>
      <c r="LT208" s="111"/>
      <c r="MD208" s="111"/>
      <c r="MN208" s="111"/>
    </row>
    <row xmlns:x14ac="http://schemas.microsoft.com/office/spreadsheetml/2009/9/ac" r="209" s="3" customFormat="true" x14ac:dyDescent="0.25">
      <c r="A209" s="394"/>
      <c r="B209" s="111"/>
      <c r="L209" s="111"/>
      <c r="V209" s="111"/>
      <c r="AF209" s="111"/>
      <c r="AP209" s="111"/>
      <c r="AZ209" s="111"/>
      <c r="BJ209" s="111"/>
      <c r="BT209" s="111"/>
      <c r="BU209" s="111"/>
      <c r="BV209" s="111"/>
      <c r="BW209" s="111"/>
      <c r="BX209" s="111"/>
      <c r="BY209" s="111"/>
      <c r="BZ209" s="111"/>
      <c r="CA209" s="111"/>
      <c r="CD209" s="111"/>
      <c r="CN209" s="111"/>
      <c r="CX209" s="111"/>
      <c r="DH209" s="111"/>
      <c r="DR209" s="111"/>
      <c r="EB209" s="111"/>
      <c r="EL209" s="111"/>
      <c r="EV209" s="111"/>
      <c r="FF209" s="111"/>
      <c r="FP209" s="111"/>
      <c r="FZ209" s="111"/>
      <c r="GJ209" s="111"/>
      <c r="GT209" s="111"/>
      <c r="HD209" s="111"/>
      <c r="HN209" s="111"/>
      <c r="HX209" s="111"/>
      <c r="IH209" s="111"/>
      <c r="IR209" s="111"/>
      <c r="JB209" s="111"/>
      <c r="JL209" s="111"/>
      <c r="JV209" s="111"/>
      <c r="KF209" s="111"/>
      <c r="KP209" s="111"/>
      <c r="KZ209" s="111"/>
      <c r="LJ209" s="111"/>
      <c r="LT209" s="111"/>
      <c r="MD209" s="111"/>
      <c r="MN209" s="111"/>
    </row>
    <row xmlns:x14ac="http://schemas.microsoft.com/office/spreadsheetml/2009/9/ac" r="210" s="3" customFormat="true" x14ac:dyDescent="0.25">
      <c r="A210" s="394"/>
      <c r="B210" s="111"/>
      <c r="L210" s="111"/>
      <c r="V210" s="111"/>
      <c r="AF210" s="111"/>
      <c r="AP210" s="111"/>
      <c r="AZ210" s="111"/>
      <c r="BJ210" s="111"/>
      <c r="BT210" s="111"/>
      <c r="BU210" s="111"/>
      <c r="BV210" s="111"/>
      <c r="BW210" s="111"/>
      <c r="BX210" s="111"/>
      <c r="BY210" s="111"/>
      <c r="BZ210" s="111"/>
      <c r="CA210" s="111"/>
      <c r="CD210" s="111"/>
      <c r="CN210" s="111"/>
      <c r="CX210" s="111"/>
      <c r="DH210" s="111"/>
      <c r="DR210" s="111"/>
      <c r="EB210" s="111"/>
      <c r="EL210" s="111"/>
      <c r="EV210" s="111"/>
      <c r="FF210" s="111"/>
      <c r="FP210" s="111"/>
      <c r="FZ210" s="111"/>
      <c r="GJ210" s="111"/>
      <c r="GT210" s="111"/>
      <c r="HD210" s="111"/>
      <c r="HN210" s="111"/>
      <c r="HX210" s="111"/>
      <c r="IH210" s="111"/>
      <c r="IR210" s="111"/>
      <c r="JB210" s="111"/>
      <c r="JL210" s="111"/>
      <c r="JV210" s="111"/>
      <c r="KF210" s="111"/>
      <c r="KP210" s="111"/>
      <c r="KZ210" s="111"/>
      <c r="LJ210" s="111"/>
      <c r="LT210" s="111"/>
      <c r="MD210" s="111"/>
      <c r="MN210" s="111"/>
    </row>
    <row xmlns:x14ac="http://schemas.microsoft.com/office/spreadsheetml/2009/9/ac" r="211" s="3" customFormat="true" x14ac:dyDescent="0.25">
      <c r="A211" s="394"/>
      <c r="B211" s="111"/>
      <c r="L211" s="111"/>
      <c r="V211" s="111"/>
      <c r="AF211" s="111"/>
      <c r="AP211" s="111"/>
      <c r="AZ211" s="111"/>
      <c r="BJ211" s="111"/>
      <c r="BT211" s="111"/>
      <c r="BU211" s="111"/>
      <c r="BV211" s="111"/>
      <c r="BW211" s="111"/>
      <c r="BX211" s="111"/>
      <c r="BY211" s="111"/>
      <c r="BZ211" s="111"/>
      <c r="CA211" s="111"/>
      <c r="CD211" s="111"/>
      <c r="CN211" s="111"/>
      <c r="CX211" s="111"/>
      <c r="DH211" s="111"/>
      <c r="DR211" s="111"/>
      <c r="EB211" s="111"/>
      <c r="EL211" s="111"/>
      <c r="EV211" s="111"/>
      <c r="FF211" s="111"/>
      <c r="FP211" s="111"/>
      <c r="FZ211" s="111"/>
      <c r="GJ211" s="111"/>
      <c r="GT211" s="111"/>
      <c r="HD211" s="111"/>
      <c r="HN211" s="111"/>
      <c r="HX211" s="111"/>
      <c r="IH211" s="111"/>
      <c r="IR211" s="111"/>
      <c r="JB211" s="111"/>
      <c r="JL211" s="111"/>
      <c r="JV211" s="111"/>
      <c r="KF211" s="111"/>
      <c r="KP211" s="111"/>
      <c r="KZ211" s="111"/>
      <c r="LJ211" s="111"/>
      <c r="LT211" s="111"/>
      <c r="MD211" s="111"/>
      <c r="MN211" s="111"/>
    </row>
    <row xmlns:x14ac="http://schemas.microsoft.com/office/spreadsheetml/2009/9/ac" r="212" s="3" customFormat="true" x14ac:dyDescent="0.25">
      <c r="A212" s="394"/>
      <c r="B212" s="111"/>
      <c r="L212" s="111"/>
      <c r="V212" s="111"/>
      <c r="AF212" s="111"/>
      <c r="AP212" s="111"/>
      <c r="AZ212" s="111"/>
      <c r="BJ212" s="111"/>
      <c r="BT212" s="111"/>
      <c r="BU212" s="111"/>
      <c r="BV212" s="111"/>
      <c r="BW212" s="111"/>
      <c r="BX212" s="111"/>
      <c r="BY212" s="111"/>
      <c r="BZ212" s="111"/>
      <c r="CA212" s="111"/>
      <c r="CD212" s="111"/>
      <c r="CN212" s="111"/>
      <c r="CX212" s="111"/>
      <c r="DH212" s="111"/>
      <c r="DR212" s="111"/>
      <c r="EB212" s="111"/>
      <c r="EL212" s="111"/>
      <c r="EV212" s="111"/>
      <c r="FF212" s="111"/>
      <c r="FP212" s="111"/>
      <c r="FZ212" s="111"/>
      <c r="GJ212" s="111"/>
      <c r="GT212" s="111"/>
      <c r="HD212" s="111"/>
      <c r="HN212" s="111"/>
      <c r="HX212" s="111"/>
      <c r="IH212" s="111"/>
      <c r="IR212" s="111"/>
      <c r="JB212" s="111"/>
      <c r="JL212" s="111"/>
      <c r="JV212" s="111"/>
      <c r="KF212" s="111"/>
      <c r="KP212" s="111"/>
      <c r="KZ212" s="111"/>
      <c r="LJ212" s="111"/>
      <c r="LT212" s="111"/>
      <c r="MD212" s="111"/>
      <c r="MN212" s="111"/>
    </row>
    <row xmlns:x14ac="http://schemas.microsoft.com/office/spreadsheetml/2009/9/ac" r="213" s="3" customFormat="true" x14ac:dyDescent="0.25">
      <c r="A213" s="394"/>
      <c r="B213" s="111"/>
      <c r="L213" s="111"/>
      <c r="V213" s="111"/>
      <c r="AF213" s="111"/>
      <c r="AP213" s="111"/>
      <c r="AZ213" s="111"/>
      <c r="BJ213" s="111"/>
      <c r="BT213" s="111"/>
      <c r="BU213" s="111"/>
      <c r="BV213" s="111"/>
      <c r="BW213" s="111"/>
      <c r="BX213" s="111"/>
      <c r="BY213" s="111"/>
      <c r="BZ213" s="111"/>
      <c r="CA213" s="111"/>
      <c r="CD213" s="111"/>
      <c r="CN213" s="111"/>
      <c r="CX213" s="111"/>
      <c r="DH213" s="111"/>
      <c r="DR213" s="111"/>
      <c r="EB213" s="111"/>
      <c r="EL213" s="111"/>
      <c r="EV213" s="111"/>
      <c r="FF213" s="111"/>
      <c r="FP213" s="111"/>
      <c r="FZ213" s="111"/>
      <c r="GJ213" s="111"/>
      <c r="GT213" s="111"/>
      <c r="HD213" s="111"/>
      <c r="HN213" s="111"/>
      <c r="HX213" s="111"/>
      <c r="IH213" s="111"/>
      <c r="IR213" s="111"/>
      <c r="JB213" s="111"/>
      <c r="JL213" s="111"/>
      <c r="JV213" s="111"/>
      <c r="KF213" s="111"/>
      <c r="KP213" s="111"/>
      <c r="KZ213" s="111"/>
      <c r="LJ213" s="111"/>
      <c r="LT213" s="111"/>
      <c r="MD213" s="111"/>
      <c r="MN213" s="111"/>
    </row>
    <row xmlns:x14ac="http://schemas.microsoft.com/office/spreadsheetml/2009/9/ac" r="214" s="3" customFormat="true" x14ac:dyDescent="0.25">
      <c r="A214" s="394"/>
      <c r="B214" s="111"/>
      <c r="L214" s="111"/>
      <c r="V214" s="111"/>
      <c r="AF214" s="111"/>
      <c r="AP214" s="111"/>
      <c r="AZ214" s="111"/>
      <c r="BJ214" s="111"/>
      <c r="BT214" s="111"/>
      <c r="BU214" s="111"/>
      <c r="BV214" s="111"/>
      <c r="BW214" s="111"/>
      <c r="BX214" s="111"/>
      <c r="BY214" s="111"/>
      <c r="BZ214" s="111"/>
      <c r="CA214" s="111"/>
      <c r="CD214" s="111"/>
      <c r="CN214" s="111"/>
      <c r="CX214" s="111"/>
      <c r="DH214" s="111"/>
      <c r="DR214" s="111"/>
      <c r="EB214" s="111"/>
      <c r="EL214" s="111"/>
      <c r="EV214" s="111"/>
      <c r="FF214" s="111"/>
      <c r="FP214" s="111"/>
      <c r="FZ214" s="111"/>
      <c r="GJ214" s="111"/>
      <c r="GT214" s="111"/>
      <c r="HD214" s="111"/>
      <c r="HN214" s="111"/>
      <c r="HX214" s="111"/>
      <c r="IH214" s="111"/>
      <c r="IR214" s="111"/>
      <c r="JB214" s="111"/>
      <c r="JL214" s="111"/>
      <c r="JV214" s="111"/>
      <c r="KF214" s="111"/>
      <c r="KP214" s="111"/>
      <c r="KZ214" s="111"/>
      <c r="LJ214" s="111"/>
      <c r="LT214" s="111"/>
      <c r="MD214" s="111"/>
      <c r="MN214" s="111"/>
    </row>
    <row xmlns:x14ac="http://schemas.microsoft.com/office/spreadsheetml/2009/9/ac" r="215" s="3" customFormat="true" x14ac:dyDescent="0.25">
      <c r="A215" s="394"/>
      <c r="B215" s="111"/>
      <c r="L215" s="111"/>
      <c r="V215" s="111"/>
      <c r="AF215" s="111"/>
      <c r="AP215" s="111"/>
      <c r="AZ215" s="111"/>
      <c r="BJ215" s="111"/>
      <c r="BT215" s="111"/>
      <c r="BU215" s="111"/>
      <c r="BV215" s="111"/>
      <c r="BW215" s="111"/>
      <c r="BX215" s="111"/>
      <c r="BY215" s="111"/>
      <c r="BZ215" s="111"/>
      <c r="CA215" s="111"/>
      <c r="CD215" s="111"/>
      <c r="CN215" s="111"/>
      <c r="CX215" s="111"/>
      <c r="DH215" s="111"/>
      <c r="DR215" s="111"/>
      <c r="EB215" s="111"/>
      <c r="EL215" s="111"/>
      <c r="EV215" s="111"/>
      <c r="FF215" s="111"/>
      <c r="FP215" s="111"/>
      <c r="FZ215" s="111"/>
      <c r="GJ215" s="111"/>
      <c r="GT215" s="111"/>
      <c r="HD215" s="111"/>
      <c r="HN215" s="111"/>
      <c r="HX215" s="111"/>
      <c r="IH215" s="111"/>
      <c r="IR215" s="111"/>
      <c r="JB215" s="111"/>
      <c r="JL215" s="111"/>
      <c r="JV215" s="111"/>
      <c r="KF215" s="111"/>
      <c r="KP215" s="111"/>
      <c r="KZ215" s="111"/>
      <c r="LJ215" s="111"/>
      <c r="LT215" s="111"/>
      <c r="MD215" s="111"/>
      <c r="MN215" s="111"/>
    </row>
    <row xmlns:x14ac="http://schemas.microsoft.com/office/spreadsheetml/2009/9/ac" r="216" s="3" customFormat="true" x14ac:dyDescent="0.25">
      <c r="A216" s="394"/>
      <c r="B216" s="111"/>
      <c r="L216" s="111"/>
      <c r="V216" s="111"/>
      <c r="AF216" s="111"/>
      <c r="AP216" s="111"/>
      <c r="AZ216" s="111"/>
      <c r="BJ216" s="111"/>
      <c r="BT216" s="111"/>
      <c r="BU216" s="111"/>
      <c r="BV216" s="111"/>
      <c r="BW216" s="111"/>
      <c r="BX216" s="111"/>
      <c r="BY216" s="111"/>
      <c r="BZ216" s="111"/>
      <c r="CA216" s="111"/>
      <c r="CD216" s="111"/>
      <c r="CN216" s="111"/>
      <c r="CX216" s="111"/>
      <c r="DH216" s="111"/>
      <c r="DR216" s="111"/>
      <c r="EB216" s="111"/>
      <c r="EL216" s="111"/>
      <c r="EV216" s="111"/>
      <c r="FF216" s="111"/>
      <c r="FP216" s="111"/>
      <c r="FZ216" s="111"/>
      <c r="GJ216" s="111"/>
      <c r="GT216" s="111"/>
      <c r="HD216" s="111"/>
      <c r="HN216" s="111"/>
      <c r="HX216" s="111"/>
      <c r="IH216" s="111"/>
      <c r="IR216" s="111"/>
      <c r="JB216" s="111"/>
      <c r="JL216" s="111"/>
      <c r="JV216" s="111"/>
      <c r="KF216" s="111"/>
      <c r="KP216" s="111"/>
      <c r="KZ216" s="111"/>
      <c r="LJ216" s="111"/>
      <c r="LT216" s="111"/>
      <c r="MD216" s="111"/>
      <c r="MN216" s="111"/>
    </row>
    <row xmlns:x14ac="http://schemas.microsoft.com/office/spreadsheetml/2009/9/ac" r="217" s="3" customFormat="true" x14ac:dyDescent="0.25">
      <c r="A217" s="394"/>
      <c r="B217" s="111"/>
      <c r="L217" s="111"/>
      <c r="V217" s="111"/>
      <c r="AF217" s="111"/>
      <c r="AP217" s="111"/>
      <c r="AZ217" s="111"/>
      <c r="BJ217" s="111"/>
      <c r="BT217" s="111"/>
      <c r="BU217" s="111"/>
      <c r="BV217" s="111"/>
      <c r="BW217" s="111"/>
      <c r="BX217" s="111"/>
      <c r="BY217" s="111"/>
      <c r="BZ217" s="111"/>
      <c r="CA217" s="111"/>
      <c r="CD217" s="111"/>
      <c r="CN217" s="111"/>
      <c r="CX217" s="111"/>
      <c r="DH217" s="111"/>
      <c r="DR217" s="111"/>
      <c r="EB217" s="111"/>
      <c r="EL217" s="111"/>
      <c r="EV217" s="111"/>
      <c r="FF217" s="111"/>
      <c r="FP217" s="111"/>
      <c r="FZ217" s="111"/>
      <c r="GJ217" s="111"/>
      <c r="GT217" s="111"/>
      <c r="HD217" s="111"/>
      <c r="HN217" s="111"/>
      <c r="HX217" s="111"/>
      <c r="IH217" s="111"/>
      <c r="IR217" s="111"/>
      <c r="JB217" s="111"/>
      <c r="JL217" s="111"/>
      <c r="JV217" s="111"/>
      <c r="KF217" s="111"/>
      <c r="KP217" s="111"/>
      <c r="KZ217" s="111"/>
      <c r="LJ217" s="111"/>
      <c r="LT217" s="111"/>
      <c r="MD217" s="111"/>
      <c r="MN217" s="111"/>
    </row>
    <row xmlns:x14ac="http://schemas.microsoft.com/office/spreadsheetml/2009/9/ac" r="218" s="3" customFormat="true" x14ac:dyDescent="0.25">
      <c r="A218" s="394"/>
      <c r="B218" s="111"/>
      <c r="L218" s="111"/>
      <c r="V218" s="111"/>
      <c r="AF218" s="111"/>
      <c r="AP218" s="111"/>
      <c r="AZ218" s="111"/>
      <c r="BJ218" s="111"/>
      <c r="BT218" s="111"/>
      <c r="BU218" s="111"/>
      <c r="BV218" s="111"/>
      <c r="BW218" s="111"/>
      <c r="BX218" s="111"/>
      <c r="BY218" s="111"/>
      <c r="BZ218" s="111"/>
      <c r="CA218" s="111"/>
      <c r="CD218" s="111"/>
      <c r="CN218" s="111"/>
      <c r="CX218" s="111"/>
      <c r="DH218" s="111"/>
      <c r="DR218" s="111"/>
      <c r="EB218" s="111"/>
      <c r="EL218" s="111"/>
      <c r="EV218" s="111"/>
      <c r="FF218" s="111"/>
      <c r="FP218" s="111"/>
      <c r="FZ218" s="111"/>
      <c r="GJ218" s="111"/>
      <c r="GT218" s="111"/>
      <c r="HD218" s="111"/>
      <c r="HN218" s="111"/>
      <c r="HX218" s="111"/>
      <c r="IH218" s="111"/>
      <c r="IR218" s="111"/>
      <c r="JB218" s="111"/>
      <c r="JL218" s="111"/>
      <c r="JV218" s="111"/>
      <c r="KF218" s="111"/>
      <c r="KP218" s="111"/>
      <c r="KZ218" s="111"/>
      <c r="LJ218" s="111"/>
      <c r="LT218" s="111"/>
      <c r="MD218" s="111"/>
      <c r="MN218" s="111"/>
    </row>
    <row xmlns:x14ac="http://schemas.microsoft.com/office/spreadsheetml/2009/9/ac" r="219" s="3" customFormat="true" x14ac:dyDescent="0.25">
      <c r="A219" s="394"/>
      <c r="B219" s="111"/>
      <c r="L219" s="111"/>
      <c r="V219" s="111"/>
      <c r="AF219" s="111"/>
      <c r="AP219" s="111"/>
      <c r="AZ219" s="111"/>
      <c r="BJ219" s="111"/>
      <c r="BT219" s="111"/>
      <c r="BU219" s="111"/>
      <c r="BV219" s="111"/>
      <c r="BW219" s="111"/>
      <c r="BX219" s="111"/>
      <c r="BY219" s="111"/>
      <c r="BZ219" s="111"/>
      <c r="CA219" s="111"/>
      <c r="CD219" s="111"/>
      <c r="CN219" s="111"/>
      <c r="CX219" s="111"/>
      <c r="DH219" s="111"/>
      <c r="DR219" s="111"/>
      <c r="EB219" s="111"/>
      <c r="EL219" s="111"/>
      <c r="EV219" s="111"/>
      <c r="FF219" s="111"/>
      <c r="FP219" s="111"/>
      <c r="FZ219" s="111"/>
      <c r="GJ219" s="111"/>
      <c r="GT219" s="111"/>
      <c r="HD219" s="111"/>
      <c r="HN219" s="111"/>
      <c r="HX219" s="111"/>
      <c r="IH219" s="111"/>
      <c r="IR219" s="111"/>
      <c r="JB219" s="111"/>
      <c r="JL219" s="111"/>
      <c r="JV219" s="111"/>
      <c r="KF219" s="111"/>
      <c r="KP219" s="111"/>
      <c r="KZ219" s="111"/>
      <c r="LJ219" s="111"/>
      <c r="LT219" s="111"/>
      <c r="MD219" s="111"/>
      <c r="MN219" s="111"/>
    </row>
    <row xmlns:x14ac="http://schemas.microsoft.com/office/spreadsheetml/2009/9/ac" r="220" s="3" customFormat="true" x14ac:dyDescent="0.25">
      <c r="A220" s="394"/>
      <c r="B220" s="111"/>
      <c r="L220" s="111"/>
      <c r="V220" s="111"/>
      <c r="AF220" s="111"/>
      <c r="AP220" s="111"/>
      <c r="AZ220" s="111"/>
      <c r="BJ220" s="111"/>
      <c r="BT220" s="111"/>
      <c r="BU220" s="111"/>
      <c r="BV220" s="111"/>
      <c r="BW220" s="111"/>
      <c r="BX220" s="111"/>
      <c r="BY220" s="111"/>
      <c r="BZ220" s="111"/>
      <c r="CA220" s="111"/>
      <c r="CD220" s="111"/>
      <c r="CN220" s="111"/>
      <c r="CX220" s="111"/>
      <c r="DH220" s="111"/>
      <c r="DR220" s="111"/>
      <c r="EB220" s="111"/>
      <c r="EL220" s="111"/>
      <c r="EV220" s="111"/>
      <c r="FF220" s="111"/>
      <c r="FP220" s="111"/>
      <c r="FZ220" s="111"/>
      <c r="GJ220" s="111"/>
      <c r="GT220" s="111"/>
      <c r="HD220" s="111"/>
      <c r="HN220" s="111"/>
      <c r="HX220" s="111"/>
      <c r="IH220" s="111"/>
      <c r="IR220" s="111"/>
      <c r="JB220" s="111"/>
      <c r="JL220" s="111"/>
      <c r="JV220" s="111"/>
      <c r="KF220" s="111"/>
      <c r="KP220" s="111"/>
      <c r="KZ220" s="111"/>
      <c r="LJ220" s="111"/>
      <c r="LT220" s="111"/>
      <c r="MD220" s="111"/>
      <c r="MN220" s="111"/>
    </row>
    <row xmlns:x14ac="http://schemas.microsoft.com/office/spreadsheetml/2009/9/ac" r="221" s="3" customFormat="true" x14ac:dyDescent="0.25">
      <c r="A221" s="394"/>
      <c r="B221" s="111"/>
      <c r="L221" s="111"/>
      <c r="V221" s="111"/>
      <c r="AF221" s="111"/>
      <c r="AP221" s="111"/>
      <c r="AZ221" s="111"/>
      <c r="BJ221" s="111"/>
      <c r="BT221" s="111"/>
      <c r="BU221" s="111"/>
      <c r="BV221" s="111"/>
      <c r="BW221" s="111"/>
      <c r="BX221" s="111"/>
      <c r="BY221" s="111"/>
      <c r="BZ221" s="111"/>
      <c r="CA221" s="111"/>
      <c r="CD221" s="111"/>
      <c r="CN221" s="111"/>
      <c r="CX221" s="111"/>
      <c r="DH221" s="111"/>
      <c r="DR221" s="111"/>
      <c r="EB221" s="111"/>
      <c r="EL221" s="111"/>
      <c r="EV221" s="111"/>
      <c r="FF221" s="111"/>
      <c r="FP221" s="111"/>
      <c r="FZ221" s="111"/>
      <c r="GJ221" s="111"/>
      <c r="GT221" s="111"/>
      <c r="HD221" s="111"/>
      <c r="HN221" s="111"/>
      <c r="HX221" s="111"/>
      <c r="IH221" s="111"/>
      <c r="IR221" s="111"/>
      <c r="JB221" s="111"/>
      <c r="JL221" s="111"/>
      <c r="JV221" s="111"/>
      <c r="KF221" s="111"/>
      <c r="KP221" s="111"/>
      <c r="KZ221" s="111"/>
      <c r="LJ221" s="111"/>
      <c r="LT221" s="111"/>
      <c r="MD221" s="111"/>
      <c r="MN221" s="111"/>
    </row>
    <row xmlns:x14ac="http://schemas.microsoft.com/office/spreadsheetml/2009/9/ac" r="222" s="3" customFormat="true" x14ac:dyDescent="0.25">
      <c r="A222" s="394"/>
      <c r="B222" s="111"/>
      <c r="L222" s="111"/>
      <c r="V222" s="111"/>
      <c r="AF222" s="111"/>
      <c r="AP222" s="111"/>
      <c r="AZ222" s="111"/>
      <c r="BJ222" s="111"/>
      <c r="BT222" s="111"/>
      <c r="BU222" s="111"/>
      <c r="BV222" s="111"/>
      <c r="BW222" s="111"/>
      <c r="BX222" s="111"/>
      <c r="BY222" s="111"/>
      <c r="BZ222" s="111"/>
      <c r="CA222" s="111"/>
      <c r="CD222" s="111"/>
      <c r="CN222" s="111"/>
      <c r="CX222" s="111"/>
      <c r="DH222" s="111"/>
      <c r="DR222" s="111"/>
      <c r="EB222" s="111"/>
      <c r="EL222" s="111"/>
      <c r="EV222" s="111"/>
      <c r="FF222" s="111"/>
      <c r="FP222" s="111"/>
      <c r="FZ222" s="111"/>
      <c r="GJ222" s="111"/>
      <c r="GT222" s="111"/>
      <c r="HD222" s="111"/>
      <c r="HN222" s="111"/>
      <c r="HX222" s="111"/>
      <c r="IH222" s="111"/>
      <c r="IR222" s="111"/>
      <c r="JB222" s="111"/>
      <c r="JL222" s="111"/>
      <c r="JV222" s="111"/>
      <c r="KF222" s="111"/>
      <c r="KP222" s="111"/>
      <c r="KZ222" s="111"/>
      <c r="LJ222" s="111"/>
      <c r="LT222" s="111"/>
      <c r="MD222" s="111"/>
      <c r="MN222" s="111"/>
    </row>
    <row xmlns:x14ac="http://schemas.microsoft.com/office/spreadsheetml/2009/9/ac" r="223" s="3" customFormat="true" x14ac:dyDescent="0.25">
      <c r="A223" s="394"/>
      <c r="B223" s="111"/>
      <c r="L223" s="111"/>
      <c r="V223" s="111"/>
      <c r="AF223" s="111"/>
      <c r="AP223" s="111"/>
      <c r="AZ223" s="111"/>
      <c r="BJ223" s="111"/>
      <c r="BT223" s="111"/>
      <c r="BU223" s="111"/>
      <c r="BV223" s="111"/>
      <c r="BW223" s="111"/>
      <c r="BX223" s="111"/>
      <c r="BY223" s="111"/>
      <c r="BZ223" s="111"/>
      <c r="CA223" s="111"/>
      <c r="CD223" s="111"/>
      <c r="CN223" s="111"/>
      <c r="CX223" s="111"/>
      <c r="DH223" s="111"/>
      <c r="DR223" s="111"/>
      <c r="EB223" s="111"/>
      <c r="EL223" s="111"/>
      <c r="EV223" s="111"/>
      <c r="FF223" s="111"/>
      <c r="FP223" s="111"/>
      <c r="FZ223" s="111"/>
      <c r="GJ223" s="111"/>
      <c r="GT223" s="111"/>
      <c r="HD223" s="111"/>
      <c r="HN223" s="111"/>
      <c r="HX223" s="111"/>
      <c r="IH223" s="111"/>
      <c r="IR223" s="111"/>
      <c r="JB223" s="111"/>
      <c r="JL223" s="111"/>
      <c r="JV223" s="111"/>
      <c r="KF223" s="111"/>
      <c r="KP223" s="111"/>
      <c r="KZ223" s="111"/>
      <c r="LJ223" s="111"/>
      <c r="LT223" s="111"/>
      <c r="MD223" s="111"/>
      <c r="MN223" s="111"/>
    </row>
    <row xmlns:x14ac="http://schemas.microsoft.com/office/spreadsheetml/2009/9/ac" r="224" s="3" customFormat="true" x14ac:dyDescent="0.25">
      <c r="A224" s="394"/>
      <c r="B224" s="111"/>
      <c r="L224" s="111"/>
      <c r="V224" s="111"/>
      <c r="AF224" s="111"/>
      <c r="AP224" s="111"/>
      <c r="AZ224" s="111"/>
      <c r="BJ224" s="111"/>
      <c r="BT224" s="111"/>
      <c r="BU224" s="111"/>
      <c r="BV224" s="111"/>
      <c r="BW224" s="111"/>
      <c r="BX224" s="111"/>
      <c r="BY224" s="111"/>
      <c r="BZ224" s="111"/>
      <c r="CA224" s="111"/>
      <c r="CD224" s="111"/>
      <c r="CN224" s="111"/>
      <c r="CX224" s="111"/>
      <c r="DH224" s="111"/>
      <c r="DR224" s="111"/>
      <c r="EB224" s="111"/>
      <c r="EL224" s="111"/>
      <c r="EV224" s="111"/>
      <c r="FF224" s="111"/>
      <c r="FP224" s="111"/>
      <c r="FZ224" s="111"/>
      <c r="GJ224" s="111"/>
      <c r="GT224" s="111"/>
      <c r="HD224" s="111"/>
      <c r="HN224" s="111"/>
      <c r="HX224" s="111"/>
      <c r="IH224" s="111"/>
      <c r="IR224" s="111"/>
      <c r="JB224" s="111"/>
      <c r="JL224" s="111"/>
      <c r="JV224" s="111"/>
      <c r="KF224" s="111"/>
      <c r="KP224" s="111"/>
      <c r="KZ224" s="111"/>
      <c r="LJ224" s="111"/>
      <c r="LT224" s="111"/>
      <c r="MD224" s="111"/>
      <c r="MN224" s="111"/>
    </row>
    <row xmlns:x14ac="http://schemas.microsoft.com/office/spreadsheetml/2009/9/ac" r="225" s="3" customFormat="true" x14ac:dyDescent="0.25">
      <c r="A225" s="394"/>
      <c r="B225" s="111"/>
      <c r="L225" s="111"/>
      <c r="V225" s="111"/>
      <c r="AF225" s="111"/>
      <c r="AP225" s="111"/>
      <c r="AZ225" s="111"/>
      <c r="BJ225" s="111"/>
      <c r="BT225" s="111"/>
      <c r="BU225" s="111"/>
      <c r="BV225" s="111"/>
      <c r="BW225" s="111"/>
      <c r="BX225" s="111"/>
      <c r="BY225" s="111"/>
      <c r="BZ225" s="111"/>
      <c r="CA225" s="111"/>
      <c r="CD225" s="111"/>
      <c r="CN225" s="111"/>
      <c r="CX225" s="111"/>
      <c r="DH225" s="111"/>
      <c r="DR225" s="111"/>
      <c r="EB225" s="111"/>
      <c r="EL225" s="111"/>
      <c r="EV225" s="111"/>
      <c r="FF225" s="111"/>
      <c r="FP225" s="111"/>
      <c r="FZ225" s="111"/>
      <c r="GJ225" s="111"/>
      <c r="GT225" s="111"/>
      <c r="HD225" s="111"/>
      <c r="HN225" s="111"/>
      <c r="HX225" s="111"/>
      <c r="IH225" s="111"/>
      <c r="IR225" s="111"/>
      <c r="JB225" s="111"/>
      <c r="JL225" s="111"/>
      <c r="JV225" s="111"/>
      <c r="KF225" s="111"/>
      <c r="KP225" s="111"/>
      <c r="KZ225" s="111"/>
      <c r="LJ225" s="111"/>
      <c r="LT225" s="111"/>
      <c r="MD225" s="111"/>
      <c r="MN225" s="111"/>
    </row>
    <row xmlns:x14ac="http://schemas.microsoft.com/office/spreadsheetml/2009/9/ac" r="226" s="3" customFormat="true" x14ac:dyDescent="0.25">
      <c r="A226" s="394"/>
      <c r="B226" s="111"/>
      <c r="L226" s="111"/>
      <c r="V226" s="111"/>
      <c r="AF226" s="111"/>
      <c r="AP226" s="111"/>
      <c r="AZ226" s="111"/>
      <c r="BJ226" s="111"/>
      <c r="BT226" s="111"/>
      <c r="BU226" s="111"/>
      <c r="BV226" s="111"/>
      <c r="BW226" s="111"/>
      <c r="BX226" s="111"/>
      <c r="BY226" s="111"/>
      <c r="BZ226" s="111"/>
      <c r="CA226" s="111"/>
      <c r="CD226" s="111"/>
      <c r="CN226" s="111"/>
      <c r="CX226" s="111"/>
      <c r="DH226" s="111"/>
      <c r="DR226" s="111"/>
      <c r="EB226" s="111"/>
      <c r="EL226" s="111"/>
      <c r="EV226" s="111"/>
      <c r="FF226" s="111"/>
      <c r="FP226" s="111"/>
      <c r="FZ226" s="111"/>
      <c r="GJ226" s="111"/>
      <c r="GT226" s="111"/>
      <c r="HD226" s="111"/>
      <c r="HN226" s="111"/>
      <c r="HX226" s="111"/>
      <c r="IH226" s="111"/>
      <c r="IR226" s="111"/>
      <c r="JB226" s="111"/>
      <c r="JL226" s="111"/>
      <c r="JV226" s="111"/>
      <c r="KF226" s="111"/>
      <c r="KP226" s="111"/>
      <c r="KZ226" s="111"/>
      <c r="LJ226" s="111"/>
      <c r="LT226" s="111"/>
      <c r="MD226" s="111"/>
      <c r="MN226" s="111"/>
    </row>
    <row xmlns:x14ac="http://schemas.microsoft.com/office/spreadsheetml/2009/9/ac" r="227" s="3" customFormat="true" x14ac:dyDescent="0.25">
      <c r="A227" s="394"/>
      <c r="B227" s="111"/>
      <c r="L227" s="111"/>
      <c r="V227" s="111"/>
      <c r="AF227" s="111"/>
      <c r="AP227" s="111"/>
      <c r="AZ227" s="111"/>
      <c r="BJ227" s="111"/>
      <c r="BT227" s="111"/>
      <c r="BU227" s="111"/>
      <c r="BV227" s="111"/>
      <c r="BW227" s="111"/>
      <c r="BX227" s="111"/>
      <c r="BY227" s="111"/>
      <c r="BZ227" s="111"/>
      <c r="CA227" s="111"/>
      <c r="CD227" s="111"/>
      <c r="CN227" s="111"/>
      <c r="CX227" s="111"/>
      <c r="DH227" s="111"/>
      <c r="DR227" s="111"/>
      <c r="EB227" s="111"/>
      <c r="EL227" s="111"/>
      <c r="EV227" s="111"/>
      <c r="FF227" s="111"/>
      <c r="FP227" s="111"/>
      <c r="FZ227" s="111"/>
      <c r="GJ227" s="111"/>
      <c r="GT227" s="111"/>
      <c r="HD227" s="111"/>
      <c r="HN227" s="111"/>
      <c r="HX227" s="111"/>
      <c r="IH227" s="111"/>
      <c r="IR227" s="111"/>
      <c r="JB227" s="111"/>
      <c r="JL227" s="111"/>
      <c r="JV227" s="111"/>
      <c r="KF227" s="111"/>
      <c r="KP227" s="111"/>
      <c r="KZ227" s="111"/>
      <c r="LJ227" s="111"/>
      <c r="LT227" s="111"/>
      <c r="MD227" s="111"/>
      <c r="MN227" s="111"/>
    </row>
    <row xmlns:x14ac="http://schemas.microsoft.com/office/spreadsheetml/2009/9/ac" r="228" s="3" customFormat="true" x14ac:dyDescent="0.25">
      <c r="A228" s="394"/>
      <c r="B228" s="111"/>
      <c r="L228" s="111"/>
      <c r="V228" s="111"/>
      <c r="AF228" s="111"/>
      <c r="AP228" s="111"/>
      <c r="AZ228" s="111"/>
      <c r="BJ228" s="111"/>
      <c r="BT228" s="111"/>
      <c r="BU228" s="111"/>
      <c r="BV228" s="111"/>
      <c r="BW228" s="111"/>
      <c r="BX228" s="111"/>
      <c r="BY228" s="111"/>
      <c r="BZ228" s="111"/>
      <c r="CA228" s="111"/>
      <c r="CD228" s="111"/>
      <c r="CN228" s="111"/>
      <c r="CX228" s="111"/>
      <c r="DH228" s="111"/>
      <c r="DR228" s="111"/>
      <c r="EB228" s="111"/>
      <c r="EL228" s="111"/>
      <c r="EV228" s="111"/>
      <c r="FF228" s="111"/>
      <c r="FP228" s="111"/>
      <c r="FZ228" s="111"/>
      <c r="GJ228" s="111"/>
      <c r="GT228" s="111"/>
      <c r="HD228" s="111"/>
      <c r="HN228" s="111"/>
      <c r="HX228" s="111"/>
      <c r="IH228" s="111"/>
      <c r="IR228" s="111"/>
      <c r="JB228" s="111"/>
      <c r="JL228" s="111"/>
      <c r="JV228" s="111"/>
      <c r="KF228" s="111"/>
      <c r="KP228" s="111"/>
      <c r="KZ228" s="111"/>
      <c r="LJ228" s="111"/>
      <c r="LT228" s="111"/>
      <c r="MD228" s="111"/>
      <c r="MN228" s="111"/>
    </row>
    <row xmlns:x14ac="http://schemas.microsoft.com/office/spreadsheetml/2009/9/ac" r="229" s="3" customFormat="true" x14ac:dyDescent="0.25">
      <c r="A229" s="394"/>
      <c r="B229" s="111"/>
      <c r="L229" s="111"/>
      <c r="V229" s="111"/>
      <c r="AF229" s="111"/>
      <c r="AP229" s="111"/>
      <c r="AZ229" s="111"/>
      <c r="BJ229" s="111"/>
      <c r="BT229" s="111"/>
      <c r="BU229" s="111"/>
      <c r="BV229" s="111"/>
      <c r="BW229" s="111"/>
      <c r="BX229" s="111"/>
      <c r="BY229" s="111"/>
      <c r="BZ229" s="111"/>
      <c r="CA229" s="111"/>
      <c r="CD229" s="111"/>
      <c r="CN229" s="111"/>
      <c r="CX229" s="111"/>
      <c r="DH229" s="111"/>
      <c r="DR229" s="111"/>
      <c r="EB229" s="111"/>
      <c r="EL229" s="111"/>
      <c r="EV229" s="111"/>
      <c r="FF229" s="111"/>
      <c r="FP229" s="111"/>
      <c r="FZ229" s="111"/>
      <c r="GJ229" s="111"/>
      <c r="GT229" s="111"/>
      <c r="HD229" s="111"/>
      <c r="HN229" s="111"/>
      <c r="HX229" s="111"/>
      <c r="IH229" s="111"/>
      <c r="IR229" s="111"/>
      <c r="JB229" s="111"/>
      <c r="JL229" s="111"/>
      <c r="JV229" s="111"/>
      <c r="KF229" s="111"/>
      <c r="KP229" s="111"/>
      <c r="KZ229" s="111"/>
      <c r="LJ229" s="111"/>
      <c r="LT229" s="111"/>
      <c r="MD229" s="111"/>
      <c r="MN229" s="111"/>
    </row>
    <row xmlns:x14ac="http://schemas.microsoft.com/office/spreadsheetml/2009/9/ac" r="230" s="3" customFormat="true" x14ac:dyDescent="0.25">
      <c r="A230" s="394"/>
      <c r="B230" s="111"/>
      <c r="L230" s="111"/>
      <c r="V230" s="111"/>
      <c r="AF230" s="111"/>
      <c r="AP230" s="111"/>
      <c r="AZ230" s="111"/>
      <c r="BJ230" s="111"/>
      <c r="BT230" s="111"/>
      <c r="BU230" s="111"/>
      <c r="BV230" s="111"/>
      <c r="BW230" s="111"/>
      <c r="BX230" s="111"/>
      <c r="BY230" s="111"/>
      <c r="BZ230" s="111"/>
      <c r="CA230" s="111"/>
      <c r="CD230" s="111"/>
      <c r="CN230" s="111"/>
      <c r="CX230" s="111"/>
      <c r="DH230" s="111"/>
      <c r="DR230" s="111"/>
      <c r="EB230" s="111"/>
      <c r="EL230" s="111"/>
      <c r="EV230" s="111"/>
      <c r="FF230" s="111"/>
      <c r="FP230" s="111"/>
      <c r="FZ230" s="111"/>
      <c r="GJ230" s="111"/>
      <c r="GT230" s="111"/>
      <c r="HD230" s="111"/>
      <c r="HN230" s="111"/>
      <c r="HX230" s="111"/>
      <c r="IH230" s="111"/>
      <c r="IR230" s="111"/>
      <c r="JB230" s="111"/>
      <c r="JL230" s="111"/>
      <c r="JV230" s="111"/>
      <c r="KF230" s="111"/>
      <c r="KP230" s="111"/>
      <c r="KZ230" s="111"/>
      <c r="LJ230" s="111"/>
      <c r="LT230" s="111"/>
      <c r="MD230" s="111"/>
      <c r="MN230" s="111"/>
    </row>
    <row xmlns:x14ac="http://schemas.microsoft.com/office/spreadsheetml/2009/9/ac" r="231" s="3" customFormat="true" x14ac:dyDescent="0.25">
      <c r="A231" s="394"/>
      <c r="B231" s="111"/>
      <c r="L231" s="111"/>
      <c r="V231" s="111"/>
      <c r="AF231" s="111"/>
      <c r="AP231" s="111"/>
      <c r="AZ231" s="111"/>
      <c r="BJ231" s="111"/>
      <c r="BT231" s="111"/>
      <c r="BU231" s="111"/>
      <c r="BV231" s="111"/>
      <c r="BW231" s="111"/>
      <c r="BX231" s="111"/>
      <c r="BY231" s="111"/>
      <c r="BZ231" s="111"/>
      <c r="CA231" s="111"/>
      <c r="CD231" s="111"/>
      <c r="CN231" s="111"/>
      <c r="CX231" s="111"/>
      <c r="DH231" s="111"/>
      <c r="DR231" s="111"/>
      <c r="EB231" s="111"/>
      <c r="EL231" s="111"/>
      <c r="EV231" s="111"/>
      <c r="FF231" s="111"/>
      <c r="FP231" s="111"/>
      <c r="FZ231" s="111"/>
      <c r="GJ231" s="111"/>
      <c r="GT231" s="111"/>
      <c r="HD231" s="111"/>
      <c r="HN231" s="111"/>
      <c r="HX231" s="111"/>
      <c r="IH231" s="111"/>
      <c r="IR231" s="111"/>
      <c r="JB231" s="111"/>
      <c r="JL231" s="111"/>
      <c r="JV231" s="111"/>
      <c r="KF231" s="111"/>
      <c r="KP231" s="111"/>
      <c r="KZ231" s="111"/>
      <c r="LJ231" s="111"/>
      <c r="LT231" s="111"/>
      <c r="MD231" s="111"/>
      <c r="MN231" s="111"/>
    </row>
    <row xmlns:x14ac="http://schemas.microsoft.com/office/spreadsheetml/2009/9/ac" r="232" s="3" customFormat="true" x14ac:dyDescent="0.25">
      <c r="A232" s="394"/>
      <c r="B232" s="111"/>
      <c r="L232" s="111"/>
      <c r="V232" s="111"/>
      <c r="AF232" s="111"/>
      <c r="AP232" s="111"/>
      <c r="AZ232" s="111"/>
      <c r="BJ232" s="111"/>
      <c r="BT232" s="111"/>
      <c r="BU232" s="111"/>
      <c r="BV232" s="111"/>
      <c r="BW232" s="111"/>
      <c r="BX232" s="111"/>
      <c r="BY232" s="111"/>
      <c r="BZ232" s="111"/>
      <c r="CA232" s="111"/>
      <c r="CD232" s="111"/>
      <c r="CN232" s="111"/>
      <c r="CX232" s="111"/>
      <c r="DH232" s="111"/>
      <c r="DR232" s="111"/>
      <c r="EB232" s="111"/>
      <c r="EL232" s="111"/>
      <c r="EV232" s="111"/>
      <c r="FF232" s="111"/>
      <c r="FP232" s="111"/>
      <c r="FZ232" s="111"/>
      <c r="GJ232" s="111"/>
      <c r="GT232" s="111"/>
      <c r="HD232" s="111"/>
      <c r="HN232" s="111"/>
      <c r="HX232" s="111"/>
      <c r="IH232" s="111"/>
      <c r="IR232" s="111"/>
      <c r="JB232" s="111"/>
      <c r="JL232" s="111"/>
      <c r="JV232" s="111"/>
      <c r="KF232" s="111"/>
      <c r="KP232" s="111"/>
      <c r="KZ232" s="111"/>
      <c r="LJ232" s="111"/>
      <c r="LT232" s="111"/>
      <c r="MD232" s="111"/>
      <c r="MN232" s="111"/>
    </row>
    <row xmlns:x14ac="http://schemas.microsoft.com/office/spreadsheetml/2009/9/ac" r="233" s="3" customFormat="true" x14ac:dyDescent="0.25">
      <c r="A233" s="394"/>
      <c r="B233" s="111"/>
      <c r="L233" s="111"/>
      <c r="V233" s="111"/>
      <c r="AF233" s="111"/>
      <c r="AP233" s="111"/>
      <c r="AZ233" s="111"/>
      <c r="BJ233" s="111"/>
      <c r="BT233" s="111"/>
      <c r="BU233" s="111"/>
      <c r="BV233" s="111"/>
      <c r="BW233" s="111"/>
      <c r="BX233" s="111"/>
      <c r="BY233" s="111"/>
      <c r="BZ233" s="111"/>
      <c r="CA233" s="111"/>
      <c r="CD233" s="111"/>
      <c r="CN233" s="111"/>
      <c r="CX233" s="111"/>
      <c r="DH233" s="111"/>
      <c r="DR233" s="111"/>
      <c r="EB233" s="111"/>
      <c r="EL233" s="111"/>
      <c r="EV233" s="111"/>
      <c r="FF233" s="111"/>
      <c r="FP233" s="111"/>
      <c r="FZ233" s="111"/>
      <c r="GJ233" s="111"/>
      <c r="GT233" s="111"/>
      <c r="HD233" s="111"/>
      <c r="HN233" s="111"/>
      <c r="HX233" s="111"/>
      <c r="IH233" s="111"/>
      <c r="IR233" s="111"/>
      <c r="JB233" s="111"/>
      <c r="JL233" s="111"/>
      <c r="JV233" s="111"/>
      <c r="KF233" s="111"/>
      <c r="KP233" s="111"/>
      <c r="KZ233" s="111"/>
      <c r="LJ233" s="111"/>
      <c r="LT233" s="111"/>
      <c r="MD233" s="111"/>
      <c r="MN233" s="111"/>
    </row>
    <row xmlns:x14ac="http://schemas.microsoft.com/office/spreadsheetml/2009/9/ac" r="234" s="3" customFormat="true" x14ac:dyDescent="0.25">
      <c r="A234" s="394"/>
      <c r="B234" s="111"/>
      <c r="L234" s="111"/>
      <c r="V234" s="111"/>
      <c r="AF234" s="111"/>
      <c r="AP234" s="111"/>
      <c r="AZ234" s="111"/>
      <c r="BJ234" s="111"/>
      <c r="BT234" s="111"/>
      <c r="BU234" s="111"/>
      <c r="BV234" s="111"/>
      <c r="BW234" s="111"/>
      <c r="BX234" s="111"/>
      <c r="BY234" s="111"/>
      <c r="BZ234" s="111"/>
      <c r="CA234" s="111"/>
      <c r="CD234" s="111"/>
      <c r="CN234" s="111"/>
      <c r="CX234" s="111"/>
      <c r="DH234" s="111"/>
      <c r="DR234" s="111"/>
      <c r="EB234" s="111"/>
      <c r="EL234" s="111"/>
      <c r="EV234" s="111"/>
      <c r="FF234" s="111"/>
      <c r="FP234" s="111"/>
      <c r="FZ234" s="111"/>
      <c r="GJ234" s="111"/>
      <c r="GT234" s="111"/>
      <c r="HD234" s="111"/>
      <c r="HN234" s="111"/>
      <c r="HX234" s="111"/>
      <c r="IH234" s="111"/>
      <c r="IR234" s="111"/>
      <c r="JB234" s="111"/>
      <c r="JL234" s="111"/>
      <c r="JV234" s="111"/>
      <c r="KF234" s="111"/>
      <c r="KP234" s="111"/>
      <c r="KZ234" s="111"/>
      <c r="LJ234" s="111"/>
      <c r="LT234" s="111"/>
      <c r="MD234" s="111"/>
      <c r="MN234" s="111"/>
    </row>
    <row xmlns:x14ac="http://schemas.microsoft.com/office/spreadsheetml/2009/9/ac" r="235" s="3" customFormat="true" x14ac:dyDescent="0.25">
      <c r="A235" s="394"/>
      <c r="B235" s="111"/>
      <c r="L235" s="111"/>
      <c r="V235" s="111"/>
      <c r="AF235" s="111"/>
      <c r="AP235" s="111"/>
      <c r="AZ235" s="111"/>
      <c r="BJ235" s="111"/>
      <c r="BT235" s="111"/>
      <c r="BU235" s="111"/>
      <c r="BV235" s="111"/>
      <c r="BW235" s="111"/>
      <c r="BX235" s="111"/>
      <c r="BY235" s="111"/>
      <c r="BZ235" s="111"/>
      <c r="CA235" s="111"/>
      <c r="CD235" s="111"/>
      <c r="CN235" s="111"/>
      <c r="CX235" s="111"/>
      <c r="DH235" s="111"/>
      <c r="DR235" s="111"/>
      <c r="EB235" s="111"/>
      <c r="EL235" s="111"/>
      <c r="EV235" s="111"/>
      <c r="FF235" s="111"/>
      <c r="FP235" s="111"/>
      <c r="FZ235" s="111"/>
      <c r="GJ235" s="111"/>
      <c r="GT235" s="111"/>
      <c r="HD235" s="111"/>
      <c r="HN235" s="111"/>
      <c r="HX235" s="111"/>
      <c r="IH235" s="111"/>
      <c r="IR235" s="111"/>
      <c r="JB235" s="111"/>
      <c r="JL235" s="111"/>
      <c r="JV235" s="111"/>
      <c r="KF235" s="111"/>
      <c r="KP235" s="111"/>
      <c r="KZ235" s="111"/>
      <c r="LJ235" s="111"/>
      <c r="LT235" s="111"/>
      <c r="MD235" s="111"/>
      <c r="MN235" s="111"/>
    </row>
    <row xmlns:x14ac="http://schemas.microsoft.com/office/spreadsheetml/2009/9/ac" r="236" s="3" customFormat="true" x14ac:dyDescent="0.25">
      <c r="A236" s="394"/>
      <c r="B236" s="111"/>
      <c r="L236" s="111"/>
      <c r="V236" s="111"/>
      <c r="AF236" s="111"/>
      <c r="AP236" s="111"/>
      <c r="AZ236" s="111"/>
      <c r="BJ236" s="111"/>
      <c r="BT236" s="111"/>
      <c r="BU236" s="111"/>
      <c r="BV236" s="111"/>
      <c r="BW236" s="111"/>
      <c r="BX236" s="111"/>
      <c r="BY236" s="111"/>
      <c r="BZ236" s="111"/>
      <c r="CA236" s="111"/>
      <c r="CD236" s="111"/>
      <c r="CN236" s="111"/>
      <c r="CX236" s="111"/>
      <c r="DH236" s="111"/>
      <c r="DR236" s="111"/>
      <c r="EB236" s="111"/>
      <c r="EL236" s="111"/>
      <c r="EV236" s="111"/>
      <c r="FF236" s="111"/>
      <c r="FP236" s="111"/>
      <c r="FZ236" s="111"/>
      <c r="GJ236" s="111"/>
      <c r="GT236" s="111"/>
      <c r="HD236" s="111"/>
      <c r="HN236" s="111"/>
      <c r="HX236" s="111"/>
      <c r="IH236" s="111"/>
      <c r="IR236" s="111"/>
      <c r="JB236" s="111"/>
      <c r="JL236" s="111"/>
      <c r="JV236" s="111"/>
      <c r="KF236" s="111"/>
      <c r="KP236" s="111"/>
      <c r="KZ236" s="111"/>
      <c r="LJ236" s="111"/>
      <c r="LT236" s="111"/>
      <c r="MD236" s="111"/>
      <c r="MN236" s="111"/>
    </row>
    <row xmlns:x14ac="http://schemas.microsoft.com/office/spreadsheetml/2009/9/ac" r="237" s="3" customFormat="true" x14ac:dyDescent="0.25">
      <c r="A237" s="394"/>
      <c r="B237" s="111"/>
      <c r="L237" s="111"/>
      <c r="V237" s="111"/>
      <c r="AF237" s="111"/>
      <c r="AP237" s="111"/>
      <c r="AZ237" s="111"/>
      <c r="BJ237" s="111"/>
      <c r="BT237" s="111"/>
      <c r="BU237" s="111"/>
      <c r="BV237" s="111"/>
      <c r="BW237" s="111"/>
      <c r="BX237" s="111"/>
      <c r="BY237" s="111"/>
      <c r="BZ237" s="111"/>
      <c r="CA237" s="111"/>
      <c r="CD237" s="111"/>
      <c r="CN237" s="111"/>
      <c r="CX237" s="111"/>
      <c r="DH237" s="111"/>
      <c r="DR237" s="111"/>
      <c r="EB237" s="111"/>
      <c r="EL237" s="111"/>
      <c r="EV237" s="111"/>
      <c r="FF237" s="111"/>
      <c r="FP237" s="111"/>
      <c r="FZ237" s="111"/>
      <c r="GJ237" s="111"/>
      <c r="GT237" s="111"/>
      <c r="HD237" s="111"/>
      <c r="HN237" s="111"/>
      <c r="HX237" s="111"/>
      <c r="IH237" s="111"/>
      <c r="IR237" s="111"/>
      <c r="JB237" s="111"/>
      <c r="JL237" s="111"/>
      <c r="JV237" s="111"/>
      <c r="KF237" s="111"/>
      <c r="KP237" s="111"/>
      <c r="KZ237" s="111"/>
      <c r="LJ237" s="111"/>
      <c r="LT237" s="111"/>
      <c r="MD237" s="111"/>
      <c r="MN237" s="111"/>
    </row>
    <row xmlns:x14ac="http://schemas.microsoft.com/office/spreadsheetml/2009/9/ac" r="238" s="3" customFormat="true" x14ac:dyDescent="0.25">
      <c r="A238" s="394"/>
      <c r="B238" s="111"/>
      <c r="L238" s="111"/>
      <c r="V238" s="111"/>
      <c r="AF238" s="111"/>
      <c r="AP238" s="111"/>
      <c r="AZ238" s="111"/>
      <c r="BJ238" s="111"/>
      <c r="BT238" s="111"/>
      <c r="BU238" s="111"/>
      <c r="BV238" s="111"/>
      <c r="BW238" s="111"/>
      <c r="BX238" s="111"/>
      <c r="BY238" s="111"/>
      <c r="BZ238" s="111"/>
      <c r="CA238" s="111"/>
      <c r="CD238" s="111"/>
      <c r="CN238" s="111"/>
      <c r="CX238" s="111"/>
      <c r="DH238" s="111"/>
      <c r="DR238" s="111"/>
      <c r="EB238" s="111"/>
      <c r="EL238" s="111"/>
      <c r="EV238" s="111"/>
      <c r="FF238" s="111"/>
      <c r="FP238" s="111"/>
      <c r="FZ238" s="111"/>
      <c r="GJ238" s="111"/>
      <c r="GT238" s="111"/>
      <c r="HD238" s="111"/>
      <c r="HN238" s="111"/>
      <c r="HX238" s="111"/>
      <c r="IH238" s="111"/>
      <c r="IR238" s="111"/>
      <c r="JB238" s="111"/>
      <c r="JL238" s="111"/>
      <c r="JV238" s="111"/>
      <c r="KF238" s="111"/>
      <c r="KP238" s="111"/>
      <c r="KZ238" s="111"/>
      <c r="LJ238" s="111"/>
      <c r="LT238" s="111"/>
      <c r="MD238" s="111"/>
      <c r="MN238" s="111"/>
    </row>
    <row xmlns:x14ac="http://schemas.microsoft.com/office/spreadsheetml/2009/9/ac" r="239" s="3" customFormat="true" x14ac:dyDescent="0.25">
      <c r="A239" s="394"/>
      <c r="B239" s="111"/>
      <c r="L239" s="111"/>
      <c r="V239" s="111"/>
      <c r="AF239" s="111"/>
      <c r="AP239" s="111"/>
      <c r="AZ239" s="111"/>
      <c r="BJ239" s="111"/>
      <c r="BT239" s="111"/>
      <c r="BU239" s="111"/>
      <c r="BV239" s="111"/>
      <c r="BW239" s="111"/>
      <c r="BX239" s="111"/>
      <c r="BY239" s="111"/>
      <c r="BZ239" s="111"/>
      <c r="CA239" s="111"/>
      <c r="CD239" s="111"/>
      <c r="CN239" s="111"/>
      <c r="CX239" s="111"/>
      <c r="DH239" s="111"/>
      <c r="DR239" s="111"/>
      <c r="EB239" s="111"/>
      <c r="EL239" s="111"/>
      <c r="EV239" s="111"/>
      <c r="FF239" s="111"/>
      <c r="FP239" s="111"/>
      <c r="FZ239" s="111"/>
      <c r="GJ239" s="111"/>
      <c r="GT239" s="111"/>
      <c r="HD239" s="111"/>
      <c r="HN239" s="111"/>
      <c r="HX239" s="111"/>
      <c r="IH239" s="111"/>
      <c r="IR239" s="111"/>
      <c r="JB239" s="111"/>
      <c r="JL239" s="111"/>
      <c r="JV239" s="111"/>
      <c r="KF239" s="111"/>
      <c r="KP239" s="111"/>
      <c r="KZ239" s="111"/>
      <c r="LJ239" s="111"/>
      <c r="LT239" s="111"/>
      <c r="MD239" s="111"/>
      <c r="MN239" s="111"/>
    </row>
    <row xmlns:x14ac="http://schemas.microsoft.com/office/spreadsheetml/2009/9/ac" r="240" s="3" customFormat="true" x14ac:dyDescent="0.25">
      <c r="A240" s="394"/>
      <c r="B240" s="111"/>
      <c r="L240" s="111"/>
      <c r="V240" s="111"/>
      <c r="AF240" s="111"/>
      <c r="AP240" s="111"/>
      <c r="AZ240" s="111"/>
      <c r="BJ240" s="111"/>
      <c r="BT240" s="111"/>
      <c r="BU240" s="111"/>
      <c r="BV240" s="111"/>
      <c r="BW240" s="111"/>
      <c r="BX240" s="111"/>
      <c r="BY240" s="111"/>
      <c r="BZ240" s="111"/>
      <c r="CA240" s="111"/>
      <c r="CD240" s="111"/>
      <c r="CN240" s="111"/>
      <c r="CX240" s="111"/>
      <c r="DH240" s="111"/>
      <c r="DR240" s="111"/>
      <c r="EB240" s="111"/>
      <c r="EL240" s="111"/>
      <c r="EV240" s="111"/>
      <c r="FF240" s="111"/>
      <c r="FP240" s="111"/>
      <c r="FZ240" s="111"/>
      <c r="GJ240" s="111"/>
      <c r="GT240" s="111"/>
      <c r="HD240" s="111"/>
      <c r="HN240" s="111"/>
      <c r="HX240" s="111"/>
      <c r="IH240" s="111"/>
      <c r="IR240" s="111"/>
      <c r="JB240" s="111"/>
      <c r="JL240" s="111"/>
      <c r="JV240" s="111"/>
      <c r="KF240" s="111"/>
      <c r="KP240" s="111"/>
      <c r="KZ240" s="111"/>
      <c r="LJ240" s="111"/>
      <c r="LT240" s="111"/>
      <c r="MD240" s="111"/>
      <c r="MN240" s="111"/>
    </row>
    <row xmlns:x14ac="http://schemas.microsoft.com/office/spreadsheetml/2009/9/ac" r="241" s="3" customFormat="true" x14ac:dyDescent="0.25">
      <c r="A241" s="394"/>
      <c r="B241" s="111"/>
      <c r="L241" s="111"/>
      <c r="V241" s="111"/>
      <c r="AF241" s="111"/>
      <c r="AP241" s="111"/>
      <c r="AZ241" s="111"/>
      <c r="BJ241" s="111"/>
      <c r="BT241" s="111"/>
      <c r="BU241" s="111"/>
      <c r="BV241" s="111"/>
      <c r="BW241" s="111"/>
      <c r="BX241" s="111"/>
      <c r="BY241" s="111"/>
      <c r="BZ241" s="111"/>
      <c r="CA241" s="111"/>
      <c r="CD241" s="111"/>
      <c r="CN241" s="111"/>
      <c r="CX241" s="111"/>
      <c r="DH241" s="111"/>
      <c r="DR241" s="111"/>
      <c r="EB241" s="111"/>
      <c r="EL241" s="111"/>
      <c r="EV241" s="111"/>
      <c r="FF241" s="111"/>
      <c r="FP241" s="111"/>
      <c r="FZ241" s="111"/>
      <c r="GJ241" s="111"/>
      <c r="GT241" s="111"/>
      <c r="HD241" s="111"/>
      <c r="HN241" s="111"/>
      <c r="HX241" s="111"/>
      <c r="IH241" s="111"/>
      <c r="IR241" s="111"/>
      <c r="JB241" s="111"/>
      <c r="JL241" s="111"/>
      <c r="JV241" s="111"/>
      <c r="KF241" s="111"/>
      <c r="KP241" s="111"/>
      <c r="KZ241" s="111"/>
      <c r="LJ241" s="111"/>
      <c r="LT241" s="111"/>
      <c r="MD241" s="111"/>
      <c r="MN241" s="111"/>
    </row>
    <row xmlns:x14ac="http://schemas.microsoft.com/office/spreadsheetml/2009/9/ac" r="242" s="3" customFormat="true" x14ac:dyDescent="0.25">
      <c r="A242" s="394"/>
      <c r="B242" s="111"/>
      <c r="L242" s="111"/>
      <c r="V242" s="111"/>
      <c r="AF242" s="111"/>
      <c r="AP242" s="111"/>
      <c r="AZ242" s="111"/>
      <c r="BJ242" s="111"/>
      <c r="BT242" s="111"/>
      <c r="BU242" s="111"/>
      <c r="BV242" s="111"/>
      <c r="BW242" s="111"/>
      <c r="BX242" s="111"/>
      <c r="BY242" s="111"/>
      <c r="BZ242" s="111"/>
      <c r="CA242" s="111"/>
      <c r="CD242" s="111"/>
      <c r="CN242" s="111"/>
      <c r="CX242" s="111"/>
      <c r="DH242" s="111"/>
      <c r="DR242" s="111"/>
      <c r="EB242" s="111"/>
      <c r="EL242" s="111"/>
      <c r="EV242" s="111"/>
      <c r="FF242" s="111"/>
      <c r="FP242" s="111"/>
      <c r="FZ242" s="111"/>
      <c r="GJ242" s="111"/>
      <c r="GT242" s="111"/>
      <c r="HD242" s="111"/>
      <c r="HN242" s="111"/>
      <c r="HX242" s="111"/>
      <c r="IH242" s="111"/>
      <c r="IR242" s="111"/>
      <c r="JB242" s="111"/>
      <c r="JL242" s="111"/>
      <c r="JV242" s="111"/>
      <c r="KF242" s="111"/>
      <c r="KP242" s="111"/>
      <c r="KZ242" s="111"/>
      <c r="LJ242" s="111"/>
      <c r="LT242" s="111"/>
      <c r="MD242" s="111"/>
      <c r="MN242" s="111"/>
    </row>
    <row xmlns:x14ac="http://schemas.microsoft.com/office/spreadsheetml/2009/9/ac" r="243" s="3" customFormat="true" x14ac:dyDescent="0.25">
      <c r="A243" s="394"/>
      <c r="B243" s="111"/>
      <c r="L243" s="111"/>
      <c r="V243" s="111"/>
      <c r="AF243" s="111"/>
      <c r="AP243" s="111"/>
      <c r="AZ243" s="111"/>
      <c r="BJ243" s="111"/>
      <c r="BT243" s="111"/>
      <c r="BU243" s="111"/>
      <c r="BV243" s="111"/>
      <c r="BW243" s="111"/>
      <c r="BX243" s="111"/>
      <c r="BY243" s="111"/>
      <c r="BZ243" s="111"/>
      <c r="CA243" s="111"/>
      <c r="CD243" s="111"/>
      <c r="CN243" s="111"/>
      <c r="CX243" s="111"/>
      <c r="DH243" s="111"/>
      <c r="DR243" s="111"/>
      <c r="EB243" s="111"/>
      <c r="EL243" s="111"/>
      <c r="EV243" s="111"/>
      <c r="FF243" s="111"/>
      <c r="FP243" s="111"/>
      <c r="FZ243" s="111"/>
      <c r="GJ243" s="111"/>
      <c r="GT243" s="111"/>
      <c r="HD243" s="111"/>
      <c r="HN243" s="111"/>
      <c r="HX243" s="111"/>
      <c r="IH243" s="111"/>
      <c r="IR243" s="111"/>
      <c r="JB243" s="111"/>
      <c r="JL243" s="111"/>
      <c r="JV243" s="111"/>
      <c r="KF243" s="111"/>
      <c r="KP243" s="111"/>
      <c r="KZ243" s="111"/>
      <c r="LJ243" s="111"/>
      <c r="LT243" s="111"/>
      <c r="MD243" s="111"/>
      <c r="MN243" s="111"/>
    </row>
    <row xmlns:x14ac="http://schemas.microsoft.com/office/spreadsheetml/2009/9/ac" r="244" s="3" customFormat="true" x14ac:dyDescent="0.25">
      <c r="A244" s="394"/>
      <c r="B244" s="111"/>
      <c r="L244" s="111"/>
      <c r="V244" s="111"/>
      <c r="AF244" s="111"/>
      <c r="AP244" s="111"/>
      <c r="AZ244" s="111"/>
      <c r="BJ244" s="111"/>
      <c r="BT244" s="111"/>
      <c r="BU244" s="111"/>
      <c r="BV244" s="111"/>
      <c r="BW244" s="111"/>
      <c r="BX244" s="111"/>
      <c r="BY244" s="111"/>
      <c r="BZ244" s="111"/>
      <c r="CA244" s="111"/>
      <c r="CD244" s="111"/>
      <c r="CN244" s="111"/>
      <c r="CX244" s="111"/>
      <c r="DH244" s="111"/>
      <c r="DR244" s="111"/>
      <c r="EB244" s="111"/>
      <c r="EL244" s="111"/>
      <c r="EV244" s="111"/>
      <c r="FF244" s="111"/>
      <c r="FP244" s="111"/>
      <c r="FZ244" s="111"/>
      <c r="GJ244" s="111"/>
      <c r="GT244" s="111"/>
      <c r="HD244" s="111"/>
      <c r="HN244" s="111"/>
      <c r="HX244" s="111"/>
      <c r="IH244" s="111"/>
      <c r="IR244" s="111"/>
      <c r="JB244" s="111"/>
      <c r="JL244" s="111"/>
      <c r="JV244" s="111"/>
      <c r="KF244" s="111"/>
      <c r="KP244" s="111"/>
      <c r="KZ244" s="111"/>
      <c r="LJ244" s="111"/>
      <c r="LT244" s="111"/>
      <c r="MD244" s="111"/>
      <c r="MN244" s="111"/>
    </row>
    <row xmlns:x14ac="http://schemas.microsoft.com/office/spreadsheetml/2009/9/ac" r="245" s="3" customFormat="true" x14ac:dyDescent="0.25">
      <c r="A245" s="394"/>
      <c r="B245" s="111"/>
      <c r="L245" s="111"/>
      <c r="V245" s="111"/>
      <c r="AF245" s="111"/>
      <c r="AP245" s="111"/>
      <c r="AZ245" s="111"/>
      <c r="BJ245" s="111"/>
      <c r="BT245" s="111"/>
      <c r="BU245" s="111"/>
      <c r="BV245" s="111"/>
      <c r="BW245" s="111"/>
      <c r="BX245" s="111"/>
      <c r="BY245" s="111"/>
      <c r="BZ245" s="111"/>
      <c r="CA245" s="111"/>
      <c r="CD245" s="111"/>
      <c r="CN245" s="111"/>
      <c r="CX245" s="111"/>
      <c r="DH245" s="111"/>
      <c r="DR245" s="111"/>
      <c r="EB245" s="111"/>
      <c r="EL245" s="111"/>
      <c r="EV245" s="111"/>
      <c r="FF245" s="111"/>
      <c r="FP245" s="111"/>
      <c r="FZ245" s="111"/>
      <c r="GJ245" s="111"/>
      <c r="GT245" s="111"/>
      <c r="HD245" s="111"/>
      <c r="HN245" s="111"/>
      <c r="HX245" s="111"/>
      <c r="IH245" s="111"/>
      <c r="IR245" s="111"/>
      <c r="JB245" s="111"/>
      <c r="JL245" s="111"/>
      <c r="JV245" s="111"/>
      <c r="KF245" s="111"/>
      <c r="KP245" s="111"/>
      <c r="KZ245" s="111"/>
      <c r="LJ245" s="111"/>
      <c r="LT245" s="111"/>
      <c r="MD245" s="111"/>
      <c r="MN245" s="111"/>
    </row>
    <row xmlns:x14ac="http://schemas.microsoft.com/office/spreadsheetml/2009/9/ac" r="246" s="3" customFormat="true" x14ac:dyDescent="0.25">
      <c r="A246" s="394"/>
      <c r="B246" s="111"/>
      <c r="L246" s="111"/>
      <c r="V246" s="111"/>
      <c r="AF246" s="111"/>
      <c r="AP246" s="111"/>
      <c r="AZ246" s="111"/>
      <c r="BJ246" s="111"/>
      <c r="BT246" s="111"/>
      <c r="BU246" s="111"/>
      <c r="BV246" s="111"/>
      <c r="BW246" s="111"/>
      <c r="BX246" s="111"/>
      <c r="BY246" s="111"/>
      <c r="BZ246" s="111"/>
      <c r="CA246" s="111"/>
      <c r="CD246" s="111"/>
      <c r="CN246" s="111"/>
      <c r="CX246" s="111"/>
      <c r="DH246" s="111"/>
      <c r="DR246" s="111"/>
      <c r="EB246" s="111"/>
      <c r="EL246" s="111"/>
      <c r="EV246" s="111"/>
      <c r="FF246" s="111"/>
      <c r="FP246" s="111"/>
      <c r="FZ246" s="111"/>
      <c r="GJ246" s="111"/>
      <c r="GT246" s="111"/>
      <c r="HD246" s="111"/>
      <c r="HN246" s="111"/>
      <c r="HX246" s="111"/>
      <c r="IH246" s="111"/>
      <c r="IR246" s="111"/>
      <c r="JB246" s="111"/>
      <c r="JL246" s="111"/>
      <c r="JV246" s="111"/>
      <c r="KF246" s="111"/>
      <c r="KP246" s="111"/>
      <c r="KZ246" s="111"/>
      <c r="LJ246" s="111"/>
      <c r="LT246" s="111"/>
      <c r="MD246" s="111"/>
      <c r="MN246" s="111"/>
    </row>
    <row xmlns:x14ac="http://schemas.microsoft.com/office/spreadsheetml/2009/9/ac" r="247" s="3" customFormat="true" x14ac:dyDescent="0.25">
      <c r="A247" s="394"/>
      <c r="B247" s="111"/>
      <c r="L247" s="111"/>
      <c r="V247" s="111"/>
      <c r="AF247" s="111"/>
      <c r="AP247" s="111"/>
      <c r="AZ247" s="111"/>
      <c r="BJ247" s="111"/>
      <c r="BT247" s="111"/>
      <c r="BU247" s="111"/>
      <c r="BV247" s="111"/>
      <c r="BW247" s="111"/>
      <c r="BX247" s="111"/>
      <c r="BY247" s="111"/>
      <c r="BZ247" s="111"/>
      <c r="CA247" s="111"/>
      <c r="CD247" s="111"/>
      <c r="CN247" s="111"/>
      <c r="CX247" s="111"/>
      <c r="DH247" s="111"/>
      <c r="DR247" s="111"/>
      <c r="EB247" s="111"/>
      <c r="EL247" s="111"/>
      <c r="EV247" s="111"/>
      <c r="FF247" s="111"/>
      <c r="FP247" s="111"/>
      <c r="FZ247" s="111"/>
      <c r="GJ247" s="111"/>
      <c r="GT247" s="111"/>
      <c r="HD247" s="111"/>
      <c r="HN247" s="111"/>
      <c r="HX247" s="111"/>
      <c r="IH247" s="111"/>
      <c r="IR247" s="111"/>
      <c r="JB247" s="111"/>
      <c r="JL247" s="111"/>
      <c r="JV247" s="111"/>
      <c r="KF247" s="111"/>
      <c r="KP247" s="111"/>
      <c r="KZ247" s="111"/>
      <c r="LJ247" s="111"/>
      <c r="LT247" s="111"/>
      <c r="MD247" s="111"/>
      <c r="MN247" s="111"/>
    </row>
    <row xmlns:x14ac="http://schemas.microsoft.com/office/spreadsheetml/2009/9/ac" r="248" s="3" customFormat="true" x14ac:dyDescent="0.25">
      <c r="A248" s="394"/>
      <c r="B248" s="111"/>
      <c r="L248" s="111"/>
      <c r="V248" s="111"/>
      <c r="AF248" s="111"/>
      <c r="AP248" s="111"/>
      <c r="AZ248" s="111"/>
      <c r="BJ248" s="111"/>
      <c r="BT248" s="111"/>
      <c r="BU248" s="111"/>
      <c r="BV248" s="111"/>
      <c r="BW248" s="111"/>
      <c r="BX248" s="111"/>
      <c r="BY248" s="111"/>
      <c r="BZ248" s="111"/>
      <c r="CA248" s="111"/>
      <c r="CD248" s="111"/>
      <c r="CN248" s="111"/>
      <c r="CX248" s="111"/>
      <c r="DH248" s="111"/>
      <c r="DR248" s="111"/>
      <c r="EB248" s="111"/>
      <c r="EL248" s="111"/>
      <c r="EV248" s="111"/>
      <c r="FF248" s="111"/>
      <c r="FP248" s="111"/>
      <c r="FZ248" s="111"/>
      <c r="GJ248" s="111"/>
      <c r="GT248" s="111"/>
      <c r="HD248" s="111"/>
      <c r="HN248" s="111"/>
      <c r="HX248" s="111"/>
      <c r="IH248" s="111"/>
      <c r="IR248" s="111"/>
      <c r="JB248" s="111"/>
      <c r="JL248" s="111"/>
      <c r="JV248" s="111"/>
      <c r="KF248" s="111"/>
      <c r="KP248" s="111"/>
      <c r="KZ248" s="111"/>
      <c r="LJ248" s="111"/>
      <c r="LT248" s="111"/>
      <c r="MD248" s="111"/>
      <c r="MN248" s="111"/>
    </row>
    <row xmlns:x14ac="http://schemas.microsoft.com/office/spreadsheetml/2009/9/ac" r="249" s="3" customFormat="true" x14ac:dyDescent="0.25">
      <c r="A249" s="394"/>
      <c r="B249" s="111"/>
      <c r="L249" s="111"/>
      <c r="V249" s="111"/>
      <c r="AF249" s="111"/>
      <c r="AP249" s="111"/>
      <c r="AZ249" s="111"/>
      <c r="BJ249" s="111"/>
      <c r="BT249" s="111"/>
      <c r="BU249" s="111"/>
      <c r="BV249" s="111"/>
      <c r="BW249" s="111"/>
      <c r="BX249" s="111"/>
      <c r="BY249" s="111"/>
      <c r="BZ249" s="111"/>
      <c r="CA249" s="111"/>
      <c r="CD249" s="111"/>
      <c r="CN249" s="111"/>
      <c r="CX249" s="111"/>
      <c r="DH249" s="111"/>
      <c r="DR249" s="111"/>
      <c r="EB249" s="111"/>
      <c r="EL249" s="111"/>
      <c r="EV249" s="111"/>
      <c r="FF249" s="111"/>
      <c r="FP249" s="111"/>
      <c r="FZ249" s="111"/>
      <c r="GJ249" s="111"/>
      <c r="GT249" s="111"/>
      <c r="HD249" s="111"/>
      <c r="HN249" s="111"/>
      <c r="HX249" s="111"/>
      <c r="IH249" s="111"/>
      <c r="IR249" s="111"/>
      <c r="JB249" s="111"/>
      <c r="JL249" s="111"/>
      <c r="JV249" s="111"/>
      <c r="KF249" s="111"/>
      <c r="KP249" s="111"/>
      <c r="KZ249" s="111"/>
      <c r="LJ249" s="111"/>
      <c r="LT249" s="111"/>
      <c r="MD249" s="111"/>
      <c r="MN249" s="111"/>
    </row>
    <row xmlns:x14ac="http://schemas.microsoft.com/office/spreadsheetml/2009/9/ac" r="250" s="3" customFormat="true" x14ac:dyDescent="0.25">
      <c r="A250" s="394"/>
      <c r="B250" s="111"/>
      <c r="L250" s="111"/>
      <c r="V250" s="111"/>
      <c r="AF250" s="111"/>
      <c r="AP250" s="111"/>
      <c r="AZ250" s="111"/>
      <c r="BJ250" s="111"/>
      <c r="BT250" s="111"/>
      <c r="BU250" s="111"/>
      <c r="BV250" s="111"/>
      <c r="BW250" s="111"/>
      <c r="BX250" s="111"/>
      <c r="BY250" s="111"/>
      <c r="BZ250" s="111"/>
      <c r="CA250" s="111"/>
      <c r="CD250" s="111"/>
      <c r="CN250" s="111"/>
      <c r="CX250" s="111"/>
      <c r="DH250" s="111"/>
      <c r="DR250" s="111"/>
      <c r="EB250" s="111"/>
      <c r="EL250" s="111"/>
      <c r="EV250" s="111"/>
      <c r="FF250" s="111"/>
      <c r="FP250" s="111"/>
      <c r="FZ250" s="111"/>
      <c r="GJ250" s="111"/>
      <c r="GT250" s="111"/>
      <c r="HD250" s="111"/>
      <c r="HN250" s="111"/>
      <c r="HX250" s="111"/>
      <c r="IH250" s="111"/>
      <c r="IR250" s="111"/>
      <c r="JB250" s="111"/>
      <c r="JL250" s="111"/>
      <c r="JV250" s="111"/>
      <c r="KF250" s="111"/>
      <c r="KP250" s="111"/>
      <c r="KZ250" s="111"/>
      <c r="LJ250" s="111"/>
      <c r="LT250" s="111"/>
      <c r="MD250" s="111"/>
      <c r="MN250" s="111"/>
    </row>
    <row xmlns:x14ac="http://schemas.microsoft.com/office/spreadsheetml/2009/9/ac" r="251" s="3" customFormat="true" x14ac:dyDescent="0.25">
      <c r="A251" s="394"/>
      <c r="B251" s="111"/>
      <c r="L251" s="111"/>
      <c r="V251" s="111"/>
      <c r="AF251" s="111"/>
      <c r="AP251" s="111"/>
      <c r="AZ251" s="111"/>
      <c r="BJ251" s="111"/>
      <c r="BT251" s="111"/>
      <c r="BU251" s="111"/>
      <c r="BV251" s="111"/>
      <c r="BW251" s="111"/>
      <c r="BX251" s="111"/>
      <c r="BY251" s="111"/>
      <c r="BZ251" s="111"/>
      <c r="CA251" s="111"/>
      <c r="CD251" s="111"/>
      <c r="CN251" s="111"/>
      <c r="CX251" s="111"/>
      <c r="DH251" s="111"/>
      <c r="DR251" s="111"/>
      <c r="EB251" s="111"/>
      <c r="EL251" s="111"/>
      <c r="EV251" s="111"/>
      <c r="FF251" s="111"/>
      <c r="FP251" s="111"/>
      <c r="FZ251" s="111"/>
      <c r="GJ251" s="111"/>
      <c r="GT251" s="111"/>
      <c r="HD251" s="111"/>
      <c r="HN251" s="111"/>
      <c r="HX251" s="111"/>
      <c r="IH251" s="111"/>
      <c r="IR251" s="111"/>
      <c r="JB251" s="111"/>
      <c r="JL251" s="111"/>
      <c r="JV251" s="111"/>
      <c r="KF251" s="111"/>
      <c r="KP251" s="111"/>
      <c r="KZ251" s="111"/>
      <c r="LJ251" s="111"/>
      <c r="LT251" s="111"/>
      <c r="MD251" s="111"/>
      <c r="MN251" s="111"/>
    </row>
    <row xmlns:x14ac="http://schemas.microsoft.com/office/spreadsheetml/2009/9/ac" r="252" s="3" customFormat="true" x14ac:dyDescent="0.25">
      <c r="A252" s="394"/>
      <c r="B252" s="111"/>
      <c r="L252" s="111"/>
      <c r="V252" s="111"/>
      <c r="AF252" s="111"/>
      <c r="AP252" s="111"/>
      <c r="AZ252" s="111"/>
      <c r="BJ252" s="111"/>
      <c r="BT252" s="111"/>
      <c r="BU252" s="111"/>
      <c r="BV252" s="111"/>
      <c r="BW252" s="111"/>
      <c r="BX252" s="111"/>
      <c r="BY252" s="111"/>
      <c r="BZ252" s="111"/>
      <c r="CA252" s="111"/>
      <c r="CD252" s="111"/>
      <c r="CN252" s="111"/>
      <c r="CX252" s="111"/>
      <c r="DH252" s="111"/>
      <c r="DR252" s="111"/>
      <c r="EB252" s="111"/>
      <c r="EL252" s="111"/>
      <c r="EV252" s="111"/>
      <c r="FF252" s="111"/>
      <c r="FP252" s="111"/>
      <c r="FZ252" s="111"/>
      <c r="GJ252" s="111"/>
      <c r="GT252" s="111"/>
      <c r="HD252" s="111"/>
      <c r="HN252" s="111"/>
      <c r="HX252" s="111"/>
      <c r="IH252" s="111"/>
      <c r="IR252" s="111"/>
      <c r="JB252" s="111"/>
      <c r="JL252" s="111"/>
      <c r="JV252" s="111"/>
      <c r="KF252" s="111"/>
      <c r="KP252" s="111"/>
      <c r="KZ252" s="111"/>
      <c r="LJ252" s="111"/>
      <c r="LT252" s="111"/>
      <c r="MD252" s="111"/>
      <c r="MN252" s="111"/>
    </row>
    <row xmlns:x14ac="http://schemas.microsoft.com/office/spreadsheetml/2009/9/ac" r="253" s="3" customFormat="true" x14ac:dyDescent="0.25">
      <c r="A253" s="394"/>
      <c r="B253" s="111"/>
      <c r="L253" s="111"/>
      <c r="V253" s="111"/>
      <c r="AF253" s="111"/>
      <c r="AP253" s="111"/>
      <c r="AZ253" s="111"/>
      <c r="BJ253" s="111"/>
      <c r="BT253" s="111"/>
      <c r="BU253" s="111"/>
      <c r="BV253" s="111"/>
      <c r="BW253" s="111"/>
      <c r="BX253" s="111"/>
      <c r="BY253" s="111"/>
      <c r="BZ253" s="111"/>
      <c r="CA253" s="111"/>
      <c r="CD253" s="111"/>
      <c r="CN253" s="111"/>
      <c r="CX253" s="111"/>
      <c r="DH253" s="111"/>
      <c r="DR253" s="111"/>
      <c r="EB253" s="111"/>
      <c r="EL253" s="111"/>
      <c r="EV253" s="111"/>
      <c r="FF253" s="111"/>
      <c r="FP253" s="111"/>
      <c r="FZ253" s="111"/>
      <c r="GJ253" s="111"/>
      <c r="GT253" s="111"/>
      <c r="HD253" s="111"/>
      <c r="HN253" s="111"/>
      <c r="HX253" s="111"/>
      <c r="IH253" s="111"/>
      <c r="IR253" s="111"/>
      <c r="JB253" s="111"/>
      <c r="JL253" s="111"/>
      <c r="JV253" s="111"/>
      <c r="KF253" s="111"/>
      <c r="KP253" s="111"/>
      <c r="KZ253" s="111"/>
      <c r="LJ253" s="111"/>
      <c r="LT253" s="111"/>
      <c r="MD253" s="111"/>
      <c r="MN253" s="111"/>
    </row>
    <row xmlns:x14ac="http://schemas.microsoft.com/office/spreadsheetml/2009/9/ac" r="254" s="3" customFormat="true" x14ac:dyDescent="0.25">
      <c r="A254" s="394"/>
      <c r="B254" s="111"/>
      <c r="L254" s="111"/>
      <c r="V254" s="111"/>
      <c r="AF254" s="111"/>
      <c r="AP254" s="111"/>
      <c r="AZ254" s="111"/>
      <c r="BJ254" s="111"/>
      <c r="BT254" s="111"/>
      <c r="BU254" s="111"/>
      <c r="BV254" s="111"/>
      <c r="BW254" s="111"/>
      <c r="BX254" s="111"/>
      <c r="BY254" s="111"/>
      <c r="BZ254" s="111"/>
      <c r="CA254" s="111"/>
      <c r="CD254" s="111"/>
      <c r="CN254" s="111"/>
      <c r="CX254" s="111"/>
      <c r="DH254" s="111"/>
      <c r="DR254" s="111"/>
      <c r="EB254" s="111"/>
      <c r="EL254" s="111"/>
      <c r="EV254" s="111"/>
      <c r="FF254" s="111"/>
      <c r="FP254" s="111"/>
      <c r="FZ254" s="111"/>
      <c r="GJ254" s="111"/>
      <c r="GT254" s="111"/>
      <c r="HD254" s="111"/>
      <c r="HN254" s="111"/>
      <c r="HX254" s="111"/>
      <c r="IH254" s="111"/>
      <c r="IR254" s="111"/>
      <c r="JB254" s="111"/>
      <c r="JL254" s="111"/>
      <c r="JV254" s="111"/>
      <c r="KF254" s="111"/>
      <c r="KP254" s="111"/>
      <c r="KZ254" s="111"/>
      <c r="LJ254" s="111"/>
      <c r="LT254" s="111"/>
      <c r="MD254" s="111"/>
      <c r="MN254" s="111"/>
    </row>
    <row xmlns:x14ac="http://schemas.microsoft.com/office/spreadsheetml/2009/9/ac" r="255" s="3" customFormat="true" x14ac:dyDescent="0.25">
      <c r="A255" s="394"/>
      <c r="B255" s="111"/>
      <c r="L255" s="111"/>
      <c r="V255" s="111"/>
      <c r="AF255" s="111"/>
      <c r="AP255" s="111"/>
      <c r="AZ255" s="111"/>
      <c r="BJ255" s="111"/>
      <c r="BT255" s="111"/>
      <c r="BU255" s="111"/>
      <c r="BV255" s="111"/>
      <c r="BW255" s="111"/>
      <c r="BX255" s="111"/>
      <c r="BY255" s="111"/>
      <c r="BZ255" s="111"/>
      <c r="CA255" s="111"/>
      <c r="CD255" s="111"/>
      <c r="CN255" s="111"/>
      <c r="CX255" s="111"/>
      <c r="DH255" s="111"/>
      <c r="DR255" s="111"/>
      <c r="EB255" s="111"/>
      <c r="EL255" s="111"/>
      <c r="EV255" s="111"/>
      <c r="FF255" s="111"/>
      <c r="FP255" s="111"/>
      <c r="FZ255" s="111"/>
      <c r="GJ255" s="111"/>
      <c r="GT255" s="111"/>
      <c r="HD255" s="111"/>
      <c r="HN255" s="111"/>
      <c r="HX255" s="111"/>
      <c r="IH255" s="111"/>
      <c r="IR255" s="111"/>
      <c r="JB255" s="111"/>
      <c r="JL255" s="111"/>
      <c r="JV255" s="111"/>
      <c r="KF255" s="111"/>
      <c r="KP255" s="111"/>
      <c r="KZ255" s="111"/>
      <c r="LJ255" s="111"/>
      <c r="LT255" s="111"/>
      <c r="MD255" s="111"/>
      <c r="MN255" s="111"/>
    </row>
    <row xmlns:x14ac="http://schemas.microsoft.com/office/spreadsheetml/2009/9/ac" r="256" s="3" customFormat="true" x14ac:dyDescent="0.25">
      <c r="A256" s="394"/>
      <c r="B256" s="111"/>
      <c r="L256" s="111"/>
      <c r="V256" s="111"/>
      <c r="AF256" s="111"/>
      <c r="AP256" s="111"/>
      <c r="AZ256" s="111"/>
      <c r="BJ256" s="111"/>
      <c r="BT256" s="111"/>
      <c r="BU256" s="111"/>
      <c r="BV256" s="111"/>
      <c r="BW256" s="111"/>
      <c r="BX256" s="111"/>
      <c r="BY256" s="111"/>
      <c r="BZ256" s="111"/>
      <c r="CA256" s="111"/>
      <c r="CD256" s="111"/>
      <c r="CN256" s="111"/>
      <c r="CX256" s="111"/>
      <c r="DH256" s="111"/>
      <c r="DR256" s="111"/>
      <c r="EB256" s="111"/>
      <c r="EL256" s="111"/>
      <c r="EV256" s="111"/>
      <c r="FF256" s="111"/>
      <c r="FP256" s="111"/>
      <c r="FZ256" s="111"/>
      <c r="GJ256" s="111"/>
      <c r="GT256" s="111"/>
      <c r="HD256" s="111"/>
      <c r="HN256" s="111"/>
      <c r="HX256" s="111"/>
      <c r="IH256" s="111"/>
      <c r="IR256" s="111"/>
      <c r="JB256" s="111"/>
      <c r="JL256" s="111"/>
      <c r="JV256" s="111"/>
      <c r="KF256" s="111"/>
      <c r="KP256" s="111"/>
      <c r="KZ256" s="111"/>
      <c r="LJ256" s="111"/>
      <c r="LT256" s="111"/>
      <c r="MD256" s="111"/>
      <c r="MN256" s="111"/>
    </row>
    <row xmlns:x14ac="http://schemas.microsoft.com/office/spreadsheetml/2009/9/ac" r="257" s="3" customFormat="true" x14ac:dyDescent="0.25">
      <c r="A257" s="394"/>
      <c r="B257" s="111"/>
      <c r="L257" s="111"/>
      <c r="V257" s="111"/>
      <c r="AF257" s="111"/>
      <c r="AP257" s="111"/>
      <c r="AZ257" s="111"/>
      <c r="BJ257" s="111"/>
      <c r="BT257" s="111"/>
      <c r="BU257" s="111"/>
      <c r="BV257" s="111"/>
      <c r="BW257" s="111"/>
      <c r="BX257" s="111"/>
      <c r="BY257" s="111"/>
      <c r="BZ257" s="111"/>
      <c r="CA257" s="111"/>
      <c r="CD257" s="111"/>
      <c r="CN257" s="111"/>
      <c r="CX257" s="111"/>
      <c r="DH257" s="111"/>
      <c r="DR257" s="111"/>
      <c r="EB257" s="111"/>
      <c r="EL257" s="111"/>
      <c r="EV257" s="111"/>
      <c r="FF257" s="111"/>
      <c r="FP257" s="111"/>
      <c r="FZ257" s="111"/>
      <c r="GJ257" s="111"/>
      <c r="GT257" s="111"/>
      <c r="HD257" s="111"/>
      <c r="HN257" s="111"/>
      <c r="HX257" s="111"/>
      <c r="IH257" s="111"/>
      <c r="IR257" s="111"/>
      <c r="JB257" s="111"/>
      <c r="JL257" s="111"/>
      <c r="JV257" s="111"/>
      <c r="KF257" s="111"/>
      <c r="KP257" s="111"/>
      <c r="KZ257" s="111"/>
      <c r="LJ257" s="111"/>
      <c r="LT257" s="111"/>
      <c r="MD257" s="111"/>
      <c r="MN257" s="111"/>
    </row>
    <row xmlns:x14ac="http://schemas.microsoft.com/office/spreadsheetml/2009/9/ac" r="258" s="3" customFormat="true" x14ac:dyDescent="0.25">
      <c r="A258" s="394"/>
      <c r="B258" s="111"/>
      <c r="L258" s="111"/>
      <c r="V258" s="111"/>
      <c r="AF258" s="111"/>
      <c r="AP258" s="111"/>
      <c r="AZ258" s="111"/>
      <c r="BJ258" s="111"/>
      <c r="BT258" s="111"/>
      <c r="BU258" s="111"/>
      <c r="BV258" s="111"/>
      <c r="BW258" s="111"/>
      <c r="BX258" s="111"/>
      <c r="BY258" s="111"/>
      <c r="BZ258" s="111"/>
      <c r="CA258" s="111"/>
      <c r="CD258" s="111"/>
      <c r="CN258" s="111"/>
      <c r="CX258" s="111"/>
      <c r="DH258" s="111"/>
      <c r="DR258" s="111"/>
      <c r="EB258" s="111"/>
      <c r="EL258" s="111"/>
      <c r="EV258" s="111"/>
      <c r="FF258" s="111"/>
      <c r="FP258" s="111"/>
      <c r="FZ258" s="111"/>
      <c r="GJ258" s="111"/>
      <c r="GT258" s="111"/>
      <c r="HD258" s="111"/>
      <c r="HN258" s="111"/>
      <c r="HX258" s="111"/>
      <c r="IH258" s="111"/>
      <c r="IR258" s="111"/>
      <c r="JB258" s="111"/>
      <c r="JL258" s="111"/>
      <c r="JV258" s="111"/>
      <c r="KF258" s="111"/>
      <c r="KP258" s="111"/>
      <c r="KZ258" s="111"/>
      <c r="LJ258" s="111"/>
      <c r="LT258" s="111"/>
      <c r="MD258" s="111"/>
      <c r="MN258" s="111"/>
    </row>
    <row xmlns:x14ac="http://schemas.microsoft.com/office/spreadsheetml/2009/9/ac" r="259" s="3" customFormat="true" x14ac:dyDescent="0.25">
      <c r="A259" s="394"/>
      <c r="B259" s="111"/>
      <c r="L259" s="111"/>
      <c r="V259" s="111"/>
      <c r="AF259" s="111"/>
      <c r="AP259" s="111"/>
      <c r="AZ259" s="111"/>
      <c r="BJ259" s="111"/>
      <c r="BT259" s="111"/>
      <c r="BU259" s="111"/>
      <c r="BV259" s="111"/>
      <c r="BW259" s="111"/>
      <c r="BX259" s="111"/>
      <c r="BY259" s="111"/>
      <c r="BZ259" s="111"/>
      <c r="CA259" s="111"/>
      <c r="CD259" s="111"/>
      <c r="CN259" s="111"/>
      <c r="CX259" s="111"/>
      <c r="DH259" s="111"/>
      <c r="DR259" s="111"/>
      <c r="EB259" s="111"/>
      <c r="EL259" s="111"/>
      <c r="EV259" s="111"/>
      <c r="FF259" s="111"/>
      <c r="FP259" s="111"/>
      <c r="FZ259" s="111"/>
      <c r="GJ259" s="111"/>
      <c r="GT259" s="111"/>
      <c r="HD259" s="111"/>
      <c r="HN259" s="111"/>
      <c r="HX259" s="111"/>
      <c r="IH259" s="111"/>
      <c r="IR259" s="111"/>
      <c r="JB259" s="111"/>
      <c r="JL259" s="111"/>
      <c r="JV259" s="111"/>
      <c r="KF259" s="111"/>
      <c r="KP259" s="111"/>
      <c r="KZ259" s="111"/>
      <c r="LJ259" s="111"/>
      <c r="LT259" s="111"/>
      <c r="MD259" s="111"/>
      <c r="MN259" s="111"/>
    </row>
    <row xmlns:x14ac="http://schemas.microsoft.com/office/spreadsheetml/2009/9/ac" r="260" s="3" customFormat="true" x14ac:dyDescent="0.25">
      <c r="A260" s="394"/>
      <c r="B260" s="111"/>
      <c r="L260" s="111"/>
      <c r="V260" s="111"/>
      <c r="AF260" s="111"/>
      <c r="AP260" s="111"/>
      <c r="AZ260" s="111"/>
      <c r="BJ260" s="111"/>
      <c r="BT260" s="111"/>
      <c r="BU260" s="111"/>
      <c r="BV260" s="111"/>
      <c r="BW260" s="111"/>
      <c r="BX260" s="111"/>
      <c r="BY260" s="111"/>
      <c r="BZ260" s="111"/>
      <c r="CA260" s="111"/>
      <c r="CD260" s="111"/>
      <c r="CN260" s="111"/>
      <c r="CX260" s="111"/>
      <c r="DH260" s="111"/>
      <c r="DR260" s="111"/>
      <c r="EB260" s="111"/>
      <c r="EL260" s="111"/>
      <c r="EV260" s="111"/>
      <c r="FF260" s="111"/>
      <c r="FP260" s="111"/>
      <c r="FZ260" s="111"/>
      <c r="GJ260" s="111"/>
      <c r="GT260" s="111"/>
      <c r="HD260" s="111"/>
      <c r="HN260" s="111"/>
      <c r="HX260" s="111"/>
      <c r="IH260" s="111"/>
      <c r="IR260" s="111"/>
      <c r="JB260" s="111"/>
      <c r="JL260" s="111"/>
      <c r="JV260" s="111"/>
      <c r="KF260" s="111"/>
      <c r="KP260" s="111"/>
      <c r="KZ260" s="111"/>
      <c r="LJ260" s="111"/>
      <c r="LT260" s="111"/>
      <c r="MD260" s="111"/>
      <c r="MN260" s="111"/>
    </row>
    <row xmlns:x14ac="http://schemas.microsoft.com/office/spreadsheetml/2009/9/ac" r="261" s="3" customFormat="true" x14ac:dyDescent="0.25">
      <c r="A261" s="394"/>
      <c r="B261" s="111"/>
      <c r="L261" s="111"/>
      <c r="V261" s="111"/>
      <c r="AF261" s="111"/>
      <c r="AP261" s="111"/>
      <c r="AZ261" s="111"/>
      <c r="BJ261" s="111"/>
      <c r="BT261" s="111"/>
      <c r="BU261" s="111"/>
      <c r="BV261" s="111"/>
      <c r="BW261" s="111"/>
      <c r="BX261" s="111"/>
      <c r="BY261" s="111"/>
      <c r="BZ261" s="111"/>
      <c r="CA261" s="111"/>
      <c r="CD261" s="111"/>
      <c r="CN261" s="111"/>
      <c r="CX261" s="111"/>
      <c r="DH261" s="111"/>
      <c r="DR261" s="111"/>
      <c r="EB261" s="111"/>
      <c r="EL261" s="111"/>
      <c r="EV261" s="111"/>
      <c r="FF261" s="111"/>
      <c r="FP261" s="111"/>
      <c r="FZ261" s="111"/>
      <c r="GJ261" s="111"/>
      <c r="GT261" s="111"/>
      <c r="HD261" s="111"/>
      <c r="HN261" s="111"/>
      <c r="HX261" s="111"/>
      <c r="IH261" s="111"/>
      <c r="IR261" s="111"/>
      <c r="JB261" s="111"/>
      <c r="JL261" s="111"/>
      <c r="JV261" s="111"/>
      <c r="KF261" s="111"/>
      <c r="KP261" s="111"/>
      <c r="KZ261" s="111"/>
      <c r="LJ261" s="111"/>
      <c r="LT261" s="111"/>
      <c r="MD261" s="111"/>
      <c r="MN261" s="111"/>
    </row>
    <row xmlns:x14ac="http://schemas.microsoft.com/office/spreadsheetml/2009/9/ac" r="262" s="3" customFormat="true" x14ac:dyDescent="0.25">
      <c r="A262" s="394"/>
      <c r="B262" s="111"/>
      <c r="L262" s="111"/>
      <c r="V262" s="111"/>
      <c r="AF262" s="111"/>
      <c r="AP262" s="111"/>
      <c r="AZ262" s="111"/>
      <c r="BJ262" s="111"/>
      <c r="BT262" s="111"/>
      <c r="BU262" s="111"/>
      <c r="BV262" s="111"/>
      <c r="BW262" s="111"/>
      <c r="BX262" s="111"/>
      <c r="BY262" s="111"/>
      <c r="BZ262" s="111"/>
      <c r="CA262" s="111"/>
      <c r="CD262" s="111"/>
      <c r="CN262" s="111"/>
      <c r="CX262" s="111"/>
      <c r="DH262" s="111"/>
      <c r="DR262" s="111"/>
      <c r="EB262" s="111"/>
      <c r="EL262" s="111"/>
      <c r="EV262" s="111"/>
      <c r="FF262" s="111"/>
      <c r="FP262" s="111"/>
      <c r="FZ262" s="111"/>
      <c r="GJ262" s="111"/>
      <c r="GT262" s="111"/>
      <c r="HD262" s="111"/>
      <c r="HN262" s="111"/>
      <c r="HX262" s="111"/>
      <c r="IH262" s="111"/>
      <c r="IR262" s="111"/>
      <c r="JB262" s="111"/>
      <c r="JL262" s="111"/>
      <c r="JV262" s="111"/>
      <c r="KF262" s="111"/>
      <c r="KP262" s="111"/>
      <c r="KZ262" s="111"/>
      <c r="LJ262" s="111"/>
      <c r="LT262" s="111"/>
      <c r="MD262" s="111"/>
      <c r="MN262" s="111"/>
    </row>
    <row xmlns:x14ac="http://schemas.microsoft.com/office/spreadsheetml/2009/9/ac" r="263" s="3" customFormat="true" x14ac:dyDescent="0.25">
      <c r="A263" s="394"/>
      <c r="B263" s="111"/>
      <c r="L263" s="111"/>
      <c r="V263" s="111"/>
      <c r="AF263" s="111"/>
      <c r="AP263" s="111"/>
      <c r="AZ263" s="111"/>
      <c r="BJ263" s="111"/>
      <c r="BT263" s="111"/>
      <c r="BU263" s="111"/>
      <c r="BV263" s="111"/>
      <c r="BW263" s="111"/>
      <c r="BX263" s="111"/>
      <c r="BY263" s="111"/>
      <c r="BZ263" s="111"/>
      <c r="CA263" s="111"/>
      <c r="CD263" s="111"/>
      <c r="CN263" s="111"/>
      <c r="CX263" s="111"/>
      <c r="DH263" s="111"/>
      <c r="DR263" s="111"/>
      <c r="EB263" s="111"/>
      <c r="EL263" s="111"/>
      <c r="EV263" s="111"/>
      <c r="FF263" s="111"/>
      <c r="FP263" s="111"/>
      <c r="FZ263" s="111"/>
      <c r="GJ263" s="111"/>
      <c r="GT263" s="111"/>
      <c r="HD263" s="111"/>
      <c r="HN263" s="111"/>
      <c r="HX263" s="111"/>
      <c r="IH263" s="111"/>
      <c r="IR263" s="111"/>
      <c r="JB263" s="111"/>
      <c r="JL263" s="111"/>
      <c r="JV263" s="111"/>
      <c r="KF263" s="111"/>
      <c r="KP263" s="111"/>
      <c r="KZ263" s="111"/>
      <c r="LJ263" s="111"/>
      <c r="LT263" s="111"/>
      <c r="MD263" s="111"/>
      <c r="MN263" s="111"/>
    </row>
    <row xmlns:x14ac="http://schemas.microsoft.com/office/spreadsheetml/2009/9/ac" r="264" s="3" customFormat="true" x14ac:dyDescent="0.25">
      <c r="A264" s="394"/>
      <c r="B264" s="111"/>
      <c r="L264" s="111"/>
      <c r="V264" s="111"/>
      <c r="AF264" s="111"/>
      <c r="AP264" s="111"/>
      <c r="AZ264" s="111"/>
      <c r="BJ264" s="111"/>
      <c r="BT264" s="111"/>
      <c r="BU264" s="111"/>
      <c r="BV264" s="111"/>
      <c r="BW264" s="111"/>
      <c r="BX264" s="111"/>
      <c r="BY264" s="111"/>
      <c r="BZ264" s="111"/>
      <c r="CA264" s="111"/>
      <c r="CD264" s="111"/>
      <c r="CN264" s="111"/>
      <c r="CX264" s="111"/>
      <c r="DH264" s="111"/>
      <c r="DR264" s="111"/>
      <c r="EB264" s="111"/>
      <c r="EL264" s="111"/>
      <c r="EV264" s="111"/>
      <c r="FF264" s="111"/>
      <c r="FP264" s="111"/>
      <c r="FZ264" s="111"/>
      <c r="GJ264" s="111"/>
      <c r="GT264" s="111"/>
      <c r="HD264" s="111"/>
      <c r="HN264" s="111"/>
      <c r="HX264" s="111"/>
      <c r="IH264" s="111"/>
      <c r="IR264" s="111"/>
      <c r="JB264" s="111"/>
      <c r="JL264" s="111"/>
      <c r="JV264" s="111"/>
      <c r="KF264" s="111"/>
      <c r="KP264" s="111"/>
      <c r="KZ264" s="111"/>
      <c r="LJ264" s="111"/>
      <c r="LT264" s="111"/>
      <c r="MD264" s="111"/>
      <c r="MN264" s="111"/>
    </row>
    <row xmlns:x14ac="http://schemas.microsoft.com/office/spreadsheetml/2009/9/ac" r="265" s="3" customFormat="true" x14ac:dyDescent="0.25">
      <c r="A265" s="394"/>
      <c r="B265" s="111"/>
      <c r="L265" s="111"/>
      <c r="V265" s="111"/>
      <c r="AF265" s="111"/>
      <c r="AP265" s="111"/>
      <c r="AZ265" s="111"/>
      <c r="BJ265" s="111"/>
      <c r="BT265" s="111"/>
      <c r="BU265" s="111"/>
      <c r="BV265" s="111"/>
      <c r="BW265" s="111"/>
      <c r="BX265" s="111"/>
      <c r="BY265" s="111"/>
      <c r="BZ265" s="111"/>
      <c r="CA265" s="111"/>
      <c r="CD265" s="111"/>
      <c r="CN265" s="111"/>
      <c r="CX265" s="111"/>
      <c r="DH265" s="111"/>
      <c r="DR265" s="111"/>
      <c r="EB265" s="111"/>
      <c r="EL265" s="111"/>
      <c r="EV265" s="111"/>
      <c r="FF265" s="111"/>
      <c r="FP265" s="111"/>
      <c r="FZ265" s="111"/>
      <c r="GJ265" s="111"/>
      <c r="GT265" s="111"/>
      <c r="HD265" s="111"/>
      <c r="HN265" s="111"/>
      <c r="HX265" s="111"/>
      <c r="IH265" s="111"/>
      <c r="IR265" s="111"/>
      <c r="JB265" s="111"/>
      <c r="JL265" s="111"/>
      <c r="JV265" s="111"/>
      <c r="KF265" s="111"/>
      <c r="KP265" s="111"/>
      <c r="KZ265" s="111"/>
      <c r="LJ265" s="111"/>
      <c r="LT265" s="111"/>
      <c r="MD265" s="111"/>
      <c r="MN265" s="111"/>
    </row>
    <row xmlns:x14ac="http://schemas.microsoft.com/office/spreadsheetml/2009/9/ac" r="266" s="3" customFormat="true" x14ac:dyDescent="0.25">
      <c r="A266" s="394"/>
      <c r="B266" s="111"/>
      <c r="L266" s="111"/>
      <c r="V266" s="111"/>
      <c r="AF266" s="111"/>
      <c r="AP266" s="111"/>
      <c r="AZ266" s="111"/>
      <c r="BJ266" s="111"/>
      <c r="BT266" s="111"/>
      <c r="BU266" s="111"/>
      <c r="BV266" s="111"/>
      <c r="BW266" s="111"/>
      <c r="BX266" s="111"/>
      <c r="BY266" s="111"/>
      <c r="BZ266" s="111"/>
      <c r="CA266" s="111"/>
      <c r="CD266" s="111"/>
      <c r="CN266" s="111"/>
      <c r="CX266" s="111"/>
      <c r="DH266" s="111"/>
      <c r="DR266" s="111"/>
      <c r="EB266" s="111"/>
      <c r="EL266" s="111"/>
      <c r="EV266" s="111"/>
      <c r="FF266" s="111"/>
      <c r="FP266" s="111"/>
      <c r="FZ266" s="111"/>
      <c r="GJ266" s="111"/>
      <c r="GT266" s="111"/>
      <c r="HD266" s="111"/>
      <c r="HN266" s="111"/>
      <c r="HX266" s="111"/>
      <c r="IH266" s="111"/>
      <c r="IR266" s="111"/>
      <c r="JB266" s="111"/>
      <c r="JL266" s="111"/>
      <c r="JV266" s="111"/>
      <c r="KF266" s="111"/>
      <c r="KP266" s="111"/>
      <c r="KZ266" s="111"/>
      <c r="LJ266" s="111"/>
      <c r="LT266" s="111"/>
      <c r="MD266" s="111"/>
      <c r="MN266" s="111"/>
    </row>
    <row xmlns:x14ac="http://schemas.microsoft.com/office/spreadsheetml/2009/9/ac" r="267" s="3" customFormat="true" x14ac:dyDescent="0.25">
      <c r="A267" s="394"/>
      <c r="B267" s="111"/>
      <c r="L267" s="111"/>
      <c r="V267" s="111"/>
      <c r="AF267" s="111"/>
      <c r="AP267" s="111"/>
      <c r="AZ267" s="111"/>
      <c r="BJ267" s="111"/>
      <c r="BT267" s="111"/>
      <c r="BU267" s="111"/>
      <c r="BV267" s="111"/>
      <c r="BW267" s="111"/>
      <c r="BX267" s="111"/>
      <c r="BY267" s="111"/>
      <c r="BZ267" s="111"/>
      <c r="CA267" s="111"/>
      <c r="CD267" s="111"/>
      <c r="CN267" s="111"/>
      <c r="CX267" s="111"/>
      <c r="DH267" s="111"/>
      <c r="DR267" s="111"/>
      <c r="EB267" s="111"/>
      <c r="EL267" s="111"/>
      <c r="EV267" s="111"/>
      <c r="FF267" s="111"/>
      <c r="FP267" s="111"/>
      <c r="FZ267" s="111"/>
      <c r="GJ267" s="111"/>
      <c r="GT267" s="111"/>
      <c r="HD267" s="111"/>
      <c r="HN267" s="111"/>
      <c r="HX267" s="111"/>
      <c r="IH267" s="111"/>
      <c r="IR267" s="111"/>
      <c r="JB267" s="111"/>
      <c r="JL267" s="111"/>
      <c r="JV267" s="111"/>
      <c r="KF267" s="111"/>
      <c r="KP267" s="111"/>
      <c r="KZ267" s="111"/>
      <c r="LJ267" s="111"/>
      <c r="LT267" s="111"/>
      <c r="MD267" s="111"/>
      <c r="MN267" s="111"/>
    </row>
    <row xmlns:x14ac="http://schemas.microsoft.com/office/spreadsheetml/2009/9/ac" r="268" s="3" customFormat="true" x14ac:dyDescent="0.25">
      <c r="A268" s="394"/>
      <c r="B268" s="111"/>
      <c r="L268" s="111"/>
      <c r="V268" s="111"/>
      <c r="AF268" s="111"/>
      <c r="AP268" s="111"/>
      <c r="AZ268" s="111"/>
      <c r="BJ268" s="111"/>
      <c r="BT268" s="111"/>
      <c r="BU268" s="111"/>
      <c r="BV268" s="111"/>
      <c r="BW268" s="111"/>
      <c r="BX268" s="111"/>
      <c r="BY268" s="111"/>
      <c r="BZ268" s="111"/>
      <c r="CA268" s="111"/>
      <c r="CD268" s="111"/>
      <c r="CN268" s="111"/>
      <c r="CX268" s="111"/>
      <c r="DH268" s="111"/>
      <c r="DR268" s="111"/>
      <c r="EB268" s="111"/>
      <c r="EL268" s="111"/>
      <c r="EV268" s="111"/>
      <c r="FF268" s="111"/>
      <c r="FP268" s="111"/>
      <c r="FZ268" s="111"/>
      <c r="GJ268" s="111"/>
      <c r="GT268" s="111"/>
      <c r="HD268" s="111"/>
      <c r="HN268" s="111"/>
      <c r="HX268" s="111"/>
      <c r="IH268" s="111"/>
      <c r="IR268" s="111"/>
      <c r="JB268" s="111"/>
      <c r="JL268" s="111"/>
      <c r="JV268" s="111"/>
      <c r="KF268" s="111"/>
      <c r="KP268" s="111"/>
      <c r="KZ268" s="111"/>
      <c r="LJ268" s="111"/>
      <c r="LT268" s="111"/>
      <c r="MD268" s="111"/>
      <c r="MN268" s="111"/>
    </row>
    <row xmlns:x14ac="http://schemas.microsoft.com/office/spreadsheetml/2009/9/ac" r="269" s="3" customFormat="true" x14ac:dyDescent="0.25">
      <c r="A269" s="394"/>
      <c r="B269" s="111"/>
      <c r="L269" s="111"/>
      <c r="V269" s="111"/>
      <c r="AF269" s="111"/>
      <c r="AP269" s="111"/>
      <c r="AZ269" s="111"/>
      <c r="BJ269" s="111"/>
      <c r="BT269" s="111"/>
      <c r="BU269" s="111"/>
      <c r="BV269" s="111"/>
      <c r="BW269" s="111"/>
      <c r="BX269" s="111"/>
      <c r="BY269" s="111"/>
      <c r="BZ269" s="111"/>
      <c r="CA269" s="111"/>
      <c r="CD269" s="111"/>
      <c r="CN269" s="111"/>
      <c r="CX269" s="111"/>
      <c r="DH269" s="111"/>
      <c r="DR269" s="111"/>
      <c r="EB269" s="111"/>
      <c r="EL269" s="111"/>
      <c r="EV269" s="111"/>
      <c r="FF269" s="111"/>
      <c r="FP269" s="111"/>
      <c r="FZ269" s="111"/>
      <c r="GJ269" s="111"/>
      <c r="GT269" s="111"/>
      <c r="HD269" s="111"/>
      <c r="HN269" s="111"/>
      <c r="HX269" s="111"/>
      <c r="IH269" s="111"/>
      <c r="IR269" s="111"/>
      <c r="JB269" s="111"/>
      <c r="JL269" s="111"/>
      <c r="JV269" s="111"/>
      <c r="KF269" s="111"/>
      <c r="KP269" s="111"/>
      <c r="KZ269" s="111"/>
      <c r="LJ269" s="111"/>
      <c r="LT269" s="111"/>
      <c r="MD269" s="111"/>
      <c r="MN269" s="111"/>
    </row>
    <row xmlns:x14ac="http://schemas.microsoft.com/office/spreadsheetml/2009/9/ac" r="270" s="3" customFormat="true" x14ac:dyDescent="0.25">
      <c r="A270" s="394"/>
      <c r="B270" s="111"/>
      <c r="L270" s="111"/>
      <c r="V270" s="111"/>
      <c r="AF270" s="111"/>
      <c r="AP270" s="111"/>
      <c r="AZ270" s="111"/>
      <c r="BJ270" s="111"/>
      <c r="BT270" s="111"/>
      <c r="BU270" s="111"/>
      <c r="BV270" s="111"/>
      <c r="BW270" s="111"/>
      <c r="BX270" s="111"/>
      <c r="BY270" s="111"/>
      <c r="BZ270" s="111"/>
      <c r="CA270" s="111"/>
      <c r="CD270" s="111"/>
      <c r="CN270" s="111"/>
      <c r="CX270" s="111"/>
      <c r="DH270" s="111"/>
      <c r="DR270" s="111"/>
      <c r="EB270" s="111"/>
      <c r="EL270" s="111"/>
      <c r="EV270" s="111"/>
      <c r="FF270" s="111"/>
      <c r="FP270" s="111"/>
      <c r="FZ270" s="111"/>
      <c r="GJ270" s="111"/>
      <c r="GT270" s="111"/>
      <c r="HD270" s="111"/>
      <c r="HN270" s="111"/>
      <c r="HX270" s="111"/>
      <c r="IH270" s="111"/>
      <c r="IR270" s="111"/>
      <c r="JB270" s="111"/>
      <c r="JL270" s="111"/>
      <c r="JV270" s="111"/>
      <c r="KF270" s="111"/>
      <c r="KP270" s="111"/>
      <c r="KZ270" s="111"/>
      <c r="LJ270" s="111"/>
      <c r="LT270" s="111"/>
      <c r="MD270" s="111"/>
      <c r="MN270" s="111"/>
    </row>
    <row xmlns:x14ac="http://schemas.microsoft.com/office/spreadsheetml/2009/9/ac" r="271" s="3" customFormat="true" x14ac:dyDescent="0.25">
      <c r="A271" s="394"/>
      <c r="B271" s="111"/>
      <c r="L271" s="111"/>
      <c r="V271" s="111"/>
      <c r="AF271" s="111"/>
      <c r="AP271" s="111"/>
      <c r="AZ271" s="111"/>
      <c r="BJ271" s="111"/>
      <c r="BT271" s="111"/>
      <c r="BU271" s="111"/>
      <c r="BV271" s="111"/>
      <c r="BW271" s="111"/>
      <c r="BX271" s="111"/>
      <c r="BY271" s="111"/>
      <c r="BZ271" s="111"/>
      <c r="CA271" s="111"/>
      <c r="CD271" s="111"/>
      <c r="CN271" s="111"/>
      <c r="CX271" s="111"/>
      <c r="DH271" s="111"/>
      <c r="DR271" s="111"/>
      <c r="EB271" s="111"/>
      <c r="EL271" s="111"/>
      <c r="EV271" s="111"/>
      <c r="FF271" s="111"/>
      <c r="FP271" s="111"/>
      <c r="FZ271" s="111"/>
      <c r="GJ271" s="111"/>
      <c r="GT271" s="111"/>
      <c r="HD271" s="111"/>
      <c r="HN271" s="111"/>
      <c r="HX271" s="111"/>
      <c r="IH271" s="111"/>
      <c r="IR271" s="111"/>
      <c r="JB271" s="111"/>
      <c r="JL271" s="111"/>
      <c r="JV271" s="111"/>
      <c r="KF271" s="111"/>
      <c r="KP271" s="111"/>
      <c r="KZ271" s="111"/>
      <c r="LJ271" s="111"/>
      <c r="LT271" s="111"/>
      <c r="MD271" s="111"/>
      <c r="MN271" s="111"/>
    </row>
    <row xmlns:x14ac="http://schemas.microsoft.com/office/spreadsheetml/2009/9/ac" r="272" s="3" customFormat="true" x14ac:dyDescent="0.25">
      <c r="A272" s="394"/>
      <c r="B272" s="111"/>
      <c r="L272" s="111"/>
      <c r="V272" s="111"/>
      <c r="AF272" s="111"/>
      <c r="AP272" s="111"/>
      <c r="AZ272" s="111"/>
      <c r="BJ272" s="111"/>
      <c r="BT272" s="111"/>
      <c r="BU272" s="111"/>
      <c r="BV272" s="111"/>
      <c r="BW272" s="111"/>
      <c r="BX272" s="111"/>
      <c r="BY272" s="111"/>
      <c r="BZ272" s="111"/>
      <c r="CA272" s="111"/>
      <c r="CD272" s="111"/>
      <c r="CN272" s="111"/>
      <c r="CX272" s="111"/>
      <c r="DH272" s="111"/>
      <c r="DR272" s="111"/>
      <c r="EB272" s="111"/>
      <c r="EL272" s="111"/>
      <c r="EV272" s="111"/>
      <c r="FF272" s="111"/>
      <c r="FP272" s="111"/>
      <c r="FZ272" s="111"/>
      <c r="GJ272" s="111"/>
      <c r="GT272" s="111"/>
      <c r="HD272" s="111"/>
      <c r="HN272" s="111"/>
      <c r="HX272" s="111"/>
      <c r="IH272" s="111"/>
      <c r="IR272" s="111"/>
      <c r="JB272" s="111"/>
      <c r="JL272" s="111"/>
      <c r="JV272" s="111"/>
      <c r="KF272" s="111"/>
      <c r="KP272" s="111"/>
      <c r="KZ272" s="111"/>
      <c r="LJ272" s="111"/>
      <c r="LT272" s="111"/>
      <c r="MD272" s="111"/>
      <c r="MN272" s="111"/>
    </row>
    <row xmlns:x14ac="http://schemas.microsoft.com/office/spreadsheetml/2009/9/ac" r="273" s="3" customFormat="true" x14ac:dyDescent="0.25">
      <c r="A273" s="394"/>
      <c r="B273" s="111"/>
      <c r="L273" s="111"/>
      <c r="V273" s="111"/>
      <c r="AF273" s="111"/>
      <c r="AP273" s="111"/>
      <c r="AZ273" s="111"/>
      <c r="BJ273" s="111"/>
      <c r="BT273" s="111"/>
      <c r="BU273" s="111"/>
      <c r="BV273" s="111"/>
      <c r="BW273" s="111"/>
      <c r="BX273" s="111"/>
      <c r="BY273" s="111"/>
      <c r="BZ273" s="111"/>
      <c r="CA273" s="111"/>
      <c r="CD273" s="111"/>
      <c r="CN273" s="111"/>
      <c r="CX273" s="111"/>
      <c r="DH273" s="111"/>
      <c r="DR273" s="111"/>
      <c r="EB273" s="111"/>
      <c r="EL273" s="111"/>
      <c r="EV273" s="111"/>
      <c r="FF273" s="111"/>
      <c r="FP273" s="111"/>
      <c r="FZ273" s="111"/>
      <c r="GJ273" s="111"/>
      <c r="GT273" s="111"/>
      <c r="HD273" s="111"/>
      <c r="HN273" s="111"/>
      <c r="HX273" s="111"/>
      <c r="IH273" s="111"/>
      <c r="IR273" s="111"/>
      <c r="JB273" s="111"/>
      <c r="JL273" s="111"/>
      <c r="JV273" s="111"/>
      <c r="KF273" s="111"/>
      <c r="KP273" s="111"/>
      <c r="KZ273" s="111"/>
      <c r="LJ273" s="111"/>
      <c r="LT273" s="111"/>
      <c r="MD273" s="111"/>
      <c r="MN273" s="111"/>
    </row>
    <row xmlns:x14ac="http://schemas.microsoft.com/office/spreadsheetml/2009/9/ac" r="274" s="3" customFormat="true" x14ac:dyDescent="0.25">
      <c r="A274" s="394"/>
      <c r="B274" s="111"/>
      <c r="L274" s="111"/>
      <c r="V274" s="111"/>
      <c r="AF274" s="111"/>
      <c r="AP274" s="111"/>
      <c r="AZ274" s="111"/>
      <c r="BJ274" s="111"/>
      <c r="BT274" s="111"/>
      <c r="BU274" s="111"/>
      <c r="BV274" s="111"/>
      <c r="BW274" s="111"/>
      <c r="BX274" s="111"/>
      <c r="BY274" s="111"/>
      <c r="BZ274" s="111"/>
      <c r="CA274" s="111"/>
      <c r="CD274" s="111"/>
      <c r="CN274" s="111"/>
      <c r="CX274" s="111"/>
      <c r="DH274" s="111"/>
      <c r="DR274" s="111"/>
      <c r="EB274" s="111"/>
      <c r="EL274" s="111"/>
      <c r="EV274" s="111"/>
      <c r="FF274" s="111"/>
      <c r="FP274" s="111"/>
      <c r="FZ274" s="111"/>
      <c r="GJ274" s="111"/>
      <c r="GT274" s="111"/>
      <c r="HD274" s="111"/>
      <c r="HN274" s="111"/>
      <c r="HX274" s="111"/>
      <c r="IH274" s="111"/>
      <c r="IR274" s="111"/>
      <c r="JB274" s="111"/>
      <c r="JL274" s="111"/>
      <c r="JV274" s="111"/>
      <c r="KF274" s="111"/>
      <c r="KP274" s="111"/>
      <c r="KZ274" s="111"/>
      <c r="LJ274" s="111"/>
      <c r="LT274" s="111"/>
      <c r="MD274" s="111"/>
      <c r="MN274" s="111"/>
    </row>
    <row xmlns:x14ac="http://schemas.microsoft.com/office/spreadsheetml/2009/9/ac" r="275" s="3" customFormat="true" x14ac:dyDescent="0.25">
      <c r="A275" s="394"/>
      <c r="B275" s="111"/>
      <c r="L275" s="111"/>
      <c r="V275" s="111"/>
      <c r="AF275" s="111"/>
      <c r="AP275" s="111"/>
      <c r="AZ275" s="111"/>
      <c r="BJ275" s="111"/>
      <c r="BT275" s="111"/>
      <c r="BU275" s="111"/>
      <c r="BV275" s="111"/>
      <c r="BW275" s="111"/>
      <c r="BX275" s="111"/>
      <c r="BY275" s="111"/>
      <c r="BZ275" s="111"/>
      <c r="CA275" s="111"/>
      <c r="CD275" s="111"/>
      <c r="CN275" s="111"/>
      <c r="CX275" s="111"/>
      <c r="DH275" s="111"/>
      <c r="DR275" s="111"/>
      <c r="EB275" s="111"/>
      <c r="EL275" s="111"/>
      <c r="EV275" s="111"/>
      <c r="FF275" s="111"/>
      <c r="FP275" s="111"/>
      <c r="FZ275" s="111"/>
      <c r="GJ275" s="111"/>
      <c r="GT275" s="111"/>
      <c r="HD275" s="111"/>
      <c r="HN275" s="111"/>
      <c r="HX275" s="111"/>
      <c r="IH275" s="111"/>
      <c r="IR275" s="111"/>
      <c r="JB275" s="111"/>
      <c r="JL275" s="111"/>
      <c r="JV275" s="111"/>
      <c r="KF275" s="111"/>
      <c r="KP275" s="111"/>
      <c r="KZ275" s="111"/>
      <c r="LJ275" s="111"/>
      <c r="LT275" s="111"/>
      <c r="MD275" s="111"/>
      <c r="MN275" s="111"/>
    </row>
    <row xmlns:x14ac="http://schemas.microsoft.com/office/spreadsheetml/2009/9/ac" r="276" s="3" customFormat="true" x14ac:dyDescent="0.25">
      <c r="A276" s="394"/>
      <c r="B276" s="111"/>
      <c r="L276" s="111"/>
      <c r="V276" s="111"/>
      <c r="AF276" s="111"/>
      <c r="AP276" s="111"/>
      <c r="AZ276" s="111"/>
      <c r="BJ276" s="111"/>
      <c r="BT276" s="111"/>
      <c r="BU276" s="111"/>
      <c r="BV276" s="111"/>
      <c r="BW276" s="111"/>
      <c r="BX276" s="111"/>
      <c r="BY276" s="111"/>
      <c r="BZ276" s="111"/>
      <c r="CA276" s="111"/>
      <c r="CD276" s="111"/>
      <c r="CN276" s="111"/>
      <c r="CX276" s="111"/>
      <c r="DH276" s="111"/>
      <c r="DR276" s="111"/>
      <c r="EB276" s="111"/>
      <c r="EL276" s="111"/>
      <c r="EV276" s="111"/>
      <c r="FF276" s="111"/>
      <c r="FP276" s="111"/>
      <c r="FZ276" s="111"/>
      <c r="GJ276" s="111"/>
      <c r="GT276" s="111"/>
      <c r="HD276" s="111"/>
      <c r="HN276" s="111"/>
      <c r="HX276" s="111"/>
      <c r="IH276" s="111"/>
      <c r="IR276" s="111"/>
      <c r="JB276" s="111"/>
      <c r="JL276" s="111"/>
      <c r="JV276" s="111"/>
      <c r="KF276" s="111"/>
      <c r="KP276" s="111"/>
      <c r="KZ276" s="111"/>
      <c r="LJ276" s="111"/>
      <c r="LT276" s="111"/>
      <c r="MD276" s="111"/>
      <c r="MN276" s="111"/>
    </row>
    <row xmlns:x14ac="http://schemas.microsoft.com/office/spreadsheetml/2009/9/ac" r="277" s="3" customFormat="true" x14ac:dyDescent="0.25">
      <c r="A277" s="394"/>
      <c r="B277" s="111"/>
      <c r="L277" s="111"/>
      <c r="V277" s="111"/>
      <c r="AF277" s="111"/>
      <c r="AP277" s="111"/>
      <c r="AZ277" s="111"/>
      <c r="BJ277" s="111"/>
      <c r="BT277" s="111"/>
      <c r="BU277" s="111"/>
      <c r="BV277" s="111"/>
      <c r="BW277" s="111"/>
      <c r="BX277" s="111"/>
      <c r="BY277" s="111"/>
      <c r="BZ277" s="111"/>
      <c r="CA277" s="111"/>
      <c r="CD277" s="111"/>
      <c r="CN277" s="111"/>
      <c r="CX277" s="111"/>
      <c r="DH277" s="111"/>
      <c r="DR277" s="111"/>
      <c r="EB277" s="111"/>
      <c r="EL277" s="111"/>
      <c r="EV277" s="111"/>
      <c r="FF277" s="111"/>
      <c r="FP277" s="111"/>
      <c r="FZ277" s="111"/>
      <c r="GJ277" s="111"/>
      <c r="GT277" s="111"/>
      <c r="HD277" s="111"/>
      <c r="HN277" s="111"/>
      <c r="HX277" s="111"/>
      <c r="IH277" s="111"/>
      <c r="IR277" s="111"/>
      <c r="JB277" s="111"/>
      <c r="JL277" s="111"/>
      <c r="JV277" s="111"/>
      <c r="KF277" s="111"/>
      <c r="KP277" s="111"/>
      <c r="KZ277" s="111"/>
      <c r="LJ277" s="111"/>
      <c r="LT277" s="111"/>
      <c r="MD277" s="111"/>
      <c r="MN277" s="111"/>
    </row>
    <row xmlns:x14ac="http://schemas.microsoft.com/office/spreadsheetml/2009/9/ac" r="278" s="3" customFormat="true" x14ac:dyDescent="0.25">
      <c r="A278" s="394"/>
      <c r="B278" s="111"/>
      <c r="L278" s="111"/>
      <c r="V278" s="111"/>
      <c r="AF278" s="111"/>
      <c r="AP278" s="111"/>
      <c r="AZ278" s="111"/>
      <c r="BJ278" s="111"/>
      <c r="BT278" s="111"/>
      <c r="BU278" s="111"/>
      <c r="BV278" s="111"/>
      <c r="BW278" s="111"/>
      <c r="BX278" s="111"/>
      <c r="BY278" s="111"/>
      <c r="BZ278" s="111"/>
      <c r="CA278" s="111"/>
      <c r="CD278" s="111"/>
      <c r="CN278" s="111"/>
      <c r="CX278" s="111"/>
      <c r="DH278" s="111"/>
      <c r="DR278" s="111"/>
      <c r="EB278" s="111"/>
      <c r="EL278" s="111"/>
      <c r="EV278" s="111"/>
      <c r="FF278" s="111"/>
      <c r="FP278" s="111"/>
      <c r="FZ278" s="111"/>
      <c r="GJ278" s="111"/>
      <c r="GT278" s="111"/>
      <c r="HD278" s="111"/>
      <c r="HN278" s="111"/>
      <c r="HX278" s="111"/>
      <c r="IH278" s="111"/>
      <c r="IR278" s="111"/>
      <c r="JB278" s="111"/>
      <c r="JL278" s="111"/>
      <c r="JV278" s="111"/>
      <c r="KF278" s="111"/>
      <c r="KP278" s="111"/>
      <c r="KZ278" s="111"/>
      <c r="LJ278" s="111"/>
      <c r="LT278" s="111"/>
      <c r="MD278" s="111"/>
      <c r="MN278" s="111"/>
    </row>
    <row xmlns:x14ac="http://schemas.microsoft.com/office/spreadsheetml/2009/9/ac" r="279" s="3" customFormat="true" x14ac:dyDescent="0.25">
      <c r="A279" s="394"/>
      <c r="B279" s="111"/>
      <c r="L279" s="111"/>
      <c r="V279" s="111"/>
      <c r="AF279" s="111"/>
      <c r="AP279" s="111"/>
      <c r="AZ279" s="111"/>
      <c r="BJ279" s="111"/>
      <c r="BT279" s="111"/>
      <c r="BU279" s="111"/>
      <c r="BV279" s="111"/>
      <c r="BW279" s="111"/>
      <c r="BX279" s="111"/>
      <c r="BY279" s="111"/>
      <c r="BZ279" s="111"/>
      <c r="CA279" s="111"/>
      <c r="CD279" s="111"/>
      <c r="CN279" s="111"/>
      <c r="CX279" s="111"/>
      <c r="DH279" s="111"/>
      <c r="DR279" s="111"/>
      <c r="EB279" s="111"/>
      <c r="EL279" s="111"/>
      <c r="EV279" s="111"/>
      <c r="FF279" s="111"/>
      <c r="FP279" s="111"/>
      <c r="FZ279" s="111"/>
      <c r="GJ279" s="111"/>
      <c r="GT279" s="111"/>
      <c r="HD279" s="111"/>
      <c r="HN279" s="111"/>
      <c r="HX279" s="111"/>
      <c r="IH279" s="111"/>
      <c r="IR279" s="111"/>
      <c r="JB279" s="111"/>
      <c r="JL279" s="111"/>
      <c r="JV279" s="111"/>
      <c r="KF279" s="111"/>
      <c r="KP279" s="111"/>
      <c r="KZ279" s="111"/>
      <c r="LJ279" s="111"/>
      <c r="LT279" s="111"/>
      <c r="MD279" s="111"/>
      <c r="MN279" s="111"/>
    </row>
    <row xmlns:x14ac="http://schemas.microsoft.com/office/spreadsheetml/2009/9/ac" r="280" s="3" customFormat="true" x14ac:dyDescent="0.25">
      <c r="A280" s="394"/>
      <c r="B280" s="111"/>
      <c r="L280" s="111"/>
      <c r="V280" s="111"/>
      <c r="AF280" s="111"/>
      <c r="AP280" s="111"/>
      <c r="AZ280" s="111"/>
      <c r="BJ280" s="111"/>
      <c r="BT280" s="111"/>
      <c r="BU280" s="111"/>
      <c r="BV280" s="111"/>
      <c r="BW280" s="111"/>
      <c r="BX280" s="111"/>
      <c r="BY280" s="111"/>
      <c r="BZ280" s="111"/>
      <c r="CA280" s="111"/>
      <c r="CD280" s="111"/>
      <c r="CN280" s="111"/>
      <c r="CX280" s="111"/>
      <c r="DH280" s="111"/>
      <c r="DR280" s="111"/>
      <c r="EB280" s="111"/>
      <c r="EL280" s="111"/>
      <c r="EV280" s="111"/>
      <c r="FF280" s="111"/>
      <c r="FP280" s="111"/>
      <c r="FZ280" s="111"/>
      <c r="GJ280" s="111"/>
      <c r="GT280" s="111"/>
      <c r="HD280" s="111"/>
      <c r="HN280" s="111"/>
      <c r="HX280" s="111"/>
      <c r="IH280" s="111"/>
      <c r="IR280" s="111"/>
      <c r="JB280" s="111"/>
      <c r="JL280" s="111"/>
      <c r="JV280" s="111"/>
      <c r="KF280" s="111"/>
      <c r="KP280" s="111"/>
      <c r="KZ280" s="111"/>
      <c r="LJ280" s="111"/>
      <c r="LT280" s="111"/>
      <c r="MD280" s="111"/>
      <c r="MN280" s="111"/>
    </row>
    <row xmlns:x14ac="http://schemas.microsoft.com/office/spreadsheetml/2009/9/ac" r="281" s="3" customFormat="true" x14ac:dyDescent="0.25">
      <c r="A281" s="394"/>
      <c r="B281" s="111"/>
      <c r="L281" s="111"/>
      <c r="V281" s="111"/>
      <c r="AF281" s="111"/>
      <c r="AP281" s="111"/>
      <c r="AZ281" s="111"/>
      <c r="BJ281" s="111"/>
      <c r="BT281" s="111"/>
      <c r="BU281" s="111"/>
      <c r="BV281" s="111"/>
      <c r="BW281" s="111"/>
      <c r="BX281" s="111"/>
      <c r="BY281" s="111"/>
      <c r="BZ281" s="111"/>
      <c r="CA281" s="111"/>
      <c r="CD281" s="111"/>
      <c r="CN281" s="111"/>
      <c r="CX281" s="111"/>
      <c r="DH281" s="111"/>
      <c r="DR281" s="111"/>
      <c r="EB281" s="111"/>
      <c r="EL281" s="111"/>
      <c r="EV281" s="111"/>
      <c r="FF281" s="111"/>
      <c r="FP281" s="111"/>
      <c r="FZ281" s="111"/>
      <c r="GJ281" s="111"/>
      <c r="GT281" s="111"/>
      <c r="HD281" s="111"/>
      <c r="HN281" s="111"/>
      <c r="HX281" s="111"/>
      <c r="IH281" s="111"/>
      <c r="IR281" s="111"/>
      <c r="JB281" s="111"/>
      <c r="JL281" s="111"/>
      <c r="JV281" s="111"/>
      <c r="KF281" s="111"/>
      <c r="KP281" s="111"/>
      <c r="KZ281" s="111"/>
      <c r="LJ281" s="111"/>
      <c r="LT281" s="111"/>
      <c r="MD281" s="111"/>
      <c r="MN281" s="111"/>
    </row>
    <row xmlns:x14ac="http://schemas.microsoft.com/office/spreadsheetml/2009/9/ac" r="282" s="3" customFormat="true" x14ac:dyDescent="0.25">
      <c r="A282" s="394"/>
      <c r="B282" s="111"/>
      <c r="L282" s="111"/>
      <c r="V282" s="111"/>
      <c r="AF282" s="111"/>
      <c r="AP282" s="111"/>
      <c r="AZ282" s="111"/>
      <c r="BJ282" s="111"/>
      <c r="BT282" s="111"/>
      <c r="BU282" s="111"/>
      <c r="BV282" s="111"/>
      <c r="BW282" s="111"/>
      <c r="BX282" s="111"/>
      <c r="BY282" s="111"/>
      <c r="BZ282" s="111"/>
      <c r="CA282" s="111"/>
      <c r="CD282" s="111"/>
      <c r="CN282" s="111"/>
      <c r="CX282" s="111"/>
      <c r="DH282" s="111"/>
      <c r="DR282" s="111"/>
      <c r="EB282" s="111"/>
      <c r="EL282" s="111"/>
      <c r="EV282" s="111"/>
      <c r="FF282" s="111"/>
      <c r="FP282" s="111"/>
      <c r="FZ282" s="111"/>
      <c r="GJ282" s="111"/>
      <c r="GT282" s="111"/>
      <c r="HD282" s="111"/>
      <c r="HN282" s="111"/>
      <c r="HX282" s="111"/>
      <c r="IH282" s="111"/>
      <c r="IR282" s="111"/>
      <c r="JB282" s="111"/>
      <c r="JL282" s="111"/>
      <c r="JV282" s="111"/>
      <c r="KF282" s="111"/>
      <c r="KP282" s="111"/>
      <c r="KZ282" s="111"/>
      <c r="LJ282" s="111"/>
      <c r="LT282" s="111"/>
      <c r="MD282" s="111"/>
      <c r="MN282" s="111"/>
    </row>
    <row xmlns:x14ac="http://schemas.microsoft.com/office/spreadsheetml/2009/9/ac" r="283" s="3" customFormat="true" x14ac:dyDescent="0.25">
      <c r="A283" s="394"/>
      <c r="B283" s="111"/>
      <c r="L283" s="111"/>
      <c r="V283" s="111"/>
      <c r="AF283" s="111"/>
      <c r="AP283" s="111"/>
      <c r="AZ283" s="111"/>
      <c r="BJ283" s="111"/>
      <c r="BT283" s="111"/>
      <c r="BU283" s="111"/>
      <c r="BV283" s="111"/>
      <c r="BW283" s="111"/>
      <c r="BX283" s="111"/>
      <c r="BY283" s="111"/>
      <c r="BZ283" s="111"/>
      <c r="CA283" s="111"/>
      <c r="CD283" s="111"/>
      <c r="CN283" s="111"/>
      <c r="CX283" s="111"/>
      <c r="DH283" s="111"/>
      <c r="DR283" s="111"/>
      <c r="EB283" s="111"/>
      <c r="EL283" s="111"/>
      <c r="EV283" s="111"/>
      <c r="FF283" s="111"/>
      <c r="FP283" s="111"/>
      <c r="FZ283" s="111"/>
      <c r="GJ283" s="111"/>
      <c r="GT283" s="111"/>
      <c r="HD283" s="111"/>
      <c r="HN283" s="111"/>
      <c r="HX283" s="111"/>
      <c r="IH283" s="111"/>
      <c r="IR283" s="111"/>
      <c r="JB283" s="111"/>
      <c r="JL283" s="111"/>
      <c r="JV283" s="111"/>
      <c r="KF283" s="111"/>
      <c r="KP283" s="111"/>
      <c r="KZ283" s="111"/>
      <c r="LJ283" s="111"/>
      <c r="LT283" s="111"/>
      <c r="MD283" s="111"/>
      <c r="MN283" s="111"/>
    </row>
    <row xmlns:x14ac="http://schemas.microsoft.com/office/spreadsheetml/2009/9/ac" r="284" s="3" customFormat="true" x14ac:dyDescent="0.25">
      <c r="A284" s="394"/>
      <c r="B284" s="111"/>
      <c r="L284" s="111"/>
      <c r="V284" s="111"/>
      <c r="AF284" s="111"/>
      <c r="AP284" s="111"/>
      <c r="AZ284" s="111"/>
      <c r="BJ284" s="111"/>
      <c r="BT284" s="111"/>
      <c r="BU284" s="111"/>
      <c r="BV284" s="111"/>
      <c r="BW284" s="111"/>
      <c r="BX284" s="111"/>
      <c r="BY284" s="111"/>
      <c r="BZ284" s="111"/>
      <c r="CA284" s="111"/>
      <c r="CD284" s="111"/>
      <c r="CN284" s="111"/>
      <c r="CX284" s="111"/>
      <c r="DH284" s="111"/>
      <c r="DR284" s="111"/>
      <c r="EB284" s="111"/>
      <c r="EL284" s="111"/>
      <c r="EV284" s="111"/>
      <c r="FF284" s="111"/>
      <c r="FP284" s="111"/>
      <c r="FZ284" s="111"/>
      <c r="GJ284" s="111"/>
      <c r="GT284" s="111"/>
      <c r="HD284" s="111"/>
      <c r="HN284" s="111"/>
      <c r="HX284" s="111"/>
      <c r="IH284" s="111"/>
      <c r="IR284" s="111"/>
      <c r="JB284" s="111"/>
      <c r="JL284" s="111"/>
      <c r="JV284" s="111"/>
      <c r="KF284" s="111"/>
      <c r="KP284" s="111"/>
      <c r="KZ284" s="111"/>
      <c r="LJ284" s="111"/>
      <c r="LT284" s="111"/>
      <c r="MD284" s="111"/>
      <c r="MN284" s="111"/>
    </row>
    <row xmlns:x14ac="http://schemas.microsoft.com/office/spreadsheetml/2009/9/ac" r="285" s="3" customFormat="true" x14ac:dyDescent="0.25">
      <c r="A285" s="394"/>
      <c r="B285" s="111"/>
      <c r="L285" s="111"/>
      <c r="V285" s="111"/>
      <c r="AF285" s="111"/>
      <c r="AP285" s="111"/>
      <c r="AZ285" s="111"/>
      <c r="BJ285" s="111"/>
      <c r="BT285" s="111"/>
      <c r="BU285" s="111"/>
      <c r="BV285" s="111"/>
      <c r="BW285" s="111"/>
      <c r="BX285" s="111"/>
      <c r="BY285" s="111"/>
      <c r="BZ285" s="111"/>
      <c r="CA285" s="111"/>
      <c r="CD285" s="111"/>
      <c r="CN285" s="111"/>
      <c r="CX285" s="111"/>
      <c r="DH285" s="111"/>
      <c r="DR285" s="111"/>
      <c r="EB285" s="111"/>
      <c r="EL285" s="111"/>
      <c r="EV285" s="111"/>
      <c r="FF285" s="111"/>
      <c r="FP285" s="111"/>
      <c r="FZ285" s="111"/>
      <c r="GJ285" s="111"/>
      <c r="GT285" s="111"/>
      <c r="HD285" s="111"/>
      <c r="HN285" s="111"/>
      <c r="HX285" s="111"/>
      <c r="IH285" s="111"/>
      <c r="IR285" s="111"/>
      <c r="JB285" s="111"/>
      <c r="JL285" s="111"/>
      <c r="JV285" s="111"/>
      <c r="KF285" s="111"/>
      <c r="KP285" s="111"/>
      <c r="KZ285" s="111"/>
      <c r="LJ285" s="111"/>
      <c r="LT285" s="111"/>
      <c r="MD285" s="111"/>
      <c r="MN285" s="111"/>
    </row>
    <row xmlns:x14ac="http://schemas.microsoft.com/office/spreadsheetml/2009/9/ac" r="286" s="3" customFormat="true" x14ac:dyDescent="0.25">
      <c r="A286" s="394"/>
      <c r="B286" s="111"/>
      <c r="L286" s="111"/>
      <c r="V286" s="111"/>
      <c r="AF286" s="111"/>
      <c r="AP286" s="111"/>
      <c r="AZ286" s="111"/>
      <c r="BJ286" s="111"/>
      <c r="BT286" s="111"/>
      <c r="BU286" s="111"/>
      <c r="BV286" s="111"/>
      <c r="BW286" s="111"/>
      <c r="BX286" s="111"/>
      <c r="BY286" s="111"/>
      <c r="BZ286" s="111"/>
      <c r="CA286" s="111"/>
      <c r="CD286" s="111"/>
      <c r="CN286" s="111"/>
      <c r="CX286" s="111"/>
      <c r="DH286" s="111"/>
      <c r="DR286" s="111"/>
      <c r="EB286" s="111"/>
      <c r="EL286" s="111"/>
      <c r="EV286" s="111"/>
      <c r="FF286" s="111"/>
      <c r="FP286" s="111"/>
      <c r="FZ286" s="111"/>
      <c r="GJ286" s="111"/>
      <c r="GT286" s="111"/>
      <c r="HD286" s="111"/>
      <c r="HN286" s="111"/>
      <c r="HX286" s="111"/>
      <c r="IH286" s="111"/>
      <c r="IR286" s="111"/>
      <c r="JB286" s="111"/>
      <c r="JL286" s="111"/>
      <c r="JV286" s="111"/>
      <c r="KF286" s="111"/>
      <c r="KP286" s="111"/>
      <c r="KZ286" s="111"/>
      <c r="LJ286" s="111"/>
      <c r="LT286" s="111"/>
      <c r="MD286" s="111"/>
      <c r="MN286" s="111"/>
    </row>
    <row xmlns:x14ac="http://schemas.microsoft.com/office/spreadsheetml/2009/9/ac" r="287" s="3" customFormat="true" x14ac:dyDescent="0.25">
      <c r="A287" s="394"/>
      <c r="B287" s="111"/>
      <c r="L287" s="111"/>
      <c r="V287" s="111"/>
      <c r="AF287" s="111"/>
      <c r="AP287" s="111"/>
      <c r="AZ287" s="111"/>
      <c r="BJ287" s="111"/>
      <c r="BT287" s="111"/>
      <c r="BU287" s="111"/>
      <c r="BV287" s="111"/>
      <c r="BW287" s="111"/>
      <c r="BX287" s="111"/>
      <c r="BY287" s="111"/>
      <c r="BZ287" s="111"/>
      <c r="CA287" s="111"/>
      <c r="CD287" s="111"/>
      <c r="CN287" s="111"/>
      <c r="CX287" s="111"/>
      <c r="DH287" s="111"/>
      <c r="DR287" s="111"/>
      <c r="EB287" s="111"/>
      <c r="EL287" s="111"/>
      <c r="EV287" s="111"/>
      <c r="FF287" s="111"/>
      <c r="FP287" s="111"/>
      <c r="FZ287" s="111"/>
      <c r="GJ287" s="111"/>
      <c r="GT287" s="111"/>
      <c r="HD287" s="111"/>
      <c r="HN287" s="111"/>
      <c r="HX287" s="111"/>
      <c r="IH287" s="111"/>
      <c r="IR287" s="111"/>
      <c r="JB287" s="111"/>
      <c r="JL287" s="111"/>
      <c r="JV287" s="111"/>
      <c r="KF287" s="111"/>
      <c r="KP287" s="111"/>
      <c r="KZ287" s="111"/>
      <c r="LJ287" s="111"/>
      <c r="LT287" s="111"/>
      <c r="MD287" s="111"/>
      <c r="MN287" s="111"/>
    </row>
    <row xmlns:x14ac="http://schemas.microsoft.com/office/spreadsheetml/2009/9/ac" r="288" s="3" customFormat="true" x14ac:dyDescent="0.25">
      <c r="A288" s="394"/>
      <c r="B288" s="111"/>
      <c r="L288" s="111"/>
      <c r="V288" s="111"/>
      <c r="AF288" s="111"/>
      <c r="AP288" s="111"/>
      <c r="AZ288" s="111"/>
      <c r="BJ288" s="111"/>
      <c r="BT288" s="111"/>
      <c r="BU288" s="111"/>
      <c r="BV288" s="111"/>
      <c r="BW288" s="111"/>
      <c r="BX288" s="111"/>
      <c r="BY288" s="111"/>
      <c r="BZ288" s="111"/>
      <c r="CA288" s="111"/>
      <c r="CD288" s="111"/>
      <c r="CN288" s="111"/>
      <c r="CX288" s="111"/>
      <c r="DH288" s="111"/>
      <c r="DR288" s="111"/>
      <c r="EB288" s="111"/>
      <c r="EL288" s="111"/>
      <c r="EV288" s="111"/>
      <c r="FF288" s="111"/>
      <c r="FP288" s="111"/>
      <c r="FZ288" s="111"/>
      <c r="GJ288" s="111"/>
      <c r="GT288" s="111"/>
      <c r="HD288" s="111"/>
      <c r="HN288" s="111"/>
      <c r="HX288" s="111"/>
      <c r="IH288" s="111"/>
      <c r="IR288" s="111"/>
      <c r="JB288" s="111"/>
      <c r="JL288" s="111"/>
      <c r="JV288" s="111"/>
      <c r="KF288" s="111"/>
      <c r="KP288" s="111"/>
      <c r="KZ288" s="111"/>
      <c r="LJ288" s="111"/>
      <c r="LT288" s="111"/>
      <c r="MD288" s="111"/>
      <c r="MN288" s="111"/>
    </row>
    <row xmlns:x14ac="http://schemas.microsoft.com/office/spreadsheetml/2009/9/ac" r="289" s="3" customFormat="true" x14ac:dyDescent="0.25">
      <c r="A289" s="394"/>
      <c r="B289" s="111"/>
      <c r="L289" s="111"/>
      <c r="V289" s="111"/>
      <c r="AF289" s="111"/>
      <c r="AP289" s="111"/>
      <c r="AZ289" s="111"/>
      <c r="BJ289" s="111"/>
      <c r="BT289" s="111"/>
      <c r="BU289" s="111"/>
      <c r="BV289" s="111"/>
      <c r="BW289" s="111"/>
      <c r="BX289" s="111"/>
      <c r="BY289" s="111"/>
      <c r="BZ289" s="111"/>
      <c r="CA289" s="111"/>
      <c r="CD289" s="111"/>
      <c r="CN289" s="111"/>
      <c r="CX289" s="111"/>
      <c r="DH289" s="111"/>
      <c r="DR289" s="111"/>
      <c r="EB289" s="111"/>
      <c r="EL289" s="111"/>
      <c r="EV289" s="111"/>
      <c r="FF289" s="111"/>
      <c r="FP289" s="111"/>
      <c r="FZ289" s="111"/>
      <c r="GJ289" s="111"/>
      <c r="GT289" s="111"/>
      <c r="HD289" s="111"/>
      <c r="HN289" s="111"/>
      <c r="HX289" s="111"/>
      <c r="IH289" s="111"/>
      <c r="IR289" s="111"/>
      <c r="JB289" s="111"/>
      <c r="JL289" s="111"/>
      <c r="JV289" s="111"/>
      <c r="KF289" s="111"/>
      <c r="KP289" s="111"/>
      <c r="KZ289" s="111"/>
      <c r="LJ289" s="111"/>
      <c r="LT289" s="111"/>
      <c r="MD289" s="111"/>
      <c r="MN289" s="111"/>
    </row>
    <row xmlns:x14ac="http://schemas.microsoft.com/office/spreadsheetml/2009/9/ac" r="290" s="3" customFormat="true" x14ac:dyDescent="0.25">
      <c r="A290" s="394"/>
      <c r="B290" s="111"/>
      <c r="L290" s="111"/>
      <c r="V290" s="111"/>
      <c r="AF290" s="111"/>
      <c r="AP290" s="111"/>
      <c r="AZ290" s="111"/>
      <c r="BJ290" s="111"/>
      <c r="BT290" s="111"/>
      <c r="BU290" s="111"/>
      <c r="BV290" s="111"/>
      <c r="BW290" s="111"/>
      <c r="BX290" s="111"/>
      <c r="BY290" s="111"/>
      <c r="BZ290" s="111"/>
      <c r="CA290" s="111"/>
      <c r="CD290" s="111"/>
      <c r="CN290" s="111"/>
      <c r="CX290" s="111"/>
      <c r="DH290" s="111"/>
      <c r="DR290" s="111"/>
      <c r="EB290" s="111"/>
      <c r="EL290" s="111"/>
      <c r="EV290" s="111"/>
      <c r="FF290" s="111"/>
      <c r="FP290" s="111"/>
      <c r="FZ290" s="111"/>
      <c r="GJ290" s="111"/>
      <c r="GT290" s="111"/>
      <c r="HD290" s="111"/>
      <c r="HN290" s="111"/>
      <c r="HX290" s="111"/>
      <c r="IH290" s="111"/>
      <c r="IR290" s="111"/>
      <c r="JB290" s="111"/>
      <c r="JL290" s="111"/>
      <c r="JV290" s="111"/>
      <c r="KF290" s="111"/>
      <c r="KP290" s="111"/>
      <c r="KZ290" s="111"/>
      <c r="LJ290" s="111"/>
      <c r="LT290" s="111"/>
      <c r="MD290" s="111"/>
      <c r="MN290" s="111"/>
    </row>
    <row xmlns:x14ac="http://schemas.microsoft.com/office/spreadsheetml/2009/9/ac" r="291" s="3" customFormat="true" x14ac:dyDescent="0.25">
      <c r="A291" s="394"/>
      <c r="B291" s="111"/>
      <c r="L291" s="111"/>
      <c r="V291" s="111"/>
      <c r="AF291" s="111"/>
      <c r="AP291" s="111"/>
      <c r="AZ291" s="111"/>
      <c r="BJ291" s="111"/>
      <c r="BT291" s="111"/>
      <c r="BU291" s="111"/>
      <c r="BV291" s="111"/>
      <c r="BW291" s="111"/>
      <c r="BX291" s="111"/>
      <c r="BY291" s="111"/>
      <c r="BZ291" s="111"/>
      <c r="CA291" s="111"/>
      <c r="CD291" s="111"/>
      <c r="CN291" s="111"/>
      <c r="CX291" s="111"/>
      <c r="DH291" s="111"/>
      <c r="DR291" s="111"/>
      <c r="EB291" s="111"/>
      <c r="EL291" s="111"/>
      <c r="EV291" s="111"/>
      <c r="FF291" s="111"/>
      <c r="FP291" s="111"/>
      <c r="FZ291" s="111"/>
      <c r="GJ291" s="111"/>
      <c r="GT291" s="111"/>
      <c r="HD291" s="111"/>
      <c r="HN291" s="111"/>
      <c r="HX291" s="111"/>
      <c r="IH291" s="111"/>
      <c r="IR291" s="111"/>
      <c r="JB291" s="111"/>
      <c r="JL291" s="111"/>
      <c r="JV291" s="111"/>
      <c r="KF291" s="111"/>
      <c r="KP291" s="111"/>
      <c r="KZ291" s="111"/>
      <c r="LJ291" s="111"/>
      <c r="LT291" s="111"/>
      <c r="MD291" s="111"/>
      <c r="MN291" s="111"/>
    </row>
    <row xmlns:x14ac="http://schemas.microsoft.com/office/spreadsheetml/2009/9/ac" r="292" s="3" customFormat="true" x14ac:dyDescent="0.25">
      <c r="A292" s="394"/>
      <c r="B292" s="111"/>
      <c r="L292" s="111"/>
      <c r="V292" s="111"/>
      <c r="AF292" s="111"/>
      <c r="AP292" s="111"/>
      <c r="AZ292" s="111"/>
      <c r="BJ292" s="111"/>
      <c r="BT292" s="111"/>
      <c r="BU292" s="111"/>
      <c r="BV292" s="111"/>
      <c r="BW292" s="111"/>
      <c r="BX292" s="111"/>
      <c r="BY292" s="111"/>
      <c r="BZ292" s="111"/>
      <c r="CA292" s="111"/>
      <c r="CD292" s="111"/>
      <c r="CN292" s="111"/>
      <c r="CX292" s="111"/>
      <c r="DH292" s="111"/>
      <c r="DR292" s="111"/>
      <c r="EB292" s="111"/>
      <c r="EL292" s="111"/>
      <c r="EV292" s="111"/>
      <c r="FF292" s="111"/>
      <c r="FP292" s="111"/>
      <c r="FZ292" s="111"/>
      <c r="GJ292" s="111"/>
      <c r="GT292" s="111"/>
      <c r="HD292" s="111"/>
      <c r="HN292" s="111"/>
      <c r="HX292" s="111"/>
      <c r="IH292" s="111"/>
      <c r="IR292" s="111"/>
      <c r="JB292" s="111"/>
      <c r="JL292" s="111"/>
      <c r="JV292" s="111"/>
      <c r="KF292" s="111"/>
      <c r="KP292" s="111"/>
      <c r="KZ292" s="111"/>
      <c r="LJ292" s="111"/>
      <c r="LT292" s="111"/>
      <c r="MD292" s="111"/>
      <c r="MN292" s="111"/>
    </row>
    <row xmlns:x14ac="http://schemas.microsoft.com/office/spreadsheetml/2009/9/ac" r="293" s="3" customFormat="true" x14ac:dyDescent="0.25">
      <c r="A293" s="394"/>
      <c r="B293" s="111"/>
      <c r="L293" s="111"/>
      <c r="V293" s="111"/>
      <c r="AF293" s="111"/>
      <c r="AP293" s="111"/>
      <c r="AZ293" s="111"/>
      <c r="BJ293" s="111"/>
      <c r="BT293" s="111"/>
      <c r="BU293" s="111"/>
      <c r="BV293" s="111"/>
      <c r="BW293" s="111"/>
      <c r="BX293" s="111"/>
      <c r="BY293" s="111"/>
      <c r="BZ293" s="111"/>
      <c r="CA293" s="111"/>
      <c r="CD293" s="111"/>
      <c r="CN293" s="111"/>
      <c r="CX293" s="111"/>
      <c r="DH293" s="111"/>
      <c r="DR293" s="111"/>
      <c r="EB293" s="111"/>
      <c r="EL293" s="111"/>
      <c r="EV293" s="111"/>
      <c r="FF293" s="111"/>
      <c r="FP293" s="111"/>
      <c r="FZ293" s="111"/>
      <c r="GJ293" s="111"/>
      <c r="GT293" s="111"/>
      <c r="HD293" s="111"/>
      <c r="HN293" s="111"/>
      <c r="HX293" s="111"/>
      <c r="IH293" s="111"/>
      <c r="IR293" s="111"/>
      <c r="JB293" s="111"/>
      <c r="JL293" s="111"/>
      <c r="JV293" s="111"/>
      <c r="KF293" s="111"/>
      <c r="KP293" s="111"/>
      <c r="KZ293" s="111"/>
      <c r="LJ293" s="111"/>
      <c r="LT293" s="111"/>
      <c r="MD293" s="111"/>
      <c r="MN293" s="111"/>
    </row>
    <row xmlns:x14ac="http://schemas.microsoft.com/office/spreadsheetml/2009/9/ac" r="294" s="3" customFormat="true" x14ac:dyDescent="0.25">
      <c r="A294" s="394"/>
      <c r="B294" s="111"/>
      <c r="L294" s="111"/>
      <c r="V294" s="111"/>
      <c r="AF294" s="111"/>
      <c r="AP294" s="111"/>
      <c r="AZ294" s="111"/>
      <c r="BJ294" s="111"/>
      <c r="BT294" s="111"/>
      <c r="BU294" s="111"/>
      <c r="BV294" s="111"/>
      <c r="BW294" s="111"/>
      <c r="BX294" s="111"/>
      <c r="BY294" s="111"/>
      <c r="BZ294" s="111"/>
      <c r="CA294" s="111"/>
      <c r="CD294" s="111"/>
      <c r="CN294" s="111"/>
      <c r="CX294" s="111"/>
      <c r="DH294" s="111"/>
      <c r="DR294" s="111"/>
      <c r="EB294" s="111"/>
      <c r="EL294" s="111"/>
      <c r="EV294" s="111"/>
      <c r="FF294" s="111"/>
      <c r="FP294" s="111"/>
      <c r="FZ294" s="111"/>
      <c r="GJ294" s="111"/>
      <c r="GT294" s="111"/>
      <c r="HD294" s="111"/>
      <c r="HN294" s="111"/>
      <c r="HX294" s="111"/>
      <c r="IH294" s="111"/>
      <c r="IR294" s="111"/>
      <c r="JB294" s="111"/>
      <c r="JL294" s="111"/>
      <c r="JV294" s="111"/>
      <c r="KF294" s="111"/>
      <c r="KP294" s="111"/>
      <c r="KZ294" s="111"/>
      <c r="LJ294" s="111"/>
      <c r="LT294" s="111"/>
      <c r="MD294" s="111"/>
      <c r="MN294" s="111"/>
    </row>
    <row xmlns:x14ac="http://schemas.microsoft.com/office/spreadsheetml/2009/9/ac" r="295" s="3" customFormat="true" x14ac:dyDescent="0.25">
      <c r="A295" s="394"/>
      <c r="B295" s="111"/>
      <c r="L295" s="111"/>
      <c r="V295" s="111"/>
      <c r="AF295" s="111"/>
      <c r="AP295" s="111"/>
      <c r="AZ295" s="111"/>
      <c r="BJ295" s="111"/>
      <c r="BT295" s="111"/>
      <c r="BU295" s="111"/>
      <c r="BV295" s="111"/>
      <c r="BW295" s="111"/>
      <c r="BX295" s="111"/>
      <c r="BY295" s="111"/>
      <c r="BZ295" s="111"/>
      <c r="CA295" s="111"/>
      <c r="CD295" s="111"/>
      <c r="CN295" s="111"/>
      <c r="CX295" s="111"/>
      <c r="DH295" s="111"/>
      <c r="DR295" s="111"/>
      <c r="EB295" s="111"/>
      <c r="EL295" s="111"/>
      <c r="EV295" s="111"/>
      <c r="FF295" s="111"/>
      <c r="FP295" s="111"/>
      <c r="FZ295" s="111"/>
      <c r="GJ295" s="111"/>
      <c r="GT295" s="111"/>
      <c r="HD295" s="111"/>
      <c r="HN295" s="111"/>
      <c r="HX295" s="111"/>
      <c r="IH295" s="111"/>
      <c r="IR295" s="111"/>
      <c r="JB295" s="111"/>
      <c r="JL295" s="111"/>
      <c r="JV295" s="111"/>
      <c r="KF295" s="111"/>
      <c r="KP295" s="111"/>
      <c r="KZ295" s="111"/>
      <c r="LJ295" s="111"/>
      <c r="LT295" s="111"/>
      <c r="MD295" s="111"/>
      <c r="MN295" s="111"/>
    </row>
    <row xmlns:x14ac="http://schemas.microsoft.com/office/spreadsheetml/2009/9/ac" r="296" s="3" customFormat="true" x14ac:dyDescent="0.25">
      <c r="A296" s="394"/>
      <c r="B296" s="111"/>
      <c r="L296" s="111"/>
      <c r="V296" s="111"/>
      <c r="AF296" s="111"/>
      <c r="AP296" s="111"/>
      <c r="AZ296" s="111"/>
      <c r="BJ296" s="111"/>
      <c r="BT296" s="111"/>
      <c r="BU296" s="111"/>
      <c r="BV296" s="111"/>
      <c r="BW296" s="111"/>
      <c r="BX296" s="111"/>
      <c r="BY296" s="111"/>
      <c r="BZ296" s="111"/>
      <c r="CA296" s="111"/>
      <c r="CD296" s="111"/>
      <c r="CN296" s="111"/>
      <c r="CX296" s="111"/>
      <c r="DH296" s="111"/>
      <c r="DR296" s="111"/>
      <c r="EB296" s="111"/>
      <c r="EL296" s="111"/>
      <c r="EV296" s="111"/>
      <c r="FF296" s="111"/>
      <c r="FP296" s="111"/>
      <c r="FZ296" s="111"/>
      <c r="GJ296" s="111"/>
      <c r="GT296" s="111"/>
      <c r="HD296" s="111"/>
      <c r="HN296" s="111"/>
      <c r="HX296" s="111"/>
      <c r="IH296" s="111"/>
      <c r="IR296" s="111"/>
      <c r="JB296" s="111"/>
      <c r="JL296" s="111"/>
      <c r="JV296" s="111"/>
      <c r="KF296" s="111"/>
      <c r="KP296" s="111"/>
      <c r="KZ296" s="111"/>
      <c r="LJ296" s="111"/>
      <c r="LT296" s="111"/>
      <c r="MD296" s="111"/>
      <c r="MN296" s="111"/>
    </row>
    <row xmlns:x14ac="http://schemas.microsoft.com/office/spreadsheetml/2009/9/ac" r="297" s="3" customFormat="true" x14ac:dyDescent="0.25">
      <c r="A297" s="394"/>
      <c r="B297" s="111"/>
      <c r="L297" s="111"/>
      <c r="V297" s="111"/>
      <c r="AF297" s="111"/>
      <c r="AP297" s="111"/>
      <c r="AZ297" s="111"/>
      <c r="BJ297" s="111"/>
      <c r="BT297" s="111"/>
      <c r="BU297" s="111"/>
      <c r="BV297" s="111"/>
      <c r="BW297" s="111"/>
      <c r="BX297" s="111"/>
      <c r="BY297" s="111"/>
      <c r="BZ297" s="111"/>
      <c r="CA297" s="111"/>
      <c r="CD297" s="111"/>
      <c r="CN297" s="111"/>
      <c r="CX297" s="111"/>
      <c r="DH297" s="111"/>
      <c r="DR297" s="111"/>
      <c r="EB297" s="111"/>
      <c r="EL297" s="111"/>
      <c r="EV297" s="111"/>
      <c r="FF297" s="111"/>
      <c r="FP297" s="111"/>
      <c r="FZ297" s="111"/>
      <c r="GJ297" s="111"/>
      <c r="GT297" s="111"/>
      <c r="HD297" s="111"/>
      <c r="HN297" s="111"/>
      <c r="HX297" s="111"/>
      <c r="IH297" s="111"/>
      <c r="IR297" s="111"/>
      <c r="JB297" s="111"/>
      <c r="JL297" s="111"/>
      <c r="JV297" s="111"/>
      <c r="KF297" s="111"/>
      <c r="KP297" s="111"/>
      <c r="KZ297" s="111"/>
      <c r="LJ297" s="111"/>
      <c r="LT297" s="111"/>
      <c r="MD297" s="111"/>
      <c r="MN297" s="111"/>
    </row>
    <row xmlns:x14ac="http://schemas.microsoft.com/office/spreadsheetml/2009/9/ac" r="298" s="3" customFormat="true" x14ac:dyDescent="0.25">
      <c r="A298" s="394"/>
      <c r="B298" s="111"/>
      <c r="L298" s="111"/>
      <c r="V298" s="111"/>
      <c r="AF298" s="111"/>
      <c r="AP298" s="111"/>
      <c r="AZ298" s="111"/>
      <c r="BJ298" s="111"/>
      <c r="BT298" s="111"/>
      <c r="BU298" s="111"/>
      <c r="BV298" s="111"/>
      <c r="BW298" s="111"/>
      <c r="BX298" s="111"/>
      <c r="BY298" s="111"/>
      <c r="BZ298" s="111"/>
      <c r="CA298" s="111"/>
      <c r="CD298" s="111"/>
      <c r="CN298" s="111"/>
      <c r="CX298" s="111"/>
      <c r="DH298" s="111"/>
      <c r="DR298" s="111"/>
      <c r="EB298" s="111"/>
      <c r="EL298" s="111"/>
      <c r="EV298" s="111"/>
      <c r="FF298" s="111"/>
      <c r="FP298" s="111"/>
      <c r="FZ298" s="111"/>
      <c r="GJ298" s="111"/>
      <c r="GT298" s="111"/>
      <c r="HD298" s="111"/>
      <c r="HN298" s="111"/>
      <c r="HX298" s="111"/>
      <c r="IH298" s="111"/>
      <c r="IR298" s="111"/>
      <c r="JB298" s="111"/>
      <c r="JL298" s="111"/>
      <c r="JV298" s="111"/>
      <c r="KF298" s="111"/>
      <c r="KP298" s="111"/>
      <c r="KZ298" s="111"/>
      <c r="LJ298" s="111"/>
      <c r="LT298" s="111"/>
      <c r="MD298" s="111"/>
      <c r="MN298" s="111"/>
    </row>
    <row xmlns:x14ac="http://schemas.microsoft.com/office/spreadsheetml/2009/9/ac" r="299" s="3" customFormat="true" x14ac:dyDescent="0.25">
      <c r="A299" s="394"/>
      <c r="B299" s="111"/>
      <c r="L299" s="111"/>
      <c r="V299" s="111"/>
      <c r="AF299" s="111"/>
      <c r="AP299" s="111"/>
      <c r="AZ299" s="111"/>
      <c r="BJ299" s="111"/>
      <c r="BT299" s="111"/>
      <c r="BU299" s="111"/>
      <c r="BV299" s="111"/>
      <c r="BW299" s="111"/>
      <c r="BX299" s="111"/>
      <c r="BY299" s="111"/>
      <c r="BZ299" s="111"/>
      <c r="CA299" s="111"/>
      <c r="CD299" s="111"/>
      <c r="CN299" s="111"/>
      <c r="CX299" s="111"/>
      <c r="DH299" s="111"/>
      <c r="DR299" s="111"/>
      <c r="EB299" s="111"/>
      <c r="EL299" s="111"/>
      <c r="EV299" s="111"/>
      <c r="FF299" s="111"/>
      <c r="FP299" s="111"/>
      <c r="FZ299" s="111"/>
      <c r="GJ299" s="111"/>
      <c r="GT299" s="111"/>
      <c r="HD299" s="111"/>
      <c r="HN299" s="111"/>
      <c r="HX299" s="111"/>
      <c r="IH299" s="111"/>
      <c r="IR299" s="111"/>
      <c r="JB299" s="111"/>
      <c r="JL299" s="111"/>
      <c r="JV299" s="111"/>
      <c r="KF299" s="111"/>
      <c r="KP299" s="111"/>
      <c r="KZ299" s="111"/>
      <c r="LJ299" s="111"/>
      <c r="LT299" s="111"/>
      <c r="MD299" s="111"/>
      <c r="MN299" s="111"/>
    </row>
    <row xmlns:x14ac="http://schemas.microsoft.com/office/spreadsheetml/2009/9/ac" r="300" s="3" customFormat="true" x14ac:dyDescent="0.25">
      <c r="A300" s="394"/>
      <c r="B300" s="111"/>
      <c r="L300" s="111"/>
      <c r="V300" s="111"/>
      <c r="AF300" s="111"/>
      <c r="AP300" s="111"/>
      <c r="AZ300" s="111"/>
      <c r="BJ300" s="111"/>
      <c r="BT300" s="111"/>
      <c r="BU300" s="111"/>
      <c r="BV300" s="111"/>
      <c r="BW300" s="111"/>
      <c r="BX300" s="111"/>
      <c r="BY300" s="111"/>
      <c r="BZ300" s="111"/>
      <c r="CA300" s="111"/>
      <c r="CD300" s="111"/>
      <c r="CN300" s="111"/>
      <c r="CX300" s="111"/>
      <c r="DH300" s="111"/>
      <c r="DR300" s="111"/>
      <c r="EB300" s="111"/>
      <c r="EL300" s="111"/>
      <c r="EV300" s="111"/>
      <c r="FF300" s="111"/>
      <c r="FP300" s="111"/>
      <c r="FZ300" s="111"/>
      <c r="GJ300" s="111"/>
      <c r="GT300" s="111"/>
      <c r="HD300" s="111"/>
      <c r="HN300" s="111"/>
      <c r="HX300" s="111"/>
      <c r="IH300" s="111"/>
      <c r="IR300" s="111"/>
      <c r="JB300" s="111"/>
      <c r="JL300" s="111"/>
      <c r="JV300" s="111"/>
      <c r="KF300" s="111"/>
      <c r="KP300" s="111"/>
      <c r="KZ300" s="111"/>
      <c r="LJ300" s="111"/>
      <c r="LT300" s="111"/>
      <c r="MD300" s="111"/>
      <c r="MN300" s="111"/>
    </row>
    <row xmlns:x14ac="http://schemas.microsoft.com/office/spreadsheetml/2009/9/ac" r="301" s="3" customFormat="true" x14ac:dyDescent="0.25">
      <c r="A301" s="394"/>
      <c r="B301" s="111"/>
      <c r="L301" s="111"/>
      <c r="V301" s="111"/>
      <c r="AF301" s="111"/>
      <c r="AP301" s="111"/>
      <c r="AZ301" s="111"/>
      <c r="BJ301" s="111"/>
      <c r="BT301" s="111"/>
      <c r="BU301" s="111"/>
      <c r="BV301" s="111"/>
      <c r="BW301" s="111"/>
      <c r="BX301" s="111"/>
      <c r="BY301" s="111"/>
      <c r="BZ301" s="111"/>
      <c r="CA301" s="111"/>
      <c r="CD301" s="111"/>
      <c r="CN301" s="111"/>
      <c r="CX301" s="111"/>
      <c r="DH301" s="111"/>
      <c r="DR301" s="111"/>
      <c r="EB301" s="111"/>
      <c r="EL301" s="111"/>
      <c r="EV301" s="111"/>
      <c r="FF301" s="111"/>
      <c r="FP301" s="111"/>
      <c r="FZ301" s="111"/>
      <c r="GJ301" s="111"/>
      <c r="GT301" s="111"/>
      <c r="HD301" s="111"/>
      <c r="HN301" s="111"/>
      <c r="HX301" s="111"/>
      <c r="IH301" s="111"/>
      <c r="IR301" s="111"/>
      <c r="JB301" s="111"/>
      <c r="JL301" s="111"/>
      <c r="JV301" s="111"/>
      <c r="KF301" s="111"/>
      <c r="KP301" s="111"/>
      <c r="KZ301" s="111"/>
      <c r="LJ301" s="111"/>
      <c r="LT301" s="111"/>
      <c r="MD301" s="111"/>
      <c r="MN301" s="111"/>
    </row>
    <row xmlns:x14ac="http://schemas.microsoft.com/office/spreadsheetml/2009/9/ac" r="302" s="3" customFormat="true" x14ac:dyDescent="0.25">
      <c r="A302" s="394"/>
      <c r="B302" s="111"/>
      <c r="L302" s="111"/>
      <c r="V302" s="111"/>
      <c r="AF302" s="111"/>
      <c r="AP302" s="111"/>
      <c r="AZ302" s="111"/>
      <c r="BJ302" s="111"/>
      <c r="BT302" s="111"/>
      <c r="BU302" s="111"/>
      <c r="BV302" s="111"/>
      <c r="BW302" s="111"/>
      <c r="BX302" s="111"/>
      <c r="BY302" s="111"/>
      <c r="BZ302" s="111"/>
      <c r="CA302" s="111"/>
      <c r="CD302" s="111"/>
      <c r="CN302" s="111"/>
      <c r="CX302" s="111"/>
      <c r="DH302" s="111"/>
      <c r="DR302" s="111"/>
      <c r="EB302" s="111"/>
      <c r="EL302" s="111"/>
      <c r="EV302" s="111"/>
      <c r="FF302" s="111"/>
      <c r="FP302" s="111"/>
      <c r="FZ302" s="111"/>
      <c r="GJ302" s="111"/>
      <c r="GT302" s="111"/>
      <c r="HD302" s="111"/>
      <c r="HN302" s="111"/>
      <c r="HX302" s="111"/>
      <c r="IH302" s="111"/>
      <c r="IR302" s="111"/>
      <c r="JB302" s="111"/>
      <c r="JL302" s="111"/>
      <c r="JV302" s="111"/>
      <c r="KF302" s="111"/>
      <c r="KP302" s="111"/>
      <c r="KZ302" s="111"/>
      <c r="LJ302" s="111"/>
      <c r="LT302" s="111"/>
      <c r="MD302" s="111"/>
      <c r="MN302" s="111"/>
    </row>
    <row xmlns:x14ac="http://schemas.microsoft.com/office/spreadsheetml/2009/9/ac" r="303" s="3" customFormat="true" x14ac:dyDescent="0.25">
      <c r="A303" s="394"/>
      <c r="B303" s="111"/>
      <c r="L303" s="111"/>
      <c r="V303" s="111"/>
      <c r="AF303" s="111"/>
      <c r="AP303" s="111"/>
      <c r="AZ303" s="111"/>
      <c r="BJ303" s="111"/>
      <c r="BT303" s="111"/>
      <c r="BU303" s="111"/>
      <c r="BV303" s="111"/>
      <c r="BW303" s="111"/>
      <c r="BX303" s="111"/>
      <c r="BY303" s="111"/>
      <c r="BZ303" s="111"/>
      <c r="CA303" s="111"/>
      <c r="CD303" s="111"/>
      <c r="CN303" s="111"/>
      <c r="CX303" s="111"/>
      <c r="DH303" s="111"/>
      <c r="DR303" s="111"/>
      <c r="EB303" s="111"/>
      <c r="EL303" s="111"/>
      <c r="EV303" s="111"/>
      <c r="FF303" s="111"/>
      <c r="FP303" s="111"/>
      <c r="FZ303" s="111"/>
      <c r="GJ303" s="111"/>
      <c r="GT303" s="111"/>
      <c r="HD303" s="111"/>
      <c r="HN303" s="111"/>
      <c r="HX303" s="111"/>
      <c r="IH303" s="111"/>
      <c r="IR303" s="111"/>
      <c r="JB303" s="111"/>
      <c r="JL303" s="111"/>
      <c r="JV303" s="111"/>
      <c r="KF303" s="111"/>
      <c r="KP303" s="111"/>
      <c r="KZ303" s="111"/>
      <c r="LJ303" s="111"/>
      <c r="LT303" s="111"/>
      <c r="MD303" s="111"/>
      <c r="MN303" s="111"/>
    </row>
    <row xmlns:x14ac="http://schemas.microsoft.com/office/spreadsheetml/2009/9/ac" r="304" s="3" customFormat="true" x14ac:dyDescent="0.25">
      <c r="A304" s="394"/>
      <c r="B304" s="111"/>
      <c r="L304" s="111"/>
      <c r="V304" s="111"/>
      <c r="AF304" s="111"/>
      <c r="AP304" s="111"/>
      <c r="AZ304" s="111"/>
      <c r="BJ304" s="111"/>
      <c r="BT304" s="111"/>
      <c r="BU304" s="111"/>
      <c r="BV304" s="111"/>
      <c r="BW304" s="111"/>
      <c r="BX304" s="111"/>
      <c r="BY304" s="111"/>
      <c r="BZ304" s="111"/>
      <c r="CA304" s="111"/>
      <c r="CD304" s="111"/>
      <c r="CN304" s="111"/>
      <c r="CX304" s="111"/>
      <c r="DH304" s="111"/>
      <c r="DR304" s="111"/>
      <c r="EB304" s="111"/>
      <c r="EL304" s="111"/>
      <c r="EV304" s="111"/>
      <c r="FF304" s="111"/>
      <c r="FP304" s="111"/>
      <c r="FZ304" s="111"/>
      <c r="GJ304" s="111"/>
      <c r="GT304" s="111"/>
      <c r="HD304" s="111"/>
      <c r="HN304" s="111"/>
      <c r="HX304" s="111"/>
      <c r="IH304" s="111"/>
      <c r="IR304" s="111"/>
      <c r="JB304" s="111"/>
      <c r="JL304" s="111"/>
      <c r="JV304" s="111"/>
      <c r="KF304" s="111"/>
      <c r="KP304" s="111"/>
      <c r="KZ304" s="111"/>
      <c r="LJ304" s="111"/>
      <c r="LT304" s="111"/>
      <c r="MD304" s="111"/>
      <c r="MN304" s="111"/>
    </row>
    <row xmlns:x14ac="http://schemas.microsoft.com/office/spreadsheetml/2009/9/ac" r="305" s="3" customFormat="true" x14ac:dyDescent="0.25">
      <c r="A305" s="394"/>
      <c r="B305" s="111"/>
      <c r="L305" s="111"/>
      <c r="V305" s="111"/>
      <c r="AF305" s="111"/>
      <c r="AP305" s="111"/>
      <c r="AZ305" s="111"/>
      <c r="BJ305" s="111"/>
      <c r="BT305" s="111"/>
      <c r="BU305" s="111"/>
      <c r="BV305" s="111"/>
      <c r="BW305" s="111"/>
      <c r="BX305" s="111"/>
      <c r="BY305" s="111"/>
      <c r="BZ305" s="111"/>
      <c r="CA305" s="111"/>
      <c r="CD305" s="111"/>
      <c r="CN305" s="111"/>
      <c r="CX305" s="111"/>
      <c r="DH305" s="111"/>
      <c r="DR305" s="111"/>
      <c r="EB305" s="111"/>
      <c r="EL305" s="111"/>
      <c r="EV305" s="111"/>
      <c r="FF305" s="111"/>
      <c r="FP305" s="111"/>
      <c r="FZ305" s="111"/>
      <c r="GJ305" s="111"/>
      <c r="GT305" s="111"/>
      <c r="HD305" s="111"/>
      <c r="HN305" s="111"/>
      <c r="HX305" s="111"/>
      <c r="IH305" s="111"/>
      <c r="IR305" s="111"/>
      <c r="JB305" s="111"/>
      <c r="JL305" s="111"/>
      <c r="JV305" s="111"/>
      <c r="KF305" s="111"/>
      <c r="KP305" s="111"/>
      <c r="KZ305" s="111"/>
      <c r="LJ305" s="111"/>
      <c r="LT305" s="111"/>
      <c r="MD305" s="111"/>
      <c r="MN305" s="111"/>
    </row>
    <row xmlns:x14ac="http://schemas.microsoft.com/office/spreadsheetml/2009/9/ac" r="306" s="3" customFormat="true" x14ac:dyDescent="0.25">
      <c r="A306" s="394"/>
      <c r="B306" s="111"/>
      <c r="L306" s="111"/>
      <c r="V306" s="111"/>
      <c r="AF306" s="111"/>
      <c r="AP306" s="111"/>
      <c r="AZ306" s="111"/>
      <c r="BJ306" s="111"/>
      <c r="BT306" s="111"/>
      <c r="BU306" s="111"/>
      <c r="BV306" s="111"/>
      <c r="BW306" s="111"/>
      <c r="BX306" s="111"/>
      <c r="BY306" s="111"/>
      <c r="BZ306" s="111"/>
      <c r="CA306" s="111"/>
      <c r="CD306" s="111"/>
      <c r="CN306" s="111"/>
      <c r="CX306" s="111"/>
      <c r="DH306" s="111"/>
      <c r="DR306" s="111"/>
      <c r="EB306" s="111"/>
      <c r="EL306" s="111"/>
      <c r="EV306" s="111"/>
      <c r="FF306" s="111"/>
      <c r="FP306" s="111"/>
      <c r="FZ306" s="111"/>
      <c r="GJ306" s="111"/>
      <c r="GT306" s="111"/>
      <c r="HD306" s="111"/>
      <c r="HN306" s="111"/>
      <c r="HX306" s="111"/>
      <c r="IH306" s="111"/>
      <c r="IR306" s="111"/>
      <c r="JB306" s="111"/>
      <c r="JL306" s="111"/>
      <c r="JV306" s="111"/>
      <c r="KF306" s="111"/>
      <c r="KP306" s="111"/>
      <c r="KZ306" s="111"/>
      <c r="LJ306" s="111"/>
      <c r="LT306" s="111"/>
      <c r="MD306" s="111"/>
      <c r="MN306" s="111"/>
    </row>
    <row xmlns:x14ac="http://schemas.microsoft.com/office/spreadsheetml/2009/9/ac" r="307" s="3" customFormat="true" x14ac:dyDescent="0.25">
      <c r="A307" s="394"/>
      <c r="B307" s="111"/>
      <c r="L307" s="111"/>
      <c r="V307" s="111"/>
      <c r="AF307" s="111"/>
      <c r="AP307" s="111"/>
      <c r="AZ307" s="111"/>
      <c r="BJ307" s="111"/>
      <c r="BT307" s="111"/>
      <c r="BU307" s="111"/>
      <c r="BV307" s="111"/>
      <c r="BW307" s="111"/>
      <c r="BX307" s="111"/>
      <c r="BY307" s="111"/>
      <c r="BZ307" s="111"/>
      <c r="CA307" s="111"/>
      <c r="CD307" s="111"/>
      <c r="CN307" s="111"/>
      <c r="CX307" s="111"/>
      <c r="DH307" s="111"/>
      <c r="DR307" s="111"/>
      <c r="EB307" s="111"/>
      <c r="EL307" s="111"/>
      <c r="EV307" s="111"/>
      <c r="FF307" s="111"/>
      <c r="FP307" s="111"/>
      <c r="FZ307" s="111"/>
      <c r="GJ307" s="111"/>
      <c r="GT307" s="111"/>
      <c r="HD307" s="111"/>
      <c r="HN307" s="111"/>
      <c r="HX307" s="111"/>
      <c r="IH307" s="111"/>
      <c r="IR307" s="111"/>
      <c r="JB307" s="111"/>
      <c r="JL307" s="111"/>
      <c r="JV307" s="111"/>
      <c r="KF307" s="111"/>
      <c r="KP307" s="111"/>
      <c r="KZ307" s="111"/>
      <c r="LJ307" s="111"/>
      <c r="LT307" s="111"/>
      <c r="MD307" s="111"/>
      <c r="MN307" s="111"/>
    </row>
    <row xmlns:x14ac="http://schemas.microsoft.com/office/spreadsheetml/2009/9/ac" r="308" s="3" customFormat="true" x14ac:dyDescent="0.25">
      <c r="A308" s="394"/>
      <c r="B308" s="111"/>
      <c r="L308" s="111"/>
      <c r="V308" s="111"/>
      <c r="AF308" s="111"/>
      <c r="AP308" s="111"/>
      <c r="AZ308" s="111"/>
      <c r="BJ308" s="111"/>
      <c r="BT308" s="111"/>
      <c r="BU308" s="111"/>
      <c r="BV308" s="111"/>
      <c r="BW308" s="111"/>
      <c r="BX308" s="111"/>
      <c r="BY308" s="111"/>
      <c r="BZ308" s="111"/>
      <c r="CA308" s="111"/>
      <c r="CD308" s="111"/>
      <c r="CN308" s="111"/>
      <c r="CX308" s="111"/>
      <c r="DH308" s="111"/>
      <c r="DR308" s="111"/>
      <c r="EB308" s="111"/>
      <c r="EL308" s="111"/>
      <c r="EV308" s="111"/>
      <c r="FF308" s="111"/>
      <c r="FP308" s="111"/>
      <c r="FZ308" s="111"/>
      <c r="GJ308" s="111"/>
      <c r="GT308" s="111"/>
      <c r="HD308" s="111"/>
      <c r="HN308" s="111"/>
      <c r="HX308" s="111"/>
      <c r="IH308" s="111"/>
      <c r="IR308" s="111"/>
      <c r="JB308" s="111"/>
      <c r="JL308" s="111"/>
      <c r="JV308" s="111"/>
      <c r="KF308" s="111"/>
      <c r="KP308" s="111"/>
      <c r="KZ308" s="111"/>
      <c r="LJ308" s="111"/>
      <c r="LT308" s="111"/>
      <c r="MD308" s="111"/>
      <c r="MN308" s="111"/>
    </row>
    <row xmlns:x14ac="http://schemas.microsoft.com/office/spreadsheetml/2009/9/ac" r="309" s="3" customFormat="true" x14ac:dyDescent="0.25">
      <c r="A309" s="394"/>
      <c r="B309" s="111"/>
      <c r="L309" s="111"/>
      <c r="V309" s="111"/>
      <c r="AF309" s="111"/>
      <c r="AP309" s="111"/>
      <c r="AZ309" s="111"/>
      <c r="BJ309" s="111"/>
      <c r="BT309" s="111"/>
      <c r="BU309" s="111"/>
      <c r="BV309" s="111"/>
      <c r="BW309" s="111"/>
      <c r="BX309" s="111"/>
      <c r="BY309" s="111"/>
      <c r="BZ309" s="111"/>
      <c r="CA309" s="111"/>
      <c r="CD309" s="111"/>
      <c r="CN309" s="111"/>
      <c r="CX309" s="111"/>
      <c r="DH309" s="111"/>
      <c r="DR309" s="111"/>
      <c r="EB309" s="111"/>
      <c r="EL309" s="111"/>
      <c r="EV309" s="111"/>
      <c r="FF309" s="111"/>
      <c r="FP309" s="111"/>
      <c r="FZ309" s="111"/>
      <c r="GJ309" s="111"/>
      <c r="GT309" s="111"/>
      <c r="HD309" s="111"/>
      <c r="HN309" s="111"/>
      <c r="HX309" s="111"/>
      <c r="IH309" s="111"/>
      <c r="IR309" s="111"/>
      <c r="JB309" s="111"/>
      <c r="JL309" s="111"/>
      <c r="JV309" s="111"/>
      <c r="KF309" s="111"/>
      <c r="KP309" s="111"/>
      <c r="KZ309" s="111"/>
      <c r="LJ309" s="111"/>
      <c r="LT309" s="111"/>
      <c r="MD309" s="111"/>
      <c r="MN309" s="111"/>
    </row>
    <row xmlns:x14ac="http://schemas.microsoft.com/office/spreadsheetml/2009/9/ac" r="310" s="3" customFormat="true" x14ac:dyDescent="0.25">
      <c r="A310" s="394"/>
      <c r="B310" s="111"/>
      <c r="L310" s="111"/>
      <c r="V310" s="111"/>
      <c r="AF310" s="111"/>
      <c r="AP310" s="111"/>
      <c r="AZ310" s="111"/>
      <c r="BJ310" s="111"/>
      <c r="BT310" s="111"/>
      <c r="BU310" s="111"/>
      <c r="BV310" s="111"/>
      <c r="BW310" s="111"/>
      <c r="BX310" s="111"/>
      <c r="BY310" s="111"/>
      <c r="BZ310" s="111"/>
      <c r="CA310" s="111"/>
      <c r="CD310" s="111"/>
      <c r="CN310" s="111"/>
      <c r="CX310" s="111"/>
      <c r="DH310" s="111"/>
      <c r="DR310" s="111"/>
      <c r="EB310" s="111"/>
      <c r="EL310" s="111"/>
      <c r="EV310" s="111"/>
      <c r="FF310" s="111"/>
      <c r="FP310" s="111"/>
      <c r="FZ310" s="111"/>
      <c r="GJ310" s="111"/>
      <c r="GT310" s="111"/>
      <c r="HD310" s="111"/>
      <c r="HN310" s="111"/>
      <c r="HX310" s="111"/>
      <c r="IH310" s="111"/>
      <c r="IR310" s="111"/>
      <c r="JB310" s="111"/>
      <c r="JL310" s="111"/>
      <c r="JV310" s="111"/>
      <c r="KF310" s="111"/>
      <c r="KP310" s="111"/>
      <c r="KZ310" s="111"/>
      <c r="LJ310" s="111"/>
      <c r="LT310" s="111"/>
      <c r="MD310" s="111"/>
      <c r="MN310" s="111"/>
    </row>
    <row xmlns:x14ac="http://schemas.microsoft.com/office/spreadsheetml/2009/9/ac" r="311" s="3" customFormat="true" x14ac:dyDescent="0.25">
      <c r="A311" s="394"/>
      <c r="B311" s="111"/>
      <c r="L311" s="111"/>
      <c r="V311" s="111"/>
      <c r="AF311" s="111"/>
      <c r="AP311" s="111"/>
      <c r="AZ311" s="111"/>
      <c r="BJ311" s="111"/>
      <c r="BT311" s="111"/>
      <c r="BU311" s="111"/>
      <c r="BV311" s="111"/>
      <c r="BW311" s="111"/>
      <c r="BX311" s="111"/>
      <c r="BY311" s="111"/>
      <c r="BZ311" s="111"/>
      <c r="CA311" s="111"/>
      <c r="CD311" s="111"/>
      <c r="CN311" s="111"/>
      <c r="CX311" s="111"/>
      <c r="DH311" s="111"/>
      <c r="DR311" s="111"/>
      <c r="EB311" s="111"/>
      <c r="EL311" s="111"/>
      <c r="EV311" s="111"/>
      <c r="FF311" s="111"/>
      <c r="FP311" s="111"/>
      <c r="FZ311" s="111"/>
      <c r="GJ311" s="111"/>
      <c r="GT311" s="111"/>
      <c r="HD311" s="111"/>
      <c r="HN311" s="111"/>
      <c r="HX311" s="111"/>
      <c r="IH311" s="111"/>
      <c r="IR311" s="111"/>
      <c r="JB311" s="111"/>
      <c r="JL311" s="111"/>
      <c r="JV311" s="111"/>
      <c r="KF311" s="111"/>
      <c r="KP311" s="111"/>
      <c r="KZ311" s="111"/>
      <c r="LJ311" s="111"/>
      <c r="LT311" s="111"/>
      <c r="MD311" s="111"/>
      <c r="MN311" s="111"/>
    </row>
    <row xmlns:x14ac="http://schemas.microsoft.com/office/spreadsheetml/2009/9/ac" r="312" s="3" customFormat="true" x14ac:dyDescent="0.25">
      <c r="A312" s="394"/>
      <c r="B312" s="111"/>
      <c r="L312" s="111"/>
      <c r="V312" s="111"/>
      <c r="AF312" s="111"/>
      <c r="AP312" s="111"/>
      <c r="AZ312" s="111"/>
      <c r="BJ312" s="111"/>
      <c r="BT312" s="111"/>
      <c r="BU312" s="111"/>
      <c r="BV312" s="111"/>
      <c r="BW312" s="111"/>
      <c r="BX312" s="111"/>
      <c r="BY312" s="111"/>
      <c r="BZ312" s="111"/>
      <c r="CA312" s="111"/>
      <c r="CD312" s="111"/>
      <c r="CN312" s="111"/>
      <c r="CX312" s="111"/>
      <c r="DH312" s="111"/>
      <c r="DR312" s="111"/>
      <c r="EB312" s="111"/>
      <c r="EL312" s="111"/>
      <c r="EV312" s="111"/>
      <c r="FF312" s="111"/>
      <c r="FP312" s="111"/>
      <c r="FZ312" s="111"/>
      <c r="GJ312" s="111"/>
      <c r="GT312" s="111"/>
      <c r="HD312" s="111"/>
      <c r="HN312" s="111"/>
      <c r="HX312" s="111"/>
      <c r="IH312" s="111"/>
      <c r="IR312" s="111"/>
      <c r="JB312" s="111"/>
      <c r="JL312" s="111"/>
      <c r="JV312" s="111"/>
      <c r="KF312" s="111"/>
      <c r="KP312" s="111"/>
      <c r="KZ312" s="111"/>
      <c r="LJ312" s="111"/>
      <c r="LT312" s="111"/>
      <c r="MD312" s="111"/>
      <c r="MN312" s="111"/>
    </row>
    <row xmlns:x14ac="http://schemas.microsoft.com/office/spreadsheetml/2009/9/ac" r="313" s="3" customFormat="true" x14ac:dyDescent="0.25">
      <c r="A313" s="394"/>
      <c r="B313" s="111"/>
      <c r="L313" s="111"/>
      <c r="V313" s="111"/>
      <c r="AF313" s="111"/>
      <c r="AP313" s="111"/>
      <c r="AZ313" s="111"/>
      <c r="BJ313" s="111"/>
      <c r="BT313" s="111"/>
      <c r="BU313" s="111"/>
      <c r="BV313" s="111"/>
      <c r="BW313" s="111"/>
      <c r="BX313" s="111"/>
      <c r="BY313" s="111"/>
      <c r="BZ313" s="111"/>
      <c r="CA313" s="111"/>
      <c r="CD313" s="111"/>
      <c r="CN313" s="111"/>
      <c r="CX313" s="111"/>
      <c r="DH313" s="111"/>
      <c r="DR313" s="111"/>
      <c r="EB313" s="111"/>
      <c r="EL313" s="111"/>
      <c r="EV313" s="111"/>
      <c r="FF313" s="111"/>
      <c r="FP313" s="111"/>
      <c r="FZ313" s="111"/>
      <c r="GJ313" s="111"/>
      <c r="GT313" s="111"/>
      <c r="HD313" s="111"/>
      <c r="HN313" s="111"/>
      <c r="HX313" s="111"/>
      <c r="IH313" s="111"/>
      <c r="IR313" s="111"/>
      <c r="JB313" s="111"/>
      <c r="JL313" s="111"/>
      <c r="JV313" s="111"/>
      <c r="KF313" s="111"/>
      <c r="KP313" s="111"/>
      <c r="KZ313" s="111"/>
      <c r="LJ313" s="111"/>
      <c r="LT313" s="111"/>
      <c r="MD313" s="111"/>
      <c r="MN313" s="111"/>
    </row>
    <row xmlns:x14ac="http://schemas.microsoft.com/office/spreadsheetml/2009/9/ac" r="314" s="3" customFormat="true" x14ac:dyDescent="0.25">
      <c r="A314" s="394"/>
      <c r="B314" s="111"/>
      <c r="L314" s="111"/>
      <c r="V314" s="111"/>
      <c r="AF314" s="111"/>
      <c r="AP314" s="111"/>
      <c r="AZ314" s="111"/>
      <c r="BJ314" s="111"/>
      <c r="BT314" s="111"/>
      <c r="BU314" s="111"/>
      <c r="BV314" s="111"/>
      <c r="BW314" s="111"/>
      <c r="BX314" s="111"/>
      <c r="BY314" s="111"/>
      <c r="BZ314" s="111"/>
      <c r="CA314" s="111"/>
      <c r="CD314" s="111"/>
      <c r="CN314" s="111"/>
      <c r="CX314" s="111"/>
      <c r="DH314" s="111"/>
      <c r="DR314" s="111"/>
      <c r="EB314" s="111"/>
      <c r="EL314" s="111"/>
      <c r="EV314" s="111"/>
      <c r="FF314" s="111"/>
      <c r="FP314" s="111"/>
      <c r="FZ314" s="111"/>
      <c r="GJ314" s="111"/>
      <c r="GT314" s="111"/>
      <c r="HD314" s="111"/>
      <c r="HN314" s="111"/>
      <c r="HX314" s="111"/>
      <c r="IH314" s="111"/>
      <c r="IR314" s="111"/>
      <c r="JB314" s="111"/>
      <c r="JL314" s="111"/>
      <c r="JV314" s="111"/>
      <c r="KF314" s="111"/>
      <c r="KP314" s="111"/>
      <c r="KZ314" s="111"/>
      <c r="LJ314" s="111"/>
      <c r="LT314" s="111"/>
      <c r="MD314" s="111"/>
      <c r="MN314" s="111"/>
    </row>
    <row xmlns:x14ac="http://schemas.microsoft.com/office/spreadsheetml/2009/9/ac" r="315" s="3" customFormat="true" x14ac:dyDescent="0.25">
      <c r="A315" s="394"/>
      <c r="B315" s="111"/>
      <c r="L315" s="111"/>
      <c r="V315" s="111"/>
      <c r="AF315" s="111"/>
      <c r="AP315" s="111"/>
      <c r="AZ315" s="111"/>
      <c r="BJ315" s="111"/>
      <c r="BT315" s="111"/>
      <c r="BU315" s="111"/>
      <c r="BV315" s="111"/>
      <c r="BW315" s="111"/>
      <c r="BX315" s="111"/>
      <c r="BY315" s="111"/>
      <c r="BZ315" s="111"/>
      <c r="CA315" s="111"/>
      <c r="CD315" s="111"/>
      <c r="CN315" s="111"/>
      <c r="CX315" s="111"/>
      <c r="DH315" s="111"/>
      <c r="DR315" s="111"/>
      <c r="EB315" s="111"/>
      <c r="EL315" s="111"/>
      <c r="EV315" s="111"/>
      <c r="FF315" s="111"/>
      <c r="FP315" s="111"/>
      <c r="FZ315" s="111"/>
      <c r="GJ315" s="111"/>
      <c r="GT315" s="111"/>
      <c r="HD315" s="111"/>
      <c r="HN315" s="111"/>
      <c r="HX315" s="111"/>
      <c r="IH315" s="111"/>
      <c r="IR315" s="111"/>
      <c r="JB315" s="111"/>
      <c r="JL315" s="111"/>
      <c r="JV315" s="111"/>
      <c r="KF315" s="111"/>
      <c r="KP315" s="111"/>
      <c r="KZ315" s="111"/>
      <c r="LJ315" s="111"/>
      <c r="LT315" s="111"/>
      <c r="MD315" s="111"/>
      <c r="MN315" s="111"/>
    </row>
    <row xmlns:x14ac="http://schemas.microsoft.com/office/spreadsheetml/2009/9/ac" r="316" s="3" customFormat="true" x14ac:dyDescent="0.25">
      <c r="A316" s="394"/>
      <c r="B316" s="111"/>
      <c r="L316" s="111"/>
      <c r="V316" s="111"/>
      <c r="AF316" s="111"/>
      <c r="AP316" s="111"/>
      <c r="AZ316" s="111"/>
      <c r="BJ316" s="111"/>
      <c r="BT316" s="111"/>
      <c r="BU316" s="111"/>
      <c r="BV316" s="111"/>
      <c r="BW316" s="111"/>
      <c r="BX316" s="111"/>
      <c r="BY316" s="111"/>
      <c r="BZ316" s="111"/>
      <c r="CA316" s="111"/>
      <c r="CD316" s="111"/>
      <c r="CN316" s="111"/>
      <c r="CX316" s="111"/>
      <c r="DH316" s="111"/>
      <c r="DR316" s="111"/>
      <c r="EB316" s="111"/>
      <c r="EL316" s="111"/>
      <c r="EV316" s="111"/>
      <c r="FF316" s="111"/>
      <c r="FP316" s="111"/>
      <c r="FZ316" s="111"/>
      <c r="GJ316" s="111"/>
      <c r="GT316" s="111"/>
      <c r="HD316" s="111"/>
      <c r="HN316" s="111"/>
      <c r="HX316" s="111"/>
      <c r="IH316" s="111"/>
      <c r="IR316" s="111"/>
      <c r="JB316" s="111"/>
      <c r="JL316" s="111"/>
      <c r="JV316" s="111"/>
      <c r="KF316" s="111"/>
      <c r="KP316" s="111"/>
      <c r="KZ316" s="111"/>
      <c r="LJ316" s="111"/>
      <c r="LT316" s="111"/>
      <c r="MD316" s="111"/>
      <c r="MN316" s="111"/>
    </row>
    <row xmlns:x14ac="http://schemas.microsoft.com/office/spreadsheetml/2009/9/ac" r="317" s="3" customFormat="true" x14ac:dyDescent="0.25">
      <c r="A317" s="394"/>
      <c r="B317" s="111"/>
      <c r="L317" s="111"/>
      <c r="V317" s="111"/>
      <c r="AF317" s="111"/>
      <c r="AP317" s="111"/>
      <c r="AZ317" s="111"/>
      <c r="BJ317" s="111"/>
      <c r="BT317" s="111"/>
      <c r="BU317" s="111"/>
      <c r="BV317" s="111"/>
      <c r="BW317" s="111"/>
      <c r="BX317" s="111"/>
      <c r="BY317" s="111"/>
      <c r="BZ317" s="111"/>
      <c r="CA317" s="111"/>
      <c r="CD317" s="111"/>
      <c r="CN317" s="111"/>
      <c r="CX317" s="111"/>
      <c r="DH317" s="111"/>
      <c r="DR317" s="111"/>
      <c r="EB317" s="111"/>
      <c r="EL317" s="111"/>
      <c r="EV317" s="111"/>
      <c r="FF317" s="111"/>
      <c r="FP317" s="111"/>
      <c r="FZ317" s="111"/>
      <c r="GJ317" s="111"/>
      <c r="GT317" s="111"/>
      <c r="HD317" s="111"/>
      <c r="HN317" s="111"/>
      <c r="HX317" s="111"/>
      <c r="IH317" s="111"/>
      <c r="IR317" s="111"/>
      <c r="JB317" s="111"/>
      <c r="JL317" s="111"/>
      <c r="JV317" s="111"/>
      <c r="KF317" s="111"/>
      <c r="KP317" s="111"/>
      <c r="KZ317" s="111"/>
      <c r="LJ317" s="111"/>
      <c r="LT317" s="111"/>
      <c r="MD317" s="111"/>
      <c r="MN317" s="111"/>
    </row>
    <row xmlns:x14ac="http://schemas.microsoft.com/office/spreadsheetml/2009/9/ac" r="318" s="3" customFormat="true" x14ac:dyDescent="0.25">
      <c r="A318" s="394"/>
      <c r="B318" s="111"/>
      <c r="L318" s="111"/>
      <c r="V318" s="111"/>
      <c r="AF318" s="111"/>
      <c r="AP318" s="111"/>
      <c r="AZ318" s="111"/>
      <c r="BJ318" s="111"/>
      <c r="BT318" s="111"/>
      <c r="BU318" s="111"/>
      <c r="BV318" s="111"/>
      <c r="BW318" s="111"/>
      <c r="BX318" s="111"/>
      <c r="BY318" s="111"/>
      <c r="BZ318" s="111"/>
      <c r="CA318" s="111"/>
      <c r="CD318" s="111"/>
      <c r="CN318" s="111"/>
      <c r="CX318" s="111"/>
      <c r="DH318" s="111"/>
      <c r="DR318" s="111"/>
      <c r="EB318" s="111"/>
      <c r="EL318" s="111"/>
      <c r="EV318" s="111"/>
      <c r="FF318" s="111"/>
      <c r="FP318" s="111"/>
      <c r="FZ318" s="111"/>
      <c r="GJ318" s="111"/>
      <c r="GT318" s="111"/>
      <c r="HD318" s="111"/>
      <c r="HN318" s="111"/>
      <c r="HX318" s="111"/>
      <c r="IH318" s="111"/>
      <c r="IR318" s="111"/>
      <c r="JB318" s="111"/>
      <c r="JL318" s="111"/>
      <c r="JV318" s="111"/>
      <c r="KF318" s="111"/>
      <c r="KP318" s="111"/>
      <c r="KZ318" s="111"/>
      <c r="LJ318" s="111"/>
      <c r="LT318" s="111"/>
      <c r="MD318" s="111"/>
      <c r="MN318" s="111"/>
    </row>
    <row xmlns:x14ac="http://schemas.microsoft.com/office/spreadsheetml/2009/9/ac" r="319" s="3" customFormat="true" x14ac:dyDescent="0.25">
      <c r="A319" s="394"/>
      <c r="B319" s="111"/>
      <c r="L319" s="111"/>
      <c r="V319" s="111"/>
      <c r="AF319" s="111"/>
      <c r="AP319" s="111"/>
      <c r="AZ319" s="111"/>
      <c r="BJ319" s="111"/>
      <c r="BT319" s="111"/>
      <c r="BU319" s="111"/>
      <c r="BV319" s="111"/>
      <c r="BW319" s="111"/>
      <c r="BX319" s="111"/>
      <c r="BY319" s="111"/>
      <c r="BZ319" s="111"/>
      <c r="CA319" s="111"/>
      <c r="CD319" s="111"/>
      <c r="CN319" s="111"/>
      <c r="CX319" s="111"/>
      <c r="DH319" s="111"/>
      <c r="DR319" s="111"/>
      <c r="EB319" s="111"/>
      <c r="EL319" s="111"/>
      <c r="EV319" s="111"/>
      <c r="FF319" s="111"/>
      <c r="FP319" s="111"/>
      <c r="FZ319" s="111"/>
      <c r="GJ319" s="111"/>
      <c r="GT319" s="111"/>
      <c r="HD319" s="111"/>
      <c r="HN319" s="111"/>
      <c r="HX319" s="111"/>
      <c r="IH319" s="111"/>
      <c r="IR319" s="111"/>
      <c r="JB319" s="111"/>
      <c r="JL319" s="111"/>
      <c r="JV319" s="111"/>
      <c r="KF319" s="111"/>
      <c r="KP319" s="111"/>
      <c r="KZ319" s="111"/>
      <c r="LJ319" s="111"/>
      <c r="LT319" s="111"/>
      <c r="MD319" s="111"/>
      <c r="MN319" s="111"/>
    </row>
    <row xmlns:x14ac="http://schemas.microsoft.com/office/spreadsheetml/2009/9/ac" r="320" s="3" customFormat="true" x14ac:dyDescent="0.25">
      <c r="A320" s="394"/>
      <c r="B320" s="111"/>
      <c r="L320" s="111"/>
      <c r="V320" s="111"/>
      <c r="AF320" s="111"/>
      <c r="AP320" s="111"/>
      <c r="AZ320" s="111"/>
      <c r="BJ320" s="111"/>
      <c r="BT320" s="111"/>
      <c r="BU320" s="111"/>
      <c r="BV320" s="111"/>
      <c r="BW320" s="111"/>
      <c r="BX320" s="111"/>
      <c r="BY320" s="111"/>
      <c r="BZ320" s="111"/>
      <c r="CA320" s="111"/>
      <c r="CD320" s="111"/>
      <c r="CN320" s="111"/>
      <c r="CX320" s="111"/>
      <c r="DH320" s="111"/>
      <c r="DR320" s="111"/>
      <c r="EB320" s="111"/>
      <c r="EL320" s="111"/>
      <c r="EV320" s="111"/>
      <c r="FF320" s="111"/>
      <c r="FP320" s="111"/>
      <c r="FZ320" s="111"/>
      <c r="GJ320" s="111"/>
      <c r="GT320" s="111"/>
      <c r="HD320" s="111"/>
      <c r="HN320" s="111"/>
      <c r="HX320" s="111"/>
      <c r="IH320" s="111"/>
      <c r="IR320" s="111"/>
      <c r="JB320" s="111"/>
      <c r="JL320" s="111"/>
      <c r="JV320" s="111"/>
      <c r="KF320" s="111"/>
      <c r="KP320" s="111"/>
      <c r="KZ320" s="111"/>
      <c r="LJ320" s="111"/>
      <c r="LT320" s="111"/>
      <c r="MD320" s="111"/>
      <c r="MN320" s="111"/>
    </row>
    <row xmlns:x14ac="http://schemas.microsoft.com/office/spreadsheetml/2009/9/ac" r="321" s="3" customFormat="true" x14ac:dyDescent="0.25">
      <c r="A321" s="394"/>
      <c r="B321" s="111"/>
      <c r="L321" s="111"/>
      <c r="V321" s="111"/>
      <c r="AF321" s="111"/>
      <c r="AP321" s="111"/>
      <c r="AZ321" s="111"/>
      <c r="BJ321" s="111"/>
      <c r="BT321" s="111"/>
      <c r="BU321" s="111"/>
      <c r="BV321" s="111"/>
      <c r="BW321" s="111"/>
      <c r="BX321" s="111"/>
      <c r="BY321" s="111"/>
      <c r="BZ321" s="111"/>
      <c r="CA321" s="111"/>
      <c r="CD321" s="111"/>
      <c r="CN321" s="111"/>
      <c r="CX321" s="111"/>
      <c r="DH321" s="111"/>
      <c r="DR321" s="111"/>
      <c r="EB321" s="111"/>
      <c r="EL321" s="111"/>
      <c r="EV321" s="111"/>
      <c r="FF321" s="111"/>
      <c r="FP321" s="111"/>
      <c r="FZ321" s="111"/>
      <c r="GJ321" s="111"/>
      <c r="GT321" s="111"/>
      <c r="HD321" s="111"/>
      <c r="HN321" s="111"/>
      <c r="HX321" s="111"/>
      <c r="IH321" s="111"/>
      <c r="IR321" s="111"/>
      <c r="JB321" s="111"/>
      <c r="JL321" s="111"/>
      <c r="JV321" s="111"/>
      <c r="KF321" s="111"/>
      <c r="KP321" s="111"/>
      <c r="KZ321" s="111"/>
      <c r="LJ321" s="111"/>
      <c r="LT321" s="111"/>
      <c r="MD321" s="111"/>
      <c r="MN321" s="111"/>
    </row>
    <row xmlns:x14ac="http://schemas.microsoft.com/office/spreadsheetml/2009/9/ac" r="322" s="3" customFormat="true" x14ac:dyDescent="0.25">
      <c r="A322" s="394"/>
      <c r="B322" s="111"/>
      <c r="L322" s="111"/>
      <c r="V322" s="111"/>
      <c r="AF322" s="111"/>
      <c r="AP322" s="111"/>
      <c r="AZ322" s="111"/>
      <c r="BJ322" s="111"/>
      <c r="BT322" s="111"/>
      <c r="BU322" s="111"/>
      <c r="BV322" s="111"/>
      <c r="BW322" s="111"/>
      <c r="BX322" s="111"/>
      <c r="BY322" s="111"/>
      <c r="BZ322" s="111"/>
      <c r="CA322" s="111"/>
      <c r="CD322" s="111"/>
      <c r="CN322" s="111"/>
      <c r="CX322" s="111"/>
      <c r="DH322" s="111"/>
      <c r="DR322" s="111"/>
      <c r="EB322" s="111"/>
      <c r="EL322" s="111"/>
      <c r="EV322" s="111"/>
      <c r="FF322" s="111"/>
      <c r="FP322" s="111"/>
      <c r="FZ322" s="111"/>
      <c r="GJ322" s="111"/>
      <c r="GT322" s="111"/>
      <c r="HD322" s="111"/>
      <c r="HN322" s="111"/>
      <c r="HX322" s="111"/>
      <c r="IH322" s="111"/>
      <c r="IR322" s="111"/>
      <c r="JB322" s="111"/>
      <c r="JL322" s="111"/>
      <c r="JV322" s="111"/>
      <c r="KF322" s="111"/>
      <c r="KP322" s="111"/>
      <c r="KZ322" s="111"/>
      <c r="LJ322" s="111"/>
      <c r="LT322" s="111"/>
      <c r="MD322" s="111"/>
      <c r="MN322" s="111"/>
    </row>
    <row xmlns:x14ac="http://schemas.microsoft.com/office/spreadsheetml/2009/9/ac" r="323" s="3" customFormat="true" x14ac:dyDescent="0.25">
      <c r="A323" s="394"/>
      <c r="B323" s="111"/>
      <c r="L323" s="111"/>
      <c r="V323" s="111"/>
      <c r="AF323" s="111"/>
      <c r="AP323" s="111"/>
      <c r="AZ323" s="111"/>
      <c r="BJ323" s="111"/>
      <c r="BT323" s="111"/>
      <c r="BU323" s="111"/>
      <c r="BV323" s="111"/>
      <c r="BW323" s="111"/>
      <c r="BX323" s="111"/>
      <c r="BY323" s="111"/>
      <c r="BZ323" s="111"/>
      <c r="CA323" s="111"/>
      <c r="CD323" s="111"/>
      <c r="CN323" s="111"/>
      <c r="CX323" s="111"/>
      <c r="DH323" s="111"/>
      <c r="DR323" s="111"/>
      <c r="EB323" s="111"/>
      <c r="EL323" s="111"/>
      <c r="EV323" s="111"/>
      <c r="FF323" s="111"/>
      <c r="FP323" s="111"/>
      <c r="FZ323" s="111"/>
      <c r="GJ323" s="111"/>
      <c r="GT323" s="111"/>
      <c r="HD323" s="111"/>
      <c r="HN323" s="111"/>
      <c r="HX323" s="111"/>
      <c r="IH323" s="111"/>
      <c r="IR323" s="111"/>
      <c r="JB323" s="111"/>
      <c r="JL323" s="111"/>
      <c r="JV323" s="111"/>
      <c r="KF323" s="111"/>
      <c r="KP323" s="111"/>
      <c r="KZ323" s="111"/>
      <c r="LJ323" s="111"/>
      <c r="LT323" s="111"/>
      <c r="MD323" s="111"/>
      <c r="MN323" s="111"/>
    </row>
    <row xmlns:x14ac="http://schemas.microsoft.com/office/spreadsheetml/2009/9/ac" r="324" s="3" customFormat="true" x14ac:dyDescent="0.25">
      <c r="A324" s="394"/>
      <c r="B324" s="111"/>
      <c r="L324" s="111"/>
      <c r="V324" s="111"/>
      <c r="AF324" s="111"/>
      <c r="AP324" s="111"/>
      <c r="AZ324" s="111"/>
      <c r="BJ324" s="111"/>
      <c r="BT324" s="111"/>
      <c r="BU324" s="111"/>
      <c r="BV324" s="111"/>
      <c r="BW324" s="111"/>
      <c r="BX324" s="111"/>
      <c r="BY324" s="111"/>
      <c r="BZ324" s="111"/>
      <c r="CA324" s="111"/>
      <c r="CD324" s="111"/>
      <c r="CN324" s="111"/>
      <c r="CX324" s="111"/>
      <c r="DH324" s="111"/>
      <c r="DR324" s="111"/>
      <c r="EB324" s="111"/>
      <c r="EL324" s="111"/>
      <c r="EV324" s="111"/>
      <c r="FF324" s="111"/>
      <c r="FP324" s="111"/>
      <c r="FZ324" s="111"/>
      <c r="GJ324" s="111"/>
      <c r="GT324" s="111"/>
      <c r="HD324" s="111"/>
      <c r="HN324" s="111"/>
      <c r="HX324" s="111"/>
      <c r="IH324" s="111"/>
      <c r="IR324" s="111"/>
      <c r="JB324" s="111"/>
      <c r="JL324" s="111"/>
      <c r="JV324" s="111"/>
      <c r="KF324" s="111"/>
      <c r="KP324" s="111"/>
      <c r="KZ324" s="111"/>
      <c r="LJ324" s="111"/>
      <c r="LT324" s="111"/>
      <c r="MD324" s="111"/>
      <c r="MN324" s="111"/>
    </row>
    <row xmlns:x14ac="http://schemas.microsoft.com/office/spreadsheetml/2009/9/ac" r="325" s="3" customFormat="true" x14ac:dyDescent="0.25">
      <c r="A325" s="394"/>
      <c r="B325" s="111"/>
      <c r="L325" s="111"/>
      <c r="V325" s="111"/>
      <c r="AF325" s="111"/>
      <c r="AP325" s="111"/>
      <c r="AZ325" s="111"/>
      <c r="BJ325" s="111"/>
      <c r="BT325" s="111"/>
      <c r="BU325" s="111"/>
      <c r="BV325" s="111"/>
      <c r="BW325" s="111"/>
      <c r="BX325" s="111"/>
      <c r="BY325" s="111"/>
      <c r="BZ325" s="111"/>
      <c r="CA325" s="111"/>
      <c r="CD325" s="111"/>
      <c r="CN325" s="111"/>
      <c r="CX325" s="111"/>
      <c r="DH325" s="111"/>
      <c r="DR325" s="111"/>
      <c r="EB325" s="111"/>
      <c r="EL325" s="111"/>
      <c r="EV325" s="111"/>
      <c r="FF325" s="111"/>
      <c r="FP325" s="111"/>
      <c r="FZ325" s="111"/>
      <c r="GJ325" s="111"/>
      <c r="GT325" s="111"/>
      <c r="HD325" s="111"/>
      <c r="HN325" s="111"/>
      <c r="HX325" s="111"/>
      <c r="IH325" s="111"/>
      <c r="IR325" s="111"/>
      <c r="JB325" s="111"/>
      <c r="JL325" s="111"/>
      <c r="JV325" s="111"/>
      <c r="KF325" s="111"/>
      <c r="KP325" s="111"/>
      <c r="KZ325" s="111"/>
      <c r="LJ325" s="111"/>
      <c r="LT325" s="111"/>
      <c r="MD325" s="111"/>
      <c r="MN325" s="111"/>
    </row>
    <row xmlns:x14ac="http://schemas.microsoft.com/office/spreadsheetml/2009/9/ac" r="326" s="3" customFormat="true" x14ac:dyDescent="0.25">
      <c r="A326" s="394"/>
      <c r="B326" s="111"/>
      <c r="L326" s="111"/>
      <c r="V326" s="111"/>
      <c r="AF326" s="111"/>
      <c r="AP326" s="111"/>
      <c r="AZ326" s="111"/>
      <c r="BJ326" s="111"/>
      <c r="BT326" s="111"/>
      <c r="BU326" s="111"/>
      <c r="BV326" s="111"/>
      <c r="BW326" s="111"/>
      <c r="BX326" s="111"/>
      <c r="BY326" s="111"/>
      <c r="BZ326" s="111"/>
      <c r="CA326" s="111"/>
      <c r="CD326" s="111"/>
      <c r="CN326" s="111"/>
      <c r="CX326" s="111"/>
      <c r="DH326" s="111"/>
      <c r="DR326" s="111"/>
      <c r="EB326" s="111"/>
      <c r="EL326" s="111"/>
      <c r="EV326" s="111"/>
      <c r="FF326" s="111"/>
      <c r="FP326" s="111"/>
      <c r="FZ326" s="111"/>
      <c r="GJ326" s="111"/>
      <c r="GT326" s="111"/>
      <c r="HD326" s="111"/>
      <c r="HN326" s="111"/>
      <c r="HX326" s="111"/>
      <c r="IH326" s="111"/>
      <c r="IR326" s="111"/>
      <c r="JB326" s="111"/>
      <c r="JL326" s="111"/>
      <c r="JV326" s="111"/>
      <c r="KF326" s="111"/>
      <c r="KP326" s="111"/>
      <c r="KZ326" s="111"/>
      <c r="LJ326" s="111"/>
      <c r="LT326" s="111"/>
      <c r="MD326" s="111"/>
      <c r="MN326" s="111"/>
    </row>
    <row xmlns:x14ac="http://schemas.microsoft.com/office/spreadsheetml/2009/9/ac" r="327" s="3" customFormat="true" x14ac:dyDescent="0.25">
      <c r="A327" s="394"/>
      <c r="B327" s="111"/>
      <c r="L327" s="111"/>
      <c r="V327" s="111"/>
      <c r="AF327" s="111"/>
      <c r="AP327" s="111"/>
      <c r="AZ327" s="111"/>
      <c r="BJ327" s="111"/>
      <c r="BT327" s="111"/>
      <c r="BU327" s="111"/>
      <c r="BV327" s="111"/>
      <c r="BW327" s="111"/>
      <c r="BX327" s="111"/>
      <c r="BY327" s="111"/>
      <c r="BZ327" s="111"/>
      <c r="CA327" s="111"/>
      <c r="CD327" s="111"/>
      <c r="CN327" s="111"/>
      <c r="CX327" s="111"/>
      <c r="DH327" s="111"/>
      <c r="DR327" s="111"/>
      <c r="EB327" s="111"/>
      <c r="EL327" s="111"/>
      <c r="EV327" s="111"/>
      <c r="FF327" s="111"/>
      <c r="FP327" s="111"/>
      <c r="FZ327" s="111"/>
      <c r="GJ327" s="111"/>
      <c r="GT327" s="111"/>
      <c r="HD327" s="111"/>
      <c r="HN327" s="111"/>
      <c r="HX327" s="111"/>
      <c r="IH327" s="111"/>
      <c r="IR327" s="111"/>
      <c r="JB327" s="111"/>
      <c r="JL327" s="111"/>
      <c r="JV327" s="111"/>
      <c r="KF327" s="111"/>
      <c r="KP327" s="111"/>
      <c r="KZ327" s="111"/>
      <c r="LJ327" s="111"/>
      <c r="LT327" s="111"/>
      <c r="MD327" s="111"/>
      <c r="MN327" s="111"/>
    </row>
    <row xmlns:x14ac="http://schemas.microsoft.com/office/spreadsheetml/2009/9/ac" r="328" s="3" customFormat="true" x14ac:dyDescent="0.25">
      <c r="A328" s="394"/>
      <c r="B328" s="111"/>
      <c r="L328" s="111"/>
      <c r="V328" s="111"/>
      <c r="AF328" s="111"/>
      <c r="AP328" s="111"/>
      <c r="AZ328" s="111"/>
      <c r="BJ328" s="111"/>
      <c r="BT328" s="111"/>
      <c r="BU328" s="111"/>
      <c r="BV328" s="111"/>
      <c r="BW328" s="111"/>
      <c r="BX328" s="111"/>
      <c r="BY328" s="111"/>
      <c r="BZ328" s="111"/>
      <c r="CA328" s="111"/>
      <c r="CD328" s="111"/>
      <c r="CN328" s="111"/>
      <c r="CX328" s="111"/>
      <c r="DH328" s="111"/>
      <c r="DR328" s="111"/>
      <c r="EB328" s="111"/>
      <c r="EL328" s="111"/>
      <c r="EV328" s="111"/>
      <c r="FF328" s="111"/>
      <c r="FP328" s="111"/>
      <c r="FZ328" s="111"/>
      <c r="GJ328" s="111"/>
      <c r="GT328" s="111"/>
      <c r="HD328" s="111"/>
      <c r="HN328" s="111"/>
      <c r="HX328" s="111"/>
      <c r="IH328" s="111"/>
      <c r="IR328" s="111"/>
      <c r="JB328" s="111"/>
      <c r="JL328" s="111"/>
      <c r="JV328" s="111"/>
      <c r="KF328" s="111"/>
      <c r="KP328" s="111"/>
      <c r="KZ328" s="111"/>
      <c r="LJ328" s="111"/>
      <c r="LT328" s="111"/>
      <c r="MD328" s="111"/>
      <c r="MN328" s="111"/>
    </row>
    <row xmlns:x14ac="http://schemas.microsoft.com/office/spreadsheetml/2009/9/ac" r="329" s="3" customFormat="true" x14ac:dyDescent="0.25">
      <c r="A329" s="394"/>
      <c r="B329" s="111"/>
      <c r="L329" s="111"/>
      <c r="V329" s="111"/>
      <c r="AF329" s="111"/>
      <c r="AP329" s="111"/>
      <c r="AZ329" s="111"/>
      <c r="BJ329" s="111"/>
      <c r="BT329" s="111"/>
      <c r="BU329" s="111"/>
      <c r="BV329" s="111"/>
      <c r="BW329" s="111"/>
      <c r="BX329" s="111"/>
      <c r="BY329" s="111"/>
      <c r="BZ329" s="111"/>
      <c r="CA329" s="111"/>
      <c r="CD329" s="111"/>
      <c r="CN329" s="111"/>
      <c r="CX329" s="111"/>
      <c r="DH329" s="111"/>
      <c r="DR329" s="111"/>
      <c r="EB329" s="111"/>
      <c r="EL329" s="111"/>
      <c r="EV329" s="111"/>
      <c r="FF329" s="111"/>
      <c r="FP329" s="111"/>
      <c r="FZ329" s="111"/>
      <c r="GJ329" s="111"/>
      <c r="GT329" s="111"/>
      <c r="HD329" s="111"/>
      <c r="HN329" s="111"/>
      <c r="HX329" s="111"/>
      <c r="IH329" s="111"/>
      <c r="IR329" s="111"/>
      <c r="JB329" s="111"/>
      <c r="JL329" s="111"/>
      <c r="JV329" s="111"/>
      <c r="KF329" s="111"/>
      <c r="KP329" s="111"/>
      <c r="KZ329" s="111"/>
      <c r="LJ329" s="111"/>
      <c r="LT329" s="111"/>
      <c r="MD329" s="111"/>
      <c r="MN329" s="111"/>
    </row>
    <row xmlns:x14ac="http://schemas.microsoft.com/office/spreadsheetml/2009/9/ac" r="330" s="3" customFormat="true" x14ac:dyDescent="0.25">
      <c r="A330" s="394"/>
      <c r="B330" s="111"/>
      <c r="L330" s="111"/>
      <c r="V330" s="111"/>
      <c r="AF330" s="111"/>
      <c r="AP330" s="111"/>
      <c r="AZ330" s="111"/>
      <c r="BJ330" s="111"/>
      <c r="BT330" s="111"/>
      <c r="BU330" s="111"/>
      <c r="BV330" s="111"/>
      <c r="BW330" s="111"/>
      <c r="BX330" s="111"/>
      <c r="BY330" s="111"/>
      <c r="BZ330" s="111"/>
      <c r="CA330" s="111"/>
      <c r="CD330" s="111"/>
      <c r="CN330" s="111"/>
      <c r="CX330" s="111"/>
      <c r="DH330" s="111"/>
      <c r="DR330" s="111"/>
      <c r="EB330" s="111"/>
      <c r="EL330" s="111"/>
      <c r="EV330" s="111"/>
      <c r="FF330" s="111"/>
      <c r="FP330" s="111"/>
      <c r="FZ330" s="111"/>
      <c r="GJ330" s="111"/>
      <c r="GT330" s="111"/>
      <c r="HD330" s="111"/>
      <c r="HN330" s="111"/>
      <c r="HX330" s="111"/>
      <c r="IH330" s="111"/>
      <c r="IR330" s="111"/>
      <c r="JB330" s="111"/>
      <c r="JL330" s="111"/>
      <c r="JV330" s="111"/>
      <c r="KF330" s="111"/>
      <c r="KP330" s="111"/>
      <c r="KZ330" s="111"/>
      <c r="LJ330" s="111"/>
      <c r="LT330" s="111"/>
      <c r="MD330" s="111"/>
      <c r="MN330" s="111"/>
    </row>
    <row xmlns:x14ac="http://schemas.microsoft.com/office/spreadsheetml/2009/9/ac" r="331" s="3" customFormat="true" x14ac:dyDescent="0.25">
      <c r="A331" s="394"/>
      <c r="B331" s="111"/>
      <c r="L331" s="111"/>
      <c r="V331" s="111"/>
      <c r="AF331" s="111"/>
      <c r="AP331" s="111"/>
      <c r="AZ331" s="111"/>
      <c r="BJ331" s="111"/>
      <c r="BT331" s="111"/>
      <c r="BU331" s="111"/>
      <c r="BV331" s="111"/>
      <c r="BW331" s="111"/>
      <c r="BX331" s="111"/>
      <c r="BY331" s="111"/>
      <c r="BZ331" s="111"/>
      <c r="CA331" s="111"/>
      <c r="CD331" s="111"/>
      <c r="CN331" s="111"/>
      <c r="CX331" s="111"/>
      <c r="DH331" s="111"/>
      <c r="DR331" s="111"/>
      <c r="EB331" s="111"/>
      <c r="EL331" s="111"/>
      <c r="EV331" s="111"/>
      <c r="FF331" s="111"/>
      <c r="FP331" s="111"/>
      <c r="FZ331" s="111"/>
      <c r="GJ331" s="111"/>
      <c r="GT331" s="111"/>
      <c r="HD331" s="111"/>
      <c r="HN331" s="111"/>
      <c r="HX331" s="111"/>
      <c r="IH331" s="111"/>
      <c r="IR331" s="111"/>
      <c r="JB331" s="111"/>
      <c r="JL331" s="111"/>
      <c r="JV331" s="111"/>
      <c r="KF331" s="111"/>
      <c r="KP331" s="111"/>
      <c r="KZ331" s="111"/>
      <c r="LJ331" s="111"/>
      <c r="LT331" s="111"/>
      <c r="MD331" s="111"/>
      <c r="MN331" s="111"/>
    </row>
    <row xmlns:x14ac="http://schemas.microsoft.com/office/spreadsheetml/2009/9/ac" r="332" s="3" customFormat="true" x14ac:dyDescent="0.25">
      <c r="A332" s="394"/>
      <c r="B332" s="111"/>
      <c r="L332" s="111"/>
      <c r="V332" s="111"/>
      <c r="AF332" s="111"/>
      <c r="AP332" s="111"/>
      <c r="AZ332" s="111"/>
      <c r="BJ332" s="111"/>
      <c r="BT332" s="111"/>
      <c r="BU332" s="111"/>
      <c r="BV332" s="111"/>
      <c r="BW332" s="111"/>
      <c r="BX332" s="111"/>
      <c r="BY332" s="111"/>
      <c r="BZ332" s="111"/>
      <c r="CA332" s="111"/>
      <c r="CD332" s="111"/>
      <c r="CN332" s="111"/>
      <c r="CX332" s="111"/>
      <c r="DH332" s="111"/>
      <c r="DR332" s="111"/>
      <c r="EB332" s="111"/>
      <c r="EL332" s="111"/>
      <c r="EV332" s="111"/>
      <c r="FF332" s="111"/>
      <c r="FP332" s="111"/>
      <c r="FZ332" s="111"/>
      <c r="GJ332" s="111"/>
      <c r="GT332" s="111"/>
      <c r="HD332" s="111"/>
      <c r="HN332" s="111"/>
      <c r="HX332" s="111"/>
      <c r="IH332" s="111"/>
      <c r="IR332" s="111"/>
      <c r="JB332" s="111"/>
      <c r="JL332" s="111"/>
      <c r="JV332" s="111"/>
      <c r="KF332" s="111"/>
      <c r="KP332" s="111"/>
      <c r="KZ332" s="111"/>
      <c r="LJ332" s="111"/>
      <c r="LT332" s="111"/>
      <c r="MD332" s="111"/>
      <c r="MN332" s="111"/>
    </row>
    <row xmlns:x14ac="http://schemas.microsoft.com/office/spreadsheetml/2009/9/ac" r="333" s="3" customFormat="true" x14ac:dyDescent="0.25">
      <c r="A333" s="394"/>
      <c r="B333" s="111"/>
      <c r="L333" s="111"/>
      <c r="V333" s="111"/>
      <c r="AF333" s="111"/>
      <c r="AP333" s="111"/>
      <c r="AZ333" s="111"/>
      <c r="BJ333" s="111"/>
      <c r="BT333" s="111"/>
      <c r="BU333" s="111"/>
      <c r="BV333" s="111"/>
      <c r="BW333" s="111"/>
      <c r="BX333" s="111"/>
      <c r="BY333" s="111"/>
      <c r="BZ333" s="111"/>
      <c r="CA333" s="111"/>
      <c r="CD333" s="111"/>
      <c r="CN333" s="111"/>
      <c r="CX333" s="111"/>
      <c r="DH333" s="111"/>
      <c r="DR333" s="111"/>
      <c r="EB333" s="111"/>
      <c r="EL333" s="111"/>
      <c r="EV333" s="111"/>
      <c r="FF333" s="111"/>
      <c r="FP333" s="111"/>
      <c r="FZ333" s="111"/>
      <c r="GJ333" s="111"/>
      <c r="GT333" s="111"/>
      <c r="HD333" s="111"/>
      <c r="HN333" s="111"/>
      <c r="HX333" s="111"/>
      <c r="IH333" s="111"/>
      <c r="IR333" s="111"/>
      <c r="JB333" s="111"/>
      <c r="JL333" s="111"/>
      <c r="JV333" s="111"/>
      <c r="KF333" s="111"/>
      <c r="KP333" s="111"/>
      <c r="KZ333" s="111"/>
      <c r="LJ333" s="111"/>
      <c r="LT333" s="111"/>
      <c r="MD333" s="111"/>
      <c r="MN333" s="111"/>
    </row>
    <row xmlns:x14ac="http://schemas.microsoft.com/office/spreadsheetml/2009/9/ac" r="334" s="3" customFormat="true" x14ac:dyDescent="0.25">
      <c r="A334" s="394"/>
      <c r="B334" s="111"/>
      <c r="L334" s="111"/>
      <c r="V334" s="111"/>
      <c r="AF334" s="111"/>
      <c r="AP334" s="111"/>
      <c r="AZ334" s="111"/>
      <c r="BJ334" s="111"/>
      <c r="BT334" s="111"/>
      <c r="BU334" s="111"/>
      <c r="BV334" s="111"/>
      <c r="BW334" s="111"/>
      <c r="BX334" s="111"/>
      <c r="BY334" s="111"/>
      <c r="BZ334" s="111"/>
      <c r="CA334" s="111"/>
      <c r="CD334" s="111"/>
      <c r="CN334" s="111"/>
      <c r="CX334" s="111"/>
      <c r="DH334" s="111"/>
      <c r="DR334" s="111"/>
      <c r="EB334" s="111"/>
      <c r="EL334" s="111"/>
      <c r="EV334" s="111"/>
      <c r="FF334" s="111"/>
      <c r="FP334" s="111"/>
      <c r="FZ334" s="111"/>
      <c r="GJ334" s="111"/>
      <c r="GT334" s="111"/>
      <c r="HD334" s="111"/>
      <c r="HN334" s="111"/>
      <c r="HX334" s="111"/>
      <c r="IH334" s="111"/>
      <c r="IR334" s="111"/>
      <c r="JB334" s="111"/>
      <c r="JL334" s="111"/>
      <c r="JV334" s="111"/>
      <c r="KF334" s="111"/>
      <c r="KP334" s="111"/>
      <c r="KZ334" s="111"/>
      <c r="LJ334" s="111"/>
      <c r="LT334" s="111"/>
      <c r="MD334" s="111"/>
      <c r="MN334" s="111"/>
    </row>
    <row xmlns:x14ac="http://schemas.microsoft.com/office/spreadsheetml/2009/9/ac" r="335" s="3" customFormat="true" x14ac:dyDescent="0.25">
      <c r="A335" s="394"/>
      <c r="B335" s="111"/>
      <c r="L335" s="111"/>
      <c r="V335" s="111"/>
      <c r="AF335" s="111"/>
      <c r="AP335" s="111"/>
      <c r="AZ335" s="111"/>
      <c r="BJ335" s="111"/>
      <c r="BT335" s="111"/>
      <c r="BU335" s="111"/>
      <c r="BV335" s="111"/>
      <c r="BW335" s="111"/>
      <c r="BX335" s="111"/>
      <c r="BY335" s="111"/>
      <c r="BZ335" s="111"/>
      <c r="CA335" s="111"/>
      <c r="CD335" s="111"/>
      <c r="CN335" s="111"/>
      <c r="CX335" s="111"/>
      <c r="DH335" s="111"/>
      <c r="DR335" s="111"/>
      <c r="EB335" s="111"/>
      <c r="EL335" s="111"/>
      <c r="EV335" s="111"/>
      <c r="FF335" s="111"/>
      <c r="FP335" s="111"/>
      <c r="FZ335" s="111"/>
      <c r="GJ335" s="111"/>
      <c r="GT335" s="111"/>
      <c r="HD335" s="111"/>
      <c r="HN335" s="111"/>
      <c r="HX335" s="111"/>
      <c r="IH335" s="111"/>
      <c r="IR335" s="111"/>
      <c r="JB335" s="111"/>
      <c r="JL335" s="111"/>
      <c r="JV335" s="111"/>
      <c r="KF335" s="111"/>
      <c r="KP335" s="111"/>
      <c r="KZ335" s="111"/>
      <c r="LJ335" s="111"/>
      <c r="LT335" s="111"/>
      <c r="MD335" s="111"/>
      <c r="MN335" s="111"/>
    </row>
    <row xmlns:x14ac="http://schemas.microsoft.com/office/spreadsheetml/2009/9/ac" r="336" s="3" customFormat="true" x14ac:dyDescent="0.25">
      <c r="A336" s="394"/>
      <c r="B336" s="111"/>
      <c r="L336" s="111"/>
      <c r="V336" s="111"/>
      <c r="AF336" s="111"/>
      <c r="AP336" s="111"/>
      <c r="AZ336" s="111"/>
      <c r="BJ336" s="111"/>
      <c r="BT336" s="111"/>
      <c r="BU336" s="111"/>
      <c r="BV336" s="111"/>
      <c r="BW336" s="111"/>
      <c r="BX336" s="111"/>
      <c r="BY336" s="111"/>
      <c r="BZ336" s="111"/>
      <c r="CA336" s="111"/>
      <c r="CD336" s="111"/>
      <c r="CN336" s="111"/>
      <c r="CX336" s="111"/>
      <c r="DH336" s="111"/>
      <c r="DR336" s="111"/>
      <c r="EB336" s="111"/>
      <c r="EL336" s="111"/>
      <c r="EV336" s="111"/>
      <c r="FF336" s="111"/>
      <c r="FP336" s="111"/>
      <c r="FZ336" s="111"/>
      <c r="GJ336" s="111"/>
      <c r="GT336" s="111"/>
      <c r="HD336" s="111"/>
      <c r="HN336" s="111"/>
      <c r="HX336" s="111"/>
      <c r="IH336" s="111"/>
      <c r="IR336" s="111"/>
      <c r="JB336" s="111"/>
      <c r="JL336" s="111"/>
      <c r="JV336" s="111"/>
      <c r="KF336" s="111"/>
      <c r="KP336" s="111"/>
      <c r="KZ336" s="111"/>
      <c r="LJ336" s="111"/>
      <c r="LT336" s="111"/>
      <c r="MD336" s="111"/>
      <c r="MN336" s="111"/>
    </row>
    <row xmlns:x14ac="http://schemas.microsoft.com/office/spreadsheetml/2009/9/ac" r="337" s="3" customFormat="true" x14ac:dyDescent="0.25">
      <c r="A337" s="394"/>
      <c r="B337" s="111"/>
      <c r="L337" s="111"/>
      <c r="V337" s="111"/>
      <c r="AF337" s="111"/>
      <c r="AP337" s="111"/>
      <c r="AZ337" s="111"/>
      <c r="BJ337" s="111"/>
      <c r="BT337" s="111"/>
      <c r="BU337" s="111"/>
      <c r="BV337" s="111"/>
      <c r="BW337" s="111"/>
      <c r="BX337" s="111"/>
      <c r="BY337" s="111"/>
      <c r="BZ337" s="111"/>
      <c r="CA337" s="111"/>
      <c r="CD337" s="111"/>
      <c r="CN337" s="111"/>
      <c r="CX337" s="111"/>
      <c r="DH337" s="111"/>
      <c r="DR337" s="111"/>
      <c r="EB337" s="111"/>
      <c r="EL337" s="111"/>
      <c r="EV337" s="111"/>
      <c r="FF337" s="111"/>
      <c r="FP337" s="111"/>
      <c r="FZ337" s="111"/>
      <c r="GJ337" s="111"/>
      <c r="GT337" s="111"/>
      <c r="HD337" s="111"/>
      <c r="HN337" s="111"/>
      <c r="HX337" s="111"/>
      <c r="IH337" s="111"/>
      <c r="IR337" s="111"/>
      <c r="JB337" s="111"/>
      <c r="JL337" s="111"/>
      <c r="JV337" s="111"/>
      <c r="KF337" s="111"/>
      <c r="KP337" s="111"/>
      <c r="KZ337" s="111"/>
      <c r="LJ337" s="111"/>
      <c r="LT337" s="111"/>
      <c r="MD337" s="111"/>
      <c r="MN337" s="111"/>
    </row>
    <row xmlns:x14ac="http://schemas.microsoft.com/office/spreadsheetml/2009/9/ac" r="338" s="3" customFormat="true" x14ac:dyDescent="0.25">
      <c r="A338" s="394"/>
      <c r="B338" s="111"/>
      <c r="L338" s="111"/>
      <c r="V338" s="111"/>
      <c r="AF338" s="111"/>
      <c r="AP338" s="111"/>
      <c r="AZ338" s="111"/>
      <c r="BJ338" s="111"/>
      <c r="BT338" s="111"/>
      <c r="BU338" s="111"/>
      <c r="BV338" s="111"/>
      <c r="BW338" s="111"/>
      <c r="BX338" s="111"/>
      <c r="BY338" s="111"/>
      <c r="BZ338" s="111"/>
      <c r="CA338" s="111"/>
      <c r="CD338" s="111"/>
      <c r="CN338" s="111"/>
      <c r="CX338" s="111"/>
      <c r="DH338" s="111"/>
      <c r="DR338" s="111"/>
      <c r="EB338" s="111"/>
      <c r="EL338" s="111"/>
      <c r="EV338" s="111"/>
      <c r="FF338" s="111"/>
      <c r="FP338" s="111"/>
      <c r="FZ338" s="111"/>
      <c r="GJ338" s="111"/>
      <c r="GT338" s="111"/>
      <c r="HD338" s="111"/>
      <c r="HN338" s="111"/>
      <c r="HX338" s="111"/>
      <c r="IH338" s="111"/>
      <c r="IR338" s="111"/>
      <c r="JB338" s="111"/>
      <c r="JL338" s="111"/>
      <c r="JV338" s="111"/>
      <c r="KF338" s="111"/>
      <c r="KP338" s="111"/>
      <c r="KZ338" s="111"/>
      <c r="LJ338" s="111"/>
      <c r="LT338" s="111"/>
      <c r="MD338" s="111"/>
      <c r="MN338" s="111"/>
    </row>
    <row xmlns:x14ac="http://schemas.microsoft.com/office/spreadsheetml/2009/9/ac" r="339" s="3" customFormat="true" x14ac:dyDescent="0.25">
      <c r="A339" s="394"/>
      <c r="B339" s="111"/>
      <c r="L339" s="111"/>
      <c r="V339" s="111"/>
      <c r="AF339" s="111"/>
      <c r="AP339" s="111"/>
      <c r="AZ339" s="111"/>
      <c r="BJ339" s="111"/>
      <c r="BT339" s="111"/>
      <c r="BU339" s="111"/>
      <c r="BV339" s="111"/>
      <c r="BW339" s="111"/>
      <c r="BX339" s="111"/>
      <c r="BY339" s="111"/>
      <c r="BZ339" s="111"/>
      <c r="CA339" s="111"/>
      <c r="CD339" s="111"/>
      <c r="CN339" s="111"/>
      <c r="CX339" s="111"/>
      <c r="DH339" s="111"/>
      <c r="DR339" s="111"/>
      <c r="EB339" s="111"/>
      <c r="EL339" s="111"/>
      <c r="EV339" s="111"/>
      <c r="FF339" s="111"/>
      <c r="FP339" s="111"/>
      <c r="FZ339" s="111"/>
      <c r="GJ339" s="111"/>
      <c r="GT339" s="111"/>
      <c r="HD339" s="111"/>
      <c r="HN339" s="111"/>
      <c r="HX339" s="111"/>
      <c r="IH339" s="111"/>
      <c r="IR339" s="111"/>
      <c r="JB339" s="111"/>
      <c r="JL339" s="111"/>
      <c r="JV339" s="111"/>
      <c r="KF339" s="111"/>
      <c r="KP339" s="111"/>
      <c r="KZ339" s="111"/>
      <c r="LJ339" s="111"/>
      <c r="LT339" s="111"/>
      <c r="MD339" s="111"/>
      <c r="MN339" s="111"/>
    </row>
    <row xmlns:x14ac="http://schemas.microsoft.com/office/spreadsheetml/2009/9/ac" r="340" s="3" customFormat="true" x14ac:dyDescent="0.25">
      <c r="A340" s="394"/>
      <c r="B340" s="111"/>
      <c r="L340" s="111"/>
      <c r="V340" s="111"/>
      <c r="AF340" s="111"/>
      <c r="AP340" s="111"/>
      <c r="AZ340" s="111"/>
      <c r="BJ340" s="111"/>
      <c r="BT340" s="111"/>
      <c r="BU340" s="111"/>
      <c r="BV340" s="111"/>
      <c r="BW340" s="111"/>
      <c r="BX340" s="111"/>
      <c r="BY340" s="111"/>
      <c r="BZ340" s="111"/>
      <c r="CA340" s="111"/>
      <c r="CD340" s="111"/>
      <c r="CN340" s="111"/>
      <c r="CX340" s="111"/>
      <c r="DH340" s="111"/>
      <c r="DR340" s="111"/>
      <c r="EB340" s="111"/>
      <c r="EL340" s="111"/>
      <c r="EV340" s="111"/>
      <c r="FF340" s="111"/>
      <c r="FP340" s="111"/>
      <c r="FZ340" s="111"/>
      <c r="GJ340" s="111"/>
      <c r="GT340" s="111"/>
      <c r="HD340" s="111"/>
      <c r="HN340" s="111"/>
      <c r="HX340" s="111"/>
      <c r="IH340" s="111"/>
      <c r="IR340" s="111"/>
      <c r="JB340" s="111"/>
      <c r="JL340" s="111"/>
      <c r="JV340" s="111"/>
      <c r="KF340" s="111"/>
      <c r="KP340" s="111"/>
      <c r="KZ340" s="111"/>
      <c r="LJ340" s="111"/>
      <c r="LT340" s="111"/>
      <c r="MD340" s="111"/>
      <c r="MN340" s="111"/>
    </row>
    <row xmlns:x14ac="http://schemas.microsoft.com/office/spreadsheetml/2009/9/ac" r="341" s="3" customFormat="true" x14ac:dyDescent="0.25">
      <c r="A341" s="394"/>
      <c r="B341" s="111"/>
      <c r="L341" s="111"/>
      <c r="V341" s="111"/>
      <c r="AF341" s="111"/>
      <c r="AP341" s="111"/>
      <c r="AZ341" s="111"/>
      <c r="BJ341" s="111"/>
      <c r="BT341" s="111"/>
      <c r="BU341" s="111"/>
      <c r="BV341" s="111"/>
      <c r="BW341" s="111"/>
      <c r="BX341" s="111"/>
      <c r="BY341" s="111"/>
      <c r="BZ341" s="111"/>
      <c r="CA341" s="111"/>
      <c r="CD341" s="111"/>
      <c r="CN341" s="111"/>
      <c r="CX341" s="111"/>
      <c r="DH341" s="111"/>
      <c r="DR341" s="111"/>
      <c r="EB341" s="111"/>
      <c r="EL341" s="111"/>
      <c r="EV341" s="111"/>
      <c r="FF341" s="111"/>
      <c r="FP341" s="111"/>
      <c r="FZ341" s="111"/>
      <c r="GJ341" s="111"/>
      <c r="GT341" s="111"/>
      <c r="HD341" s="111"/>
      <c r="HN341" s="111"/>
      <c r="HX341" s="111"/>
      <c r="IH341" s="111"/>
      <c r="IR341" s="111"/>
      <c r="JB341" s="111"/>
      <c r="JL341" s="111"/>
      <c r="JV341" s="111"/>
      <c r="KF341" s="111"/>
      <c r="KP341" s="111"/>
      <c r="KZ341" s="111"/>
      <c r="LJ341" s="111"/>
      <c r="LT341" s="111"/>
      <c r="MD341" s="111"/>
      <c r="MN341" s="111"/>
    </row>
    <row xmlns:x14ac="http://schemas.microsoft.com/office/spreadsheetml/2009/9/ac" r="342" s="3" customFormat="true" x14ac:dyDescent="0.25">
      <c r="A342" s="394"/>
      <c r="B342" s="111"/>
      <c r="L342" s="111"/>
      <c r="V342" s="111"/>
      <c r="AF342" s="111"/>
      <c r="AP342" s="111"/>
      <c r="AZ342" s="111"/>
      <c r="BJ342" s="111"/>
      <c r="BT342" s="111"/>
      <c r="BU342" s="111"/>
      <c r="BV342" s="111"/>
      <c r="BW342" s="111"/>
      <c r="BX342" s="111"/>
      <c r="BY342" s="111"/>
      <c r="BZ342" s="111"/>
      <c r="CA342" s="111"/>
      <c r="CD342" s="111"/>
      <c r="CN342" s="111"/>
      <c r="CX342" s="111"/>
      <c r="DH342" s="111"/>
      <c r="DR342" s="111"/>
      <c r="EB342" s="111"/>
      <c r="EL342" s="111"/>
      <c r="EV342" s="111"/>
      <c r="FF342" s="111"/>
      <c r="FP342" s="111"/>
      <c r="FZ342" s="111"/>
      <c r="GJ342" s="111"/>
      <c r="GT342" s="111"/>
      <c r="HD342" s="111"/>
      <c r="HN342" s="111"/>
      <c r="HX342" s="111"/>
      <c r="IH342" s="111"/>
      <c r="IR342" s="111"/>
      <c r="JB342" s="111"/>
      <c r="JL342" s="111"/>
      <c r="JV342" s="111"/>
      <c r="KF342" s="111"/>
      <c r="KP342" s="111"/>
      <c r="KZ342" s="111"/>
      <c r="LJ342" s="111"/>
      <c r="LT342" s="111"/>
      <c r="MD342" s="111"/>
      <c r="MN342" s="111"/>
    </row>
    <row xmlns:x14ac="http://schemas.microsoft.com/office/spreadsheetml/2009/9/ac" r="343" s="3" customFormat="true" x14ac:dyDescent="0.25">
      <c r="A343" s="394"/>
      <c r="B343" s="111"/>
      <c r="L343" s="111"/>
      <c r="V343" s="111"/>
      <c r="AF343" s="111"/>
      <c r="AP343" s="111"/>
      <c r="AZ343" s="111"/>
      <c r="BJ343" s="111"/>
      <c r="BT343" s="111"/>
      <c r="BU343" s="111"/>
      <c r="BV343" s="111"/>
      <c r="BW343" s="111"/>
      <c r="BX343" s="111"/>
      <c r="BY343" s="111"/>
      <c r="BZ343" s="111"/>
      <c r="CA343" s="111"/>
      <c r="CD343" s="111"/>
      <c r="CN343" s="111"/>
      <c r="CX343" s="111"/>
      <c r="DH343" s="111"/>
      <c r="DR343" s="111"/>
      <c r="EB343" s="111"/>
      <c r="EL343" s="111"/>
      <c r="EV343" s="111"/>
      <c r="FF343" s="111"/>
      <c r="FP343" s="111"/>
      <c r="FZ343" s="111"/>
      <c r="GJ343" s="111"/>
      <c r="GT343" s="111"/>
      <c r="HD343" s="111"/>
      <c r="HN343" s="111"/>
      <c r="HX343" s="111"/>
      <c r="IH343" s="111"/>
      <c r="IR343" s="111"/>
      <c r="JB343" s="111"/>
      <c r="JL343" s="111"/>
      <c r="JV343" s="111"/>
      <c r="KF343" s="111"/>
      <c r="KP343" s="111"/>
      <c r="KZ343" s="111"/>
      <c r="LJ343" s="111"/>
      <c r="LT343" s="111"/>
      <c r="MD343" s="111"/>
      <c r="MN343" s="111"/>
    </row>
    <row xmlns:x14ac="http://schemas.microsoft.com/office/spreadsheetml/2009/9/ac" r="344" s="3" customFormat="true" x14ac:dyDescent="0.25">
      <c r="A344" s="394"/>
      <c r="B344" s="111"/>
      <c r="L344" s="111"/>
      <c r="V344" s="111"/>
      <c r="AF344" s="111"/>
      <c r="AP344" s="111"/>
      <c r="AZ344" s="111"/>
      <c r="BJ344" s="111"/>
      <c r="BT344" s="111"/>
      <c r="BU344" s="111"/>
      <c r="BV344" s="111"/>
      <c r="BW344" s="111"/>
      <c r="BX344" s="111"/>
      <c r="BY344" s="111"/>
      <c r="BZ344" s="111"/>
      <c r="CA344" s="111"/>
      <c r="CD344" s="111"/>
      <c r="CN344" s="111"/>
      <c r="CX344" s="111"/>
      <c r="DH344" s="111"/>
      <c r="DR344" s="111"/>
      <c r="EB344" s="111"/>
      <c r="EL344" s="111"/>
      <c r="EV344" s="111"/>
      <c r="FF344" s="111"/>
      <c r="FP344" s="111"/>
      <c r="FZ344" s="111"/>
      <c r="GJ344" s="111"/>
      <c r="GT344" s="111"/>
      <c r="HD344" s="111"/>
      <c r="HN344" s="111"/>
      <c r="HX344" s="111"/>
      <c r="IH344" s="111"/>
      <c r="IR344" s="111"/>
      <c r="JB344" s="111"/>
      <c r="JL344" s="111"/>
      <c r="JV344" s="111"/>
      <c r="KF344" s="111"/>
      <c r="KP344" s="111"/>
      <c r="KZ344" s="111"/>
      <c r="LJ344" s="111"/>
      <c r="LT344" s="111"/>
      <c r="MD344" s="111"/>
      <c r="MN344" s="111"/>
    </row>
    <row xmlns:x14ac="http://schemas.microsoft.com/office/spreadsheetml/2009/9/ac" r="345" s="3" customFormat="true" x14ac:dyDescent="0.25">
      <c r="A345" s="394"/>
      <c r="B345" s="111"/>
      <c r="L345" s="111"/>
      <c r="V345" s="111"/>
      <c r="AF345" s="111"/>
      <c r="AP345" s="111"/>
      <c r="AZ345" s="111"/>
      <c r="BJ345" s="111"/>
      <c r="BT345" s="111"/>
      <c r="BU345" s="111"/>
      <c r="BV345" s="111"/>
      <c r="BW345" s="111"/>
      <c r="BX345" s="111"/>
      <c r="BY345" s="111"/>
      <c r="BZ345" s="111"/>
      <c r="CA345" s="111"/>
      <c r="CD345" s="111"/>
      <c r="CN345" s="111"/>
      <c r="CX345" s="111"/>
      <c r="DH345" s="111"/>
      <c r="DR345" s="111"/>
      <c r="EB345" s="111"/>
      <c r="EL345" s="111"/>
      <c r="EV345" s="111"/>
      <c r="FF345" s="111"/>
      <c r="FP345" s="111"/>
      <c r="FZ345" s="111"/>
      <c r="GJ345" s="111"/>
      <c r="GT345" s="111"/>
      <c r="HD345" s="111"/>
      <c r="HN345" s="111"/>
      <c r="HX345" s="111"/>
      <c r="IH345" s="111"/>
      <c r="IR345" s="111"/>
      <c r="JB345" s="111"/>
      <c r="JL345" s="111"/>
      <c r="JV345" s="111"/>
      <c r="KF345" s="111"/>
      <c r="KP345" s="111"/>
      <c r="KZ345" s="111"/>
      <c r="LJ345" s="111"/>
      <c r="LT345" s="111"/>
      <c r="MD345" s="111"/>
      <c r="MN345" s="111"/>
    </row>
    <row xmlns:x14ac="http://schemas.microsoft.com/office/spreadsheetml/2009/9/ac" r="346" s="3" customFormat="true" x14ac:dyDescent="0.25">
      <c r="A346" s="394"/>
      <c r="B346" s="111"/>
      <c r="L346" s="111"/>
      <c r="V346" s="111"/>
      <c r="AF346" s="111"/>
      <c r="AP346" s="111"/>
      <c r="AZ346" s="111"/>
      <c r="BJ346" s="111"/>
      <c r="BT346" s="111"/>
      <c r="BU346" s="111"/>
      <c r="BV346" s="111"/>
      <c r="BW346" s="111"/>
      <c r="BX346" s="111"/>
      <c r="BY346" s="111"/>
      <c r="BZ346" s="111"/>
      <c r="CA346" s="111"/>
      <c r="CD346" s="111"/>
      <c r="CN346" s="111"/>
      <c r="CX346" s="111"/>
      <c r="DH346" s="111"/>
      <c r="DR346" s="111"/>
      <c r="EB346" s="111"/>
      <c r="EL346" s="111"/>
      <c r="EV346" s="111"/>
      <c r="FF346" s="111"/>
      <c r="FP346" s="111"/>
      <c r="FZ346" s="111"/>
      <c r="GJ346" s="111"/>
      <c r="GT346" s="111"/>
      <c r="HD346" s="111"/>
      <c r="HN346" s="111"/>
      <c r="HX346" s="111"/>
      <c r="IH346" s="111"/>
      <c r="IR346" s="111"/>
      <c r="JB346" s="111"/>
      <c r="JL346" s="111"/>
      <c r="JV346" s="111"/>
      <c r="KF346" s="111"/>
      <c r="KP346" s="111"/>
      <c r="KZ346" s="111"/>
      <c r="LJ346" s="111"/>
      <c r="LT346" s="111"/>
      <c r="MD346" s="111"/>
      <c r="MN346" s="111"/>
    </row>
    <row xmlns:x14ac="http://schemas.microsoft.com/office/spreadsheetml/2009/9/ac" r="347" s="3" customFormat="true" x14ac:dyDescent="0.25">
      <c r="A347" s="394"/>
      <c r="B347" s="111"/>
      <c r="L347" s="111"/>
      <c r="V347" s="111"/>
      <c r="AF347" s="111"/>
      <c r="AP347" s="111"/>
      <c r="AZ347" s="111"/>
      <c r="BJ347" s="111"/>
      <c r="BT347" s="111"/>
      <c r="BU347" s="111"/>
      <c r="BV347" s="111"/>
      <c r="BW347" s="111"/>
      <c r="BX347" s="111"/>
      <c r="BY347" s="111"/>
      <c r="BZ347" s="111"/>
      <c r="CA347" s="111"/>
      <c r="CD347" s="111"/>
      <c r="CN347" s="111"/>
      <c r="CX347" s="111"/>
      <c r="DH347" s="111"/>
      <c r="DR347" s="111"/>
      <c r="EB347" s="111"/>
      <c r="EL347" s="111"/>
      <c r="EV347" s="111"/>
      <c r="FF347" s="111"/>
      <c r="FP347" s="111"/>
      <c r="FZ347" s="111"/>
      <c r="GJ347" s="111"/>
      <c r="GT347" s="111"/>
      <c r="HD347" s="111"/>
      <c r="HN347" s="111"/>
      <c r="HX347" s="111"/>
      <c r="IH347" s="111"/>
      <c r="IR347" s="111"/>
      <c r="JB347" s="111"/>
      <c r="JL347" s="111"/>
      <c r="JV347" s="111"/>
      <c r="KF347" s="111"/>
      <c r="KP347" s="111"/>
      <c r="KZ347" s="111"/>
      <c r="LJ347" s="111"/>
      <c r="LT347" s="111"/>
      <c r="MD347" s="111"/>
      <c r="MN347" s="111"/>
    </row>
    <row xmlns:x14ac="http://schemas.microsoft.com/office/spreadsheetml/2009/9/ac" r="348" s="3" customFormat="true" x14ac:dyDescent="0.25">
      <c r="A348" s="394"/>
      <c r="B348" s="111"/>
      <c r="L348" s="111"/>
      <c r="V348" s="111"/>
      <c r="AF348" s="111"/>
      <c r="AP348" s="111"/>
      <c r="AZ348" s="111"/>
      <c r="BJ348" s="111"/>
      <c r="BT348" s="111"/>
      <c r="BU348" s="111"/>
      <c r="BV348" s="111"/>
      <c r="BW348" s="111"/>
      <c r="BX348" s="111"/>
      <c r="BY348" s="111"/>
      <c r="BZ348" s="111"/>
      <c r="CA348" s="111"/>
      <c r="CD348" s="111"/>
      <c r="CN348" s="111"/>
      <c r="CX348" s="111"/>
      <c r="DH348" s="111"/>
      <c r="DR348" s="111"/>
      <c r="EB348" s="111"/>
      <c r="EL348" s="111"/>
      <c r="EV348" s="111"/>
      <c r="FF348" s="111"/>
      <c r="FP348" s="111"/>
      <c r="FZ348" s="111"/>
      <c r="GJ348" s="111"/>
      <c r="GT348" s="111"/>
      <c r="HD348" s="111"/>
      <c r="HN348" s="111"/>
      <c r="HX348" s="111"/>
      <c r="IH348" s="111"/>
      <c r="IR348" s="111"/>
      <c r="JB348" s="111"/>
      <c r="JL348" s="111"/>
      <c r="JV348" s="111"/>
      <c r="KF348" s="111"/>
      <c r="KP348" s="111"/>
      <c r="KZ348" s="111"/>
      <c r="LJ348" s="111"/>
      <c r="LT348" s="111"/>
      <c r="MD348" s="111"/>
      <c r="MN348" s="111"/>
    </row>
    <row xmlns:x14ac="http://schemas.microsoft.com/office/spreadsheetml/2009/9/ac" r="349" s="3" customFormat="true" x14ac:dyDescent="0.25">
      <c r="A349" s="394"/>
      <c r="B349" s="111"/>
      <c r="L349" s="111"/>
      <c r="V349" s="111"/>
      <c r="AF349" s="111"/>
      <c r="AP349" s="111"/>
      <c r="AZ349" s="111"/>
      <c r="BJ349" s="111"/>
      <c r="BT349" s="111"/>
      <c r="BU349" s="111"/>
      <c r="BV349" s="111"/>
      <c r="BW349" s="111"/>
      <c r="BX349" s="111"/>
      <c r="BY349" s="111"/>
      <c r="BZ349" s="111"/>
      <c r="CA349" s="111"/>
      <c r="CD349" s="111"/>
      <c r="CN349" s="111"/>
      <c r="CX349" s="111"/>
      <c r="DH349" s="111"/>
      <c r="DR349" s="111"/>
      <c r="EB349" s="111"/>
      <c r="EL349" s="111"/>
      <c r="EV349" s="111"/>
      <c r="FF349" s="111"/>
      <c r="FP349" s="111"/>
      <c r="FZ349" s="111"/>
      <c r="GJ349" s="111"/>
      <c r="GT349" s="111"/>
      <c r="HD349" s="111"/>
      <c r="HN349" s="111"/>
      <c r="HX349" s="111"/>
      <c r="IH349" s="111"/>
      <c r="IR349" s="111"/>
      <c r="JB349" s="111"/>
      <c r="JL349" s="111"/>
      <c r="JV349" s="111"/>
      <c r="KF349" s="111"/>
      <c r="KP349" s="111"/>
      <c r="KZ349" s="111"/>
      <c r="LJ349" s="111"/>
      <c r="LT349" s="111"/>
      <c r="MD349" s="111"/>
      <c r="MN349" s="111"/>
    </row>
    <row xmlns:x14ac="http://schemas.microsoft.com/office/spreadsheetml/2009/9/ac" r="350" s="3" customFormat="true" x14ac:dyDescent="0.25">
      <c r="A350" s="394"/>
      <c r="B350" s="111"/>
      <c r="L350" s="111"/>
      <c r="V350" s="111"/>
      <c r="AF350" s="111"/>
      <c r="AP350" s="111"/>
      <c r="AZ350" s="111"/>
      <c r="BJ350" s="111"/>
      <c r="BT350" s="111"/>
      <c r="BU350" s="111"/>
      <c r="BV350" s="111"/>
      <c r="BW350" s="111"/>
      <c r="BX350" s="111"/>
      <c r="BY350" s="111"/>
      <c r="BZ350" s="111"/>
      <c r="CA350" s="111"/>
      <c r="CD350" s="111"/>
      <c r="CN350" s="111"/>
      <c r="CX350" s="111"/>
      <c r="DH350" s="111"/>
      <c r="DR350" s="111"/>
      <c r="EB350" s="111"/>
      <c r="EL350" s="111"/>
      <c r="EV350" s="111"/>
      <c r="FF350" s="111"/>
      <c r="FP350" s="111"/>
      <c r="FZ350" s="111"/>
      <c r="GJ350" s="111"/>
      <c r="GT350" s="111"/>
      <c r="HD350" s="111"/>
      <c r="HN350" s="111"/>
      <c r="HX350" s="111"/>
      <c r="IH350" s="111"/>
      <c r="IR350" s="111"/>
      <c r="JB350" s="111"/>
      <c r="JL350" s="111"/>
      <c r="JV350" s="111"/>
      <c r="KF350" s="111"/>
      <c r="KP350" s="111"/>
      <c r="KZ350" s="111"/>
      <c r="LJ350" s="111"/>
      <c r="LT350" s="111"/>
      <c r="MD350" s="111"/>
      <c r="MN350" s="111"/>
    </row>
    <row xmlns:x14ac="http://schemas.microsoft.com/office/spreadsheetml/2009/9/ac" r="351" s="3" customFormat="true" x14ac:dyDescent="0.25">
      <c r="A351" s="394"/>
      <c r="B351" s="111"/>
      <c r="L351" s="111"/>
      <c r="V351" s="111"/>
      <c r="AF351" s="111"/>
      <c r="AP351" s="111"/>
      <c r="AZ351" s="111"/>
      <c r="BJ351" s="111"/>
      <c r="BT351" s="111"/>
      <c r="BU351" s="111"/>
      <c r="BV351" s="111"/>
      <c r="BW351" s="111"/>
      <c r="BX351" s="111"/>
      <c r="BY351" s="111"/>
      <c r="BZ351" s="111"/>
      <c r="CA351" s="111"/>
      <c r="CD351" s="111"/>
      <c r="CN351" s="111"/>
      <c r="CX351" s="111"/>
      <c r="DH351" s="111"/>
      <c r="DR351" s="111"/>
      <c r="EB351" s="111"/>
      <c r="EL351" s="111"/>
      <c r="EV351" s="111"/>
      <c r="FF351" s="111"/>
      <c r="FP351" s="111"/>
      <c r="FZ351" s="111"/>
      <c r="GJ351" s="111"/>
      <c r="GT351" s="111"/>
      <c r="HD351" s="111"/>
      <c r="HN351" s="111"/>
      <c r="HX351" s="111"/>
      <c r="IH351" s="111"/>
      <c r="IR351" s="111"/>
      <c r="JB351" s="111"/>
      <c r="JL351" s="111"/>
      <c r="JV351" s="111"/>
      <c r="KF351" s="111"/>
      <c r="KP351" s="111"/>
      <c r="KZ351" s="111"/>
      <c r="LJ351" s="111"/>
      <c r="LT351" s="111"/>
      <c r="MD351" s="111"/>
      <c r="MN351" s="111"/>
    </row>
    <row xmlns:x14ac="http://schemas.microsoft.com/office/spreadsheetml/2009/9/ac" r="352" s="3" customFormat="true" x14ac:dyDescent="0.25">
      <c r="A352" s="394"/>
      <c r="B352" s="111"/>
      <c r="L352" s="111"/>
      <c r="V352" s="111"/>
      <c r="AF352" s="111"/>
      <c r="AP352" s="111"/>
      <c r="AZ352" s="111"/>
      <c r="BJ352" s="111"/>
      <c r="BT352" s="111"/>
      <c r="BU352" s="111"/>
      <c r="BV352" s="111"/>
      <c r="BW352" s="111"/>
      <c r="BX352" s="111"/>
      <c r="BY352" s="111"/>
      <c r="BZ352" s="111"/>
      <c r="CA352" s="111"/>
      <c r="CD352" s="111"/>
      <c r="CN352" s="111"/>
      <c r="CX352" s="111"/>
      <c r="DH352" s="111"/>
      <c r="DR352" s="111"/>
      <c r="EB352" s="111"/>
      <c r="EL352" s="111"/>
      <c r="EV352" s="111"/>
      <c r="FF352" s="111"/>
      <c r="FP352" s="111"/>
      <c r="FZ352" s="111"/>
      <c r="GJ352" s="111"/>
      <c r="GT352" s="111"/>
      <c r="HD352" s="111"/>
      <c r="HN352" s="111"/>
      <c r="HX352" s="111"/>
      <c r="IH352" s="111"/>
      <c r="IR352" s="111"/>
      <c r="JB352" s="111"/>
      <c r="JL352" s="111"/>
      <c r="JV352" s="111"/>
      <c r="KF352" s="111"/>
      <c r="KP352" s="111"/>
      <c r="KZ352" s="111"/>
      <c r="LJ352" s="111"/>
      <c r="LT352" s="111"/>
      <c r="MD352" s="111"/>
      <c r="MN352" s="111"/>
    </row>
    <row xmlns:x14ac="http://schemas.microsoft.com/office/spreadsheetml/2009/9/ac" r="353" s="3" customFormat="true" x14ac:dyDescent="0.25">
      <c r="A353" s="394"/>
      <c r="B353" s="111"/>
      <c r="L353" s="111"/>
      <c r="V353" s="111"/>
      <c r="AF353" s="111"/>
      <c r="AP353" s="111"/>
      <c r="AZ353" s="111"/>
      <c r="BJ353" s="111"/>
      <c r="BT353" s="111"/>
      <c r="BU353" s="111"/>
      <c r="BV353" s="111"/>
      <c r="BW353" s="111"/>
      <c r="BX353" s="111"/>
      <c r="BY353" s="111"/>
      <c r="BZ353" s="111"/>
      <c r="CA353" s="111"/>
      <c r="CD353" s="111"/>
      <c r="CN353" s="111"/>
      <c r="CX353" s="111"/>
      <c r="DH353" s="111"/>
      <c r="DR353" s="111"/>
      <c r="EB353" s="111"/>
      <c r="EL353" s="111"/>
      <c r="EV353" s="111"/>
      <c r="FF353" s="111"/>
      <c r="FP353" s="111"/>
      <c r="FZ353" s="111"/>
      <c r="GJ353" s="111"/>
      <c r="GT353" s="111"/>
      <c r="HD353" s="111"/>
      <c r="HN353" s="111"/>
      <c r="HX353" s="111"/>
      <c r="IH353" s="111"/>
      <c r="IR353" s="111"/>
      <c r="JB353" s="111"/>
      <c r="JL353" s="111"/>
      <c r="JV353" s="111"/>
      <c r="KF353" s="111"/>
      <c r="KP353" s="111"/>
      <c r="KZ353" s="111"/>
      <c r="LJ353" s="111"/>
      <c r="LT353" s="111"/>
      <c r="MD353" s="111"/>
      <c r="MN353" s="111"/>
    </row>
    <row xmlns:x14ac="http://schemas.microsoft.com/office/spreadsheetml/2009/9/ac" r="354" s="3" customFormat="true" x14ac:dyDescent="0.25">
      <c r="A354" s="394"/>
      <c r="B354" s="111"/>
      <c r="L354" s="111"/>
      <c r="V354" s="111"/>
      <c r="AF354" s="111"/>
      <c r="AP354" s="111"/>
      <c r="AZ354" s="111"/>
      <c r="BJ354" s="111"/>
      <c r="BT354" s="111"/>
      <c r="BU354" s="111"/>
      <c r="BV354" s="111"/>
      <c r="BW354" s="111"/>
      <c r="BX354" s="111"/>
      <c r="BY354" s="111"/>
      <c r="BZ354" s="111"/>
      <c r="CA354" s="111"/>
      <c r="CD354" s="111"/>
      <c r="CN354" s="111"/>
      <c r="CX354" s="111"/>
      <c r="DH354" s="111"/>
      <c r="DR354" s="111"/>
      <c r="EB354" s="111"/>
      <c r="EL354" s="111"/>
      <c r="EV354" s="111"/>
      <c r="FF354" s="111"/>
      <c r="FP354" s="111"/>
      <c r="FZ354" s="111"/>
      <c r="GJ354" s="111"/>
      <c r="GT354" s="111"/>
      <c r="HD354" s="111"/>
      <c r="HN354" s="111"/>
      <c r="HX354" s="111"/>
      <c r="IH354" s="111"/>
      <c r="IR354" s="111"/>
      <c r="JB354" s="111"/>
      <c r="JL354" s="111"/>
      <c r="JV354" s="111"/>
      <c r="KF354" s="111"/>
      <c r="KP354" s="111"/>
      <c r="KZ354" s="111"/>
      <c r="LJ354" s="111"/>
      <c r="LT354" s="111"/>
      <c r="MD354" s="111"/>
      <c r="MN354" s="111"/>
    </row>
    <row xmlns:x14ac="http://schemas.microsoft.com/office/spreadsheetml/2009/9/ac" r="355" s="3" customFormat="true" x14ac:dyDescent="0.25">
      <c r="A355" s="394"/>
      <c r="B355" s="111"/>
      <c r="L355" s="111"/>
      <c r="V355" s="111"/>
      <c r="AF355" s="111"/>
      <c r="AP355" s="111"/>
      <c r="AZ355" s="111"/>
      <c r="BJ355" s="111"/>
      <c r="BT355" s="111"/>
      <c r="BU355" s="111"/>
      <c r="BV355" s="111"/>
      <c r="BW355" s="111"/>
      <c r="BX355" s="111"/>
      <c r="BY355" s="111"/>
      <c r="BZ355" s="111"/>
      <c r="CA355" s="111"/>
      <c r="CD355" s="111"/>
      <c r="CN355" s="111"/>
      <c r="CX355" s="111"/>
      <c r="DH355" s="111"/>
      <c r="DR355" s="111"/>
      <c r="EB355" s="111"/>
      <c r="EL355" s="111"/>
      <c r="EV355" s="111"/>
      <c r="FF355" s="111"/>
      <c r="FP355" s="111"/>
      <c r="FZ355" s="111"/>
      <c r="GJ355" s="111"/>
      <c r="GT355" s="111"/>
      <c r="HD355" s="111"/>
      <c r="HN355" s="111"/>
      <c r="HX355" s="111"/>
      <c r="IH355" s="111"/>
      <c r="IR355" s="111"/>
      <c r="JB355" s="111"/>
      <c r="JL355" s="111"/>
      <c r="JV355" s="111"/>
      <c r="KF355" s="111"/>
      <c r="KP355" s="111"/>
      <c r="KZ355" s="111"/>
      <c r="LJ355" s="111"/>
      <c r="LT355" s="111"/>
      <c r="MD355" s="111"/>
      <c r="MN355" s="111"/>
    </row>
    <row xmlns:x14ac="http://schemas.microsoft.com/office/spreadsheetml/2009/9/ac" r="356" s="3" customFormat="true" x14ac:dyDescent="0.25">
      <c r="A356" s="394"/>
      <c r="B356" s="111"/>
      <c r="L356" s="111"/>
      <c r="V356" s="111"/>
      <c r="AF356" s="111"/>
      <c r="AP356" s="111"/>
      <c r="AZ356" s="111"/>
      <c r="BJ356" s="111"/>
      <c r="BT356" s="111"/>
      <c r="BU356" s="111"/>
      <c r="BV356" s="111"/>
      <c r="BW356" s="111"/>
      <c r="BX356" s="111"/>
      <c r="BY356" s="111"/>
      <c r="BZ356" s="111"/>
      <c r="CA356" s="111"/>
      <c r="CD356" s="111"/>
      <c r="CN356" s="111"/>
      <c r="CX356" s="111"/>
      <c r="DH356" s="111"/>
      <c r="DR356" s="111"/>
      <c r="EB356" s="111"/>
      <c r="EL356" s="111"/>
      <c r="EV356" s="111"/>
      <c r="FF356" s="111"/>
      <c r="FP356" s="111"/>
      <c r="FZ356" s="111"/>
      <c r="GJ356" s="111"/>
      <c r="GT356" s="111"/>
      <c r="HD356" s="111"/>
      <c r="HN356" s="111"/>
      <c r="HX356" s="111"/>
      <c r="IH356" s="111"/>
      <c r="IR356" s="111"/>
      <c r="JB356" s="111"/>
      <c r="JL356" s="111"/>
      <c r="JV356" s="111"/>
      <c r="KF356" s="111"/>
      <c r="KP356" s="111"/>
      <c r="KZ356" s="111"/>
      <c r="LJ356" s="111"/>
      <c r="LT356" s="111"/>
      <c r="MD356" s="111"/>
      <c r="MN356" s="111"/>
    </row>
    <row xmlns:x14ac="http://schemas.microsoft.com/office/spreadsheetml/2009/9/ac" r="357" s="3" customFormat="true" x14ac:dyDescent="0.25">
      <c r="A357" s="394"/>
      <c r="B357" s="111"/>
      <c r="L357" s="111"/>
      <c r="V357" s="111"/>
      <c r="AF357" s="111"/>
      <c r="AP357" s="111"/>
      <c r="AZ357" s="111"/>
      <c r="BJ357" s="111"/>
      <c r="BT357" s="111"/>
      <c r="BU357" s="111"/>
      <c r="BV357" s="111"/>
      <c r="BW357" s="111"/>
      <c r="BX357" s="111"/>
      <c r="BY357" s="111"/>
      <c r="BZ357" s="111"/>
      <c r="CA357" s="111"/>
      <c r="CD357" s="111"/>
      <c r="CN357" s="111"/>
      <c r="CX357" s="111"/>
      <c r="DH357" s="111"/>
      <c r="DR357" s="111"/>
      <c r="EB357" s="111"/>
      <c r="EL357" s="111"/>
      <c r="EV357" s="111"/>
      <c r="FF357" s="111"/>
      <c r="FP357" s="111"/>
      <c r="FZ357" s="111"/>
      <c r="GJ357" s="111"/>
      <c r="GT357" s="111"/>
      <c r="HD357" s="111"/>
      <c r="HN357" s="111"/>
      <c r="HX357" s="111"/>
      <c r="IH357" s="111"/>
      <c r="IR357" s="111"/>
      <c r="JB357" s="111"/>
      <c r="JL357" s="111"/>
      <c r="JV357" s="111"/>
      <c r="KF357" s="111"/>
      <c r="KP357" s="111"/>
      <c r="KZ357" s="111"/>
      <c r="LJ357" s="111"/>
      <c r="LT357" s="111"/>
      <c r="MD357" s="111"/>
      <c r="MN357" s="111"/>
    </row>
    <row xmlns:x14ac="http://schemas.microsoft.com/office/spreadsheetml/2009/9/ac" r="358" s="3" customFormat="true" x14ac:dyDescent="0.25">
      <c r="A358" s="394"/>
      <c r="B358" s="111"/>
      <c r="L358" s="111"/>
      <c r="V358" s="111"/>
      <c r="AF358" s="111"/>
      <c r="AP358" s="111"/>
      <c r="AZ358" s="111"/>
      <c r="BJ358" s="111"/>
      <c r="BT358" s="111"/>
      <c r="BU358" s="111"/>
      <c r="BV358" s="111"/>
      <c r="BW358" s="111"/>
      <c r="BX358" s="111"/>
      <c r="BY358" s="111"/>
      <c r="BZ358" s="111"/>
      <c r="CA358" s="111"/>
      <c r="CD358" s="111"/>
      <c r="CN358" s="111"/>
      <c r="CX358" s="111"/>
      <c r="DH358" s="111"/>
      <c r="DR358" s="111"/>
      <c r="EB358" s="111"/>
      <c r="EL358" s="111"/>
      <c r="EV358" s="111"/>
      <c r="FF358" s="111"/>
      <c r="FP358" s="111"/>
      <c r="FZ358" s="111"/>
      <c r="GJ358" s="111"/>
      <c r="GT358" s="111"/>
      <c r="HD358" s="111"/>
      <c r="HN358" s="111"/>
      <c r="HX358" s="111"/>
      <c r="IH358" s="111"/>
      <c r="IR358" s="111"/>
      <c r="JB358" s="111"/>
      <c r="JL358" s="111"/>
      <c r="JV358" s="111"/>
      <c r="KF358" s="111"/>
      <c r="KP358" s="111"/>
      <c r="KZ358" s="111"/>
      <c r="LJ358" s="111"/>
      <c r="LT358" s="111"/>
      <c r="MD358" s="111"/>
      <c r="MN358" s="111"/>
    </row>
    <row xmlns:x14ac="http://schemas.microsoft.com/office/spreadsheetml/2009/9/ac" r="359" s="3" customFormat="true" x14ac:dyDescent="0.25">
      <c r="A359" s="394"/>
      <c r="B359" s="111"/>
      <c r="L359" s="111"/>
      <c r="V359" s="111"/>
      <c r="AF359" s="111"/>
      <c r="AP359" s="111"/>
      <c r="AZ359" s="111"/>
      <c r="BJ359" s="111"/>
      <c r="BT359" s="111"/>
      <c r="BU359" s="111"/>
      <c r="BV359" s="111"/>
      <c r="BW359" s="111"/>
      <c r="BX359" s="111"/>
      <c r="BY359" s="111"/>
      <c r="BZ359" s="111"/>
      <c r="CA359" s="111"/>
      <c r="CD359" s="111"/>
      <c r="CN359" s="111"/>
      <c r="CX359" s="111"/>
      <c r="DH359" s="111"/>
      <c r="DR359" s="111"/>
      <c r="EB359" s="111"/>
      <c r="EL359" s="111"/>
      <c r="EV359" s="111"/>
      <c r="FF359" s="111"/>
      <c r="FP359" s="111"/>
      <c r="FZ359" s="111"/>
      <c r="GJ359" s="111"/>
      <c r="GT359" s="111"/>
      <c r="HD359" s="111"/>
      <c r="HN359" s="111"/>
      <c r="HX359" s="111"/>
      <c r="IH359" s="111"/>
      <c r="IR359" s="111"/>
      <c r="JB359" s="111"/>
      <c r="JL359" s="111"/>
      <c r="JV359" s="111"/>
      <c r="KF359" s="111"/>
      <c r="KP359" s="111"/>
      <c r="KZ359" s="111"/>
      <c r="LJ359" s="111"/>
      <c r="LT359" s="111"/>
      <c r="MD359" s="111"/>
      <c r="MN359" s="111"/>
    </row>
    <row xmlns:x14ac="http://schemas.microsoft.com/office/spreadsheetml/2009/9/ac" r="360" s="3" customFormat="true" x14ac:dyDescent="0.25">
      <c r="A360" s="394"/>
      <c r="B360" s="111"/>
      <c r="L360" s="111"/>
      <c r="V360" s="111"/>
      <c r="AF360" s="111"/>
      <c r="AP360" s="111"/>
      <c r="AZ360" s="111"/>
      <c r="BJ360" s="111"/>
      <c r="BT360" s="111"/>
      <c r="BU360" s="111"/>
      <c r="BV360" s="111"/>
      <c r="BW360" s="111"/>
      <c r="BX360" s="111"/>
      <c r="BY360" s="111"/>
      <c r="BZ360" s="111"/>
      <c r="CA360" s="111"/>
      <c r="CD360" s="111"/>
      <c r="CN360" s="111"/>
      <c r="CX360" s="111"/>
      <c r="DH360" s="111"/>
      <c r="DR360" s="111"/>
      <c r="EB360" s="111"/>
      <c r="EL360" s="111"/>
      <c r="EV360" s="111"/>
      <c r="FF360" s="111"/>
      <c r="FP360" s="111"/>
      <c r="FZ360" s="111"/>
      <c r="GJ360" s="111"/>
      <c r="GT360" s="111"/>
      <c r="HD360" s="111"/>
      <c r="HN360" s="111"/>
      <c r="HX360" s="111"/>
      <c r="IH360" s="111"/>
      <c r="IR360" s="111"/>
      <c r="JB360" s="111"/>
      <c r="JL360" s="111"/>
      <c r="JV360" s="111"/>
      <c r="KF360" s="111"/>
      <c r="KP360" s="111"/>
      <c r="KZ360" s="111"/>
      <c r="LJ360" s="111"/>
      <c r="LT360" s="111"/>
      <c r="MD360" s="111"/>
      <c r="MN360" s="111"/>
    </row>
    <row xmlns:x14ac="http://schemas.microsoft.com/office/spreadsheetml/2009/9/ac" r="361" s="3" customFormat="true" x14ac:dyDescent="0.25">
      <c r="A361" s="394"/>
      <c r="B361" s="111"/>
      <c r="L361" s="111"/>
      <c r="V361" s="111"/>
      <c r="AF361" s="111"/>
      <c r="AP361" s="111"/>
      <c r="AZ361" s="111"/>
      <c r="BJ361" s="111"/>
      <c r="BT361" s="111"/>
      <c r="BU361" s="111"/>
      <c r="BV361" s="111"/>
      <c r="BW361" s="111"/>
      <c r="BX361" s="111"/>
      <c r="BY361" s="111"/>
      <c r="BZ361" s="111"/>
      <c r="CA361" s="111"/>
      <c r="CD361" s="111"/>
      <c r="CN361" s="111"/>
      <c r="CX361" s="111"/>
      <c r="DH361" s="111"/>
      <c r="DR361" s="111"/>
      <c r="EB361" s="111"/>
      <c r="EL361" s="111"/>
      <c r="EV361" s="111"/>
      <c r="FF361" s="111"/>
      <c r="FP361" s="111"/>
      <c r="FZ361" s="111"/>
      <c r="GJ361" s="111"/>
      <c r="GT361" s="111"/>
      <c r="HD361" s="111"/>
      <c r="HN361" s="111"/>
      <c r="HX361" s="111"/>
      <c r="IH361" s="111"/>
      <c r="IR361" s="111"/>
      <c r="JB361" s="111"/>
      <c r="JL361" s="111"/>
      <c r="JV361" s="111"/>
      <c r="KF361" s="111"/>
      <c r="KP361" s="111"/>
      <c r="KZ361" s="111"/>
      <c r="LJ361" s="111"/>
      <c r="LT361" s="111"/>
      <c r="MD361" s="111"/>
      <c r="MN361" s="111"/>
    </row>
    <row xmlns:x14ac="http://schemas.microsoft.com/office/spreadsheetml/2009/9/ac" r="362" s="3" customFormat="true" x14ac:dyDescent="0.25">
      <c r="A362" s="394"/>
      <c r="B362" s="111"/>
      <c r="L362" s="111"/>
      <c r="V362" s="111"/>
      <c r="AF362" s="111"/>
      <c r="AP362" s="111"/>
      <c r="AZ362" s="111"/>
      <c r="BJ362" s="111"/>
      <c r="BT362" s="111"/>
      <c r="BU362" s="111"/>
      <c r="BV362" s="111"/>
      <c r="BW362" s="111"/>
      <c r="BX362" s="111"/>
      <c r="BY362" s="111"/>
      <c r="BZ362" s="111"/>
      <c r="CA362" s="111"/>
      <c r="CD362" s="111"/>
      <c r="CN362" s="111"/>
      <c r="CX362" s="111"/>
      <c r="DH362" s="111"/>
      <c r="DR362" s="111"/>
      <c r="EB362" s="111"/>
      <c r="EL362" s="111"/>
      <c r="EV362" s="111"/>
      <c r="FF362" s="111"/>
      <c r="FP362" s="111"/>
      <c r="FZ362" s="111"/>
      <c r="GJ362" s="111"/>
      <c r="GT362" s="111"/>
      <c r="HD362" s="111"/>
      <c r="HN362" s="111"/>
      <c r="HX362" s="111"/>
      <c r="IH362" s="111"/>
      <c r="IR362" s="111"/>
      <c r="JB362" s="111"/>
      <c r="JL362" s="111"/>
      <c r="JV362" s="111"/>
      <c r="KF362" s="111"/>
      <c r="KP362" s="111"/>
      <c r="KZ362" s="111"/>
      <c r="LJ362" s="111"/>
      <c r="LT362" s="111"/>
      <c r="MD362" s="111"/>
      <c r="MN362" s="111"/>
    </row>
    <row xmlns:x14ac="http://schemas.microsoft.com/office/spreadsheetml/2009/9/ac" r="363" s="3" customFormat="true" x14ac:dyDescent="0.25">
      <c r="A363" s="394"/>
      <c r="B363" s="111"/>
      <c r="L363" s="111"/>
      <c r="V363" s="111"/>
      <c r="AF363" s="111"/>
      <c r="AP363" s="111"/>
      <c r="AZ363" s="111"/>
      <c r="BJ363" s="111"/>
      <c r="BT363" s="111"/>
      <c r="BU363" s="111"/>
      <c r="BV363" s="111"/>
      <c r="BW363" s="111"/>
      <c r="BX363" s="111"/>
      <c r="BY363" s="111"/>
      <c r="BZ363" s="111"/>
      <c r="CA363" s="111"/>
      <c r="CD363" s="111"/>
      <c r="CN363" s="111"/>
      <c r="CX363" s="111"/>
      <c r="DH363" s="111"/>
      <c r="DR363" s="111"/>
      <c r="EB363" s="111"/>
      <c r="EL363" s="111"/>
      <c r="EV363" s="111"/>
      <c r="FF363" s="111"/>
      <c r="FP363" s="111"/>
      <c r="FZ363" s="111"/>
      <c r="GJ363" s="111"/>
      <c r="GT363" s="111"/>
      <c r="HD363" s="111"/>
      <c r="HN363" s="111"/>
      <c r="HX363" s="111"/>
      <c r="IH363" s="111"/>
      <c r="IR363" s="111"/>
      <c r="JB363" s="111"/>
      <c r="JL363" s="111"/>
      <c r="JV363" s="111"/>
      <c r="KF363" s="111"/>
      <c r="KP363" s="111"/>
      <c r="KZ363" s="111"/>
      <c r="LJ363" s="111"/>
      <c r="LT363" s="111"/>
      <c r="MD363" s="111"/>
      <c r="MN363" s="111"/>
    </row>
    <row xmlns:x14ac="http://schemas.microsoft.com/office/spreadsheetml/2009/9/ac" r="364" s="3" customFormat="true" x14ac:dyDescent="0.25">
      <c r="A364" s="394"/>
      <c r="B364" s="111"/>
      <c r="L364" s="111"/>
      <c r="V364" s="111"/>
      <c r="AF364" s="111"/>
      <c r="AP364" s="111"/>
      <c r="AZ364" s="111"/>
      <c r="BJ364" s="111"/>
      <c r="BT364" s="111"/>
      <c r="BU364" s="111"/>
      <c r="BV364" s="111"/>
      <c r="BW364" s="111"/>
      <c r="BX364" s="111"/>
      <c r="BY364" s="111"/>
      <c r="BZ364" s="111"/>
      <c r="CA364" s="111"/>
      <c r="CD364" s="111"/>
      <c r="CN364" s="111"/>
      <c r="CX364" s="111"/>
      <c r="DH364" s="111"/>
      <c r="DR364" s="111"/>
      <c r="EB364" s="111"/>
      <c r="EL364" s="111"/>
      <c r="EV364" s="111"/>
      <c r="FF364" s="111"/>
      <c r="FP364" s="111"/>
      <c r="FZ364" s="111"/>
      <c r="GJ364" s="111"/>
      <c r="GT364" s="111"/>
      <c r="HD364" s="111"/>
      <c r="HN364" s="111"/>
      <c r="HX364" s="111"/>
      <c r="IH364" s="111"/>
      <c r="IR364" s="111"/>
      <c r="JB364" s="111"/>
      <c r="JL364" s="111"/>
      <c r="JV364" s="111"/>
      <c r="KF364" s="111"/>
      <c r="KP364" s="111"/>
      <c r="KZ364" s="111"/>
      <c r="LJ364" s="111"/>
      <c r="LT364" s="111"/>
      <c r="MD364" s="111"/>
      <c r="MN364" s="111"/>
    </row>
    <row xmlns:x14ac="http://schemas.microsoft.com/office/spreadsheetml/2009/9/ac" r="365" s="3" customFormat="true" x14ac:dyDescent="0.25">
      <c r="A365" s="394"/>
      <c r="B365" s="111"/>
      <c r="L365" s="111"/>
      <c r="V365" s="111"/>
      <c r="AF365" s="111"/>
      <c r="AP365" s="111"/>
      <c r="AZ365" s="111"/>
      <c r="BJ365" s="111"/>
      <c r="BT365" s="111"/>
      <c r="BU365" s="111"/>
      <c r="BV365" s="111"/>
      <c r="BW365" s="111"/>
      <c r="BX365" s="111"/>
      <c r="BY365" s="111"/>
      <c r="BZ365" s="111"/>
      <c r="CA365" s="111"/>
      <c r="CD365" s="111"/>
      <c r="CN365" s="111"/>
      <c r="CX365" s="111"/>
      <c r="DH365" s="111"/>
      <c r="DR365" s="111"/>
      <c r="EB365" s="111"/>
      <c r="EL365" s="111"/>
      <c r="EV365" s="111"/>
      <c r="FF365" s="111"/>
      <c r="FP365" s="111"/>
      <c r="FZ365" s="111"/>
      <c r="GJ365" s="111"/>
      <c r="GT365" s="111"/>
      <c r="HD365" s="111"/>
      <c r="HN365" s="111"/>
      <c r="HX365" s="111"/>
      <c r="IH365" s="111"/>
      <c r="IR365" s="111"/>
      <c r="JB365" s="111"/>
      <c r="JL365" s="111"/>
      <c r="JV365" s="111"/>
      <c r="KF365" s="111"/>
      <c r="KP365" s="111"/>
      <c r="KZ365" s="111"/>
      <c r="LJ365" s="111"/>
      <c r="LT365" s="111"/>
      <c r="MD365" s="111"/>
      <c r="MN365" s="111"/>
    </row>
    <row xmlns:x14ac="http://schemas.microsoft.com/office/spreadsheetml/2009/9/ac" r="366" s="3" customFormat="true" x14ac:dyDescent="0.25">
      <c r="A366" s="394"/>
      <c r="B366" s="111"/>
      <c r="L366" s="111"/>
      <c r="V366" s="111"/>
      <c r="AF366" s="111"/>
      <c r="AP366" s="111"/>
      <c r="AZ366" s="111"/>
      <c r="BJ366" s="111"/>
      <c r="BT366" s="111"/>
      <c r="BU366" s="111"/>
      <c r="BV366" s="111"/>
      <c r="BW366" s="111"/>
      <c r="BX366" s="111"/>
      <c r="BY366" s="111"/>
      <c r="BZ366" s="111"/>
      <c r="CA366" s="111"/>
      <c r="CD366" s="111"/>
      <c r="CN366" s="111"/>
      <c r="CX366" s="111"/>
      <c r="DH366" s="111"/>
      <c r="DR366" s="111"/>
      <c r="EB366" s="111"/>
      <c r="EL366" s="111"/>
      <c r="EV366" s="111"/>
      <c r="FF366" s="111"/>
      <c r="FP366" s="111"/>
      <c r="FZ366" s="111"/>
      <c r="GJ366" s="111"/>
      <c r="GT366" s="111"/>
      <c r="HD366" s="111"/>
      <c r="HN366" s="111"/>
      <c r="HX366" s="111"/>
      <c r="IH366" s="111"/>
      <c r="IR366" s="111"/>
      <c r="JB366" s="111"/>
      <c r="JL366" s="111"/>
      <c r="JV366" s="111"/>
      <c r="KF366" s="111"/>
      <c r="KP366" s="111"/>
      <c r="KZ366" s="111"/>
      <c r="LJ366" s="111"/>
      <c r="LT366" s="111"/>
      <c r="MD366" s="111"/>
      <c r="MN366" s="111"/>
    </row>
    <row xmlns:x14ac="http://schemas.microsoft.com/office/spreadsheetml/2009/9/ac" r="367" s="3" customFormat="true" x14ac:dyDescent="0.25">
      <c r="A367" s="394"/>
      <c r="B367" s="111"/>
      <c r="L367" s="111"/>
      <c r="V367" s="111"/>
      <c r="AF367" s="111"/>
      <c r="AP367" s="111"/>
      <c r="AZ367" s="111"/>
      <c r="BJ367" s="111"/>
      <c r="BT367" s="111"/>
      <c r="BU367" s="111"/>
      <c r="BV367" s="111"/>
      <c r="BW367" s="111"/>
      <c r="BX367" s="111"/>
      <c r="BY367" s="111"/>
      <c r="BZ367" s="111"/>
      <c r="CA367" s="111"/>
      <c r="CD367" s="111"/>
      <c r="CN367" s="111"/>
      <c r="CX367" s="111"/>
      <c r="DH367" s="111"/>
      <c r="DR367" s="111"/>
      <c r="EB367" s="111"/>
      <c r="EL367" s="111"/>
      <c r="EV367" s="111"/>
      <c r="FF367" s="111"/>
      <c r="FP367" s="111"/>
      <c r="FZ367" s="111"/>
      <c r="GJ367" s="111"/>
      <c r="GT367" s="111"/>
      <c r="HD367" s="111"/>
      <c r="HN367" s="111"/>
      <c r="HX367" s="111"/>
      <c r="IH367" s="111"/>
      <c r="IR367" s="111"/>
      <c r="JB367" s="111"/>
      <c r="JL367" s="111"/>
      <c r="JV367" s="111"/>
      <c r="KF367" s="111"/>
      <c r="KP367" s="111"/>
      <c r="KZ367" s="111"/>
      <c r="LJ367" s="111"/>
      <c r="LT367" s="111"/>
      <c r="MD367" s="111"/>
      <c r="MN367" s="111"/>
    </row>
    <row xmlns:x14ac="http://schemas.microsoft.com/office/spreadsheetml/2009/9/ac" r="368" s="3" customFormat="true" x14ac:dyDescent="0.25">
      <c r="A368" s="394"/>
      <c r="B368" s="111"/>
      <c r="L368" s="111"/>
      <c r="V368" s="111"/>
      <c r="AF368" s="111"/>
      <c r="AP368" s="111"/>
      <c r="AZ368" s="111"/>
      <c r="BJ368" s="111"/>
      <c r="BT368" s="111"/>
      <c r="BU368" s="111"/>
      <c r="BV368" s="111"/>
      <c r="BW368" s="111"/>
      <c r="BX368" s="111"/>
      <c r="BY368" s="111"/>
      <c r="BZ368" s="111"/>
      <c r="CA368" s="111"/>
      <c r="CD368" s="111"/>
      <c r="CN368" s="111"/>
      <c r="CX368" s="111"/>
      <c r="DH368" s="111"/>
      <c r="DR368" s="111"/>
      <c r="EB368" s="111"/>
      <c r="EL368" s="111"/>
      <c r="EV368" s="111"/>
      <c r="FF368" s="111"/>
      <c r="FP368" s="111"/>
      <c r="FZ368" s="111"/>
      <c r="GJ368" s="111"/>
      <c r="GT368" s="111"/>
      <c r="HD368" s="111"/>
      <c r="HN368" s="111"/>
      <c r="HX368" s="111"/>
      <c r="IH368" s="111"/>
      <c r="IR368" s="111"/>
      <c r="JB368" s="111"/>
      <c r="JL368" s="111"/>
      <c r="JV368" s="111"/>
      <c r="KF368" s="111"/>
      <c r="KP368" s="111"/>
      <c r="KZ368" s="111"/>
      <c r="LJ368" s="111"/>
      <c r="LT368" s="111"/>
      <c r="MD368" s="111"/>
      <c r="MN368" s="111"/>
    </row>
    <row xmlns:x14ac="http://schemas.microsoft.com/office/spreadsheetml/2009/9/ac" r="369" s="3" customFormat="true" x14ac:dyDescent="0.25">
      <c r="A369" s="394"/>
      <c r="B369" s="111"/>
      <c r="L369" s="111"/>
      <c r="V369" s="111"/>
      <c r="AF369" s="111"/>
      <c r="AP369" s="111"/>
      <c r="AZ369" s="111"/>
      <c r="BJ369" s="111"/>
      <c r="BT369" s="111"/>
      <c r="BU369" s="111"/>
      <c r="BV369" s="111"/>
      <c r="BW369" s="111"/>
      <c r="BX369" s="111"/>
      <c r="BY369" s="111"/>
      <c r="BZ369" s="111"/>
      <c r="CA369" s="111"/>
      <c r="CD369" s="111"/>
      <c r="CN369" s="111"/>
      <c r="CX369" s="111"/>
      <c r="DH369" s="111"/>
      <c r="DR369" s="111"/>
      <c r="EB369" s="111"/>
      <c r="EL369" s="111"/>
      <c r="EV369" s="111"/>
      <c r="FF369" s="111"/>
      <c r="FP369" s="111"/>
      <c r="FZ369" s="111"/>
      <c r="GJ369" s="111"/>
      <c r="GT369" s="111"/>
      <c r="HD369" s="111"/>
      <c r="HN369" s="111"/>
      <c r="HX369" s="111"/>
      <c r="IH369" s="111"/>
      <c r="IR369" s="111"/>
      <c r="JB369" s="111"/>
      <c r="JL369" s="111"/>
      <c r="JV369" s="111"/>
      <c r="KF369" s="111"/>
      <c r="KP369" s="111"/>
      <c r="KZ369" s="111"/>
      <c r="LJ369" s="111"/>
      <c r="LT369" s="111"/>
      <c r="MD369" s="111"/>
      <c r="MN369" s="111"/>
    </row>
    <row xmlns:x14ac="http://schemas.microsoft.com/office/spreadsheetml/2009/9/ac" r="370" s="3" customFormat="true" x14ac:dyDescent="0.25">
      <c r="A370" s="394"/>
      <c r="B370" s="111"/>
      <c r="L370" s="111"/>
      <c r="V370" s="111"/>
      <c r="AF370" s="111"/>
      <c r="AP370" s="111"/>
      <c r="AZ370" s="111"/>
      <c r="BJ370" s="111"/>
      <c r="BT370" s="111"/>
      <c r="BU370" s="111"/>
      <c r="BV370" s="111"/>
      <c r="BW370" s="111"/>
      <c r="BX370" s="111"/>
      <c r="BY370" s="111"/>
      <c r="BZ370" s="111"/>
      <c r="CA370" s="111"/>
      <c r="CD370" s="111"/>
      <c r="CN370" s="111"/>
      <c r="CX370" s="111"/>
      <c r="DH370" s="111"/>
      <c r="DR370" s="111"/>
      <c r="EB370" s="111"/>
      <c r="EL370" s="111"/>
      <c r="EV370" s="111"/>
      <c r="FF370" s="111"/>
      <c r="FP370" s="111"/>
      <c r="FZ370" s="111"/>
      <c r="GJ370" s="111"/>
      <c r="GT370" s="111"/>
      <c r="HD370" s="111"/>
      <c r="HN370" s="111"/>
      <c r="HX370" s="111"/>
      <c r="IH370" s="111"/>
      <c r="IR370" s="111"/>
      <c r="JB370" s="111"/>
      <c r="JL370" s="111"/>
      <c r="JV370" s="111"/>
      <c r="KF370" s="111"/>
      <c r="KP370" s="111"/>
      <c r="KZ370" s="111"/>
      <c r="LJ370" s="111"/>
      <c r="LT370" s="111"/>
      <c r="MD370" s="111"/>
      <c r="MN370" s="111"/>
    </row>
    <row xmlns:x14ac="http://schemas.microsoft.com/office/spreadsheetml/2009/9/ac" r="371" s="3" customFormat="true" x14ac:dyDescent="0.25">
      <c r="A371" s="394"/>
      <c r="B371" s="111"/>
      <c r="L371" s="111"/>
      <c r="V371" s="111"/>
      <c r="AF371" s="111"/>
      <c r="AP371" s="111"/>
      <c r="AZ371" s="111"/>
      <c r="BJ371" s="111"/>
      <c r="BT371" s="111"/>
      <c r="BU371" s="111"/>
      <c r="BV371" s="111"/>
      <c r="BW371" s="111"/>
      <c r="BX371" s="111"/>
      <c r="BY371" s="111"/>
      <c r="BZ371" s="111"/>
      <c r="CA371" s="111"/>
      <c r="CD371" s="111"/>
      <c r="CN371" s="111"/>
      <c r="CX371" s="111"/>
      <c r="DH371" s="111"/>
      <c r="DR371" s="111"/>
      <c r="EB371" s="111"/>
      <c r="EL371" s="111"/>
      <c r="EV371" s="111"/>
      <c r="FF371" s="111"/>
      <c r="FP371" s="111"/>
      <c r="FZ371" s="111"/>
      <c r="GJ371" s="111"/>
      <c r="GT371" s="111"/>
      <c r="HD371" s="111"/>
      <c r="HN371" s="111"/>
      <c r="HX371" s="111"/>
      <c r="IH371" s="111"/>
      <c r="IR371" s="111"/>
      <c r="JB371" s="111"/>
      <c r="JL371" s="111"/>
      <c r="JV371" s="111"/>
      <c r="KF371" s="111"/>
      <c r="KP371" s="111"/>
      <c r="KZ371" s="111"/>
      <c r="LJ371" s="111"/>
      <c r="LT371" s="111"/>
      <c r="MD371" s="111"/>
      <c r="MN371" s="111"/>
    </row>
    <row xmlns:x14ac="http://schemas.microsoft.com/office/spreadsheetml/2009/9/ac" r="372" s="3" customFormat="true" x14ac:dyDescent="0.25">
      <c r="A372" s="394"/>
      <c r="B372" s="111"/>
      <c r="L372" s="111"/>
      <c r="V372" s="111"/>
      <c r="AF372" s="111"/>
      <c r="AP372" s="111"/>
      <c r="AZ372" s="111"/>
      <c r="BJ372" s="111"/>
      <c r="BT372" s="111"/>
      <c r="BU372" s="111"/>
      <c r="BV372" s="111"/>
      <c r="BW372" s="111"/>
      <c r="BX372" s="111"/>
      <c r="BY372" s="111"/>
      <c r="BZ372" s="111"/>
      <c r="CA372" s="111"/>
      <c r="CD372" s="111"/>
      <c r="CN372" s="111"/>
      <c r="CX372" s="111"/>
      <c r="DH372" s="111"/>
      <c r="DR372" s="111"/>
      <c r="EB372" s="111"/>
      <c r="EL372" s="111"/>
      <c r="EV372" s="111"/>
      <c r="FF372" s="111"/>
      <c r="FP372" s="111"/>
      <c r="FZ372" s="111"/>
      <c r="GJ372" s="111"/>
      <c r="GT372" s="111"/>
      <c r="HD372" s="111"/>
      <c r="HN372" s="111"/>
      <c r="HX372" s="111"/>
      <c r="IH372" s="111"/>
      <c r="IR372" s="111"/>
      <c r="JB372" s="111"/>
      <c r="JL372" s="111"/>
      <c r="JV372" s="111"/>
      <c r="KF372" s="111"/>
      <c r="KP372" s="111"/>
      <c r="KZ372" s="111"/>
      <c r="LJ372" s="111"/>
      <c r="LT372" s="111"/>
      <c r="MD372" s="111"/>
      <c r="MN372" s="111"/>
    </row>
    <row xmlns:x14ac="http://schemas.microsoft.com/office/spreadsheetml/2009/9/ac" r="373" s="3" customFormat="true" x14ac:dyDescent="0.25">
      <c r="A373" s="394"/>
      <c r="B373" s="111"/>
      <c r="L373" s="111"/>
      <c r="V373" s="111"/>
      <c r="AF373" s="111"/>
      <c r="AP373" s="111"/>
      <c r="AZ373" s="111"/>
      <c r="BJ373" s="111"/>
      <c r="BT373" s="111"/>
      <c r="BU373" s="111"/>
      <c r="BV373" s="111"/>
      <c r="BW373" s="111"/>
      <c r="BX373" s="111"/>
      <c r="BY373" s="111"/>
      <c r="BZ373" s="111"/>
      <c r="CA373" s="111"/>
      <c r="CD373" s="111"/>
      <c r="CN373" s="111"/>
      <c r="CX373" s="111"/>
      <c r="DH373" s="111"/>
      <c r="DR373" s="111"/>
      <c r="EB373" s="111"/>
      <c r="EL373" s="111"/>
      <c r="EV373" s="111"/>
      <c r="FF373" s="111"/>
      <c r="FP373" s="111"/>
      <c r="FZ373" s="111"/>
      <c r="GJ373" s="111"/>
      <c r="GT373" s="111"/>
      <c r="HD373" s="111"/>
      <c r="HN373" s="111"/>
      <c r="HX373" s="111"/>
      <c r="IH373" s="111"/>
      <c r="IR373" s="111"/>
      <c r="JB373" s="111"/>
      <c r="JL373" s="111"/>
      <c r="JV373" s="111"/>
      <c r="KF373" s="111"/>
      <c r="KP373" s="111"/>
      <c r="KZ373" s="111"/>
      <c r="LJ373" s="111"/>
      <c r="LT373" s="111"/>
      <c r="MD373" s="111"/>
      <c r="MN373" s="111"/>
    </row>
    <row xmlns:x14ac="http://schemas.microsoft.com/office/spreadsheetml/2009/9/ac" r="374" s="3" customFormat="true" x14ac:dyDescent="0.25">
      <c r="A374" s="394"/>
      <c r="B374" s="111"/>
      <c r="L374" s="111"/>
      <c r="V374" s="111"/>
      <c r="AF374" s="111"/>
      <c r="AP374" s="111"/>
      <c r="AZ374" s="111"/>
      <c r="BJ374" s="111"/>
      <c r="BT374" s="111"/>
      <c r="BU374" s="111"/>
      <c r="BV374" s="111"/>
      <c r="BW374" s="111"/>
      <c r="BX374" s="111"/>
      <c r="BY374" s="111"/>
      <c r="BZ374" s="111"/>
      <c r="CA374" s="111"/>
      <c r="CD374" s="111"/>
      <c r="CN374" s="111"/>
      <c r="CX374" s="111"/>
      <c r="DH374" s="111"/>
      <c r="DR374" s="111"/>
      <c r="EB374" s="111"/>
      <c r="EL374" s="111"/>
      <c r="EV374" s="111"/>
      <c r="FF374" s="111"/>
      <c r="FP374" s="111"/>
      <c r="FZ374" s="111"/>
      <c r="GJ374" s="111"/>
      <c r="GT374" s="111"/>
      <c r="HD374" s="111"/>
      <c r="HN374" s="111"/>
      <c r="HX374" s="111"/>
      <c r="IH374" s="111"/>
      <c r="IR374" s="111"/>
      <c r="JB374" s="111"/>
      <c r="JL374" s="111"/>
      <c r="JV374" s="111"/>
      <c r="KF374" s="111"/>
      <c r="KP374" s="111"/>
      <c r="KZ374" s="111"/>
      <c r="LJ374" s="111"/>
      <c r="LT374" s="111"/>
      <c r="MD374" s="111"/>
      <c r="MN374" s="111"/>
    </row>
    <row xmlns:x14ac="http://schemas.microsoft.com/office/spreadsheetml/2009/9/ac" r="375" s="3" customFormat="true" x14ac:dyDescent="0.25">
      <c r="A375" s="394"/>
      <c r="B375" s="111"/>
      <c r="L375" s="111"/>
      <c r="V375" s="111"/>
      <c r="AF375" s="111"/>
      <c r="AP375" s="111"/>
      <c r="AZ375" s="111"/>
      <c r="BJ375" s="111"/>
      <c r="BT375" s="111"/>
      <c r="BU375" s="111"/>
      <c r="BV375" s="111"/>
      <c r="BW375" s="111"/>
      <c r="BX375" s="111"/>
      <c r="BY375" s="111"/>
      <c r="BZ375" s="111"/>
      <c r="CA375" s="111"/>
      <c r="CD375" s="111"/>
      <c r="CN375" s="111"/>
      <c r="CX375" s="111"/>
      <c r="DH375" s="111"/>
      <c r="DR375" s="111"/>
      <c r="EB375" s="111"/>
      <c r="EL375" s="111"/>
      <c r="EV375" s="111"/>
      <c r="FF375" s="111"/>
      <c r="FP375" s="111"/>
      <c r="FZ375" s="111"/>
      <c r="GJ375" s="111"/>
      <c r="GT375" s="111"/>
      <c r="HD375" s="111"/>
      <c r="HN375" s="111"/>
      <c r="HX375" s="111"/>
      <c r="IH375" s="111"/>
      <c r="IR375" s="111"/>
      <c r="JB375" s="111"/>
      <c r="JL375" s="111"/>
      <c r="JV375" s="111"/>
      <c r="KF375" s="111"/>
      <c r="KP375" s="111"/>
      <c r="KZ375" s="111"/>
      <c r="LJ375" s="111"/>
      <c r="LT375" s="111"/>
      <c r="MD375" s="111"/>
      <c r="MN375" s="111"/>
    </row>
    <row xmlns:x14ac="http://schemas.microsoft.com/office/spreadsheetml/2009/9/ac" r="376" s="3" customFormat="true" x14ac:dyDescent="0.25">
      <c r="A376" s="394"/>
      <c r="B376" s="111"/>
      <c r="L376" s="111"/>
      <c r="V376" s="111"/>
      <c r="AF376" s="111"/>
      <c r="AP376" s="111"/>
      <c r="AZ376" s="111"/>
      <c r="BJ376" s="111"/>
      <c r="BT376" s="111"/>
      <c r="BU376" s="111"/>
      <c r="BV376" s="111"/>
      <c r="BW376" s="111"/>
      <c r="BX376" s="111"/>
      <c r="BY376" s="111"/>
      <c r="BZ376" s="111"/>
      <c r="CA376" s="111"/>
      <c r="CD376" s="111"/>
      <c r="CN376" s="111"/>
      <c r="CX376" s="111"/>
      <c r="DH376" s="111"/>
      <c r="DR376" s="111"/>
      <c r="EB376" s="111"/>
      <c r="EL376" s="111"/>
      <c r="EV376" s="111"/>
      <c r="FF376" s="111"/>
      <c r="FP376" s="111"/>
      <c r="FZ376" s="111"/>
      <c r="GJ376" s="111"/>
      <c r="GT376" s="111"/>
      <c r="HD376" s="111"/>
      <c r="HN376" s="111"/>
      <c r="HX376" s="111"/>
      <c r="IH376" s="111"/>
      <c r="IR376" s="111"/>
      <c r="JB376" s="111"/>
      <c r="JL376" s="111"/>
      <c r="JV376" s="111"/>
      <c r="KF376" s="111"/>
      <c r="KP376" s="111"/>
      <c r="KZ376" s="111"/>
      <c r="LJ376" s="111"/>
      <c r="LT376" s="111"/>
      <c r="MD376" s="111"/>
      <c r="MN376" s="111"/>
    </row>
    <row xmlns:x14ac="http://schemas.microsoft.com/office/spreadsheetml/2009/9/ac" r="377" s="3" customFormat="true" x14ac:dyDescent="0.25">
      <c r="A377" s="394"/>
      <c r="B377" s="111"/>
      <c r="L377" s="111"/>
      <c r="V377" s="111"/>
      <c r="AF377" s="111"/>
      <c r="AP377" s="111"/>
      <c r="AZ377" s="111"/>
      <c r="BJ377" s="111"/>
      <c r="BT377" s="111"/>
      <c r="BU377" s="111"/>
      <c r="BV377" s="111"/>
      <c r="BW377" s="111"/>
      <c r="BX377" s="111"/>
      <c r="BY377" s="111"/>
      <c r="BZ377" s="111"/>
      <c r="CA377" s="111"/>
      <c r="CD377" s="111"/>
      <c r="CN377" s="111"/>
      <c r="CX377" s="111"/>
      <c r="DH377" s="111"/>
      <c r="DR377" s="111"/>
      <c r="EB377" s="111"/>
      <c r="EL377" s="111"/>
      <c r="EV377" s="111"/>
      <c r="FF377" s="111"/>
      <c r="FP377" s="111"/>
      <c r="FZ377" s="111"/>
      <c r="GJ377" s="111"/>
      <c r="GT377" s="111"/>
      <c r="HD377" s="111"/>
      <c r="HN377" s="111"/>
      <c r="HX377" s="111"/>
      <c r="IH377" s="111"/>
      <c r="IR377" s="111"/>
      <c r="JB377" s="111"/>
      <c r="JL377" s="111"/>
      <c r="JV377" s="111"/>
      <c r="KF377" s="111"/>
      <c r="KP377" s="111"/>
      <c r="KZ377" s="111"/>
      <c r="LJ377" s="111"/>
      <c r="LT377" s="111"/>
      <c r="MD377" s="111"/>
      <c r="MN377" s="111"/>
    </row>
    <row xmlns:x14ac="http://schemas.microsoft.com/office/spreadsheetml/2009/9/ac" r="378" s="3" customFormat="true" x14ac:dyDescent="0.25">
      <c r="A378" s="394"/>
      <c r="B378" s="111"/>
      <c r="L378" s="111"/>
      <c r="V378" s="111"/>
      <c r="AF378" s="111"/>
      <c r="AP378" s="111"/>
      <c r="AZ378" s="111"/>
      <c r="BJ378" s="111"/>
      <c r="BT378" s="111"/>
      <c r="BU378" s="111"/>
      <c r="BV378" s="111"/>
      <c r="BW378" s="111"/>
      <c r="BX378" s="111"/>
      <c r="BY378" s="111"/>
      <c r="BZ378" s="111"/>
      <c r="CA378" s="111"/>
      <c r="CD378" s="111"/>
      <c r="CN378" s="111"/>
      <c r="CX378" s="111"/>
      <c r="DH378" s="111"/>
      <c r="DR378" s="111"/>
      <c r="EB378" s="111"/>
      <c r="EL378" s="111"/>
      <c r="EV378" s="111"/>
      <c r="FF378" s="111"/>
      <c r="FP378" s="111"/>
      <c r="FZ378" s="111"/>
      <c r="GJ378" s="111"/>
      <c r="GT378" s="111"/>
      <c r="HD378" s="111"/>
      <c r="HN378" s="111"/>
      <c r="HX378" s="111"/>
      <c r="IH378" s="111"/>
      <c r="IR378" s="111"/>
      <c r="JB378" s="111"/>
      <c r="JL378" s="111"/>
      <c r="JV378" s="111"/>
      <c r="KF378" s="111"/>
      <c r="KP378" s="111"/>
      <c r="KZ378" s="111"/>
      <c r="LJ378" s="111"/>
      <c r="LT378" s="111"/>
      <c r="MD378" s="111"/>
      <c r="MN378" s="111"/>
    </row>
    <row xmlns:x14ac="http://schemas.microsoft.com/office/spreadsheetml/2009/9/ac" r="379" s="3" customFormat="true" x14ac:dyDescent="0.25">
      <c r="A379" s="394"/>
      <c r="B379" s="111"/>
      <c r="L379" s="111"/>
      <c r="V379" s="111"/>
      <c r="AF379" s="111"/>
      <c r="AP379" s="111"/>
      <c r="AZ379" s="111"/>
      <c r="BJ379" s="111"/>
      <c r="BT379" s="111"/>
      <c r="BU379" s="111"/>
      <c r="BV379" s="111"/>
      <c r="BW379" s="111"/>
      <c r="BX379" s="111"/>
      <c r="BY379" s="111"/>
      <c r="BZ379" s="111"/>
      <c r="CA379" s="111"/>
      <c r="CD379" s="111"/>
      <c r="CN379" s="111"/>
      <c r="CX379" s="111"/>
      <c r="DH379" s="111"/>
      <c r="DR379" s="111"/>
      <c r="EB379" s="111"/>
      <c r="EL379" s="111"/>
      <c r="EV379" s="111"/>
      <c r="FF379" s="111"/>
      <c r="FP379" s="111"/>
      <c r="FZ379" s="111"/>
      <c r="GJ379" s="111"/>
      <c r="GT379" s="111"/>
      <c r="HD379" s="111"/>
      <c r="HN379" s="111"/>
      <c r="HX379" s="111"/>
      <c r="IH379" s="111"/>
      <c r="IR379" s="111"/>
      <c r="JB379" s="111"/>
      <c r="JL379" s="111"/>
      <c r="JV379" s="111"/>
      <c r="KF379" s="111"/>
      <c r="KP379" s="111"/>
      <c r="KZ379" s="111"/>
      <c r="LJ379" s="111"/>
      <c r="LT379" s="111"/>
      <c r="MD379" s="111"/>
      <c r="MN379" s="111"/>
    </row>
    <row xmlns:x14ac="http://schemas.microsoft.com/office/spreadsheetml/2009/9/ac" r="380" s="3" customFormat="true" x14ac:dyDescent="0.25">
      <c r="A380" s="394"/>
      <c r="B380" s="111"/>
      <c r="L380" s="111"/>
      <c r="V380" s="111"/>
      <c r="AF380" s="111"/>
      <c r="AP380" s="111"/>
      <c r="AZ380" s="111"/>
      <c r="BJ380" s="111"/>
      <c r="BT380" s="111"/>
      <c r="BU380" s="111"/>
      <c r="BV380" s="111"/>
      <c r="BW380" s="111"/>
      <c r="BX380" s="111"/>
      <c r="BY380" s="111"/>
      <c r="BZ380" s="111"/>
      <c r="CA380" s="111"/>
      <c r="CD380" s="111"/>
      <c r="CN380" s="111"/>
      <c r="CX380" s="111"/>
      <c r="DH380" s="111"/>
      <c r="DR380" s="111"/>
      <c r="EB380" s="111"/>
      <c r="EL380" s="111"/>
      <c r="EV380" s="111"/>
      <c r="FF380" s="111"/>
      <c r="FP380" s="111"/>
      <c r="FZ380" s="111"/>
      <c r="GJ380" s="111"/>
      <c r="GT380" s="111"/>
      <c r="HD380" s="111"/>
      <c r="HN380" s="111"/>
      <c r="HX380" s="111"/>
      <c r="IH380" s="111"/>
      <c r="IR380" s="111"/>
      <c r="JB380" s="111"/>
      <c r="JL380" s="111"/>
      <c r="JV380" s="111"/>
      <c r="KF380" s="111"/>
      <c r="KP380" s="111"/>
      <c r="KZ380" s="111"/>
      <c r="LJ380" s="111"/>
      <c r="LT380" s="111"/>
      <c r="MD380" s="111"/>
      <c r="MN380" s="111"/>
    </row>
    <row xmlns:x14ac="http://schemas.microsoft.com/office/spreadsheetml/2009/9/ac" r="381" s="3" customFormat="true" x14ac:dyDescent="0.25">
      <c r="A381" s="394"/>
      <c r="B381" s="111"/>
      <c r="L381" s="111"/>
      <c r="V381" s="111"/>
      <c r="AF381" s="111"/>
      <c r="AP381" s="111"/>
      <c r="AZ381" s="111"/>
      <c r="BJ381" s="111"/>
      <c r="BT381" s="111"/>
      <c r="BU381" s="111"/>
      <c r="BV381" s="111"/>
      <c r="BW381" s="111"/>
      <c r="BX381" s="111"/>
      <c r="BY381" s="111"/>
      <c r="BZ381" s="111"/>
      <c r="CA381" s="111"/>
      <c r="CD381" s="111"/>
      <c r="CN381" s="111"/>
      <c r="CX381" s="111"/>
      <c r="DH381" s="111"/>
      <c r="DR381" s="111"/>
      <c r="EB381" s="111"/>
      <c r="EL381" s="111"/>
      <c r="EV381" s="111"/>
      <c r="FF381" s="111"/>
      <c r="FP381" s="111"/>
      <c r="FZ381" s="111"/>
      <c r="GJ381" s="111"/>
      <c r="GT381" s="111"/>
      <c r="HD381" s="111"/>
      <c r="HN381" s="111"/>
      <c r="HX381" s="111"/>
      <c r="IH381" s="111"/>
      <c r="IR381" s="111"/>
      <c r="JB381" s="111"/>
      <c r="JL381" s="111"/>
      <c r="JV381" s="111"/>
      <c r="KF381" s="111"/>
      <c r="KP381" s="111"/>
      <c r="KZ381" s="111"/>
      <c r="LJ381" s="111"/>
      <c r="LT381" s="111"/>
      <c r="MD381" s="111"/>
      <c r="MN381" s="111"/>
    </row>
    <row xmlns:x14ac="http://schemas.microsoft.com/office/spreadsheetml/2009/9/ac" r="382" s="3" customFormat="true" x14ac:dyDescent="0.25">
      <c r="A382" s="394"/>
      <c r="B382" s="111"/>
      <c r="L382" s="111"/>
      <c r="V382" s="111"/>
      <c r="AF382" s="111"/>
      <c r="AP382" s="111"/>
      <c r="AZ382" s="111"/>
      <c r="BJ382" s="111"/>
      <c r="BT382" s="111"/>
      <c r="BU382" s="111"/>
      <c r="BV382" s="111"/>
      <c r="BW382" s="111"/>
      <c r="BX382" s="111"/>
      <c r="BY382" s="111"/>
      <c r="BZ382" s="111"/>
      <c r="CA382" s="111"/>
      <c r="CD382" s="111"/>
      <c r="CN382" s="111"/>
      <c r="CX382" s="111"/>
      <c r="DH382" s="111"/>
      <c r="DR382" s="111"/>
      <c r="EB382" s="111"/>
      <c r="EL382" s="111"/>
      <c r="EV382" s="111"/>
      <c r="FF382" s="111"/>
      <c r="FP382" s="111"/>
      <c r="FZ382" s="111"/>
      <c r="GJ382" s="111"/>
      <c r="GT382" s="111"/>
      <c r="HD382" s="111"/>
      <c r="HN382" s="111"/>
      <c r="HX382" s="111"/>
      <c r="IH382" s="111"/>
      <c r="IR382" s="111"/>
      <c r="JB382" s="111"/>
      <c r="JL382" s="111"/>
      <c r="JV382" s="111"/>
      <c r="KF382" s="111"/>
      <c r="KP382" s="111"/>
      <c r="KZ382" s="111"/>
      <c r="LJ382" s="111"/>
      <c r="LT382" s="111"/>
      <c r="MD382" s="111"/>
      <c r="MN382" s="111"/>
    </row>
    <row xmlns:x14ac="http://schemas.microsoft.com/office/spreadsheetml/2009/9/ac" r="383" s="3" customFormat="true" x14ac:dyDescent="0.25">
      <c r="A383" s="394"/>
      <c r="B383" s="111"/>
      <c r="L383" s="111"/>
      <c r="V383" s="111"/>
      <c r="AF383" s="111"/>
      <c r="AP383" s="111"/>
      <c r="AZ383" s="111"/>
      <c r="BJ383" s="111"/>
      <c r="BT383" s="111"/>
      <c r="BU383" s="111"/>
      <c r="BV383" s="111"/>
      <c r="BW383" s="111"/>
      <c r="BX383" s="111"/>
      <c r="BY383" s="111"/>
      <c r="BZ383" s="111"/>
      <c r="CA383" s="111"/>
      <c r="CD383" s="111"/>
      <c r="CN383" s="111"/>
      <c r="CX383" s="111"/>
      <c r="DH383" s="111"/>
      <c r="DR383" s="111"/>
      <c r="EB383" s="111"/>
      <c r="EL383" s="111"/>
      <c r="EV383" s="111"/>
      <c r="FF383" s="111"/>
      <c r="FP383" s="111"/>
      <c r="FZ383" s="111"/>
      <c r="GJ383" s="111"/>
      <c r="GT383" s="111"/>
      <c r="HD383" s="111"/>
      <c r="HN383" s="111"/>
      <c r="HX383" s="111"/>
      <c r="IH383" s="111"/>
      <c r="IR383" s="111"/>
      <c r="JB383" s="111"/>
      <c r="JL383" s="111"/>
      <c r="JV383" s="111"/>
      <c r="KF383" s="111"/>
      <c r="KP383" s="111"/>
      <c r="KZ383" s="111"/>
      <c r="LJ383" s="111"/>
      <c r="LT383" s="111"/>
      <c r="MD383" s="111"/>
      <c r="MN383" s="111"/>
    </row>
    <row xmlns:x14ac="http://schemas.microsoft.com/office/spreadsheetml/2009/9/ac" r="384" s="3" customFormat="true" x14ac:dyDescent="0.25">
      <c r="A384" s="394"/>
      <c r="B384" s="111"/>
      <c r="L384" s="111"/>
      <c r="V384" s="111"/>
      <c r="AF384" s="111"/>
      <c r="AP384" s="111"/>
      <c r="AZ384" s="111"/>
      <c r="BJ384" s="111"/>
      <c r="BT384" s="111"/>
      <c r="BU384" s="111"/>
      <c r="BV384" s="111"/>
      <c r="BW384" s="111"/>
      <c r="BX384" s="111"/>
      <c r="BY384" s="111"/>
      <c r="BZ384" s="111"/>
      <c r="CA384" s="111"/>
      <c r="CD384" s="111"/>
      <c r="CN384" s="111"/>
      <c r="CX384" s="111"/>
      <c r="DH384" s="111"/>
      <c r="DR384" s="111"/>
      <c r="EB384" s="111"/>
      <c r="EL384" s="111"/>
      <c r="EV384" s="111"/>
      <c r="FF384" s="111"/>
      <c r="FP384" s="111"/>
      <c r="FZ384" s="111"/>
      <c r="GJ384" s="111"/>
      <c r="GT384" s="111"/>
      <c r="HD384" s="111"/>
      <c r="HN384" s="111"/>
      <c r="HX384" s="111"/>
      <c r="IH384" s="111"/>
      <c r="IR384" s="111"/>
      <c r="JB384" s="111"/>
      <c r="JL384" s="111"/>
      <c r="JV384" s="111"/>
      <c r="KF384" s="111"/>
      <c r="KP384" s="111"/>
      <c r="KZ384" s="111"/>
      <c r="LJ384" s="111"/>
      <c r="LT384" s="111"/>
      <c r="MD384" s="111"/>
      <c r="MN384" s="111"/>
    </row>
    <row xmlns:x14ac="http://schemas.microsoft.com/office/spreadsheetml/2009/9/ac" r="385" s="3" customFormat="true" x14ac:dyDescent="0.25">
      <c r="A385" s="394"/>
      <c r="B385" s="111"/>
      <c r="L385" s="111"/>
      <c r="V385" s="111"/>
      <c r="AF385" s="111"/>
      <c r="AP385" s="111"/>
      <c r="AZ385" s="111"/>
      <c r="BJ385" s="111"/>
      <c r="BT385" s="111"/>
      <c r="BU385" s="111"/>
      <c r="BV385" s="111"/>
      <c r="BW385" s="111"/>
      <c r="BX385" s="111"/>
      <c r="BY385" s="111"/>
      <c r="BZ385" s="111"/>
      <c r="CA385" s="111"/>
      <c r="CD385" s="111"/>
      <c r="CN385" s="111"/>
      <c r="CX385" s="111"/>
      <c r="DH385" s="111"/>
      <c r="DR385" s="111"/>
      <c r="EB385" s="111"/>
      <c r="EL385" s="111"/>
      <c r="EV385" s="111"/>
      <c r="FF385" s="111"/>
      <c r="FP385" s="111"/>
      <c r="FZ385" s="111"/>
      <c r="GJ385" s="111"/>
      <c r="GT385" s="111"/>
      <c r="HD385" s="111"/>
      <c r="HN385" s="111"/>
      <c r="HX385" s="111"/>
      <c r="IH385" s="111"/>
      <c r="IR385" s="111"/>
      <c r="JB385" s="111"/>
      <c r="JL385" s="111"/>
      <c r="JV385" s="111"/>
      <c r="KF385" s="111"/>
      <c r="KP385" s="111"/>
      <c r="KZ385" s="111"/>
      <c r="LJ385" s="111"/>
      <c r="LT385" s="111"/>
      <c r="MD385" s="111"/>
      <c r="MN385" s="111"/>
    </row>
    <row xmlns:x14ac="http://schemas.microsoft.com/office/spreadsheetml/2009/9/ac" r="386" s="3" customFormat="true" x14ac:dyDescent="0.25">
      <c r="A386" s="394"/>
      <c r="B386" s="111"/>
      <c r="L386" s="111"/>
      <c r="V386" s="111"/>
      <c r="AF386" s="111"/>
      <c r="AP386" s="111"/>
      <c r="AZ386" s="111"/>
      <c r="BJ386" s="111"/>
      <c r="BT386" s="111"/>
      <c r="BU386" s="111"/>
      <c r="BV386" s="111"/>
      <c r="BW386" s="111"/>
      <c r="BX386" s="111"/>
      <c r="BY386" s="111"/>
      <c r="BZ386" s="111"/>
      <c r="CA386" s="111"/>
      <c r="CD386" s="111"/>
      <c r="CN386" s="111"/>
      <c r="CX386" s="111"/>
      <c r="DH386" s="111"/>
      <c r="DR386" s="111"/>
      <c r="EB386" s="111"/>
      <c r="EL386" s="111"/>
      <c r="EV386" s="111"/>
      <c r="FF386" s="111"/>
      <c r="FP386" s="111"/>
      <c r="FZ386" s="111"/>
      <c r="GJ386" s="111"/>
      <c r="GT386" s="111"/>
      <c r="HD386" s="111"/>
      <c r="HN386" s="111"/>
      <c r="HX386" s="111"/>
      <c r="IH386" s="111"/>
      <c r="IR386" s="111"/>
      <c r="JB386" s="111"/>
      <c r="JL386" s="111"/>
      <c r="JV386" s="111"/>
      <c r="KF386" s="111"/>
      <c r="KP386" s="111"/>
      <c r="KZ386" s="111"/>
      <c r="LJ386" s="111"/>
      <c r="LT386" s="111"/>
      <c r="MD386" s="111"/>
      <c r="MN386" s="111"/>
    </row>
    <row xmlns:x14ac="http://schemas.microsoft.com/office/spreadsheetml/2009/9/ac" r="387" s="3" customFormat="true" x14ac:dyDescent="0.25">
      <c r="A387" s="394"/>
      <c r="B387" s="111"/>
      <c r="L387" s="111"/>
      <c r="V387" s="111"/>
      <c r="AF387" s="111"/>
      <c r="AP387" s="111"/>
      <c r="AZ387" s="111"/>
      <c r="BJ387" s="111"/>
      <c r="BT387" s="111"/>
      <c r="BU387" s="111"/>
      <c r="BV387" s="111"/>
      <c r="BW387" s="111"/>
      <c r="BX387" s="111"/>
      <c r="BY387" s="111"/>
      <c r="BZ387" s="111"/>
      <c r="CA387" s="111"/>
      <c r="CD387" s="111"/>
      <c r="CN387" s="111"/>
      <c r="CX387" s="111"/>
      <c r="DH387" s="111"/>
      <c r="DR387" s="111"/>
      <c r="EB387" s="111"/>
      <c r="EL387" s="111"/>
      <c r="EV387" s="111"/>
      <c r="FF387" s="111"/>
      <c r="FP387" s="111"/>
      <c r="FZ387" s="111"/>
      <c r="GJ387" s="111"/>
      <c r="GT387" s="111"/>
      <c r="HD387" s="111"/>
      <c r="HN387" s="111"/>
      <c r="HX387" s="111"/>
      <c r="IH387" s="111"/>
      <c r="IR387" s="111"/>
      <c r="JB387" s="111"/>
      <c r="JL387" s="111"/>
      <c r="JV387" s="111"/>
      <c r="KF387" s="111"/>
      <c r="KP387" s="111"/>
      <c r="KZ387" s="111"/>
      <c r="LJ387" s="111"/>
      <c r="LT387" s="111"/>
      <c r="MD387" s="111"/>
      <c r="MN387" s="111"/>
    </row>
    <row xmlns:x14ac="http://schemas.microsoft.com/office/spreadsheetml/2009/9/ac" r="388" s="3" customFormat="true" x14ac:dyDescent="0.25">
      <c r="A388" s="394"/>
      <c r="B388" s="111"/>
      <c r="L388" s="111"/>
      <c r="V388" s="111"/>
      <c r="AF388" s="111"/>
      <c r="AP388" s="111"/>
      <c r="AZ388" s="111"/>
      <c r="BJ388" s="111"/>
      <c r="BT388" s="111"/>
      <c r="BU388" s="111"/>
      <c r="BV388" s="111"/>
      <c r="BW388" s="111"/>
      <c r="BX388" s="111"/>
      <c r="BY388" s="111"/>
      <c r="BZ388" s="111"/>
      <c r="CA388" s="111"/>
      <c r="CD388" s="111"/>
      <c r="CN388" s="111"/>
      <c r="CX388" s="111"/>
      <c r="DH388" s="111"/>
      <c r="DR388" s="111"/>
      <c r="EB388" s="111"/>
      <c r="EL388" s="111"/>
      <c r="EV388" s="111"/>
      <c r="FF388" s="111"/>
      <c r="FP388" s="111"/>
      <c r="FZ388" s="111"/>
      <c r="GJ388" s="111"/>
      <c r="GT388" s="111"/>
      <c r="HD388" s="111"/>
      <c r="HN388" s="111"/>
      <c r="HX388" s="111"/>
      <c r="IH388" s="111"/>
      <c r="IR388" s="111"/>
      <c r="JB388" s="111"/>
      <c r="JL388" s="111"/>
      <c r="JV388" s="111"/>
      <c r="KF388" s="111"/>
      <c r="KP388" s="111"/>
      <c r="KZ388" s="111"/>
      <c r="LJ388" s="111"/>
      <c r="LT388" s="111"/>
      <c r="MD388" s="111"/>
      <c r="MN388" s="111"/>
    </row>
    <row xmlns:x14ac="http://schemas.microsoft.com/office/spreadsheetml/2009/9/ac" r="389" s="3" customFormat="true" x14ac:dyDescent="0.25">
      <c r="A389" s="394"/>
      <c r="B389" s="111"/>
      <c r="L389" s="111"/>
      <c r="V389" s="111"/>
      <c r="AF389" s="111"/>
      <c r="AP389" s="111"/>
      <c r="AZ389" s="111"/>
      <c r="BJ389" s="111"/>
      <c r="BT389" s="111"/>
      <c r="BU389" s="111"/>
      <c r="BV389" s="111"/>
      <c r="BW389" s="111"/>
      <c r="BX389" s="111"/>
      <c r="BY389" s="111"/>
      <c r="BZ389" s="111"/>
      <c r="CA389" s="111"/>
      <c r="CD389" s="111"/>
      <c r="CN389" s="111"/>
      <c r="CX389" s="111"/>
      <c r="DH389" s="111"/>
      <c r="DR389" s="111"/>
      <c r="EB389" s="111"/>
      <c r="EL389" s="111"/>
      <c r="EV389" s="111"/>
      <c r="FF389" s="111"/>
      <c r="FP389" s="111"/>
      <c r="FZ389" s="111"/>
      <c r="GJ389" s="111"/>
      <c r="GT389" s="111"/>
      <c r="HD389" s="111"/>
      <c r="HN389" s="111"/>
      <c r="HX389" s="111"/>
      <c r="IH389" s="111"/>
      <c r="IR389" s="111"/>
      <c r="JB389" s="111"/>
      <c r="JL389" s="111"/>
      <c r="JV389" s="111"/>
      <c r="KF389" s="111"/>
      <c r="KP389" s="111"/>
      <c r="KZ389" s="111"/>
      <c r="LJ389" s="111"/>
      <c r="LT389" s="111"/>
      <c r="MD389" s="111"/>
      <c r="MN389" s="111"/>
    </row>
    <row xmlns:x14ac="http://schemas.microsoft.com/office/spreadsheetml/2009/9/ac" r="390" s="3" customFormat="true" x14ac:dyDescent="0.25">
      <c r="A390" s="394"/>
      <c r="B390" s="111"/>
      <c r="L390" s="111"/>
      <c r="V390" s="111"/>
      <c r="AF390" s="111"/>
      <c r="AP390" s="111"/>
      <c r="AZ390" s="111"/>
      <c r="BJ390" s="111"/>
      <c r="BT390" s="111"/>
      <c r="BU390" s="111"/>
      <c r="BV390" s="111"/>
      <c r="BW390" s="111"/>
      <c r="BX390" s="111"/>
      <c r="BY390" s="111"/>
      <c r="BZ390" s="111"/>
      <c r="CA390" s="111"/>
      <c r="CD390" s="111"/>
      <c r="CN390" s="111"/>
      <c r="CX390" s="111"/>
      <c r="DH390" s="111"/>
      <c r="DR390" s="111"/>
      <c r="EB390" s="111"/>
      <c r="EL390" s="111"/>
      <c r="EV390" s="111"/>
      <c r="FF390" s="111"/>
      <c r="FP390" s="111"/>
      <c r="FZ390" s="111"/>
      <c r="GJ390" s="111"/>
      <c r="GT390" s="111"/>
      <c r="HD390" s="111"/>
      <c r="HN390" s="111"/>
      <c r="HX390" s="111"/>
      <c r="IH390" s="111"/>
      <c r="IR390" s="111"/>
      <c r="JB390" s="111"/>
      <c r="JL390" s="111"/>
      <c r="JV390" s="111"/>
      <c r="KF390" s="111"/>
      <c r="KP390" s="111"/>
      <c r="KZ390" s="111"/>
      <c r="LJ390" s="111"/>
      <c r="LT390" s="111"/>
      <c r="MD390" s="111"/>
      <c r="MN390" s="111"/>
    </row>
    <row xmlns:x14ac="http://schemas.microsoft.com/office/spreadsheetml/2009/9/ac" r="391" s="3" customFormat="true" x14ac:dyDescent="0.25">
      <c r="A391" s="394"/>
      <c r="B391" s="111"/>
      <c r="L391" s="111"/>
      <c r="V391" s="111"/>
      <c r="AF391" s="111"/>
      <c r="AP391" s="111"/>
      <c r="AZ391" s="111"/>
      <c r="BJ391" s="111"/>
      <c r="BT391" s="111"/>
      <c r="BU391" s="111"/>
      <c r="BV391" s="111"/>
      <c r="BW391" s="111"/>
      <c r="BX391" s="111"/>
      <c r="BY391" s="111"/>
      <c r="BZ391" s="111"/>
      <c r="CA391" s="111"/>
      <c r="CD391" s="111"/>
      <c r="CN391" s="111"/>
      <c r="CX391" s="111"/>
      <c r="DH391" s="111"/>
      <c r="DR391" s="111"/>
      <c r="EB391" s="111"/>
      <c r="EL391" s="111"/>
      <c r="EV391" s="111"/>
      <c r="FF391" s="111"/>
      <c r="FP391" s="111"/>
      <c r="FZ391" s="111"/>
      <c r="GJ391" s="111"/>
      <c r="GT391" s="111"/>
      <c r="HD391" s="111"/>
      <c r="HN391" s="111"/>
      <c r="HX391" s="111"/>
      <c r="IH391" s="111"/>
      <c r="IR391" s="111"/>
      <c r="JB391" s="111"/>
      <c r="JL391" s="111"/>
      <c r="JV391" s="111"/>
      <c r="KF391" s="111"/>
      <c r="KP391" s="111"/>
      <c r="KZ391" s="111"/>
      <c r="LJ391" s="111"/>
      <c r="LT391" s="111"/>
      <c r="MD391" s="111"/>
      <c r="MN391" s="111"/>
    </row>
    <row xmlns:x14ac="http://schemas.microsoft.com/office/spreadsheetml/2009/9/ac" r="392" s="3" customFormat="true" x14ac:dyDescent="0.25">
      <c r="A392" s="394"/>
      <c r="B392" s="111"/>
      <c r="L392" s="111"/>
      <c r="V392" s="111"/>
      <c r="AF392" s="111"/>
      <c r="AP392" s="111"/>
      <c r="AZ392" s="111"/>
      <c r="BJ392" s="111"/>
      <c r="BT392" s="111"/>
      <c r="BU392" s="111"/>
      <c r="BV392" s="111"/>
      <c r="BW392" s="111"/>
      <c r="BX392" s="111"/>
      <c r="BY392" s="111"/>
      <c r="BZ392" s="111"/>
      <c r="CA392" s="111"/>
      <c r="CD392" s="111"/>
      <c r="CN392" s="111"/>
      <c r="CX392" s="111"/>
      <c r="DH392" s="111"/>
      <c r="DR392" s="111"/>
      <c r="EB392" s="111"/>
      <c r="EL392" s="111"/>
      <c r="EV392" s="111"/>
      <c r="FF392" s="111"/>
      <c r="FP392" s="111"/>
      <c r="FZ392" s="111"/>
      <c r="GJ392" s="111"/>
      <c r="GT392" s="111"/>
      <c r="HD392" s="111"/>
      <c r="HN392" s="111"/>
      <c r="HX392" s="111"/>
      <c r="IH392" s="111"/>
      <c r="IR392" s="111"/>
      <c r="JB392" s="111"/>
      <c r="JL392" s="111"/>
      <c r="JV392" s="111"/>
      <c r="KF392" s="111"/>
      <c r="KP392" s="111"/>
      <c r="KZ392" s="111"/>
      <c r="LJ392" s="111"/>
      <c r="LT392" s="111"/>
      <c r="MD392" s="111"/>
      <c r="MN392" s="111"/>
    </row>
    <row xmlns:x14ac="http://schemas.microsoft.com/office/spreadsheetml/2009/9/ac" r="393" s="3" customFormat="true" x14ac:dyDescent="0.25">
      <c r="A393" s="394"/>
      <c r="B393" s="111"/>
      <c r="L393" s="111"/>
      <c r="V393" s="111"/>
      <c r="AF393" s="111"/>
      <c r="AP393" s="111"/>
      <c r="AZ393" s="111"/>
      <c r="BJ393" s="111"/>
      <c r="BT393" s="111"/>
      <c r="BU393" s="111"/>
      <c r="BV393" s="111"/>
      <c r="BW393" s="111"/>
      <c r="BX393" s="111"/>
      <c r="BY393" s="111"/>
      <c r="BZ393" s="111"/>
      <c r="CA393" s="111"/>
      <c r="CD393" s="111"/>
      <c r="CN393" s="111"/>
      <c r="CX393" s="111"/>
      <c r="DH393" s="111"/>
      <c r="DR393" s="111"/>
      <c r="EB393" s="111"/>
      <c r="EL393" s="111"/>
      <c r="EV393" s="111"/>
      <c r="FF393" s="111"/>
      <c r="FP393" s="111"/>
      <c r="FZ393" s="111"/>
      <c r="GJ393" s="111"/>
      <c r="GT393" s="111"/>
      <c r="HD393" s="111"/>
      <c r="HN393" s="111"/>
      <c r="HX393" s="111"/>
      <c r="IH393" s="111"/>
      <c r="IR393" s="111"/>
      <c r="JB393" s="111"/>
      <c r="JL393" s="111"/>
      <c r="JV393" s="111"/>
      <c r="KF393" s="111"/>
      <c r="KP393" s="111"/>
      <c r="KZ393" s="111"/>
      <c r="LJ393" s="111"/>
      <c r="LT393" s="111"/>
      <c r="MD393" s="111"/>
      <c r="MN393" s="111"/>
    </row>
    <row xmlns:x14ac="http://schemas.microsoft.com/office/spreadsheetml/2009/9/ac" r="394" s="3" customFormat="true" x14ac:dyDescent="0.25">
      <c r="A394" s="394"/>
      <c r="B394" s="111"/>
      <c r="L394" s="111"/>
      <c r="V394" s="111"/>
      <c r="AF394" s="111"/>
      <c r="AP394" s="111"/>
      <c r="AZ394" s="111"/>
      <c r="BJ394" s="111"/>
      <c r="BT394" s="111"/>
      <c r="BU394" s="111"/>
      <c r="BV394" s="111"/>
      <c r="BW394" s="111"/>
      <c r="BX394" s="111"/>
      <c r="BY394" s="111"/>
      <c r="BZ394" s="111"/>
      <c r="CA394" s="111"/>
      <c r="CD394" s="111"/>
      <c r="CN394" s="111"/>
      <c r="CX394" s="111"/>
      <c r="DH394" s="111"/>
      <c r="DR394" s="111"/>
      <c r="EB394" s="111"/>
      <c r="EL394" s="111"/>
      <c r="EV394" s="111"/>
      <c r="FF394" s="111"/>
      <c r="FP394" s="111"/>
      <c r="FZ394" s="111"/>
      <c r="GJ394" s="111"/>
      <c r="GT394" s="111"/>
      <c r="HD394" s="111"/>
      <c r="HN394" s="111"/>
      <c r="HX394" s="111"/>
      <c r="IH394" s="111"/>
      <c r="IR394" s="111"/>
      <c r="JB394" s="111"/>
      <c r="JL394" s="111"/>
      <c r="JV394" s="111"/>
      <c r="KF394" s="111"/>
      <c r="KP394" s="111"/>
      <c r="KZ394" s="111"/>
      <c r="LJ394" s="111"/>
      <c r="LT394" s="111"/>
      <c r="MD394" s="111"/>
      <c r="MN394" s="111"/>
    </row>
    <row xmlns:x14ac="http://schemas.microsoft.com/office/spreadsheetml/2009/9/ac" r="395" s="3" customFormat="true" x14ac:dyDescent="0.25">
      <c r="A395" s="394"/>
      <c r="B395" s="111"/>
      <c r="L395" s="111"/>
      <c r="V395" s="111"/>
      <c r="AF395" s="111"/>
      <c r="AP395" s="111"/>
      <c r="AZ395" s="111"/>
      <c r="BJ395" s="111"/>
      <c r="BT395" s="111"/>
      <c r="BU395" s="111"/>
      <c r="BV395" s="111"/>
      <c r="BW395" s="111"/>
      <c r="BX395" s="111"/>
      <c r="BY395" s="111"/>
      <c r="BZ395" s="111"/>
      <c r="CA395" s="111"/>
      <c r="CD395" s="111"/>
      <c r="CN395" s="111"/>
      <c r="CX395" s="111"/>
      <c r="DH395" s="111"/>
      <c r="DR395" s="111"/>
      <c r="EB395" s="111"/>
      <c r="EL395" s="111"/>
      <c r="EV395" s="111"/>
      <c r="FF395" s="111"/>
      <c r="FP395" s="111"/>
      <c r="FZ395" s="111"/>
      <c r="GJ395" s="111"/>
      <c r="GT395" s="111"/>
      <c r="HD395" s="111"/>
      <c r="HN395" s="111"/>
      <c r="HX395" s="111"/>
      <c r="IH395" s="111"/>
      <c r="IR395" s="111"/>
      <c r="JB395" s="111"/>
      <c r="JL395" s="111"/>
      <c r="JV395" s="111"/>
      <c r="KF395" s="111"/>
      <c r="KP395" s="111"/>
      <c r="KZ395" s="111"/>
      <c r="LJ395" s="111"/>
      <c r="LT395" s="111"/>
      <c r="MD395" s="111"/>
      <c r="MN395" s="111"/>
    </row>
    <row xmlns:x14ac="http://schemas.microsoft.com/office/spreadsheetml/2009/9/ac" r="396" s="3" customFormat="true" x14ac:dyDescent="0.25">
      <c r="A396" s="394"/>
      <c r="B396" s="111"/>
      <c r="L396" s="111"/>
      <c r="V396" s="111"/>
      <c r="AF396" s="111"/>
      <c r="AP396" s="111"/>
      <c r="AZ396" s="111"/>
      <c r="BJ396" s="111"/>
      <c r="BT396" s="111"/>
      <c r="BU396" s="111"/>
      <c r="BV396" s="111"/>
      <c r="BW396" s="111"/>
      <c r="BX396" s="111"/>
      <c r="BY396" s="111"/>
      <c r="BZ396" s="111"/>
      <c r="CA396" s="111"/>
      <c r="CD396" s="111"/>
      <c r="CN396" s="111"/>
      <c r="CX396" s="111"/>
      <c r="DH396" s="111"/>
      <c r="DR396" s="111"/>
      <c r="EB396" s="111"/>
      <c r="EL396" s="111"/>
      <c r="EV396" s="111"/>
      <c r="FF396" s="111"/>
      <c r="FP396" s="111"/>
      <c r="FZ396" s="111"/>
      <c r="GJ396" s="111"/>
      <c r="GT396" s="111"/>
      <c r="HD396" s="111"/>
      <c r="HN396" s="111"/>
      <c r="HX396" s="111"/>
      <c r="IH396" s="111"/>
      <c r="IR396" s="111"/>
      <c r="JB396" s="111"/>
      <c r="JL396" s="111"/>
      <c r="JV396" s="111"/>
      <c r="KF396" s="111"/>
      <c r="KP396" s="111"/>
      <c r="KZ396" s="111"/>
      <c r="LJ396" s="111"/>
      <c r="LT396" s="111"/>
      <c r="MD396" s="111"/>
      <c r="MN396" s="111"/>
    </row>
    <row xmlns:x14ac="http://schemas.microsoft.com/office/spreadsheetml/2009/9/ac" r="397" s="3" customFormat="true" x14ac:dyDescent="0.25">
      <c r="A397" s="394"/>
      <c r="B397" s="111"/>
      <c r="L397" s="111"/>
      <c r="V397" s="111"/>
      <c r="AF397" s="111"/>
      <c r="AP397" s="111"/>
      <c r="AZ397" s="111"/>
      <c r="BJ397" s="111"/>
      <c r="BT397" s="111"/>
      <c r="BU397" s="111"/>
      <c r="BV397" s="111"/>
      <c r="BW397" s="111"/>
      <c r="BX397" s="111"/>
      <c r="BY397" s="111"/>
      <c r="BZ397" s="111"/>
      <c r="CA397" s="111"/>
      <c r="CD397" s="111"/>
      <c r="CN397" s="111"/>
      <c r="CX397" s="111"/>
      <c r="DH397" s="111"/>
      <c r="DR397" s="111"/>
      <c r="EB397" s="111"/>
      <c r="EL397" s="111"/>
      <c r="EV397" s="111"/>
      <c r="FF397" s="111"/>
      <c r="FP397" s="111"/>
      <c r="FZ397" s="111"/>
      <c r="GJ397" s="111"/>
      <c r="GT397" s="111"/>
      <c r="HD397" s="111"/>
      <c r="HN397" s="111"/>
      <c r="HX397" s="111"/>
      <c r="IH397" s="111"/>
      <c r="IR397" s="111"/>
      <c r="JB397" s="111"/>
      <c r="JL397" s="111"/>
      <c r="JV397" s="111"/>
      <c r="KF397" s="111"/>
      <c r="KP397" s="111"/>
      <c r="KZ397" s="111"/>
      <c r="LJ397" s="111"/>
      <c r="LT397" s="111"/>
      <c r="MD397" s="111"/>
      <c r="MN397" s="111"/>
    </row>
    <row xmlns:x14ac="http://schemas.microsoft.com/office/spreadsheetml/2009/9/ac" r="398" s="3" customFormat="true" x14ac:dyDescent="0.25">
      <c r="A398" s="394"/>
      <c r="B398" s="111"/>
      <c r="L398" s="111"/>
      <c r="V398" s="111"/>
      <c r="AF398" s="111"/>
      <c r="AP398" s="111"/>
      <c r="AZ398" s="111"/>
      <c r="BJ398" s="111"/>
      <c r="BT398" s="111"/>
      <c r="BU398" s="111"/>
      <c r="BV398" s="111"/>
      <c r="BW398" s="111"/>
      <c r="BX398" s="111"/>
      <c r="BY398" s="111"/>
      <c r="BZ398" s="111"/>
      <c r="CA398" s="111"/>
      <c r="CD398" s="111"/>
      <c r="CN398" s="111"/>
      <c r="CX398" s="111"/>
      <c r="DH398" s="111"/>
      <c r="DR398" s="111"/>
      <c r="EB398" s="111"/>
      <c r="EL398" s="111"/>
      <c r="EV398" s="111"/>
      <c r="FF398" s="111"/>
      <c r="FP398" s="111"/>
      <c r="FZ398" s="111"/>
      <c r="GJ398" s="111"/>
      <c r="GT398" s="111"/>
      <c r="HD398" s="111"/>
      <c r="HN398" s="111"/>
      <c r="HX398" s="111"/>
      <c r="IH398" s="111"/>
      <c r="IR398" s="111"/>
      <c r="JB398" s="111"/>
      <c r="JL398" s="111"/>
      <c r="JV398" s="111"/>
      <c r="KF398" s="111"/>
      <c r="KP398" s="111"/>
      <c r="KZ398" s="111"/>
      <c r="LJ398" s="111"/>
      <c r="LT398" s="111"/>
      <c r="MD398" s="111"/>
      <c r="MN398" s="111"/>
    </row>
    <row xmlns:x14ac="http://schemas.microsoft.com/office/spreadsheetml/2009/9/ac" r="399" s="3" customFormat="true" x14ac:dyDescent="0.25">
      <c r="A399" s="394"/>
      <c r="B399" s="111"/>
      <c r="L399" s="111"/>
      <c r="V399" s="111"/>
      <c r="AF399" s="111"/>
      <c r="AP399" s="111"/>
      <c r="AZ399" s="111"/>
      <c r="BJ399" s="111"/>
      <c r="BT399" s="111"/>
      <c r="BU399" s="111"/>
      <c r="BV399" s="111"/>
      <c r="BW399" s="111"/>
      <c r="BX399" s="111"/>
      <c r="BY399" s="111"/>
      <c r="BZ399" s="111"/>
      <c r="CA399" s="111"/>
      <c r="CD399" s="111"/>
      <c r="CN399" s="111"/>
      <c r="CX399" s="111"/>
      <c r="DH399" s="111"/>
      <c r="DR399" s="111"/>
      <c r="EB399" s="111"/>
      <c r="EL399" s="111"/>
      <c r="EV399" s="111"/>
      <c r="FF399" s="111"/>
      <c r="FP399" s="111"/>
      <c r="FZ399" s="111"/>
      <c r="GJ399" s="111"/>
      <c r="GT399" s="111"/>
      <c r="HD399" s="111"/>
      <c r="HN399" s="111"/>
      <c r="HX399" s="111"/>
      <c r="IH399" s="111"/>
      <c r="IR399" s="111"/>
      <c r="JB399" s="111"/>
      <c r="JL399" s="111"/>
      <c r="JV399" s="111"/>
      <c r="KF399" s="111"/>
      <c r="KP399" s="111"/>
      <c r="KZ399" s="111"/>
      <c r="LJ399" s="111"/>
      <c r="LT399" s="111"/>
      <c r="MD399" s="111"/>
      <c r="MN399" s="111"/>
    </row>
    <row xmlns:x14ac="http://schemas.microsoft.com/office/spreadsheetml/2009/9/ac" r="400" s="3" customFormat="true" x14ac:dyDescent="0.25">
      <c r="A400" s="394"/>
      <c r="B400" s="111"/>
      <c r="L400" s="111"/>
      <c r="V400" s="111"/>
      <c r="AF400" s="111"/>
      <c r="AP400" s="111"/>
      <c r="AZ400" s="111"/>
      <c r="BJ400" s="111"/>
      <c r="BT400" s="111"/>
      <c r="BU400" s="111"/>
      <c r="BV400" s="111"/>
      <c r="BW400" s="111"/>
      <c r="BX400" s="111"/>
      <c r="BY400" s="111"/>
      <c r="BZ400" s="111"/>
      <c r="CA400" s="111"/>
      <c r="CD400" s="111"/>
      <c r="CN400" s="111"/>
      <c r="CX400" s="111"/>
      <c r="DH400" s="111"/>
      <c r="DR400" s="111"/>
      <c r="EB400" s="111"/>
      <c r="EL400" s="111"/>
      <c r="EV400" s="111"/>
      <c r="FF400" s="111"/>
      <c r="FP400" s="111"/>
      <c r="FZ400" s="111"/>
      <c r="GJ400" s="111"/>
      <c r="GT400" s="111"/>
      <c r="HD400" s="111"/>
      <c r="HN400" s="111"/>
      <c r="HX400" s="111"/>
      <c r="IH400" s="111"/>
      <c r="IR400" s="111"/>
      <c r="JB400" s="111"/>
      <c r="JL400" s="111"/>
      <c r="JV400" s="111"/>
      <c r="KF400" s="111"/>
      <c r="KP400" s="111"/>
      <c r="KZ400" s="111"/>
      <c r="LJ400" s="111"/>
      <c r="LT400" s="111"/>
      <c r="MD400" s="111"/>
      <c r="MN400" s="111"/>
    </row>
    <row xmlns:x14ac="http://schemas.microsoft.com/office/spreadsheetml/2009/9/ac" r="401" s="3" customFormat="true" x14ac:dyDescent="0.25">
      <c r="A401" s="394"/>
      <c r="B401" s="111"/>
      <c r="L401" s="111"/>
      <c r="V401" s="111"/>
      <c r="AF401" s="111"/>
      <c r="AP401" s="111"/>
      <c r="AZ401" s="111"/>
      <c r="BJ401" s="111"/>
      <c r="BT401" s="111"/>
      <c r="BU401" s="111"/>
      <c r="BV401" s="111"/>
      <c r="BW401" s="111"/>
      <c r="BX401" s="111"/>
      <c r="BY401" s="111"/>
      <c r="BZ401" s="111"/>
      <c r="CA401" s="111"/>
      <c r="CD401" s="111"/>
      <c r="CN401" s="111"/>
      <c r="CX401" s="111"/>
      <c r="DH401" s="111"/>
      <c r="DR401" s="111"/>
      <c r="EB401" s="111"/>
      <c r="EL401" s="111"/>
      <c r="EV401" s="111"/>
      <c r="FF401" s="111"/>
      <c r="FP401" s="111"/>
      <c r="FZ401" s="111"/>
      <c r="GJ401" s="111"/>
      <c r="GT401" s="111"/>
      <c r="HD401" s="111"/>
      <c r="HN401" s="111"/>
      <c r="HX401" s="111"/>
      <c r="IH401" s="111"/>
      <c r="IR401" s="111"/>
      <c r="JB401" s="111"/>
      <c r="JL401" s="111"/>
      <c r="JV401" s="111"/>
      <c r="KF401" s="111"/>
      <c r="KP401" s="111"/>
      <c r="KZ401" s="111"/>
      <c r="LJ401" s="111"/>
      <c r="LT401" s="111"/>
      <c r="MD401" s="111"/>
      <c r="MN401" s="111"/>
    </row>
    <row xmlns:x14ac="http://schemas.microsoft.com/office/spreadsheetml/2009/9/ac" r="402" s="3" customFormat="true" x14ac:dyDescent="0.25">
      <c r="A402" s="394"/>
      <c r="B402" s="111"/>
      <c r="L402" s="111"/>
      <c r="V402" s="111"/>
      <c r="AF402" s="111"/>
      <c r="AP402" s="111"/>
      <c r="AZ402" s="111"/>
      <c r="BJ402" s="111"/>
      <c r="BT402" s="111"/>
      <c r="BU402" s="111"/>
      <c r="BV402" s="111"/>
      <c r="BW402" s="111"/>
      <c r="BX402" s="111"/>
      <c r="BY402" s="111"/>
      <c r="BZ402" s="111"/>
      <c r="CA402" s="111"/>
      <c r="CD402" s="111"/>
      <c r="CN402" s="111"/>
      <c r="CX402" s="111"/>
      <c r="DH402" s="111"/>
      <c r="DR402" s="111"/>
      <c r="EB402" s="111"/>
      <c r="EL402" s="111"/>
      <c r="EV402" s="111"/>
      <c r="FF402" s="111"/>
      <c r="FP402" s="111"/>
      <c r="FZ402" s="111"/>
      <c r="GJ402" s="111"/>
      <c r="GT402" s="111"/>
      <c r="HD402" s="111"/>
      <c r="HN402" s="111"/>
      <c r="HX402" s="111"/>
      <c r="IH402" s="111"/>
      <c r="IR402" s="111"/>
      <c r="JB402" s="111"/>
      <c r="JL402" s="111"/>
      <c r="JV402" s="111"/>
      <c r="KF402" s="111"/>
      <c r="KP402" s="111"/>
      <c r="KZ402" s="111"/>
      <c r="LJ402" s="111"/>
      <c r="LT402" s="111"/>
      <c r="MD402" s="111"/>
      <c r="MN402" s="111"/>
    </row>
    <row xmlns:x14ac="http://schemas.microsoft.com/office/spreadsheetml/2009/9/ac" r="403" s="3" customFormat="true" x14ac:dyDescent="0.25">
      <c r="A403" s="394"/>
      <c r="B403" s="111"/>
      <c r="L403" s="111"/>
      <c r="V403" s="111"/>
      <c r="AF403" s="111"/>
      <c r="AP403" s="111"/>
      <c r="AZ403" s="111"/>
      <c r="BJ403" s="111"/>
      <c r="BT403" s="111"/>
      <c r="BU403" s="111"/>
      <c r="BV403" s="111"/>
      <c r="BW403" s="111"/>
      <c r="BX403" s="111"/>
      <c r="BY403" s="111"/>
      <c r="BZ403" s="111"/>
      <c r="CA403" s="111"/>
      <c r="CD403" s="111"/>
      <c r="CN403" s="111"/>
      <c r="CX403" s="111"/>
      <c r="DH403" s="111"/>
      <c r="DR403" s="111"/>
      <c r="EB403" s="111"/>
      <c r="EL403" s="111"/>
      <c r="EV403" s="111"/>
      <c r="FF403" s="111"/>
      <c r="FP403" s="111"/>
      <c r="FZ403" s="111"/>
      <c r="GJ403" s="111"/>
      <c r="GT403" s="111"/>
      <c r="HD403" s="111"/>
      <c r="HN403" s="111"/>
      <c r="HX403" s="111"/>
      <c r="IH403" s="111"/>
      <c r="IR403" s="111"/>
      <c r="JB403" s="111"/>
      <c r="JL403" s="111"/>
      <c r="JV403" s="111"/>
      <c r="KF403" s="111"/>
      <c r="KP403" s="111"/>
      <c r="KZ403" s="111"/>
      <c r="LJ403" s="111"/>
      <c r="LT403" s="111"/>
      <c r="MD403" s="111"/>
      <c r="MN403" s="111"/>
    </row>
    <row xmlns:x14ac="http://schemas.microsoft.com/office/spreadsheetml/2009/9/ac" r="404" s="3" customFormat="true" x14ac:dyDescent="0.25">
      <c r="A404" s="394"/>
      <c r="B404" s="111"/>
      <c r="L404" s="111"/>
      <c r="V404" s="111"/>
      <c r="AF404" s="111"/>
      <c r="AP404" s="111"/>
      <c r="AZ404" s="111"/>
      <c r="BJ404" s="111"/>
      <c r="BT404" s="111"/>
      <c r="BU404" s="111"/>
      <c r="BV404" s="111"/>
      <c r="BW404" s="111"/>
      <c r="BX404" s="111"/>
      <c r="BY404" s="111"/>
      <c r="BZ404" s="111"/>
      <c r="CA404" s="111"/>
      <c r="CD404" s="111"/>
      <c r="CN404" s="111"/>
      <c r="CX404" s="111"/>
      <c r="DH404" s="111"/>
      <c r="DR404" s="111"/>
      <c r="EB404" s="111"/>
      <c r="EL404" s="111"/>
      <c r="EV404" s="111"/>
      <c r="FF404" s="111"/>
      <c r="FP404" s="111"/>
      <c r="FZ404" s="111"/>
      <c r="GJ404" s="111"/>
      <c r="GT404" s="111"/>
      <c r="HD404" s="111"/>
      <c r="HN404" s="111"/>
      <c r="HX404" s="111"/>
      <c r="IH404" s="111"/>
      <c r="IR404" s="111"/>
      <c r="JB404" s="111"/>
      <c r="JL404" s="111"/>
      <c r="JV404" s="111"/>
      <c r="KF404" s="111"/>
      <c r="KP404" s="111"/>
      <c r="KZ404" s="111"/>
      <c r="LJ404" s="111"/>
      <c r="LT404" s="111"/>
      <c r="MD404" s="111"/>
      <c r="MN404" s="111"/>
    </row>
    <row xmlns:x14ac="http://schemas.microsoft.com/office/spreadsheetml/2009/9/ac" r="405" s="3" customFormat="true" x14ac:dyDescent="0.25">
      <c r="A405" s="394"/>
      <c r="B405" s="111"/>
      <c r="L405" s="111"/>
      <c r="V405" s="111"/>
      <c r="AF405" s="111"/>
      <c r="AP405" s="111"/>
      <c r="AZ405" s="111"/>
      <c r="BJ405" s="111"/>
      <c r="BT405" s="111"/>
      <c r="BU405" s="111"/>
      <c r="BV405" s="111"/>
      <c r="BW405" s="111"/>
      <c r="BX405" s="111"/>
      <c r="BY405" s="111"/>
      <c r="BZ405" s="111"/>
      <c r="CA405" s="111"/>
      <c r="CD405" s="111"/>
      <c r="CN405" s="111"/>
      <c r="CX405" s="111"/>
      <c r="DH405" s="111"/>
      <c r="DR405" s="111"/>
      <c r="EB405" s="111"/>
      <c r="EL405" s="111"/>
      <c r="EV405" s="111"/>
      <c r="FF405" s="111"/>
      <c r="FP405" s="111"/>
      <c r="FZ405" s="111"/>
      <c r="GJ405" s="111"/>
      <c r="GT405" s="111"/>
      <c r="HD405" s="111"/>
      <c r="HN405" s="111"/>
      <c r="HX405" s="111"/>
      <c r="IH405" s="111"/>
      <c r="IR405" s="111"/>
      <c r="JB405" s="111"/>
      <c r="JL405" s="111"/>
      <c r="JV405" s="111"/>
      <c r="KF405" s="111"/>
      <c r="KP405" s="111"/>
      <c r="KZ405" s="111"/>
      <c r="LJ405" s="111"/>
      <c r="LT405" s="111"/>
      <c r="MD405" s="111"/>
      <c r="MN405" s="111"/>
    </row>
    <row xmlns:x14ac="http://schemas.microsoft.com/office/spreadsheetml/2009/9/ac" r="406" s="3" customFormat="true" x14ac:dyDescent="0.25">
      <c r="A406" s="394"/>
      <c r="B406" s="111"/>
      <c r="L406" s="111"/>
      <c r="V406" s="111"/>
      <c r="AF406" s="111"/>
      <c r="AP406" s="111"/>
      <c r="AZ406" s="111"/>
      <c r="BJ406" s="111"/>
      <c r="BT406" s="111"/>
      <c r="BU406" s="111"/>
      <c r="BV406" s="111"/>
      <c r="BW406" s="111"/>
      <c r="BX406" s="111"/>
      <c r="BY406" s="111"/>
      <c r="BZ406" s="111"/>
      <c r="CA406" s="111"/>
      <c r="CD406" s="111"/>
      <c r="CN406" s="111"/>
      <c r="CX406" s="111"/>
      <c r="DH406" s="111"/>
      <c r="DR406" s="111"/>
      <c r="EB406" s="111"/>
      <c r="EL406" s="111"/>
      <c r="EV406" s="111"/>
      <c r="FF406" s="111"/>
      <c r="FP406" s="111"/>
      <c r="FZ406" s="111"/>
      <c r="GJ406" s="111"/>
      <c r="GT406" s="111"/>
      <c r="HD406" s="111"/>
      <c r="HN406" s="111"/>
      <c r="HX406" s="111"/>
      <c r="IH406" s="111"/>
      <c r="IR406" s="111"/>
      <c r="JB406" s="111"/>
      <c r="JL406" s="111"/>
      <c r="JV406" s="111"/>
      <c r="KF406" s="111"/>
      <c r="KP406" s="111"/>
      <c r="KZ406" s="111"/>
      <c r="LJ406" s="111"/>
      <c r="LT406" s="111"/>
      <c r="MD406" s="111"/>
      <c r="MN406" s="111"/>
    </row>
    <row xmlns:x14ac="http://schemas.microsoft.com/office/spreadsheetml/2009/9/ac" r="407" s="3" customFormat="true" x14ac:dyDescent="0.25">
      <c r="A407" s="394"/>
      <c r="B407" s="111"/>
      <c r="L407" s="111"/>
      <c r="V407" s="111"/>
      <c r="AF407" s="111"/>
      <c r="AP407" s="111"/>
      <c r="AZ407" s="111"/>
      <c r="BJ407" s="111"/>
      <c r="BT407" s="111"/>
      <c r="BU407" s="111"/>
      <c r="BV407" s="111"/>
      <c r="BW407" s="111"/>
      <c r="BX407" s="111"/>
      <c r="BY407" s="111"/>
      <c r="BZ407" s="111"/>
      <c r="CA407" s="111"/>
      <c r="CD407" s="111"/>
      <c r="CN407" s="111"/>
      <c r="CX407" s="111"/>
      <c r="DH407" s="111"/>
      <c r="DR407" s="111"/>
      <c r="EB407" s="111"/>
      <c r="EL407" s="111"/>
      <c r="EV407" s="111"/>
      <c r="FF407" s="111"/>
      <c r="FP407" s="111"/>
      <c r="FZ407" s="111"/>
      <c r="GJ407" s="111"/>
      <c r="GT407" s="111"/>
      <c r="HD407" s="111"/>
      <c r="HN407" s="111"/>
      <c r="HX407" s="111"/>
      <c r="IH407" s="111"/>
      <c r="IR407" s="111"/>
      <c r="JB407" s="111"/>
      <c r="JL407" s="111"/>
      <c r="JV407" s="111"/>
      <c r="KF407" s="111"/>
      <c r="KP407" s="111"/>
      <c r="KZ407" s="111"/>
      <c r="LJ407" s="111"/>
      <c r="LT407" s="111"/>
      <c r="MD407" s="111"/>
      <c r="MN407" s="111"/>
    </row>
    <row xmlns:x14ac="http://schemas.microsoft.com/office/spreadsheetml/2009/9/ac" r="408" s="3" customFormat="true" x14ac:dyDescent="0.25">
      <c r="A408" s="394"/>
      <c r="B408" s="111"/>
      <c r="L408" s="111"/>
      <c r="V408" s="111"/>
      <c r="AF408" s="111"/>
      <c r="AP408" s="111"/>
      <c r="AZ408" s="111"/>
      <c r="BJ408" s="111"/>
      <c r="BT408" s="111"/>
      <c r="BU408" s="111"/>
      <c r="BV408" s="111"/>
      <c r="BW408" s="111"/>
      <c r="BX408" s="111"/>
      <c r="BY408" s="111"/>
      <c r="BZ408" s="111"/>
      <c r="CA408" s="111"/>
      <c r="CD408" s="111"/>
      <c r="CN408" s="111"/>
      <c r="CX408" s="111"/>
      <c r="DH408" s="111"/>
      <c r="DR408" s="111"/>
      <c r="EB408" s="111"/>
      <c r="EL408" s="111"/>
      <c r="EV408" s="111"/>
      <c r="FF408" s="111"/>
      <c r="FP408" s="111"/>
      <c r="FZ408" s="111"/>
      <c r="GJ408" s="111"/>
      <c r="GT408" s="111"/>
      <c r="HD408" s="111"/>
      <c r="HN408" s="111"/>
      <c r="HX408" s="111"/>
      <c r="IH408" s="111"/>
      <c r="IR408" s="111"/>
      <c r="JB408" s="111"/>
      <c r="JL408" s="111"/>
      <c r="JV408" s="111"/>
      <c r="KF408" s="111"/>
      <c r="KP408" s="111"/>
      <c r="KZ408" s="111"/>
      <c r="LJ408" s="111"/>
      <c r="LT408" s="111"/>
      <c r="MD408" s="111"/>
      <c r="MN408" s="111"/>
    </row>
    <row xmlns:x14ac="http://schemas.microsoft.com/office/spreadsheetml/2009/9/ac" r="409" s="3" customFormat="true" x14ac:dyDescent="0.25">
      <c r="A409" s="394"/>
      <c r="B409" s="111"/>
      <c r="L409" s="111"/>
      <c r="V409" s="111"/>
      <c r="AF409" s="111"/>
      <c r="AP409" s="111"/>
      <c r="AZ409" s="111"/>
      <c r="BJ409" s="111"/>
      <c r="BT409" s="111"/>
      <c r="BU409" s="111"/>
      <c r="BV409" s="111"/>
      <c r="BW409" s="111"/>
      <c r="BX409" s="111"/>
      <c r="BY409" s="111"/>
      <c r="BZ409" s="111"/>
      <c r="CA409" s="111"/>
      <c r="CD409" s="111"/>
      <c r="CN409" s="111"/>
      <c r="CX409" s="111"/>
      <c r="DH409" s="111"/>
      <c r="DR409" s="111"/>
      <c r="EB409" s="111"/>
      <c r="EL409" s="111"/>
      <c r="EV409" s="111"/>
      <c r="FF409" s="111"/>
      <c r="FP409" s="111"/>
      <c r="FZ409" s="111"/>
      <c r="GJ409" s="111"/>
      <c r="GT409" s="111"/>
      <c r="HD409" s="111"/>
      <c r="HN409" s="111"/>
      <c r="HX409" s="111"/>
      <c r="IH409" s="111"/>
      <c r="IR409" s="111"/>
      <c r="JB409" s="111"/>
      <c r="JL409" s="111"/>
      <c r="JV409" s="111"/>
      <c r="KF409" s="111"/>
      <c r="KP409" s="111"/>
      <c r="KZ409" s="111"/>
      <c r="LJ409" s="111"/>
      <c r="LT409" s="111"/>
      <c r="MD409" s="111"/>
      <c r="MN409" s="111"/>
    </row>
    <row xmlns:x14ac="http://schemas.microsoft.com/office/spreadsheetml/2009/9/ac" r="410" s="3" customFormat="true" x14ac:dyDescent="0.25">
      <c r="A410" s="394"/>
      <c r="B410" s="111"/>
      <c r="L410" s="111"/>
      <c r="V410" s="111"/>
      <c r="AF410" s="111"/>
      <c r="AP410" s="111"/>
      <c r="AZ410" s="111"/>
      <c r="BJ410" s="111"/>
      <c r="BT410" s="111"/>
      <c r="BU410" s="111"/>
      <c r="BV410" s="111"/>
      <c r="BW410" s="111"/>
      <c r="BX410" s="111"/>
      <c r="BY410" s="111"/>
      <c r="BZ410" s="111"/>
      <c r="CA410" s="111"/>
      <c r="CD410" s="111"/>
      <c r="CN410" s="111"/>
      <c r="CX410" s="111"/>
      <c r="DH410" s="111"/>
      <c r="DR410" s="111"/>
      <c r="EB410" s="111"/>
      <c r="EL410" s="111"/>
      <c r="EV410" s="111"/>
      <c r="FF410" s="111"/>
      <c r="FP410" s="111"/>
      <c r="FZ410" s="111"/>
      <c r="GJ410" s="111"/>
      <c r="GT410" s="111"/>
      <c r="HD410" s="111"/>
      <c r="HN410" s="111"/>
      <c r="HX410" s="111"/>
      <c r="IH410" s="111"/>
      <c r="IR410" s="111"/>
      <c r="JB410" s="111"/>
      <c r="JL410" s="111"/>
      <c r="JV410" s="111"/>
      <c r="KF410" s="111"/>
      <c r="KP410" s="111"/>
      <c r="KZ410" s="111"/>
      <c r="LJ410" s="111"/>
      <c r="LT410" s="111"/>
      <c r="MD410" s="111"/>
      <c r="MN410" s="111"/>
    </row>
    <row xmlns:x14ac="http://schemas.microsoft.com/office/spreadsheetml/2009/9/ac" r="411" s="3" customFormat="true" x14ac:dyDescent="0.25">
      <c r="A411" s="394"/>
      <c r="B411" s="111"/>
      <c r="L411" s="111"/>
      <c r="V411" s="111"/>
      <c r="AF411" s="111"/>
      <c r="AP411" s="111"/>
      <c r="AZ411" s="111"/>
      <c r="BJ411" s="111"/>
      <c r="BT411" s="111"/>
      <c r="BU411" s="111"/>
      <c r="BV411" s="111"/>
      <c r="BW411" s="111"/>
      <c r="BX411" s="111"/>
      <c r="BY411" s="111"/>
      <c r="BZ411" s="111"/>
      <c r="CA411" s="111"/>
      <c r="CD411" s="111"/>
      <c r="CN411" s="111"/>
      <c r="CX411" s="111"/>
      <c r="DH411" s="111"/>
      <c r="DR411" s="111"/>
      <c r="EB411" s="111"/>
      <c r="EL411" s="111"/>
      <c r="EV411" s="111"/>
      <c r="FF411" s="111"/>
      <c r="FP411" s="111"/>
      <c r="FZ411" s="111"/>
      <c r="GJ411" s="111"/>
      <c r="GT411" s="111"/>
      <c r="HD411" s="111"/>
      <c r="HN411" s="111"/>
      <c r="HX411" s="111"/>
      <c r="IH411" s="111"/>
      <c r="IR411" s="111"/>
      <c r="JB411" s="111"/>
      <c r="JL411" s="111"/>
      <c r="JV411" s="111"/>
      <c r="KF411" s="111"/>
      <c r="KP411" s="111"/>
      <c r="KZ411" s="111"/>
      <c r="LJ411" s="111"/>
      <c r="LT411" s="111"/>
      <c r="MD411" s="111"/>
      <c r="MN411" s="111"/>
    </row>
    <row xmlns:x14ac="http://schemas.microsoft.com/office/spreadsheetml/2009/9/ac" r="412" s="3" customFormat="true" x14ac:dyDescent="0.25">
      <c r="A412" s="394"/>
      <c r="B412" s="111"/>
      <c r="L412" s="111"/>
      <c r="V412" s="111"/>
      <c r="AF412" s="111"/>
      <c r="AP412" s="111"/>
      <c r="AZ412" s="111"/>
      <c r="BJ412" s="111"/>
      <c r="BT412" s="111"/>
      <c r="BU412" s="111"/>
      <c r="BV412" s="111"/>
      <c r="BW412" s="111"/>
      <c r="BX412" s="111"/>
      <c r="BY412" s="111"/>
      <c r="BZ412" s="111"/>
      <c r="CA412" s="111"/>
      <c r="CD412" s="111"/>
      <c r="CN412" s="111"/>
      <c r="CX412" s="111"/>
      <c r="DH412" s="111"/>
      <c r="DR412" s="111"/>
      <c r="EB412" s="111"/>
      <c r="EL412" s="111"/>
      <c r="EV412" s="111"/>
      <c r="FF412" s="111"/>
      <c r="FP412" s="111"/>
      <c r="FZ412" s="111"/>
      <c r="GJ412" s="111"/>
      <c r="GT412" s="111"/>
      <c r="HD412" s="111"/>
      <c r="HN412" s="111"/>
      <c r="HX412" s="111"/>
      <c r="IH412" s="111"/>
      <c r="IR412" s="111"/>
      <c r="JB412" s="111"/>
      <c r="JL412" s="111"/>
      <c r="JV412" s="111"/>
      <c r="KF412" s="111"/>
      <c r="KP412" s="111"/>
      <c r="KZ412" s="111"/>
      <c r="LJ412" s="111"/>
      <c r="LT412" s="111"/>
      <c r="MD412" s="111"/>
      <c r="MN412" s="111"/>
    </row>
    <row xmlns:x14ac="http://schemas.microsoft.com/office/spreadsheetml/2009/9/ac" r="413" s="3" customFormat="true" x14ac:dyDescent="0.25">
      <c r="A413" s="394"/>
      <c r="B413" s="111"/>
      <c r="L413" s="111"/>
      <c r="V413" s="111"/>
      <c r="AF413" s="111"/>
      <c r="AP413" s="111"/>
      <c r="AZ413" s="111"/>
      <c r="BJ413" s="111"/>
      <c r="BT413" s="111"/>
      <c r="BU413" s="111"/>
      <c r="BV413" s="111"/>
      <c r="BW413" s="111"/>
      <c r="BX413" s="111"/>
      <c r="BY413" s="111"/>
      <c r="BZ413" s="111"/>
      <c r="CA413" s="111"/>
      <c r="CD413" s="111"/>
      <c r="CN413" s="111"/>
      <c r="CX413" s="111"/>
      <c r="DH413" s="111"/>
      <c r="DR413" s="111"/>
      <c r="EB413" s="111"/>
      <c r="EL413" s="111"/>
      <c r="EV413" s="111"/>
      <c r="FF413" s="111"/>
      <c r="FP413" s="111"/>
      <c r="FZ413" s="111"/>
      <c r="GJ413" s="111"/>
      <c r="GT413" s="111"/>
      <c r="HD413" s="111"/>
      <c r="HN413" s="111"/>
      <c r="HX413" s="111"/>
      <c r="IH413" s="111"/>
      <c r="IR413" s="111"/>
      <c r="JB413" s="111"/>
      <c r="JL413" s="111"/>
      <c r="JV413" s="111"/>
      <c r="KF413" s="111"/>
      <c r="KP413" s="111"/>
      <c r="KZ413" s="111"/>
      <c r="LJ413" s="111"/>
      <c r="LT413" s="111"/>
      <c r="MD413" s="111"/>
      <c r="MN413" s="111"/>
    </row>
    <row xmlns:x14ac="http://schemas.microsoft.com/office/spreadsheetml/2009/9/ac" r="414" s="3" customFormat="true" x14ac:dyDescent="0.25">
      <c r="A414" s="394"/>
      <c r="B414" s="111"/>
      <c r="L414" s="111"/>
      <c r="V414" s="111"/>
      <c r="AF414" s="111"/>
      <c r="AP414" s="111"/>
      <c r="AZ414" s="111"/>
      <c r="BJ414" s="111"/>
      <c r="BT414" s="111"/>
      <c r="BU414" s="111"/>
      <c r="BV414" s="111"/>
      <c r="BW414" s="111"/>
      <c r="BX414" s="111"/>
      <c r="BY414" s="111"/>
      <c r="BZ414" s="111"/>
      <c r="CA414" s="111"/>
      <c r="CD414" s="111"/>
      <c r="CN414" s="111"/>
      <c r="CX414" s="111"/>
      <c r="DH414" s="111"/>
      <c r="DR414" s="111"/>
      <c r="EB414" s="111"/>
      <c r="EL414" s="111"/>
      <c r="EV414" s="111"/>
      <c r="FF414" s="111"/>
      <c r="FP414" s="111"/>
      <c r="FZ414" s="111"/>
      <c r="GJ414" s="111"/>
      <c r="GT414" s="111"/>
      <c r="HD414" s="111"/>
      <c r="HN414" s="111"/>
      <c r="HX414" s="111"/>
      <c r="IH414" s="111"/>
      <c r="IR414" s="111"/>
      <c r="JB414" s="111"/>
      <c r="JL414" s="111"/>
      <c r="JV414" s="111"/>
      <c r="KF414" s="111"/>
      <c r="KP414" s="111"/>
      <c r="KZ414" s="111"/>
      <c r="LJ414" s="111"/>
      <c r="LT414" s="111"/>
      <c r="MD414" s="111"/>
      <c r="MN414" s="111"/>
    </row>
    <row xmlns:x14ac="http://schemas.microsoft.com/office/spreadsheetml/2009/9/ac" r="415" s="3" customFormat="true" x14ac:dyDescent="0.25">
      <c r="A415" s="394"/>
      <c r="B415" s="111"/>
      <c r="L415" s="111"/>
      <c r="V415" s="111"/>
      <c r="AF415" s="111"/>
      <c r="AP415" s="111"/>
      <c r="AZ415" s="111"/>
      <c r="BJ415" s="111"/>
      <c r="BT415" s="111"/>
      <c r="BU415" s="111"/>
      <c r="BV415" s="111"/>
      <c r="BW415" s="111"/>
      <c r="BX415" s="111"/>
      <c r="BY415" s="111"/>
      <c r="BZ415" s="111"/>
      <c r="CA415" s="111"/>
      <c r="CD415" s="111"/>
      <c r="CN415" s="111"/>
      <c r="CX415" s="111"/>
      <c r="DH415" s="111"/>
      <c r="DR415" s="111"/>
      <c r="EB415" s="111"/>
      <c r="EL415" s="111"/>
      <c r="EV415" s="111"/>
      <c r="FF415" s="111"/>
      <c r="FP415" s="111"/>
      <c r="FZ415" s="111"/>
      <c r="GJ415" s="111"/>
      <c r="GT415" s="111"/>
      <c r="HD415" s="111"/>
      <c r="HN415" s="111"/>
      <c r="HX415" s="111"/>
      <c r="IH415" s="111"/>
      <c r="IR415" s="111"/>
      <c r="JB415" s="111"/>
      <c r="JL415" s="111"/>
      <c r="JV415" s="111"/>
      <c r="KF415" s="111"/>
      <c r="KP415" s="111"/>
      <c r="KZ415" s="111"/>
      <c r="LJ415" s="111"/>
      <c r="LT415" s="111"/>
      <c r="MD415" s="111"/>
      <c r="MN415" s="111"/>
    </row>
    <row xmlns:x14ac="http://schemas.microsoft.com/office/spreadsheetml/2009/9/ac" r="416" s="3" customFormat="true" x14ac:dyDescent="0.25">
      <c r="A416" s="394"/>
      <c r="B416" s="111"/>
      <c r="L416" s="111"/>
      <c r="V416" s="111"/>
      <c r="AF416" s="111"/>
      <c r="AP416" s="111"/>
      <c r="AZ416" s="111"/>
      <c r="BJ416" s="111"/>
      <c r="BT416" s="111"/>
      <c r="BU416" s="111"/>
      <c r="BV416" s="111"/>
      <c r="BW416" s="111"/>
      <c r="BX416" s="111"/>
      <c r="BY416" s="111"/>
      <c r="BZ416" s="111"/>
      <c r="CA416" s="111"/>
      <c r="CD416" s="111"/>
      <c r="CN416" s="111"/>
      <c r="CX416" s="111"/>
      <c r="DH416" s="111"/>
      <c r="DR416" s="111"/>
      <c r="EB416" s="111"/>
      <c r="EL416" s="111"/>
      <c r="EV416" s="111"/>
      <c r="FF416" s="111"/>
      <c r="FP416" s="111"/>
      <c r="FZ416" s="111"/>
      <c r="GJ416" s="111"/>
      <c r="GT416" s="111"/>
      <c r="HD416" s="111"/>
      <c r="HN416" s="111"/>
      <c r="HX416" s="111"/>
      <c r="IH416" s="111"/>
      <c r="IR416" s="111"/>
      <c r="JB416" s="111"/>
      <c r="JL416" s="111"/>
      <c r="JV416" s="111"/>
      <c r="KF416" s="111"/>
      <c r="KP416" s="111"/>
      <c r="KZ416" s="111"/>
      <c r="LJ416" s="111"/>
      <c r="LT416" s="111"/>
      <c r="MD416" s="111"/>
      <c r="MN416" s="111"/>
    </row>
    <row xmlns:x14ac="http://schemas.microsoft.com/office/spreadsheetml/2009/9/ac" r="417" s="3" customFormat="true" x14ac:dyDescent="0.25">
      <c r="A417" s="394"/>
      <c r="B417" s="111"/>
      <c r="L417" s="111"/>
      <c r="V417" s="111"/>
      <c r="AF417" s="111"/>
      <c r="AP417" s="111"/>
      <c r="AZ417" s="111"/>
      <c r="BJ417" s="111"/>
      <c r="BT417" s="111"/>
      <c r="BU417" s="111"/>
      <c r="BV417" s="111"/>
      <c r="BW417" s="111"/>
      <c r="BX417" s="111"/>
      <c r="BY417" s="111"/>
      <c r="BZ417" s="111"/>
      <c r="CA417" s="111"/>
      <c r="CD417" s="111"/>
      <c r="CN417" s="111"/>
      <c r="CX417" s="111"/>
      <c r="DH417" s="111"/>
      <c r="DR417" s="111"/>
      <c r="EB417" s="111"/>
      <c r="EL417" s="111"/>
      <c r="EV417" s="111"/>
      <c r="FF417" s="111"/>
      <c r="FP417" s="111"/>
      <c r="FZ417" s="111"/>
      <c r="GJ417" s="111"/>
      <c r="GT417" s="111"/>
      <c r="HD417" s="111"/>
      <c r="HN417" s="111"/>
      <c r="HX417" s="111"/>
      <c r="IH417" s="111"/>
      <c r="IR417" s="111"/>
      <c r="JB417" s="111"/>
      <c r="JL417" s="111"/>
      <c r="JV417" s="111"/>
      <c r="KF417" s="111"/>
      <c r="KP417" s="111"/>
      <c r="KZ417" s="111"/>
      <c r="LJ417" s="111"/>
      <c r="LT417" s="111"/>
      <c r="MD417" s="111"/>
      <c r="MN417" s="111"/>
    </row>
    <row xmlns:x14ac="http://schemas.microsoft.com/office/spreadsheetml/2009/9/ac" r="418" s="3" customFormat="true" x14ac:dyDescent="0.25">
      <c r="A418" s="394"/>
      <c r="B418" s="111"/>
      <c r="L418" s="111"/>
      <c r="V418" s="111"/>
      <c r="AF418" s="111"/>
      <c r="AP418" s="111"/>
      <c r="AZ418" s="111"/>
      <c r="BJ418" s="111"/>
      <c r="BT418" s="111"/>
      <c r="BU418" s="111"/>
      <c r="BV418" s="111"/>
      <c r="BW418" s="111"/>
      <c r="BX418" s="111"/>
      <c r="BY418" s="111"/>
      <c r="BZ418" s="111"/>
      <c r="CA418" s="111"/>
      <c r="CD418" s="111"/>
      <c r="CN418" s="111"/>
      <c r="CX418" s="111"/>
      <c r="DH418" s="111"/>
      <c r="DR418" s="111"/>
      <c r="EB418" s="111"/>
      <c r="EL418" s="111"/>
      <c r="EV418" s="111"/>
      <c r="FF418" s="111"/>
      <c r="FP418" s="111"/>
      <c r="FZ418" s="111"/>
      <c r="GJ418" s="111"/>
      <c r="GT418" s="111"/>
      <c r="HD418" s="111"/>
      <c r="HN418" s="111"/>
      <c r="HX418" s="111"/>
      <c r="IH418" s="111"/>
      <c r="IR418" s="111"/>
      <c r="JB418" s="111"/>
      <c r="JL418" s="111"/>
      <c r="JV418" s="111"/>
      <c r="KF418" s="111"/>
      <c r="KP418" s="111"/>
      <c r="KZ418" s="111"/>
      <c r="LJ418" s="111"/>
      <c r="LT418" s="111"/>
      <c r="MD418" s="111"/>
      <c r="MN418" s="111"/>
    </row>
    <row xmlns:x14ac="http://schemas.microsoft.com/office/spreadsheetml/2009/9/ac" r="419" s="3" customFormat="true" x14ac:dyDescent="0.25">
      <c r="A419" s="394"/>
      <c r="B419" s="111"/>
      <c r="L419" s="111"/>
      <c r="V419" s="111"/>
      <c r="AF419" s="111"/>
      <c r="AP419" s="111"/>
      <c r="AZ419" s="111"/>
      <c r="BJ419" s="111"/>
      <c r="BT419" s="111"/>
      <c r="BU419" s="111"/>
      <c r="BV419" s="111"/>
      <c r="BW419" s="111"/>
      <c r="BX419" s="111"/>
      <c r="BY419" s="111"/>
      <c r="BZ419" s="111"/>
      <c r="CA419" s="111"/>
      <c r="CD419" s="111"/>
      <c r="CN419" s="111"/>
      <c r="CX419" s="111"/>
      <c r="DH419" s="111"/>
      <c r="DR419" s="111"/>
      <c r="EB419" s="111"/>
      <c r="EL419" s="111"/>
      <c r="EV419" s="111"/>
      <c r="FF419" s="111"/>
      <c r="FP419" s="111"/>
      <c r="FZ419" s="111"/>
      <c r="GJ419" s="111"/>
      <c r="GT419" s="111"/>
      <c r="HD419" s="111"/>
      <c r="HN419" s="111"/>
      <c r="HX419" s="111"/>
      <c r="IH419" s="111"/>
      <c r="IR419" s="111"/>
      <c r="JB419" s="111"/>
      <c r="JL419" s="111"/>
      <c r="JV419" s="111"/>
      <c r="KF419" s="111"/>
      <c r="KP419" s="111"/>
      <c r="KZ419" s="111"/>
      <c r="LJ419" s="111"/>
      <c r="LT419" s="111"/>
      <c r="MD419" s="111"/>
      <c r="MN419" s="111"/>
    </row>
    <row xmlns:x14ac="http://schemas.microsoft.com/office/spreadsheetml/2009/9/ac" r="420" s="3" customFormat="true" x14ac:dyDescent="0.25">
      <c r="A420" s="394"/>
      <c r="B420" s="111"/>
      <c r="L420" s="111"/>
      <c r="V420" s="111"/>
      <c r="AF420" s="111"/>
      <c r="AP420" s="111"/>
      <c r="AZ420" s="111"/>
      <c r="BJ420" s="111"/>
      <c r="BT420" s="111"/>
      <c r="BU420" s="111"/>
      <c r="BV420" s="111"/>
      <c r="BW420" s="111"/>
      <c r="BX420" s="111"/>
      <c r="BY420" s="111"/>
      <c r="BZ420" s="111"/>
      <c r="CA420" s="111"/>
      <c r="CD420" s="111"/>
      <c r="CN420" s="111"/>
      <c r="CX420" s="111"/>
      <c r="DH420" s="111"/>
      <c r="DR420" s="111"/>
      <c r="EB420" s="111"/>
      <c r="EL420" s="111"/>
      <c r="EV420" s="111"/>
      <c r="FF420" s="111"/>
      <c r="FP420" s="111"/>
      <c r="FZ420" s="111"/>
      <c r="GJ420" s="111"/>
      <c r="GT420" s="111"/>
      <c r="HD420" s="111"/>
      <c r="HN420" s="111"/>
      <c r="HX420" s="111"/>
      <c r="IH420" s="111"/>
      <c r="IR420" s="111"/>
      <c r="JB420" s="111"/>
      <c r="JL420" s="111"/>
      <c r="JV420" s="111"/>
      <c r="KF420" s="111"/>
      <c r="KP420" s="111"/>
      <c r="KZ420" s="111"/>
      <c r="LJ420" s="111"/>
      <c r="LT420" s="111"/>
      <c r="MD420" s="111"/>
      <c r="MN420" s="111"/>
    </row>
    <row xmlns:x14ac="http://schemas.microsoft.com/office/spreadsheetml/2009/9/ac" r="421" s="3" customFormat="true" x14ac:dyDescent="0.25">
      <c r="A421" s="394"/>
      <c r="B421" s="111"/>
      <c r="L421" s="111"/>
      <c r="V421" s="111"/>
      <c r="AF421" s="111"/>
      <c r="AP421" s="111"/>
      <c r="AZ421" s="111"/>
      <c r="BJ421" s="111"/>
      <c r="BT421" s="111"/>
      <c r="BU421" s="111"/>
      <c r="BV421" s="111"/>
      <c r="BW421" s="111"/>
      <c r="BX421" s="111"/>
      <c r="BY421" s="111"/>
      <c r="BZ421" s="111"/>
      <c r="CA421" s="111"/>
      <c r="CD421" s="111"/>
      <c r="CN421" s="111"/>
      <c r="CX421" s="111"/>
      <c r="DH421" s="111"/>
      <c r="DR421" s="111"/>
      <c r="EB421" s="111"/>
      <c r="EL421" s="111"/>
      <c r="EV421" s="111"/>
      <c r="FF421" s="111"/>
      <c r="FP421" s="111"/>
      <c r="FZ421" s="111"/>
      <c r="GJ421" s="111"/>
      <c r="GT421" s="111"/>
      <c r="HD421" s="111"/>
      <c r="HN421" s="111"/>
      <c r="HX421" s="111"/>
      <c r="IH421" s="111"/>
      <c r="IR421" s="111"/>
      <c r="JB421" s="111"/>
      <c r="JL421" s="111"/>
      <c r="JV421" s="111"/>
      <c r="KF421" s="111"/>
      <c r="KP421" s="111"/>
      <c r="KZ421" s="111"/>
      <c r="LJ421" s="111"/>
      <c r="LT421" s="111"/>
      <c r="MD421" s="111"/>
      <c r="MN421" s="111"/>
    </row>
    <row xmlns:x14ac="http://schemas.microsoft.com/office/spreadsheetml/2009/9/ac" r="422" s="3" customFormat="true" x14ac:dyDescent="0.25">
      <c r="A422" s="394"/>
      <c r="B422" s="111"/>
      <c r="L422" s="111"/>
      <c r="V422" s="111"/>
      <c r="AF422" s="111"/>
      <c r="AP422" s="111"/>
      <c r="AZ422" s="111"/>
      <c r="BJ422" s="111"/>
      <c r="BT422" s="111"/>
      <c r="BU422" s="111"/>
      <c r="BV422" s="111"/>
      <c r="BW422" s="111"/>
      <c r="BX422" s="111"/>
      <c r="BY422" s="111"/>
      <c r="BZ422" s="111"/>
      <c r="CA422" s="111"/>
      <c r="CD422" s="111"/>
      <c r="CN422" s="111"/>
      <c r="CX422" s="111"/>
      <c r="DH422" s="111"/>
      <c r="DR422" s="111"/>
      <c r="EB422" s="111"/>
      <c r="EL422" s="111"/>
      <c r="EV422" s="111"/>
      <c r="FF422" s="111"/>
      <c r="FP422" s="111"/>
      <c r="FZ422" s="111"/>
      <c r="GJ422" s="111"/>
      <c r="GT422" s="111"/>
      <c r="HD422" s="111"/>
      <c r="HN422" s="111"/>
      <c r="HX422" s="111"/>
      <c r="IH422" s="111"/>
      <c r="IR422" s="111"/>
      <c r="JB422" s="111"/>
      <c r="JL422" s="111"/>
      <c r="JV422" s="111"/>
      <c r="KF422" s="111"/>
      <c r="KP422" s="111"/>
      <c r="KZ422" s="111"/>
      <c r="LJ422" s="111"/>
      <c r="LT422" s="111"/>
      <c r="MD422" s="111"/>
      <c r="MN422" s="111"/>
    </row>
    <row xmlns:x14ac="http://schemas.microsoft.com/office/spreadsheetml/2009/9/ac" r="423" s="3" customFormat="true" x14ac:dyDescent="0.25">
      <c r="A423" s="394"/>
      <c r="B423" s="111"/>
      <c r="L423" s="111"/>
      <c r="V423" s="111"/>
      <c r="AF423" s="111"/>
      <c r="AP423" s="111"/>
      <c r="AZ423" s="111"/>
      <c r="BJ423" s="111"/>
      <c r="BT423" s="111"/>
      <c r="BU423" s="111"/>
      <c r="BV423" s="111"/>
      <c r="BW423" s="111"/>
      <c r="BX423" s="111"/>
      <c r="BY423" s="111"/>
      <c r="BZ423" s="111"/>
      <c r="CA423" s="111"/>
      <c r="CD423" s="111"/>
      <c r="CN423" s="111"/>
      <c r="CX423" s="111"/>
      <c r="DH423" s="111"/>
      <c r="DR423" s="111"/>
      <c r="EB423" s="111"/>
      <c r="EL423" s="111"/>
      <c r="EV423" s="111"/>
      <c r="FF423" s="111"/>
      <c r="FP423" s="111"/>
      <c r="FZ423" s="111"/>
      <c r="GJ423" s="111"/>
      <c r="GT423" s="111"/>
      <c r="HD423" s="111"/>
      <c r="HN423" s="111"/>
      <c r="HX423" s="111"/>
      <c r="IH423" s="111"/>
      <c r="IR423" s="111"/>
      <c r="JB423" s="111"/>
      <c r="JL423" s="111"/>
      <c r="JV423" s="111"/>
      <c r="KF423" s="111"/>
      <c r="KP423" s="111"/>
      <c r="KZ423" s="111"/>
      <c r="LJ423" s="111"/>
      <c r="LT423" s="111"/>
      <c r="MD423" s="111"/>
      <c r="MN423" s="111"/>
    </row>
    <row xmlns:x14ac="http://schemas.microsoft.com/office/spreadsheetml/2009/9/ac" r="424" s="3" customFormat="true" x14ac:dyDescent="0.25">
      <c r="A424" s="394"/>
      <c r="B424" s="111"/>
      <c r="L424" s="111"/>
      <c r="V424" s="111"/>
      <c r="AF424" s="111"/>
      <c r="AP424" s="111"/>
      <c r="AZ424" s="111"/>
      <c r="BJ424" s="111"/>
      <c r="BT424" s="111"/>
      <c r="BU424" s="111"/>
      <c r="BV424" s="111"/>
      <c r="BW424" s="111"/>
      <c r="BX424" s="111"/>
      <c r="BY424" s="111"/>
      <c r="BZ424" s="111"/>
      <c r="CA424" s="111"/>
      <c r="CD424" s="111"/>
      <c r="CN424" s="111"/>
      <c r="CX424" s="111"/>
      <c r="DH424" s="111"/>
      <c r="DR424" s="111"/>
      <c r="EB424" s="111"/>
      <c r="EL424" s="111"/>
      <c r="EV424" s="111"/>
      <c r="FF424" s="111"/>
      <c r="FP424" s="111"/>
      <c r="FZ424" s="111"/>
      <c r="GJ424" s="111"/>
      <c r="GT424" s="111"/>
      <c r="HD424" s="111"/>
      <c r="HN424" s="111"/>
      <c r="HX424" s="111"/>
      <c r="IH424" s="111"/>
      <c r="IR424" s="111"/>
      <c r="JB424" s="111"/>
      <c r="JL424" s="111"/>
      <c r="JV424" s="111"/>
      <c r="KF424" s="111"/>
      <c r="KP424" s="111"/>
      <c r="KZ424" s="111"/>
      <c r="LJ424" s="111"/>
      <c r="LT424" s="111"/>
      <c r="MD424" s="111"/>
      <c r="MN424" s="111"/>
    </row>
    <row xmlns:x14ac="http://schemas.microsoft.com/office/spreadsheetml/2009/9/ac" r="425" s="3" customFormat="true" x14ac:dyDescent="0.25">
      <c r="A425" s="394"/>
      <c r="B425" s="111"/>
      <c r="L425" s="111"/>
      <c r="V425" s="111"/>
      <c r="AF425" s="111"/>
      <c r="AP425" s="111"/>
      <c r="AZ425" s="111"/>
      <c r="BJ425" s="111"/>
      <c r="BT425" s="111"/>
      <c r="BU425" s="111"/>
      <c r="BV425" s="111"/>
      <c r="BW425" s="111"/>
      <c r="BX425" s="111"/>
      <c r="BY425" s="111"/>
      <c r="BZ425" s="111"/>
      <c r="CA425" s="111"/>
      <c r="CD425" s="111"/>
      <c r="CN425" s="111"/>
      <c r="CX425" s="111"/>
      <c r="DH425" s="111"/>
      <c r="DR425" s="111"/>
      <c r="EB425" s="111"/>
      <c r="EL425" s="111"/>
      <c r="EV425" s="111"/>
      <c r="FF425" s="111"/>
      <c r="FP425" s="111"/>
      <c r="FZ425" s="111"/>
      <c r="GJ425" s="111"/>
      <c r="GT425" s="111"/>
      <c r="HD425" s="111"/>
      <c r="HN425" s="111"/>
      <c r="HX425" s="111"/>
      <c r="IH425" s="111"/>
      <c r="IR425" s="111"/>
      <c r="JB425" s="111"/>
      <c r="JL425" s="111"/>
      <c r="JV425" s="111"/>
      <c r="KF425" s="111"/>
      <c r="KP425" s="111"/>
      <c r="KZ425" s="111"/>
      <c r="LJ425" s="111"/>
      <c r="LT425" s="111"/>
      <c r="MD425" s="111"/>
      <c r="MN425" s="111"/>
    </row>
    <row xmlns:x14ac="http://schemas.microsoft.com/office/spreadsheetml/2009/9/ac" r="426" s="3" customFormat="true" x14ac:dyDescent="0.25">
      <c r="A426" s="394"/>
      <c r="B426" s="111"/>
      <c r="L426" s="111"/>
      <c r="V426" s="111"/>
      <c r="AF426" s="111"/>
      <c r="AP426" s="111"/>
      <c r="AZ426" s="111"/>
      <c r="BJ426" s="111"/>
      <c r="BT426" s="111"/>
      <c r="BU426" s="111"/>
      <c r="BV426" s="111"/>
      <c r="BW426" s="111"/>
      <c r="BX426" s="111"/>
      <c r="BY426" s="111"/>
      <c r="BZ426" s="111"/>
      <c r="CA426" s="111"/>
      <c r="CD426" s="111"/>
      <c r="CN426" s="111"/>
      <c r="CX426" s="111"/>
      <c r="DH426" s="111"/>
      <c r="DR426" s="111"/>
      <c r="EB426" s="111"/>
      <c r="EL426" s="111"/>
      <c r="EV426" s="111"/>
      <c r="FF426" s="111"/>
      <c r="FP426" s="111"/>
      <c r="FZ426" s="111"/>
      <c r="GJ426" s="111"/>
      <c r="GT426" s="111"/>
      <c r="HD426" s="111"/>
      <c r="HN426" s="111"/>
      <c r="HX426" s="111"/>
      <c r="IH426" s="111"/>
      <c r="IR426" s="111"/>
      <c r="JB426" s="111"/>
      <c r="JL426" s="111"/>
      <c r="JV426" s="111"/>
      <c r="KF426" s="111"/>
      <c r="KP426" s="111"/>
      <c r="KZ426" s="111"/>
      <c r="LJ426" s="111"/>
      <c r="LT426" s="111"/>
      <c r="MD426" s="111"/>
      <c r="MN426" s="111"/>
    </row>
    <row xmlns:x14ac="http://schemas.microsoft.com/office/spreadsheetml/2009/9/ac" r="427" s="3" customFormat="true" x14ac:dyDescent="0.25">
      <c r="A427" s="394"/>
      <c r="B427" s="111"/>
      <c r="L427" s="111"/>
      <c r="V427" s="111"/>
      <c r="AF427" s="111"/>
      <c r="AP427" s="111"/>
      <c r="AZ427" s="111"/>
      <c r="BJ427" s="111"/>
      <c r="BT427" s="111"/>
      <c r="BU427" s="111"/>
      <c r="BV427" s="111"/>
      <c r="BW427" s="111"/>
      <c r="BX427" s="111"/>
      <c r="BY427" s="111"/>
      <c r="BZ427" s="111"/>
      <c r="CA427" s="111"/>
      <c r="CD427" s="111"/>
      <c r="CN427" s="111"/>
      <c r="CX427" s="111"/>
      <c r="DH427" s="111"/>
      <c r="DR427" s="111"/>
      <c r="EB427" s="111"/>
      <c r="EL427" s="111"/>
      <c r="EV427" s="111"/>
      <c r="FF427" s="111"/>
      <c r="FP427" s="111"/>
      <c r="FZ427" s="111"/>
      <c r="GJ427" s="111"/>
      <c r="GT427" s="111"/>
      <c r="HD427" s="111"/>
      <c r="HN427" s="111"/>
      <c r="HX427" s="111"/>
      <c r="IH427" s="111"/>
      <c r="IR427" s="111"/>
      <c r="JB427" s="111"/>
      <c r="JL427" s="111"/>
      <c r="JV427" s="111"/>
      <c r="KF427" s="111"/>
      <c r="KP427" s="111"/>
      <c r="KZ427" s="111"/>
      <c r="LJ427" s="111"/>
      <c r="LT427" s="111"/>
      <c r="MD427" s="111"/>
      <c r="MN427" s="111"/>
    </row>
    <row xmlns:x14ac="http://schemas.microsoft.com/office/spreadsheetml/2009/9/ac" r="428" s="3" customFormat="true" x14ac:dyDescent="0.25">
      <c r="A428" s="394"/>
      <c r="B428" s="111"/>
      <c r="L428" s="111"/>
      <c r="V428" s="111"/>
      <c r="AF428" s="111"/>
      <c r="AP428" s="111"/>
      <c r="AZ428" s="111"/>
      <c r="BJ428" s="111"/>
      <c r="BT428" s="111"/>
      <c r="BU428" s="111"/>
      <c r="BV428" s="111"/>
      <c r="BW428" s="111"/>
      <c r="BX428" s="111"/>
      <c r="BY428" s="111"/>
      <c r="BZ428" s="111"/>
      <c r="CA428" s="111"/>
      <c r="CD428" s="111"/>
      <c r="CN428" s="111"/>
      <c r="CX428" s="111"/>
      <c r="DH428" s="111"/>
      <c r="DR428" s="111"/>
      <c r="EB428" s="111"/>
      <c r="EL428" s="111"/>
      <c r="EV428" s="111"/>
      <c r="FF428" s="111"/>
      <c r="FP428" s="111"/>
      <c r="FZ428" s="111"/>
      <c r="GJ428" s="111"/>
      <c r="GT428" s="111"/>
      <c r="HD428" s="111"/>
      <c r="HN428" s="111"/>
      <c r="HX428" s="111"/>
      <c r="IH428" s="111"/>
      <c r="IR428" s="111"/>
      <c r="JB428" s="111"/>
      <c r="JL428" s="111"/>
      <c r="JV428" s="111"/>
      <c r="KF428" s="111"/>
      <c r="KP428" s="111"/>
      <c r="KZ428" s="111"/>
      <c r="LJ428" s="111"/>
      <c r="LT428" s="111"/>
      <c r="MD428" s="111"/>
      <c r="MN428" s="111"/>
    </row>
    <row xmlns:x14ac="http://schemas.microsoft.com/office/spreadsheetml/2009/9/ac" r="429" s="3" customFormat="true" x14ac:dyDescent="0.25">
      <c r="A429" s="394"/>
      <c r="B429" s="111"/>
      <c r="L429" s="111"/>
      <c r="V429" s="111"/>
      <c r="AF429" s="111"/>
      <c r="AP429" s="111"/>
      <c r="AZ429" s="111"/>
      <c r="BJ429" s="111"/>
      <c r="BT429" s="111"/>
      <c r="BU429" s="111"/>
      <c r="BV429" s="111"/>
      <c r="BW429" s="111"/>
      <c r="BX429" s="111"/>
      <c r="BY429" s="111"/>
      <c r="BZ429" s="111"/>
      <c r="CA429" s="111"/>
      <c r="CD429" s="111"/>
      <c r="CN429" s="111"/>
      <c r="CX429" s="111"/>
      <c r="DH429" s="111"/>
      <c r="DR429" s="111"/>
      <c r="EB429" s="111"/>
      <c r="EL429" s="111"/>
      <c r="EV429" s="111"/>
      <c r="FF429" s="111"/>
      <c r="FP429" s="111"/>
      <c r="FZ429" s="111"/>
      <c r="GJ429" s="111"/>
      <c r="GT429" s="111"/>
      <c r="HD429" s="111"/>
      <c r="HN429" s="111"/>
      <c r="HX429" s="111"/>
      <c r="IH429" s="111"/>
      <c r="IR429" s="111"/>
      <c r="JB429" s="111"/>
      <c r="JL429" s="111"/>
      <c r="JV429" s="111"/>
      <c r="KF429" s="111"/>
      <c r="KP429" s="111"/>
      <c r="KZ429" s="111"/>
      <c r="LJ429" s="111"/>
      <c r="LT429" s="111"/>
      <c r="MD429" s="111"/>
      <c r="MN429" s="111"/>
    </row>
    <row xmlns:x14ac="http://schemas.microsoft.com/office/spreadsheetml/2009/9/ac" r="430" s="3" customFormat="true" x14ac:dyDescent="0.25">
      <c r="A430" s="394"/>
      <c r="B430" s="111"/>
      <c r="L430" s="111"/>
      <c r="V430" s="111"/>
      <c r="AF430" s="111"/>
      <c r="AP430" s="111"/>
      <c r="AZ430" s="111"/>
      <c r="BJ430" s="111"/>
      <c r="BT430" s="111"/>
      <c r="BU430" s="111"/>
      <c r="BV430" s="111"/>
      <c r="BW430" s="111"/>
      <c r="BX430" s="111"/>
      <c r="BY430" s="111"/>
      <c r="BZ430" s="111"/>
      <c r="CA430" s="111"/>
      <c r="CD430" s="111"/>
      <c r="CN430" s="111"/>
      <c r="CX430" s="111"/>
      <c r="DH430" s="111"/>
      <c r="DR430" s="111"/>
      <c r="EB430" s="111"/>
      <c r="EL430" s="111"/>
      <c r="EV430" s="111"/>
      <c r="FF430" s="111"/>
      <c r="FP430" s="111"/>
      <c r="FZ430" s="111"/>
      <c r="GJ430" s="111"/>
      <c r="GT430" s="111"/>
      <c r="HD430" s="111"/>
      <c r="HN430" s="111"/>
      <c r="HX430" s="111"/>
      <c r="IH430" s="111"/>
      <c r="IR430" s="111"/>
      <c r="JB430" s="111"/>
      <c r="JL430" s="111"/>
      <c r="JV430" s="111"/>
      <c r="KF430" s="111"/>
      <c r="KP430" s="111"/>
      <c r="KZ430" s="111"/>
      <c r="LJ430" s="111"/>
      <c r="LT430" s="111"/>
      <c r="MD430" s="111"/>
      <c r="MN430" s="111"/>
    </row>
    <row xmlns:x14ac="http://schemas.microsoft.com/office/spreadsheetml/2009/9/ac" r="431" s="3" customFormat="true" x14ac:dyDescent="0.25">
      <c r="A431" s="394"/>
      <c r="B431" s="111"/>
      <c r="L431" s="111"/>
      <c r="V431" s="111"/>
      <c r="AF431" s="111"/>
      <c r="AP431" s="111"/>
      <c r="AZ431" s="111"/>
      <c r="BJ431" s="111"/>
      <c r="BT431" s="111"/>
      <c r="BU431" s="111"/>
      <c r="BV431" s="111"/>
      <c r="BW431" s="111"/>
      <c r="BX431" s="111"/>
      <c r="BY431" s="111"/>
      <c r="BZ431" s="111"/>
      <c r="CA431" s="111"/>
      <c r="CD431" s="111"/>
      <c r="CN431" s="111"/>
      <c r="CX431" s="111"/>
      <c r="DH431" s="111"/>
      <c r="DR431" s="111"/>
      <c r="EB431" s="111"/>
      <c r="EL431" s="111"/>
      <c r="EV431" s="111"/>
      <c r="FF431" s="111"/>
      <c r="FP431" s="111"/>
      <c r="FZ431" s="111"/>
      <c r="GJ431" s="111"/>
      <c r="GT431" s="111"/>
      <c r="HD431" s="111"/>
      <c r="HN431" s="111"/>
      <c r="HX431" s="111"/>
      <c r="IH431" s="111"/>
      <c r="IR431" s="111"/>
      <c r="JB431" s="111"/>
      <c r="JL431" s="111"/>
      <c r="JV431" s="111"/>
      <c r="KF431" s="111"/>
      <c r="KP431" s="111"/>
      <c r="KZ431" s="111"/>
      <c r="LJ431" s="111"/>
      <c r="LT431" s="111"/>
      <c r="MD431" s="111"/>
      <c r="MN431" s="111"/>
    </row>
    <row xmlns:x14ac="http://schemas.microsoft.com/office/spreadsheetml/2009/9/ac" r="432" s="3" customFormat="true" x14ac:dyDescent="0.25">
      <c r="A432" s="394"/>
      <c r="B432" s="111"/>
      <c r="L432" s="111"/>
      <c r="V432" s="111"/>
      <c r="AF432" s="111"/>
      <c r="AP432" s="111"/>
      <c r="AZ432" s="111"/>
      <c r="BJ432" s="111"/>
      <c r="BT432" s="111"/>
      <c r="BU432" s="111"/>
      <c r="BV432" s="111"/>
      <c r="BW432" s="111"/>
      <c r="BX432" s="111"/>
      <c r="BY432" s="111"/>
      <c r="BZ432" s="111"/>
      <c r="CA432" s="111"/>
      <c r="CD432" s="111"/>
      <c r="CN432" s="111"/>
      <c r="CX432" s="111"/>
      <c r="DH432" s="111"/>
      <c r="DR432" s="111"/>
      <c r="EB432" s="111"/>
      <c r="EL432" s="111"/>
      <c r="EV432" s="111"/>
      <c r="FF432" s="111"/>
      <c r="FP432" s="111"/>
      <c r="FZ432" s="111"/>
      <c r="GJ432" s="111"/>
      <c r="GT432" s="111"/>
      <c r="HD432" s="111"/>
      <c r="HN432" s="111"/>
      <c r="HX432" s="111"/>
      <c r="IH432" s="111"/>
      <c r="IR432" s="111"/>
      <c r="JB432" s="111"/>
      <c r="JL432" s="111"/>
      <c r="JV432" s="111"/>
      <c r="KF432" s="111"/>
      <c r="KP432" s="111"/>
      <c r="KZ432" s="111"/>
      <c r="LJ432" s="111"/>
      <c r="LT432" s="111"/>
      <c r="MD432" s="111"/>
      <c r="MN432" s="111"/>
    </row>
    <row xmlns:x14ac="http://schemas.microsoft.com/office/spreadsheetml/2009/9/ac" r="433" s="3" customFormat="true" x14ac:dyDescent="0.25">
      <c r="A433" s="394"/>
      <c r="B433" s="111"/>
      <c r="L433" s="111"/>
      <c r="V433" s="111"/>
      <c r="AF433" s="111"/>
      <c r="AP433" s="111"/>
      <c r="AZ433" s="111"/>
      <c r="BJ433" s="111"/>
      <c r="BT433" s="111"/>
      <c r="BU433" s="111"/>
      <c r="BV433" s="111"/>
      <c r="BW433" s="111"/>
      <c r="BX433" s="111"/>
      <c r="BY433" s="111"/>
      <c r="BZ433" s="111"/>
      <c r="CA433" s="111"/>
      <c r="CD433" s="111"/>
      <c r="CN433" s="111"/>
      <c r="CX433" s="111"/>
      <c r="DH433" s="111"/>
      <c r="DR433" s="111"/>
      <c r="EB433" s="111"/>
      <c r="EL433" s="111"/>
      <c r="EV433" s="111"/>
      <c r="FF433" s="111"/>
      <c r="FP433" s="111"/>
      <c r="FZ433" s="111"/>
      <c r="GJ433" s="111"/>
      <c r="GT433" s="111"/>
      <c r="HD433" s="111"/>
      <c r="HN433" s="111"/>
      <c r="HX433" s="111"/>
      <c r="IH433" s="111"/>
      <c r="IR433" s="111"/>
      <c r="JB433" s="111"/>
      <c r="JL433" s="111"/>
      <c r="JV433" s="111"/>
      <c r="KF433" s="111"/>
      <c r="KP433" s="111"/>
      <c r="KZ433" s="111"/>
      <c r="LJ433" s="111"/>
      <c r="LT433" s="111"/>
      <c r="MD433" s="111"/>
      <c r="MN433" s="111"/>
    </row>
    <row xmlns:x14ac="http://schemas.microsoft.com/office/spreadsheetml/2009/9/ac" r="434" s="3" customFormat="true" x14ac:dyDescent="0.25">
      <c r="A434" s="394"/>
      <c r="B434" s="111"/>
      <c r="L434" s="111"/>
      <c r="V434" s="111"/>
      <c r="AF434" s="111"/>
      <c r="AP434" s="111"/>
      <c r="AZ434" s="111"/>
      <c r="BJ434" s="111"/>
      <c r="BT434" s="111"/>
      <c r="BU434" s="111"/>
      <c r="BV434" s="111"/>
      <c r="BW434" s="111"/>
      <c r="BX434" s="111"/>
      <c r="BY434" s="111"/>
      <c r="BZ434" s="111"/>
      <c r="CA434" s="111"/>
      <c r="CD434" s="111"/>
      <c r="CN434" s="111"/>
      <c r="CX434" s="111"/>
      <c r="DH434" s="111"/>
      <c r="DR434" s="111"/>
      <c r="EB434" s="111"/>
      <c r="EL434" s="111"/>
      <c r="EV434" s="111"/>
      <c r="FF434" s="111"/>
      <c r="FP434" s="111"/>
      <c r="FZ434" s="111"/>
      <c r="GJ434" s="111"/>
      <c r="GT434" s="111"/>
      <c r="HD434" s="111"/>
      <c r="HN434" s="111"/>
      <c r="HX434" s="111"/>
      <c r="IH434" s="111"/>
      <c r="IR434" s="111"/>
      <c r="JB434" s="111"/>
      <c r="JL434" s="111"/>
      <c r="JV434" s="111"/>
      <c r="KF434" s="111"/>
      <c r="KP434" s="111"/>
      <c r="KZ434" s="111"/>
      <c r="LJ434" s="111"/>
      <c r="LT434" s="111"/>
      <c r="MD434" s="111"/>
      <c r="MN434" s="111"/>
    </row>
    <row xmlns:x14ac="http://schemas.microsoft.com/office/spreadsheetml/2009/9/ac" r="435" s="3" customFormat="true" x14ac:dyDescent="0.25">
      <c r="A435" s="394"/>
      <c r="B435" s="111"/>
      <c r="L435" s="111"/>
      <c r="V435" s="111"/>
      <c r="AF435" s="111"/>
      <c r="AP435" s="111"/>
      <c r="AZ435" s="111"/>
      <c r="BJ435" s="111"/>
      <c r="BT435" s="111"/>
      <c r="BU435" s="111"/>
      <c r="BV435" s="111"/>
      <c r="BW435" s="111"/>
      <c r="BX435" s="111"/>
      <c r="BY435" s="111"/>
      <c r="BZ435" s="111"/>
      <c r="CA435" s="111"/>
      <c r="CD435" s="111"/>
      <c r="CN435" s="111"/>
      <c r="CX435" s="111"/>
      <c r="DH435" s="111"/>
      <c r="DR435" s="111"/>
      <c r="EB435" s="111"/>
      <c r="EL435" s="111"/>
      <c r="EV435" s="111"/>
      <c r="FF435" s="111"/>
      <c r="FP435" s="111"/>
      <c r="FZ435" s="111"/>
      <c r="GJ435" s="111"/>
      <c r="GT435" s="111"/>
      <c r="HD435" s="111"/>
      <c r="HN435" s="111"/>
      <c r="HX435" s="111"/>
      <c r="IH435" s="111"/>
      <c r="IR435" s="111"/>
      <c r="JB435" s="111"/>
      <c r="JL435" s="111"/>
      <c r="JV435" s="111"/>
      <c r="KF435" s="111"/>
      <c r="KP435" s="111"/>
      <c r="KZ435" s="111"/>
      <c r="LJ435" s="111"/>
      <c r="LT435" s="111"/>
      <c r="MD435" s="111"/>
      <c r="MN435" s="111"/>
    </row>
    <row xmlns:x14ac="http://schemas.microsoft.com/office/spreadsheetml/2009/9/ac" r="436" s="3" customFormat="true" x14ac:dyDescent="0.25">
      <c r="A436" s="394"/>
      <c r="B436" s="111"/>
      <c r="L436" s="111"/>
      <c r="V436" s="111"/>
      <c r="AF436" s="111"/>
      <c r="AP436" s="111"/>
      <c r="AZ436" s="111"/>
      <c r="BJ436" s="111"/>
      <c r="BT436" s="111"/>
      <c r="BU436" s="111"/>
      <c r="BV436" s="111"/>
      <c r="BW436" s="111"/>
      <c r="BX436" s="111"/>
      <c r="BY436" s="111"/>
      <c r="BZ436" s="111"/>
      <c r="CA436" s="111"/>
      <c r="CD436" s="111"/>
      <c r="CN436" s="111"/>
      <c r="CX436" s="111"/>
      <c r="DH436" s="111"/>
      <c r="DR436" s="111"/>
      <c r="EB436" s="111"/>
      <c r="EL436" s="111"/>
      <c r="EV436" s="111"/>
      <c r="FF436" s="111"/>
      <c r="FP436" s="111"/>
      <c r="FZ436" s="111"/>
      <c r="GJ436" s="111"/>
      <c r="GT436" s="111"/>
      <c r="HD436" s="111"/>
      <c r="HN436" s="111"/>
      <c r="HX436" s="111"/>
      <c r="IH436" s="111"/>
      <c r="IR436" s="111"/>
      <c r="JB436" s="111"/>
      <c r="JL436" s="111"/>
      <c r="JV436" s="111"/>
      <c r="KF436" s="111"/>
      <c r="KP436" s="111"/>
      <c r="KZ436" s="111"/>
      <c r="LJ436" s="111"/>
      <c r="LT436" s="111"/>
      <c r="MD436" s="111"/>
      <c r="MN436" s="111"/>
    </row>
    <row xmlns:x14ac="http://schemas.microsoft.com/office/spreadsheetml/2009/9/ac" r="437" s="3" customFormat="true" x14ac:dyDescent="0.25">
      <c r="A437" s="394"/>
      <c r="B437" s="111"/>
      <c r="L437" s="111"/>
      <c r="V437" s="111"/>
      <c r="AF437" s="111"/>
      <c r="AP437" s="111"/>
      <c r="AZ437" s="111"/>
      <c r="BJ437" s="111"/>
      <c r="BT437" s="111"/>
      <c r="BU437" s="111"/>
      <c r="BV437" s="111"/>
      <c r="BW437" s="111"/>
      <c r="BX437" s="111"/>
      <c r="BY437" s="111"/>
      <c r="BZ437" s="111"/>
      <c r="CA437" s="111"/>
      <c r="CD437" s="111"/>
      <c r="CN437" s="111"/>
      <c r="CX437" s="111"/>
      <c r="DH437" s="111"/>
      <c r="DR437" s="111"/>
      <c r="EB437" s="111"/>
      <c r="EL437" s="111"/>
      <c r="EV437" s="111"/>
      <c r="FF437" s="111"/>
      <c r="FP437" s="111"/>
      <c r="FZ437" s="111"/>
      <c r="GJ437" s="111"/>
      <c r="GT437" s="111"/>
      <c r="HD437" s="111"/>
      <c r="HN437" s="111"/>
      <c r="HX437" s="111"/>
      <c r="IH437" s="111"/>
      <c r="IR437" s="111"/>
      <c r="JB437" s="111"/>
      <c r="JL437" s="111"/>
      <c r="JV437" s="111"/>
      <c r="KF437" s="111"/>
      <c r="KP437" s="111"/>
      <c r="KZ437" s="111"/>
      <c r="LJ437" s="111"/>
      <c r="LT437" s="111"/>
      <c r="MD437" s="111"/>
      <c r="MN437" s="111"/>
    </row>
    <row xmlns:x14ac="http://schemas.microsoft.com/office/spreadsheetml/2009/9/ac" r="438" s="3" customFormat="true" x14ac:dyDescent="0.25">
      <c r="A438" s="394"/>
      <c r="B438" s="111"/>
      <c r="L438" s="111"/>
      <c r="V438" s="111"/>
      <c r="AF438" s="111"/>
      <c r="AP438" s="111"/>
      <c r="AZ438" s="111"/>
      <c r="BJ438" s="111"/>
      <c r="BT438" s="111"/>
      <c r="BU438" s="111"/>
      <c r="BV438" s="111"/>
      <c r="BW438" s="111"/>
      <c r="BX438" s="111"/>
      <c r="BY438" s="111"/>
      <c r="BZ438" s="111"/>
      <c r="CA438" s="111"/>
      <c r="CD438" s="111"/>
      <c r="CN438" s="111"/>
      <c r="CX438" s="111"/>
      <c r="DH438" s="111"/>
      <c r="DR438" s="111"/>
      <c r="EB438" s="111"/>
      <c r="EL438" s="111"/>
      <c r="EV438" s="111"/>
      <c r="FF438" s="111"/>
      <c r="FP438" s="111"/>
      <c r="FZ438" s="111"/>
      <c r="GJ438" s="111"/>
      <c r="GT438" s="111"/>
      <c r="HD438" s="111"/>
      <c r="HN438" s="111"/>
      <c r="HX438" s="111"/>
      <c r="IH438" s="111"/>
      <c r="IR438" s="111"/>
      <c r="JB438" s="111"/>
      <c r="JL438" s="111"/>
      <c r="JV438" s="111"/>
      <c r="KF438" s="111"/>
      <c r="KP438" s="111"/>
      <c r="KZ438" s="111"/>
      <c r="LJ438" s="111"/>
      <c r="LT438" s="111"/>
      <c r="MD438" s="111"/>
      <c r="MN438" s="111"/>
    </row>
    <row xmlns:x14ac="http://schemas.microsoft.com/office/spreadsheetml/2009/9/ac" r="439" s="3" customFormat="true" x14ac:dyDescent="0.25">
      <c r="A439" s="394"/>
      <c r="B439" s="111"/>
      <c r="L439" s="111"/>
      <c r="V439" s="111"/>
      <c r="AF439" s="111"/>
      <c r="AP439" s="111"/>
      <c r="AZ439" s="111"/>
      <c r="BJ439" s="111"/>
      <c r="BT439" s="111"/>
      <c r="BU439" s="111"/>
      <c r="BV439" s="111"/>
      <c r="BW439" s="111"/>
      <c r="BX439" s="111"/>
      <c r="BY439" s="111"/>
      <c r="BZ439" s="111"/>
      <c r="CA439" s="111"/>
      <c r="CD439" s="111"/>
      <c r="CN439" s="111"/>
      <c r="CX439" s="111"/>
      <c r="DH439" s="111"/>
      <c r="DR439" s="111"/>
      <c r="EB439" s="111"/>
      <c r="EL439" s="111"/>
      <c r="EV439" s="111"/>
      <c r="FF439" s="111"/>
      <c r="FP439" s="111"/>
      <c r="FZ439" s="111"/>
      <c r="GJ439" s="111"/>
      <c r="GT439" s="111"/>
      <c r="HD439" s="111"/>
      <c r="HN439" s="111"/>
      <c r="HX439" s="111"/>
      <c r="IH439" s="111"/>
      <c r="IR439" s="111"/>
      <c r="JB439" s="111"/>
      <c r="JL439" s="111"/>
      <c r="JV439" s="111"/>
      <c r="KF439" s="111"/>
      <c r="KP439" s="111"/>
      <c r="KZ439" s="111"/>
      <c r="LJ439" s="111"/>
      <c r="LT439" s="111"/>
      <c r="MD439" s="111"/>
      <c r="MN439" s="111"/>
    </row>
    <row xmlns:x14ac="http://schemas.microsoft.com/office/spreadsheetml/2009/9/ac" r="440" s="3" customFormat="true" x14ac:dyDescent="0.25">
      <c r="A440" s="394"/>
      <c r="B440" s="111"/>
      <c r="L440" s="111"/>
      <c r="V440" s="111"/>
      <c r="AF440" s="111"/>
      <c r="AP440" s="111"/>
      <c r="AZ440" s="111"/>
      <c r="BJ440" s="111"/>
      <c r="BT440" s="111"/>
      <c r="BU440" s="111"/>
      <c r="BV440" s="111"/>
      <c r="BW440" s="111"/>
      <c r="BX440" s="111"/>
      <c r="BY440" s="111"/>
      <c r="BZ440" s="111"/>
      <c r="CA440" s="111"/>
      <c r="CD440" s="111"/>
      <c r="CN440" s="111"/>
      <c r="CX440" s="111"/>
      <c r="DH440" s="111"/>
      <c r="DR440" s="111"/>
      <c r="EB440" s="111"/>
      <c r="EL440" s="111"/>
      <c r="EV440" s="111"/>
      <c r="FF440" s="111"/>
      <c r="FP440" s="111"/>
      <c r="FZ440" s="111"/>
      <c r="GJ440" s="111"/>
      <c r="GT440" s="111"/>
      <c r="HD440" s="111"/>
      <c r="HN440" s="111"/>
      <c r="HX440" s="111"/>
      <c r="IH440" s="111"/>
      <c r="IR440" s="111"/>
      <c r="JB440" s="111"/>
      <c r="JL440" s="111"/>
      <c r="JV440" s="111"/>
      <c r="KF440" s="111"/>
      <c r="KP440" s="111"/>
      <c r="KZ440" s="111"/>
      <c r="LJ440" s="111"/>
      <c r="LT440" s="111"/>
      <c r="MD440" s="111"/>
      <c r="MN440" s="111"/>
    </row>
    <row xmlns:x14ac="http://schemas.microsoft.com/office/spreadsheetml/2009/9/ac" r="441" s="3" customFormat="true" x14ac:dyDescent="0.25">
      <c r="A441" s="394"/>
      <c r="B441" s="111"/>
      <c r="L441" s="111"/>
      <c r="V441" s="111"/>
      <c r="AF441" s="111"/>
      <c r="AP441" s="111"/>
      <c r="AZ441" s="111"/>
      <c r="BJ441" s="111"/>
      <c r="BT441" s="111"/>
      <c r="BU441" s="111"/>
      <c r="BV441" s="111"/>
      <c r="BW441" s="111"/>
      <c r="BX441" s="111"/>
      <c r="BY441" s="111"/>
      <c r="BZ441" s="111"/>
      <c r="CA441" s="111"/>
      <c r="CD441" s="111"/>
      <c r="CN441" s="111"/>
      <c r="CX441" s="111"/>
      <c r="DH441" s="111"/>
      <c r="DR441" s="111"/>
      <c r="EB441" s="111"/>
      <c r="EL441" s="111"/>
      <c r="EV441" s="111"/>
      <c r="FF441" s="111"/>
      <c r="FP441" s="111"/>
      <c r="FZ441" s="111"/>
      <c r="GJ441" s="111"/>
      <c r="GT441" s="111"/>
      <c r="HD441" s="111"/>
      <c r="HN441" s="111"/>
      <c r="HX441" s="111"/>
      <c r="IH441" s="111"/>
      <c r="IR441" s="111"/>
      <c r="JB441" s="111"/>
      <c r="JL441" s="111"/>
      <c r="JV441" s="111"/>
      <c r="KF441" s="111"/>
      <c r="KP441" s="111"/>
      <c r="KZ441" s="111"/>
      <c r="LJ441" s="111"/>
      <c r="LT441" s="111"/>
      <c r="MD441" s="111"/>
      <c r="MN441" s="111"/>
    </row>
    <row xmlns:x14ac="http://schemas.microsoft.com/office/spreadsheetml/2009/9/ac" r="442" s="3" customFormat="true" x14ac:dyDescent="0.25">
      <c r="A442" s="394"/>
      <c r="B442" s="111"/>
      <c r="L442" s="111"/>
      <c r="V442" s="111"/>
      <c r="AF442" s="111"/>
      <c r="AP442" s="111"/>
      <c r="AZ442" s="111"/>
      <c r="BJ442" s="111"/>
      <c r="BT442" s="111"/>
      <c r="BU442" s="111"/>
      <c r="BV442" s="111"/>
      <c r="BW442" s="111"/>
      <c r="BX442" s="111"/>
      <c r="BY442" s="111"/>
      <c r="BZ442" s="111"/>
      <c r="CA442" s="111"/>
      <c r="CD442" s="111"/>
      <c r="CN442" s="111"/>
      <c r="CX442" s="111"/>
      <c r="DH442" s="111"/>
      <c r="DR442" s="111"/>
      <c r="EB442" s="111"/>
      <c r="EL442" s="111"/>
      <c r="EV442" s="111"/>
      <c r="FF442" s="111"/>
      <c r="FP442" s="111"/>
      <c r="FZ442" s="111"/>
      <c r="GJ442" s="111"/>
      <c r="GT442" s="111"/>
      <c r="HD442" s="111"/>
      <c r="HN442" s="111"/>
      <c r="HX442" s="111"/>
      <c r="IH442" s="111"/>
      <c r="IR442" s="111"/>
      <c r="JB442" s="111"/>
      <c r="JL442" s="111"/>
      <c r="JV442" s="111"/>
      <c r="KF442" s="111"/>
      <c r="KP442" s="111"/>
      <c r="KZ442" s="111"/>
      <c r="LJ442" s="111"/>
      <c r="LT442" s="111"/>
      <c r="MD442" s="111"/>
      <c r="MN442" s="111"/>
    </row>
    <row xmlns:x14ac="http://schemas.microsoft.com/office/spreadsheetml/2009/9/ac" r="443" s="3" customFormat="true" x14ac:dyDescent="0.25">
      <c r="A443" s="394"/>
      <c r="B443" s="111"/>
      <c r="L443" s="111"/>
      <c r="V443" s="111"/>
      <c r="AF443" s="111"/>
      <c r="AP443" s="111"/>
      <c r="AZ443" s="111"/>
      <c r="BJ443" s="111"/>
      <c r="BT443" s="111"/>
      <c r="BU443" s="111"/>
      <c r="BV443" s="111"/>
      <c r="BW443" s="111"/>
      <c r="BX443" s="111"/>
      <c r="BY443" s="111"/>
      <c r="BZ443" s="111"/>
      <c r="CA443" s="111"/>
      <c r="CD443" s="111"/>
      <c r="CN443" s="111"/>
      <c r="CX443" s="111"/>
      <c r="DH443" s="111"/>
      <c r="DR443" s="111"/>
      <c r="EB443" s="111"/>
      <c r="EL443" s="111"/>
      <c r="EV443" s="111"/>
      <c r="FF443" s="111"/>
      <c r="FP443" s="111"/>
      <c r="FZ443" s="111"/>
      <c r="GJ443" s="111"/>
      <c r="GT443" s="111"/>
      <c r="HD443" s="111"/>
      <c r="HN443" s="111"/>
      <c r="HX443" s="111"/>
      <c r="IH443" s="111"/>
      <c r="IR443" s="111"/>
      <c r="JB443" s="111"/>
      <c r="JL443" s="111"/>
      <c r="JV443" s="111"/>
      <c r="KF443" s="111"/>
      <c r="KP443" s="111"/>
      <c r="KZ443" s="111"/>
      <c r="LJ443" s="111"/>
      <c r="LT443" s="111"/>
      <c r="MD443" s="111"/>
      <c r="MN443" s="111"/>
    </row>
    <row xmlns:x14ac="http://schemas.microsoft.com/office/spreadsheetml/2009/9/ac" r="444" s="3" customFormat="true" x14ac:dyDescent="0.25">
      <c r="A444" s="394"/>
      <c r="B444" s="111"/>
      <c r="L444" s="111"/>
      <c r="V444" s="111"/>
      <c r="AF444" s="111"/>
      <c r="AP444" s="111"/>
      <c r="AZ444" s="111"/>
      <c r="BJ444" s="111"/>
      <c r="BT444" s="111"/>
      <c r="BU444" s="111"/>
      <c r="BV444" s="111"/>
      <c r="BW444" s="111"/>
      <c r="BX444" s="111"/>
      <c r="BY444" s="111"/>
      <c r="BZ444" s="111"/>
      <c r="CA444" s="111"/>
      <c r="CD444" s="111"/>
      <c r="CN444" s="111"/>
      <c r="CX444" s="111"/>
      <c r="DH444" s="111"/>
      <c r="DR444" s="111"/>
      <c r="EB444" s="111"/>
      <c r="EL444" s="111"/>
      <c r="EV444" s="111"/>
      <c r="FF444" s="111"/>
      <c r="FP444" s="111"/>
      <c r="FZ444" s="111"/>
      <c r="GJ444" s="111"/>
      <c r="GT444" s="111"/>
      <c r="HD444" s="111"/>
      <c r="HN444" s="111"/>
      <c r="HX444" s="111"/>
      <c r="IH444" s="111"/>
      <c r="IR444" s="111"/>
      <c r="JB444" s="111"/>
      <c r="JL444" s="111"/>
      <c r="JV444" s="111"/>
      <c r="KF444" s="111"/>
      <c r="KP444" s="111"/>
      <c r="KZ444" s="111"/>
      <c r="LJ444" s="111"/>
      <c r="LT444" s="111"/>
      <c r="MD444" s="111"/>
      <c r="MN444" s="111"/>
    </row>
    <row xmlns:x14ac="http://schemas.microsoft.com/office/spreadsheetml/2009/9/ac" r="445" s="3" customFormat="true" x14ac:dyDescent="0.25">
      <c r="A445" s="394"/>
      <c r="B445" s="111"/>
      <c r="L445" s="111"/>
      <c r="V445" s="111"/>
      <c r="AF445" s="111"/>
      <c r="AP445" s="111"/>
      <c r="AZ445" s="111"/>
      <c r="BJ445" s="111"/>
      <c r="BT445" s="111"/>
      <c r="BU445" s="111"/>
      <c r="BV445" s="111"/>
      <c r="BW445" s="111"/>
      <c r="BX445" s="111"/>
      <c r="BY445" s="111"/>
      <c r="BZ445" s="111"/>
      <c r="CA445" s="111"/>
      <c r="CD445" s="111"/>
      <c r="CN445" s="111"/>
      <c r="CX445" s="111"/>
      <c r="DH445" s="111"/>
      <c r="DR445" s="111"/>
      <c r="EB445" s="111"/>
      <c r="EL445" s="111"/>
      <c r="EV445" s="111"/>
      <c r="FF445" s="111"/>
      <c r="FP445" s="111"/>
      <c r="FZ445" s="111"/>
      <c r="GJ445" s="111"/>
      <c r="GT445" s="111"/>
      <c r="HD445" s="111"/>
      <c r="HN445" s="111"/>
      <c r="HX445" s="111"/>
      <c r="IH445" s="111"/>
      <c r="IR445" s="111"/>
      <c r="JB445" s="111"/>
      <c r="JL445" s="111"/>
      <c r="JV445" s="111"/>
      <c r="KF445" s="111"/>
      <c r="KP445" s="111"/>
      <c r="KZ445" s="111"/>
      <c r="LJ445" s="111"/>
      <c r="LT445" s="111"/>
      <c r="MD445" s="111"/>
      <c r="MN445" s="111"/>
    </row>
    <row xmlns:x14ac="http://schemas.microsoft.com/office/spreadsheetml/2009/9/ac" r="446" s="3" customFormat="true" x14ac:dyDescent="0.25">
      <c r="A446" s="394"/>
      <c r="B446" s="111"/>
      <c r="L446" s="111"/>
      <c r="V446" s="111"/>
      <c r="AF446" s="111"/>
      <c r="AP446" s="111"/>
      <c r="AZ446" s="111"/>
      <c r="BJ446" s="111"/>
      <c r="BT446" s="111"/>
      <c r="BU446" s="111"/>
      <c r="BV446" s="111"/>
      <c r="BW446" s="111"/>
      <c r="BX446" s="111"/>
      <c r="BY446" s="111"/>
      <c r="BZ446" s="111"/>
      <c r="CA446" s="111"/>
      <c r="CD446" s="111"/>
      <c r="CN446" s="111"/>
      <c r="CX446" s="111"/>
      <c r="DH446" s="111"/>
      <c r="DR446" s="111"/>
      <c r="EB446" s="111"/>
      <c r="EL446" s="111"/>
      <c r="EV446" s="111"/>
      <c r="FF446" s="111"/>
      <c r="FP446" s="111"/>
      <c r="FZ446" s="111"/>
      <c r="GJ446" s="111"/>
      <c r="GT446" s="111"/>
      <c r="HD446" s="111"/>
      <c r="HN446" s="111"/>
      <c r="HX446" s="111"/>
      <c r="IH446" s="111"/>
      <c r="IR446" s="111"/>
      <c r="JB446" s="111"/>
      <c r="JL446" s="111"/>
      <c r="JV446" s="111"/>
      <c r="KF446" s="111"/>
      <c r="KP446" s="111"/>
      <c r="KZ446" s="111"/>
      <c r="LJ446" s="111"/>
      <c r="LT446" s="111"/>
      <c r="MD446" s="111"/>
      <c r="MN446" s="111"/>
    </row>
    <row xmlns:x14ac="http://schemas.microsoft.com/office/spreadsheetml/2009/9/ac" r="447" s="3" customFormat="true" x14ac:dyDescent="0.25">
      <c r="A447" s="394"/>
      <c r="B447" s="111"/>
      <c r="L447" s="111"/>
      <c r="V447" s="111"/>
      <c r="AF447" s="111"/>
      <c r="AP447" s="111"/>
      <c r="AZ447" s="111"/>
      <c r="BJ447" s="111"/>
      <c r="BT447" s="111"/>
      <c r="BU447" s="111"/>
      <c r="BV447" s="111"/>
      <c r="BW447" s="111"/>
      <c r="BX447" s="111"/>
      <c r="BY447" s="111"/>
      <c r="BZ447" s="111"/>
      <c r="CA447" s="111"/>
      <c r="CD447" s="111"/>
      <c r="CN447" s="111"/>
      <c r="CX447" s="111"/>
      <c r="DH447" s="111"/>
      <c r="DR447" s="111"/>
      <c r="EB447" s="111"/>
      <c r="EL447" s="111"/>
      <c r="EV447" s="111"/>
      <c r="FF447" s="111"/>
      <c r="FP447" s="111"/>
      <c r="FZ447" s="111"/>
      <c r="GJ447" s="111"/>
      <c r="GT447" s="111"/>
      <c r="HD447" s="111"/>
      <c r="HN447" s="111"/>
      <c r="HX447" s="111"/>
      <c r="IH447" s="111"/>
      <c r="IR447" s="111"/>
      <c r="JB447" s="111"/>
      <c r="JL447" s="111"/>
      <c r="JV447" s="111"/>
      <c r="KF447" s="111"/>
      <c r="KP447" s="111"/>
      <c r="KZ447" s="111"/>
      <c r="LJ447" s="111"/>
      <c r="LT447" s="111"/>
      <c r="MD447" s="111"/>
      <c r="MN447" s="111"/>
    </row>
    <row xmlns:x14ac="http://schemas.microsoft.com/office/spreadsheetml/2009/9/ac" r="448" s="3" customFormat="true" x14ac:dyDescent="0.25">
      <c r="A448" s="394"/>
      <c r="B448" s="111"/>
      <c r="L448" s="111"/>
      <c r="V448" s="111"/>
      <c r="AF448" s="111"/>
      <c r="AP448" s="111"/>
      <c r="AZ448" s="111"/>
      <c r="BJ448" s="111"/>
      <c r="BT448" s="111"/>
      <c r="BU448" s="111"/>
      <c r="BV448" s="111"/>
      <c r="BW448" s="111"/>
      <c r="BX448" s="111"/>
      <c r="BY448" s="111"/>
      <c r="BZ448" s="111"/>
      <c r="CA448" s="111"/>
      <c r="CD448" s="111"/>
      <c r="CN448" s="111"/>
      <c r="CX448" s="111"/>
      <c r="DH448" s="111"/>
      <c r="DR448" s="111"/>
      <c r="EB448" s="111"/>
      <c r="EL448" s="111"/>
      <c r="EV448" s="111"/>
      <c r="FF448" s="111"/>
      <c r="FP448" s="111"/>
      <c r="FZ448" s="111"/>
      <c r="GJ448" s="111"/>
      <c r="GT448" s="111"/>
      <c r="HD448" s="111"/>
      <c r="HN448" s="111"/>
      <c r="HX448" s="111"/>
      <c r="IH448" s="111"/>
      <c r="IR448" s="111"/>
      <c r="JB448" s="111"/>
      <c r="JL448" s="111"/>
      <c r="JV448" s="111"/>
      <c r="KF448" s="111"/>
      <c r="KP448" s="111"/>
      <c r="KZ448" s="111"/>
      <c r="LJ448" s="111"/>
      <c r="LT448" s="111"/>
      <c r="MD448" s="111"/>
      <c r="MN448" s="111"/>
    </row>
    <row xmlns:x14ac="http://schemas.microsoft.com/office/spreadsheetml/2009/9/ac" r="449" s="3" customFormat="true" x14ac:dyDescent="0.25">
      <c r="A449" s="394"/>
      <c r="B449" s="111"/>
      <c r="L449" s="111"/>
      <c r="V449" s="111"/>
      <c r="AF449" s="111"/>
      <c r="AP449" s="111"/>
      <c r="AZ449" s="111"/>
      <c r="BJ449" s="111"/>
      <c r="BT449" s="111"/>
      <c r="BU449" s="111"/>
      <c r="BV449" s="111"/>
      <c r="BW449" s="111"/>
      <c r="BX449" s="111"/>
      <c r="BY449" s="111"/>
      <c r="BZ449" s="111"/>
      <c r="CA449" s="111"/>
      <c r="CD449" s="111"/>
      <c r="CN449" s="111"/>
      <c r="CX449" s="111"/>
      <c r="DH449" s="111"/>
      <c r="DR449" s="111"/>
      <c r="EB449" s="111"/>
      <c r="EL449" s="111"/>
      <c r="EV449" s="111"/>
      <c r="FF449" s="111"/>
      <c r="FP449" s="111"/>
      <c r="FZ449" s="111"/>
      <c r="GJ449" s="111"/>
      <c r="GT449" s="111"/>
      <c r="HD449" s="111"/>
      <c r="HN449" s="111"/>
      <c r="HX449" s="111"/>
      <c r="IH449" s="111"/>
      <c r="IR449" s="111"/>
      <c r="JB449" s="111"/>
      <c r="JL449" s="111"/>
      <c r="JV449" s="111"/>
      <c r="KF449" s="111"/>
      <c r="KP449" s="111"/>
      <c r="KZ449" s="111"/>
      <c r="LJ449" s="111"/>
      <c r="LT449" s="111"/>
      <c r="MD449" s="111"/>
      <c r="MN449" s="111"/>
    </row>
    <row xmlns:x14ac="http://schemas.microsoft.com/office/spreadsheetml/2009/9/ac" r="450" s="3" customFormat="true" x14ac:dyDescent="0.25">
      <c r="A450" s="394"/>
      <c r="B450" s="111"/>
      <c r="L450" s="111"/>
      <c r="V450" s="111"/>
      <c r="AF450" s="111"/>
      <c r="AP450" s="111"/>
      <c r="AZ450" s="111"/>
      <c r="BJ450" s="111"/>
      <c r="BT450" s="111"/>
      <c r="BU450" s="111"/>
      <c r="BV450" s="111"/>
      <c r="BW450" s="111"/>
      <c r="BX450" s="111"/>
      <c r="BY450" s="111"/>
      <c r="BZ450" s="111"/>
      <c r="CA450" s="111"/>
      <c r="CD450" s="111"/>
      <c r="CN450" s="111"/>
      <c r="CX450" s="111"/>
      <c r="DH450" s="111"/>
      <c r="DR450" s="111"/>
      <c r="EB450" s="111"/>
      <c r="EL450" s="111"/>
      <c r="EV450" s="111"/>
      <c r="FF450" s="111"/>
      <c r="FP450" s="111"/>
      <c r="FZ450" s="111"/>
      <c r="GJ450" s="111"/>
      <c r="GT450" s="111"/>
      <c r="HD450" s="111"/>
      <c r="HN450" s="111"/>
      <c r="HX450" s="111"/>
      <c r="IH450" s="111"/>
      <c r="IR450" s="111"/>
      <c r="JB450" s="111"/>
      <c r="JL450" s="111"/>
      <c r="JV450" s="111"/>
      <c r="KF450" s="111"/>
      <c r="KP450" s="111"/>
      <c r="KZ450" s="111"/>
      <c r="LJ450" s="111"/>
      <c r="LT450" s="111"/>
      <c r="MD450" s="111"/>
      <c r="MN450" s="111"/>
    </row>
    <row xmlns:x14ac="http://schemas.microsoft.com/office/spreadsheetml/2009/9/ac" r="451" s="3" customFormat="true" x14ac:dyDescent="0.25">
      <c r="A451" s="394"/>
      <c r="B451" s="111"/>
      <c r="L451" s="111"/>
      <c r="V451" s="111"/>
      <c r="AF451" s="111"/>
      <c r="AP451" s="111"/>
      <c r="AZ451" s="111"/>
      <c r="BJ451" s="111"/>
      <c r="BT451" s="111"/>
      <c r="BU451" s="111"/>
      <c r="BV451" s="111"/>
      <c r="BW451" s="111"/>
      <c r="BX451" s="111"/>
      <c r="BY451" s="111"/>
      <c r="BZ451" s="111"/>
      <c r="CA451" s="111"/>
      <c r="CD451" s="111"/>
      <c r="CN451" s="111"/>
      <c r="CX451" s="111"/>
      <c r="DH451" s="111"/>
      <c r="DR451" s="111"/>
      <c r="EB451" s="111"/>
      <c r="EL451" s="111"/>
      <c r="EV451" s="111"/>
      <c r="FF451" s="111"/>
      <c r="FP451" s="111"/>
      <c r="FZ451" s="111"/>
      <c r="GJ451" s="111"/>
      <c r="GT451" s="111"/>
      <c r="HD451" s="111"/>
      <c r="HN451" s="111"/>
      <c r="HX451" s="111"/>
      <c r="IH451" s="111"/>
      <c r="IR451" s="111"/>
      <c r="JB451" s="111"/>
      <c r="JL451" s="111"/>
      <c r="JV451" s="111"/>
      <c r="KF451" s="111"/>
      <c r="KP451" s="111"/>
      <c r="KZ451" s="111"/>
      <c r="LJ451" s="111"/>
      <c r="LT451" s="111"/>
      <c r="MD451" s="111"/>
      <c r="MN451" s="111"/>
    </row>
    <row xmlns:x14ac="http://schemas.microsoft.com/office/spreadsheetml/2009/9/ac" r="452" s="3" customFormat="true" x14ac:dyDescent="0.25">
      <c r="A452" s="394"/>
      <c r="B452" s="111"/>
      <c r="L452" s="111"/>
      <c r="V452" s="111"/>
      <c r="AF452" s="111"/>
      <c r="AP452" s="111"/>
      <c r="AZ452" s="111"/>
      <c r="BJ452" s="111"/>
      <c r="BT452" s="111"/>
      <c r="BU452" s="111"/>
      <c r="BV452" s="111"/>
      <c r="BW452" s="111"/>
      <c r="BX452" s="111"/>
      <c r="BY452" s="111"/>
      <c r="BZ452" s="111"/>
      <c r="CA452" s="111"/>
      <c r="CD452" s="111"/>
      <c r="CN452" s="111"/>
      <c r="CX452" s="111"/>
      <c r="DH452" s="111"/>
      <c r="DR452" s="111"/>
      <c r="EB452" s="111"/>
      <c r="EL452" s="111"/>
      <c r="EV452" s="111"/>
      <c r="FF452" s="111"/>
      <c r="FP452" s="111"/>
      <c r="FZ452" s="111"/>
      <c r="GJ452" s="111"/>
      <c r="GT452" s="111"/>
      <c r="HD452" s="111"/>
      <c r="HN452" s="111"/>
      <c r="HX452" s="111"/>
      <c r="IH452" s="111"/>
      <c r="IR452" s="111"/>
      <c r="JB452" s="111"/>
      <c r="JL452" s="111"/>
      <c r="JV452" s="111"/>
      <c r="KF452" s="111"/>
      <c r="KP452" s="111"/>
      <c r="KZ452" s="111"/>
      <c r="LJ452" s="111"/>
      <c r="LT452" s="111"/>
      <c r="MD452" s="111"/>
      <c r="MN452" s="111"/>
    </row>
    <row xmlns:x14ac="http://schemas.microsoft.com/office/spreadsheetml/2009/9/ac" r="453" s="3" customFormat="true" x14ac:dyDescent="0.25">
      <c r="A453" s="394"/>
      <c r="B453" s="111"/>
      <c r="L453" s="111"/>
      <c r="V453" s="111"/>
      <c r="AF453" s="111"/>
      <c r="AP453" s="111"/>
      <c r="AZ453" s="111"/>
      <c r="BJ453" s="111"/>
      <c r="BT453" s="111"/>
      <c r="BU453" s="111"/>
      <c r="BV453" s="111"/>
      <c r="BW453" s="111"/>
      <c r="BX453" s="111"/>
      <c r="BY453" s="111"/>
      <c r="BZ453" s="111"/>
      <c r="CA453" s="111"/>
      <c r="CD453" s="111"/>
      <c r="CN453" s="111"/>
      <c r="CX453" s="111"/>
      <c r="DH453" s="111"/>
      <c r="DR453" s="111"/>
      <c r="EB453" s="111"/>
      <c r="EL453" s="111"/>
      <c r="EV453" s="111"/>
      <c r="FF453" s="111"/>
      <c r="FP453" s="111"/>
      <c r="FZ453" s="111"/>
      <c r="GJ453" s="111"/>
      <c r="GT453" s="111"/>
      <c r="HD453" s="111"/>
      <c r="HN453" s="111"/>
      <c r="HX453" s="111"/>
      <c r="IH453" s="111"/>
      <c r="IR453" s="111"/>
      <c r="JB453" s="111"/>
      <c r="JL453" s="111"/>
      <c r="JV453" s="111"/>
      <c r="KF453" s="111"/>
      <c r="KP453" s="111"/>
      <c r="KZ453" s="111"/>
      <c r="LJ453" s="111"/>
      <c r="LT453" s="111"/>
      <c r="MD453" s="111"/>
      <c r="MN453" s="111"/>
    </row>
    <row xmlns:x14ac="http://schemas.microsoft.com/office/spreadsheetml/2009/9/ac" r="454" s="3" customFormat="true" x14ac:dyDescent="0.25">
      <c r="A454" s="394"/>
      <c r="B454" s="111"/>
      <c r="L454" s="111"/>
      <c r="V454" s="111"/>
      <c r="AF454" s="111"/>
      <c r="AP454" s="111"/>
      <c r="AZ454" s="111"/>
      <c r="BJ454" s="111"/>
      <c r="BT454" s="111"/>
      <c r="BU454" s="111"/>
      <c r="BV454" s="111"/>
      <c r="BW454" s="111"/>
      <c r="BX454" s="111"/>
      <c r="BY454" s="111"/>
      <c r="BZ454" s="111"/>
      <c r="CA454" s="111"/>
      <c r="CD454" s="111"/>
      <c r="CN454" s="111"/>
      <c r="CX454" s="111"/>
      <c r="DH454" s="111"/>
      <c r="DR454" s="111"/>
      <c r="EB454" s="111"/>
      <c r="EL454" s="111"/>
      <c r="EV454" s="111"/>
      <c r="FF454" s="111"/>
      <c r="FP454" s="111"/>
      <c r="FZ454" s="111"/>
      <c r="GJ454" s="111"/>
      <c r="GT454" s="111"/>
      <c r="HD454" s="111"/>
      <c r="HN454" s="111"/>
      <c r="HX454" s="111"/>
      <c r="IH454" s="111"/>
      <c r="IR454" s="111"/>
      <c r="JB454" s="111"/>
      <c r="JL454" s="111"/>
      <c r="JV454" s="111"/>
      <c r="KF454" s="111"/>
      <c r="KP454" s="111"/>
      <c r="KZ454" s="111"/>
      <c r="LJ454" s="111"/>
      <c r="LT454" s="111"/>
      <c r="MD454" s="111"/>
      <c r="MN454" s="111"/>
    </row>
    <row xmlns:x14ac="http://schemas.microsoft.com/office/spreadsheetml/2009/9/ac" r="455" s="3" customFormat="true" x14ac:dyDescent="0.25">
      <c r="A455" s="394"/>
      <c r="B455" s="111"/>
      <c r="L455" s="111"/>
      <c r="V455" s="111"/>
      <c r="AF455" s="111"/>
      <c r="AP455" s="111"/>
      <c r="AZ455" s="111"/>
      <c r="BJ455" s="111"/>
      <c r="BT455" s="111"/>
      <c r="BU455" s="111"/>
      <c r="BV455" s="111"/>
      <c r="BW455" s="111"/>
      <c r="BX455" s="111"/>
      <c r="BY455" s="111"/>
      <c r="BZ455" s="111"/>
      <c r="CA455" s="111"/>
      <c r="CD455" s="111"/>
      <c r="CN455" s="111"/>
      <c r="CX455" s="111"/>
      <c r="DH455" s="111"/>
      <c r="DR455" s="111"/>
      <c r="EB455" s="111"/>
      <c r="EL455" s="111"/>
      <c r="EV455" s="111"/>
      <c r="FF455" s="111"/>
      <c r="FP455" s="111"/>
      <c r="FZ455" s="111"/>
      <c r="GJ455" s="111"/>
      <c r="GT455" s="111"/>
      <c r="HD455" s="111"/>
      <c r="HN455" s="111"/>
      <c r="HX455" s="111"/>
      <c r="IH455" s="111"/>
      <c r="IR455" s="111"/>
      <c r="JB455" s="111"/>
      <c r="JL455" s="111"/>
      <c r="JV455" s="111"/>
      <c r="KF455" s="111"/>
      <c r="KP455" s="111"/>
      <c r="KZ455" s="111"/>
      <c r="LJ455" s="111"/>
      <c r="LT455" s="111"/>
      <c r="MD455" s="111"/>
      <c r="MN455" s="111"/>
    </row>
    <row xmlns:x14ac="http://schemas.microsoft.com/office/spreadsheetml/2009/9/ac" r="456" s="3" customFormat="true" x14ac:dyDescent="0.25">
      <c r="A456" s="394"/>
      <c r="B456" s="111"/>
      <c r="L456" s="111"/>
      <c r="V456" s="111"/>
      <c r="AF456" s="111"/>
      <c r="AP456" s="111"/>
      <c r="AZ456" s="111"/>
      <c r="BJ456" s="111"/>
      <c r="BT456" s="111"/>
      <c r="BU456" s="111"/>
      <c r="BV456" s="111"/>
      <c r="BW456" s="111"/>
      <c r="BX456" s="111"/>
      <c r="BY456" s="111"/>
      <c r="BZ456" s="111"/>
      <c r="CA456" s="111"/>
      <c r="CD456" s="111"/>
      <c r="CN456" s="111"/>
      <c r="CX456" s="111"/>
      <c r="DH456" s="111"/>
      <c r="DR456" s="111"/>
      <c r="EB456" s="111"/>
      <c r="EL456" s="111"/>
      <c r="EV456" s="111"/>
      <c r="FF456" s="111"/>
      <c r="FP456" s="111"/>
      <c r="FZ456" s="111"/>
      <c r="GJ456" s="111"/>
      <c r="GT456" s="111"/>
      <c r="HD456" s="111"/>
      <c r="HN456" s="111"/>
      <c r="HX456" s="111"/>
      <c r="IH456" s="111"/>
      <c r="IR456" s="111"/>
      <c r="JB456" s="111"/>
      <c r="JL456" s="111"/>
      <c r="JV456" s="111"/>
      <c r="KF456" s="111"/>
      <c r="KP456" s="111"/>
      <c r="KZ456" s="111"/>
      <c r="LJ456" s="111"/>
      <c r="LT456" s="111"/>
      <c r="MD456" s="111"/>
      <c r="MN456" s="111"/>
    </row>
    <row xmlns:x14ac="http://schemas.microsoft.com/office/spreadsheetml/2009/9/ac" r="457" s="3" customFormat="true" x14ac:dyDescent="0.25">
      <c r="A457" s="394"/>
      <c r="B457" s="111"/>
      <c r="L457" s="111"/>
      <c r="V457" s="111"/>
      <c r="AF457" s="111"/>
      <c r="AP457" s="111"/>
      <c r="AZ457" s="111"/>
      <c r="BJ457" s="111"/>
      <c r="BT457" s="111"/>
      <c r="BU457" s="111"/>
      <c r="BV457" s="111"/>
      <c r="BW457" s="111"/>
      <c r="BX457" s="111"/>
      <c r="BY457" s="111"/>
      <c r="BZ457" s="111"/>
      <c r="CA457" s="111"/>
      <c r="CD457" s="111"/>
      <c r="CN457" s="111"/>
      <c r="CX457" s="111"/>
      <c r="DH457" s="111"/>
      <c r="DR457" s="111"/>
      <c r="EB457" s="111"/>
      <c r="EL457" s="111"/>
      <c r="EV457" s="111"/>
      <c r="FF457" s="111"/>
      <c r="FP457" s="111"/>
      <c r="FZ457" s="111"/>
      <c r="GJ457" s="111"/>
      <c r="GT457" s="111"/>
      <c r="HD457" s="111"/>
      <c r="HN457" s="111"/>
      <c r="HX457" s="111"/>
      <c r="IH457" s="111"/>
      <c r="IR457" s="111"/>
      <c r="JB457" s="111"/>
      <c r="JL457" s="111"/>
      <c r="JV457" s="111"/>
      <c r="KF457" s="111"/>
      <c r="KP457" s="111"/>
      <c r="KZ457" s="111"/>
      <c r="LJ457" s="111"/>
      <c r="LT457" s="111"/>
      <c r="MD457" s="111"/>
      <c r="MN457" s="111"/>
    </row>
    <row xmlns:x14ac="http://schemas.microsoft.com/office/spreadsheetml/2009/9/ac" r="458" s="3" customFormat="true" x14ac:dyDescent="0.25">
      <c r="A458" s="394"/>
      <c r="B458" s="111"/>
      <c r="L458" s="111"/>
      <c r="V458" s="111"/>
      <c r="AF458" s="111"/>
      <c r="AP458" s="111"/>
      <c r="AZ458" s="111"/>
      <c r="BJ458" s="111"/>
      <c r="BT458" s="111"/>
      <c r="BU458" s="111"/>
      <c r="BV458" s="111"/>
      <c r="BW458" s="111"/>
      <c r="BX458" s="111"/>
      <c r="BY458" s="111"/>
      <c r="BZ458" s="111"/>
      <c r="CA458" s="111"/>
      <c r="CD458" s="111"/>
      <c r="CN458" s="111"/>
      <c r="CX458" s="111"/>
      <c r="DH458" s="111"/>
      <c r="DR458" s="111"/>
      <c r="EB458" s="111"/>
      <c r="EL458" s="111"/>
      <c r="EV458" s="111"/>
      <c r="FF458" s="111"/>
      <c r="FP458" s="111"/>
      <c r="FZ458" s="111"/>
      <c r="GJ458" s="111"/>
      <c r="GT458" s="111"/>
      <c r="HD458" s="111"/>
      <c r="HN458" s="111"/>
      <c r="HX458" s="111"/>
      <c r="IH458" s="111"/>
      <c r="IR458" s="111"/>
      <c r="JB458" s="111"/>
      <c r="JL458" s="111"/>
      <c r="JV458" s="111"/>
      <c r="KF458" s="111"/>
      <c r="KP458" s="111"/>
      <c r="KZ458" s="111"/>
      <c r="LJ458" s="111"/>
      <c r="LT458" s="111"/>
      <c r="MD458" s="111"/>
      <c r="MN458" s="111"/>
    </row>
    <row xmlns:x14ac="http://schemas.microsoft.com/office/spreadsheetml/2009/9/ac" r="459" s="3" customFormat="true" x14ac:dyDescent="0.25">
      <c r="A459" s="394"/>
      <c r="B459" s="111"/>
      <c r="L459" s="111"/>
      <c r="V459" s="111"/>
      <c r="AF459" s="111"/>
      <c r="AP459" s="111"/>
      <c r="AZ459" s="111"/>
      <c r="BJ459" s="111"/>
      <c r="BT459" s="111"/>
      <c r="BU459" s="111"/>
      <c r="BV459" s="111"/>
      <c r="BW459" s="111"/>
      <c r="BX459" s="111"/>
      <c r="BY459" s="111"/>
      <c r="BZ459" s="111"/>
      <c r="CA459" s="111"/>
      <c r="CD459" s="111"/>
      <c r="CN459" s="111"/>
      <c r="CX459" s="111"/>
      <c r="DH459" s="111"/>
      <c r="DR459" s="111"/>
      <c r="EB459" s="111"/>
      <c r="EL459" s="111"/>
      <c r="EV459" s="111"/>
      <c r="FF459" s="111"/>
      <c r="FP459" s="111"/>
      <c r="FZ459" s="111"/>
      <c r="GJ459" s="111"/>
      <c r="GT459" s="111"/>
      <c r="HD459" s="111"/>
      <c r="HN459" s="111"/>
      <c r="HX459" s="111"/>
      <c r="IH459" s="111"/>
      <c r="IR459" s="111"/>
      <c r="JB459" s="111"/>
      <c r="JL459" s="111"/>
      <c r="JV459" s="111"/>
      <c r="KF459" s="111"/>
      <c r="KP459" s="111"/>
      <c r="KZ459" s="111"/>
      <c r="LJ459" s="111"/>
      <c r="LT459" s="111"/>
      <c r="MD459" s="111"/>
      <c r="MN459" s="111"/>
    </row>
    <row xmlns:x14ac="http://schemas.microsoft.com/office/spreadsheetml/2009/9/ac" r="460" s="3" customFormat="true" x14ac:dyDescent="0.25">
      <c r="A460" s="394"/>
      <c r="B460" s="111"/>
      <c r="L460" s="111"/>
      <c r="V460" s="111"/>
      <c r="AF460" s="111"/>
      <c r="AP460" s="111"/>
      <c r="AZ460" s="111"/>
      <c r="BJ460" s="111"/>
      <c r="BT460" s="111"/>
      <c r="BU460" s="111"/>
      <c r="BV460" s="111"/>
      <c r="BW460" s="111"/>
      <c r="BX460" s="111"/>
      <c r="BY460" s="111"/>
      <c r="BZ460" s="111"/>
      <c r="CA460" s="111"/>
      <c r="CD460" s="111"/>
      <c r="CN460" s="111"/>
      <c r="CX460" s="111"/>
      <c r="DH460" s="111"/>
      <c r="DR460" s="111"/>
      <c r="EB460" s="111"/>
      <c r="EL460" s="111"/>
      <c r="EV460" s="111"/>
      <c r="FF460" s="111"/>
      <c r="FP460" s="111"/>
      <c r="FZ460" s="111"/>
      <c r="GJ460" s="111"/>
      <c r="GT460" s="111"/>
      <c r="HD460" s="111"/>
      <c r="HN460" s="111"/>
      <c r="HX460" s="111"/>
      <c r="IH460" s="111"/>
      <c r="IR460" s="111"/>
      <c r="JB460" s="111"/>
      <c r="JL460" s="111"/>
      <c r="JV460" s="111"/>
      <c r="KF460" s="111"/>
      <c r="KP460" s="111"/>
      <c r="KZ460" s="111"/>
      <c r="LJ460" s="111"/>
      <c r="LT460" s="111"/>
      <c r="MD460" s="111"/>
      <c r="MN460" s="111"/>
    </row>
    <row xmlns:x14ac="http://schemas.microsoft.com/office/spreadsheetml/2009/9/ac" r="461" s="3" customFormat="true" x14ac:dyDescent="0.25">
      <c r="A461" s="394"/>
      <c r="B461" s="111"/>
      <c r="L461" s="111"/>
      <c r="V461" s="111"/>
      <c r="AF461" s="111"/>
      <c r="AP461" s="111"/>
      <c r="AZ461" s="111"/>
      <c r="BJ461" s="111"/>
      <c r="BT461" s="111"/>
      <c r="BU461" s="111"/>
      <c r="BV461" s="111"/>
      <c r="BW461" s="111"/>
      <c r="BX461" s="111"/>
      <c r="BY461" s="111"/>
      <c r="BZ461" s="111"/>
      <c r="CA461" s="111"/>
      <c r="CD461" s="111"/>
      <c r="CN461" s="111"/>
      <c r="CX461" s="111"/>
      <c r="DH461" s="111"/>
      <c r="DR461" s="111"/>
      <c r="EB461" s="111"/>
      <c r="EL461" s="111"/>
      <c r="EV461" s="111"/>
      <c r="FF461" s="111"/>
      <c r="FP461" s="111"/>
      <c r="FZ461" s="111"/>
      <c r="GJ461" s="111"/>
      <c r="GT461" s="111"/>
      <c r="HD461" s="111"/>
      <c r="HN461" s="111"/>
      <c r="HX461" s="111"/>
      <c r="IH461" s="111"/>
      <c r="IR461" s="111"/>
      <c r="JB461" s="111"/>
      <c r="JL461" s="111"/>
      <c r="JV461" s="111"/>
      <c r="KF461" s="111"/>
      <c r="KP461" s="111"/>
      <c r="KZ461" s="111"/>
      <c r="LJ461" s="111"/>
      <c r="LT461" s="111"/>
      <c r="MD461" s="111"/>
      <c r="MN461" s="111"/>
    </row>
    <row xmlns:x14ac="http://schemas.microsoft.com/office/spreadsheetml/2009/9/ac" r="462" s="3" customFormat="true" x14ac:dyDescent="0.25">
      <c r="A462" s="394"/>
      <c r="B462" s="111"/>
      <c r="L462" s="111"/>
      <c r="V462" s="111"/>
      <c r="AF462" s="111"/>
      <c r="AP462" s="111"/>
      <c r="AZ462" s="111"/>
      <c r="BJ462" s="111"/>
      <c r="BT462" s="111"/>
      <c r="BU462" s="111"/>
      <c r="BV462" s="111"/>
      <c r="BW462" s="111"/>
      <c r="BX462" s="111"/>
      <c r="BY462" s="111"/>
      <c r="BZ462" s="111"/>
      <c r="CA462" s="111"/>
      <c r="CD462" s="111"/>
      <c r="CN462" s="111"/>
      <c r="CX462" s="111"/>
      <c r="DH462" s="111"/>
      <c r="DR462" s="111"/>
      <c r="EB462" s="111"/>
      <c r="EL462" s="111"/>
      <c r="EV462" s="111"/>
      <c r="FF462" s="111"/>
      <c r="FP462" s="111"/>
      <c r="FZ462" s="111"/>
      <c r="GJ462" s="111"/>
      <c r="GT462" s="111"/>
      <c r="HD462" s="111"/>
      <c r="HN462" s="111"/>
      <c r="HX462" s="111"/>
      <c r="IH462" s="111"/>
      <c r="IR462" s="111"/>
      <c r="JB462" s="111"/>
      <c r="JL462" s="111"/>
      <c r="JV462" s="111"/>
      <c r="KF462" s="111"/>
      <c r="KP462" s="111"/>
      <c r="KZ462" s="111"/>
      <c r="LJ462" s="111"/>
      <c r="LT462" s="111"/>
      <c r="MD462" s="111"/>
      <c r="MN462" s="111"/>
    </row>
    <row xmlns:x14ac="http://schemas.microsoft.com/office/spreadsheetml/2009/9/ac" r="463" s="3" customFormat="true" x14ac:dyDescent="0.25">
      <c r="A463" s="394"/>
      <c r="B463" s="111"/>
      <c r="L463" s="111"/>
      <c r="V463" s="111"/>
      <c r="AF463" s="111"/>
      <c r="AP463" s="111"/>
      <c r="AZ463" s="111"/>
      <c r="BJ463" s="111"/>
      <c r="BT463" s="111"/>
      <c r="BU463" s="111"/>
      <c r="BV463" s="111"/>
      <c r="BW463" s="111"/>
      <c r="BX463" s="111"/>
      <c r="BY463" s="111"/>
      <c r="BZ463" s="111"/>
      <c r="CA463" s="111"/>
      <c r="CD463" s="111"/>
      <c r="CN463" s="111"/>
      <c r="CX463" s="111"/>
      <c r="DH463" s="111"/>
      <c r="DR463" s="111"/>
      <c r="EB463" s="111"/>
      <c r="EL463" s="111"/>
      <c r="EV463" s="111"/>
      <c r="FF463" s="111"/>
      <c r="FP463" s="111"/>
      <c r="FZ463" s="111"/>
      <c r="GJ463" s="111"/>
      <c r="GT463" s="111"/>
      <c r="HD463" s="111"/>
      <c r="HN463" s="111"/>
      <c r="HX463" s="111"/>
      <c r="IH463" s="111"/>
      <c r="IR463" s="111"/>
      <c r="JB463" s="111"/>
      <c r="JL463" s="111"/>
      <c r="JV463" s="111"/>
      <c r="KF463" s="111"/>
      <c r="KP463" s="111"/>
      <c r="KZ463" s="111"/>
      <c r="LJ463" s="111"/>
      <c r="LT463" s="111"/>
      <c r="MD463" s="111"/>
      <c r="MN463" s="111"/>
    </row>
    <row xmlns:x14ac="http://schemas.microsoft.com/office/spreadsheetml/2009/9/ac" r="464" s="3" customFormat="true" x14ac:dyDescent="0.25">
      <c r="A464" s="394"/>
      <c r="B464" s="111"/>
      <c r="L464" s="111"/>
      <c r="V464" s="111"/>
      <c r="AF464" s="111"/>
      <c r="AP464" s="111"/>
      <c r="AZ464" s="111"/>
      <c r="BJ464" s="111"/>
      <c r="BT464" s="111"/>
      <c r="BU464" s="111"/>
      <c r="BV464" s="111"/>
      <c r="BW464" s="111"/>
      <c r="BX464" s="111"/>
      <c r="BY464" s="111"/>
      <c r="BZ464" s="111"/>
      <c r="CA464" s="111"/>
      <c r="CD464" s="111"/>
      <c r="CN464" s="111"/>
      <c r="CX464" s="111"/>
      <c r="DH464" s="111"/>
      <c r="DR464" s="111"/>
      <c r="EB464" s="111"/>
      <c r="EL464" s="111"/>
      <c r="EV464" s="111"/>
      <c r="FF464" s="111"/>
      <c r="FP464" s="111"/>
      <c r="FZ464" s="111"/>
      <c r="GJ464" s="111"/>
      <c r="GT464" s="111"/>
      <c r="HD464" s="111"/>
      <c r="HN464" s="111"/>
      <c r="HX464" s="111"/>
      <c r="IH464" s="111"/>
      <c r="IR464" s="111"/>
      <c r="JB464" s="111"/>
      <c r="JL464" s="111"/>
      <c r="JV464" s="111"/>
      <c r="KF464" s="111"/>
      <c r="KP464" s="111"/>
      <c r="KZ464" s="111"/>
      <c r="LJ464" s="111"/>
      <c r="LT464" s="111"/>
      <c r="MD464" s="111"/>
      <c r="MN464" s="111"/>
    </row>
    <row xmlns:x14ac="http://schemas.microsoft.com/office/spreadsheetml/2009/9/ac" r="465" s="3" customFormat="true" x14ac:dyDescent="0.25">
      <c r="A465" s="394"/>
      <c r="B465" s="111"/>
      <c r="L465" s="111"/>
      <c r="V465" s="111"/>
      <c r="AF465" s="111"/>
      <c r="AP465" s="111"/>
      <c r="AZ465" s="111"/>
      <c r="BJ465" s="111"/>
      <c r="BT465" s="111"/>
      <c r="BU465" s="111"/>
      <c r="BV465" s="111"/>
      <c r="BW465" s="111"/>
      <c r="BX465" s="111"/>
      <c r="BY465" s="111"/>
      <c r="BZ465" s="111"/>
      <c r="CA465" s="111"/>
      <c r="CD465" s="111"/>
      <c r="CN465" s="111"/>
      <c r="CX465" s="111"/>
      <c r="DH465" s="111"/>
      <c r="DR465" s="111"/>
      <c r="EB465" s="111"/>
      <c r="EL465" s="111"/>
      <c r="EV465" s="111"/>
      <c r="FF465" s="111"/>
      <c r="FP465" s="111"/>
      <c r="FZ465" s="111"/>
      <c r="GJ465" s="111"/>
      <c r="GT465" s="111"/>
      <c r="HD465" s="111"/>
      <c r="HN465" s="111"/>
      <c r="HX465" s="111"/>
      <c r="IH465" s="111"/>
      <c r="IR465" s="111"/>
      <c r="JB465" s="111"/>
      <c r="JL465" s="111"/>
      <c r="JV465" s="111"/>
      <c r="KF465" s="111"/>
      <c r="KP465" s="111"/>
      <c r="KZ465" s="111"/>
      <c r="LJ465" s="111"/>
      <c r="LT465" s="111"/>
      <c r="MD465" s="111"/>
      <c r="MN465" s="111"/>
    </row>
    <row xmlns:x14ac="http://schemas.microsoft.com/office/spreadsheetml/2009/9/ac" r="466" s="3" customFormat="true" x14ac:dyDescent="0.25">
      <c r="A466" s="394"/>
      <c r="B466" s="111"/>
      <c r="L466" s="111"/>
      <c r="V466" s="111"/>
      <c r="AF466" s="111"/>
      <c r="AP466" s="111"/>
      <c r="AZ466" s="111"/>
      <c r="BJ466" s="111"/>
      <c r="BT466" s="111"/>
      <c r="BU466" s="111"/>
      <c r="BV466" s="111"/>
      <c r="BW466" s="111"/>
      <c r="BX466" s="111"/>
      <c r="BY466" s="111"/>
      <c r="BZ466" s="111"/>
      <c r="CA466" s="111"/>
      <c r="CD466" s="111"/>
      <c r="CN466" s="111"/>
      <c r="CX466" s="111"/>
      <c r="DH466" s="111"/>
      <c r="DR466" s="111"/>
      <c r="EB466" s="111"/>
      <c r="EL466" s="111"/>
      <c r="EV466" s="111"/>
      <c r="FF466" s="111"/>
      <c r="FP466" s="111"/>
      <c r="FZ466" s="111"/>
      <c r="GJ466" s="111"/>
      <c r="GT466" s="111"/>
      <c r="HD466" s="111"/>
      <c r="HN466" s="111"/>
      <c r="HX466" s="111"/>
      <c r="IH466" s="111"/>
      <c r="IR466" s="111"/>
      <c r="JB466" s="111"/>
      <c r="JL466" s="111"/>
      <c r="JV466" s="111"/>
      <c r="KF466" s="111"/>
      <c r="KP466" s="111"/>
      <c r="KZ466" s="111"/>
      <c r="LJ466" s="111"/>
      <c r="LT466" s="111"/>
      <c r="MD466" s="111"/>
      <c r="MN466" s="111"/>
    </row>
    <row xmlns:x14ac="http://schemas.microsoft.com/office/spreadsheetml/2009/9/ac" r="467" s="3" customFormat="true" x14ac:dyDescent="0.25">
      <c r="A467" s="394"/>
      <c r="B467" s="111"/>
      <c r="L467" s="111"/>
      <c r="V467" s="111"/>
      <c r="AF467" s="111"/>
      <c r="AP467" s="111"/>
      <c r="AZ467" s="111"/>
      <c r="BJ467" s="111"/>
      <c r="BT467" s="111"/>
      <c r="BU467" s="111"/>
      <c r="BV467" s="111"/>
      <c r="BW467" s="111"/>
      <c r="BX467" s="111"/>
      <c r="BY467" s="111"/>
      <c r="BZ467" s="111"/>
      <c r="CA467" s="111"/>
      <c r="CD467" s="111"/>
      <c r="CN467" s="111"/>
      <c r="CX467" s="111"/>
      <c r="DH467" s="111"/>
      <c r="DR467" s="111"/>
      <c r="EB467" s="111"/>
      <c r="EL467" s="111"/>
      <c r="EV467" s="111"/>
      <c r="FF467" s="111"/>
      <c r="FP467" s="111"/>
      <c r="FZ467" s="111"/>
      <c r="GJ467" s="111"/>
      <c r="GT467" s="111"/>
      <c r="HD467" s="111"/>
      <c r="HN467" s="111"/>
      <c r="HX467" s="111"/>
      <c r="IH467" s="111"/>
      <c r="IR467" s="111"/>
      <c r="JB467" s="111"/>
      <c r="JL467" s="111"/>
      <c r="JV467" s="111"/>
      <c r="KF467" s="111"/>
      <c r="KP467" s="111"/>
      <c r="KZ467" s="111"/>
      <c r="LJ467" s="111"/>
      <c r="LT467" s="111"/>
      <c r="MD467" s="111"/>
      <c r="MN467" s="111"/>
    </row>
    <row xmlns:x14ac="http://schemas.microsoft.com/office/spreadsheetml/2009/9/ac" r="468" s="3" customFormat="true" x14ac:dyDescent="0.25">
      <c r="A468" s="394"/>
      <c r="B468" s="111"/>
      <c r="L468" s="111"/>
      <c r="V468" s="111"/>
      <c r="AF468" s="111"/>
      <c r="AP468" s="111"/>
      <c r="AZ468" s="111"/>
      <c r="BJ468" s="111"/>
      <c r="BT468" s="111"/>
      <c r="BU468" s="111"/>
      <c r="BV468" s="111"/>
      <c r="BW468" s="111"/>
      <c r="BX468" s="111"/>
      <c r="BY468" s="111"/>
      <c r="BZ468" s="111"/>
      <c r="CA468" s="111"/>
      <c r="CD468" s="111"/>
      <c r="CN468" s="111"/>
      <c r="CX468" s="111"/>
      <c r="DH468" s="111"/>
      <c r="DR468" s="111"/>
      <c r="EB468" s="111"/>
      <c r="EL468" s="111"/>
      <c r="EV468" s="111"/>
      <c r="FF468" s="111"/>
      <c r="FP468" s="111"/>
      <c r="FZ468" s="111"/>
      <c r="GJ468" s="111"/>
      <c r="GT468" s="111"/>
      <c r="HD468" s="111"/>
      <c r="HN468" s="111"/>
      <c r="HX468" s="111"/>
      <c r="IH468" s="111"/>
      <c r="IR468" s="111"/>
      <c r="JB468" s="111"/>
      <c r="JL468" s="111"/>
      <c r="JV468" s="111"/>
      <c r="KF468" s="111"/>
      <c r="KP468" s="111"/>
      <c r="KZ468" s="111"/>
      <c r="LJ468" s="111"/>
      <c r="LT468" s="111"/>
      <c r="MD468" s="111"/>
      <c r="MN468" s="111"/>
    </row>
    <row xmlns:x14ac="http://schemas.microsoft.com/office/spreadsheetml/2009/9/ac" r="469" s="3" customFormat="true" x14ac:dyDescent="0.25">
      <c r="A469" s="394"/>
      <c r="B469" s="111"/>
      <c r="L469" s="111"/>
      <c r="V469" s="111"/>
      <c r="AF469" s="111"/>
      <c r="AP469" s="111"/>
      <c r="AZ469" s="111"/>
      <c r="BJ469" s="111"/>
      <c r="BT469" s="111"/>
      <c r="BU469" s="111"/>
      <c r="BV469" s="111"/>
      <c r="BW469" s="111"/>
      <c r="BX469" s="111"/>
      <c r="BY469" s="111"/>
      <c r="BZ469" s="111"/>
      <c r="CA469" s="111"/>
      <c r="CD469" s="111"/>
      <c r="CN469" s="111"/>
      <c r="CX469" s="111"/>
      <c r="DH469" s="111"/>
      <c r="DR469" s="111"/>
      <c r="EB469" s="111"/>
      <c r="EL469" s="111"/>
      <c r="EV469" s="111"/>
      <c r="FF469" s="111"/>
      <c r="FP469" s="111"/>
      <c r="FZ469" s="111"/>
      <c r="GJ469" s="111"/>
      <c r="GT469" s="111"/>
      <c r="HD469" s="111"/>
      <c r="HN469" s="111"/>
      <c r="HX469" s="111"/>
      <c r="IH469" s="111"/>
      <c r="IR469" s="111"/>
      <c r="JB469" s="111"/>
      <c r="JL469" s="111"/>
      <c r="JV469" s="111"/>
      <c r="KF469" s="111"/>
      <c r="KP469" s="111"/>
      <c r="KZ469" s="111"/>
      <c r="LJ469" s="111"/>
      <c r="LT469" s="111"/>
      <c r="MD469" s="111"/>
      <c r="MN469" s="111"/>
    </row>
    <row xmlns:x14ac="http://schemas.microsoft.com/office/spreadsheetml/2009/9/ac" r="470" s="3" customFormat="true" x14ac:dyDescent="0.25">
      <c r="A470" s="394"/>
      <c r="B470" s="111"/>
      <c r="L470" s="111"/>
      <c r="V470" s="111"/>
      <c r="AF470" s="111"/>
      <c r="AP470" s="111"/>
      <c r="AZ470" s="111"/>
      <c r="BJ470" s="111"/>
      <c r="BT470" s="111"/>
      <c r="BU470" s="111"/>
      <c r="BV470" s="111"/>
      <c r="BW470" s="111"/>
      <c r="BX470" s="111"/>
      <c r="BY470" s="111"/>
      <c r="BZ470" s="111"/>
      <c r="CA470" s="111"/>
      <c r="CD470" s="111"/>
      <c r="CN470" s="111"/>
      <c r="CX470" s="111"/>
      <c r="DH470" s="111"/>
      <c r="DR470" s="111"/>
      <c r="EB470" s="111"/>
      <c r="EL470" s="111"/>
      <c r="EV470" s="111"/>
      <c r="FF470" s="111"/>
      <c r="FP470" s="111"/>
      <c r="FZ470" s="111"/>
      <c r="GJ470" s="111"/>
      <c r="GT470" s="111"/>
      <c r="HD470" s="111"/>
      <c r="HN470" s="111"/>
      <c r="HX470" s="111"/>
      <c r="IH470" s="111"/>
      <c r="IR470" s="111"/>
      <c r="JB470" s="111"/>
      <c r="JL470" s="111"/>
      <c r="JV470" s="111"/>
      <c r="KF470" s="111"/>
      <c r="KP470" s="111"/>
      <c r="KZ470" s="111"/>
      <c r="LJ470" s="111"/>
      <c r="LT470" s="111"/>
      <c r="MD470" s="111"/>
      <c r="MN470" s="111"/>
    </row>
    <row xmlns:x14ac="http://schemas.microsoft.com/office/spreadsheetml/2009/9/ac" r="471" s="3" customFormat="true" x14ac:dyDescent="0.25">
      <c r="A471" s="394"/>
      <c r="B471" s="111"/>
      <c r="L471" s="111"/>
      <c r="V471" s="111"/>
      <c r="AF471" s="111"/>
      <c r="AP471" s="111"/>
      <c r="AZ471" s="111"/>
      <c r="BJ471" s="111"/>
      <c r="BT471" s="111"/>
      <c r="BU471" s="111"/>
      <c r="BV471" s="111"/>
      <c r="BW471" s="111"/>
      <c r="BX471" s="111"/>
      <c r="BY471" s="111"/>
      <c r="BZ471" s="111"/>
      <c r="CA471" s="111"/>
      <c r="CD471" s="111"/>
      <c r="CN471" s="111"/>
      <c r="CX471" s="111"/>
      <c r="DH471" s="111"/>
      <c r="DR471" s="111"/>
      <c r="EB471" s="111"/>
      <c r="EL471" s="111"/>
      <c r="EV471" s="111"/>
      <c r="FF471" s="111"/>
      <c r="FP471" s="111"/>
      <c r="FZ471" s="111"/>
      <c r="GJ471" s="111"/>
      <c r="GT471" s="111"/>
      <c r="HD471" s="111"/>
      <c r="HN471" s="111"/>
      <c r="HX471" s="111"/>
      <c r="IH471" s="111"/>
      <c r="IR471" s="111"/>
      <c r="JB471" s="111"/>
      <c r="JL471" s="111"/>
      <c r="JV471" s="111"/>
      <c r="KF471" s="111"/>
      <c r="KP471" s="111"/>
      <c r="KZ471" s="111"/>
      <c r="LJ471" s="111"/>
      <c r="LT471" s="111"/>
      <c r="MD471" s="111"/>
      <c r="MN471" s="111"/>
    </row>
    <row xmlns:x14ac="http://schemas.microsoft.com/office/spreadsheetml/2009/9/ac" r="472" s="3" customFormat="true" x14ac:dyDescent="0.25">
      <c r="A472" s="394"/>
      <c r="B472" s="111"/>
      <c r="L472" s="111"/>
      <c r="V472" s="111"/>
      <c r="AF472" s="111"/>
      <c r="AP472" s="111"/>
      <c r="AZ472" s="111"/>
      <c r="BJ472" s="111"/>
      <c r="BT472" s="111"/>
      <c r="BU472" s="111"/>
      <c r="BV472" s="111"/>
      <c r="BW472" s="111"/>
      <c r="BX472" s="111"/>
      <c r="BY472" s="111"/>
      <c r="BZ472" s="111"/>
      <c r="CA472" s="111"/>
      <c r="CD472" s="111"/>
      <c r="CN472" s="111"/>
      <c r="CX472" s="111"/>
      <c r="DH472" s="111"/>
      <c r="DR472" s="111"/>
      <c r="EB472" s="111"/>
      <c r="EL472" s="111"/>
      <c r="EV472" s="111"/>
      <c r="FF472" s="111"/>
      <c r="FP472" s="111"/>
      <c r="FZ472" s="111"/>
      <c r="GJ472" s="111"/>
      <c r="GT472" s="111"/>
      <c r="HD472" s="111"/>
      <c r="HN472" s="111"/>
      <c r="HX472" s="111"/>
      <c r="IH472" s="111"/>
      <c r="IR472" s="111"/>
      <c r="JB472" s="111"/>
      <c r="JL472" s="111"/>
      <c r="JV472" s="111"/>
      <c r="KF472" s="111"/>
      <c r="KP472" s="111"/>
      <c r="KZ472" s="111"/>
      <c r="LJ472" s="111"/>
      <c r="LT472" s="111"/>
      <c r="MD472" s="111"/>
      <c r="MN472" s="111"/>
    </row>
    <row xmlns:x14ac="http://schemas.microsoft.com/office/spreadsheetml/2009/9/ac" r="473" s="3" customFormat="true" x14ac:dyDescent="0.25">
      <c r="A473" s="394"/>
      <c r="B473" s="111"/>
      <c r="L473" s="111"/>
      <c r="V473" s="111"/>
      <c r="AF473" s="111"/>
      <c r="AP473" s="111"/>
      <c r="AZ473" s="111"/>
      <c r="BJ473" s="111"/>
      <c r="BT473" s="111"/>
      <c r="BU473" s="111"/>
      <c r="BV473" s="111"/>
      <c r="BW473" s="111"/>
      <c r="BX473" s="111"/>
      <c r="BY473" s="111"/>
      <c r="BZ473" s="111"/>
      <c r="CA473" s="111"/>
      <c r="CD473" s="111"/>
      <c r="CN473" s="111"/>
      <c r="CX473" s="111"/>
      <c r="DH473" s="111"/>
      <c r="DR473" s="111"/>
      <c r="EB473" s="111"/>
      <c r="EL473" s="111"/>
      <c r="EV473" s="111"/>
      <c r="FF473" s="111"/>
      <c r="FP473" s="111"/>
      <c r="FZ473" s="111"/>
      <c r="GJ473" s="111"/>
      <c r="GT473" s="111"/>
      <c r="HD473" s="111"/>
      <c r="HN473" s="111"/>
      <c r="HX473" s="111"/>
      <c r="IH473" s="111"/>
      <c r="IR473" s="111"/>
      <c r="JB473" s="111"/>
      <c r="JL473" s="111"/>
      <c r="JV473" s="111"/>
      <c r="KF473" s="111"/>
      <c r="KP473" s="111"/>
      <c r="KZ473" s="111"/>
      <c r="LJ473" s="111"/>
      <c r="LT473" s="111"/>
      <c r="MD473" s="111"/>
      <c r="MN473" s="111"/>
    </row>
    <row xmlns:x14ac="http://schemas.microsoft.com/office/spreadsheetml/2009/9/ac" r="474" s="3" customFormat="true" x14ac:dyDescent="0.25">
      <c r="A474" s="394"/>
      <c r="B474" s="111"/>
      <c r="L474" s="111"/>
      <c r="V474" s="111"/>
      <c r="AF474" s="111"/>
      <c r="AP474" s="111"/>
      <c r="AZ474" s="111"/>
      <c r="BJ474" s="111"/>
      <c r="BT474" s="111"/>
      <c r="BU474" s="111"/>
      <c r="BV474" s="111"/>
      <c r="BW474" s="111"/>
      <c r="BX474" s="111"/>
      <c r="BY474" s="111"/>
      <c r="BZ474" s="111"/>
      <c r="CA474" s="111"/>
      <c r="CD474" s="111"/>
      <c r="CN474" s="111"/>
      <c r="CX474" s="111"/>
      <c r="DH474" s="111"/>
      <c r="DR474" s="111"/>
      <c r="EB474" s="111"/>
      <c r="EL474" s="111"/>
      <c r="EV474" s="111"/>
      <c r="FF474" s="111"/>
      <c r="FP474" s="111"/>
      <c r="FZ474" s="111"/>
      <c r="GJ474" s="111"/>
      <c r="GT474" s="111"/>
      <c r="HD474" s="111"/>
      <c r="HN474" s="111"/>
      <c r="HX474" s="111"/>
      <c r="IH474" s="111"/>
      <c r="IR474" s="111"/>
      <c r="JB474" s="111"/>
      <c r="JL474" s="111"/>
      <c r="JV474" s="111"/>
      <c r="KF474" s="111"/>
      <c r="KP474" s="111"/>
      <c r="KZ474" s="111"/>
      <c r="LJ474" s="111"/>
      <c r="LT474" s="111"/>
      <c r="MD474" s="111"/>
      <c r="MN474" s="111"/>
    </row>
    <row xmlns:x14ac="http://schemas.microsoft.com/office/spreadsheetml/2009/9/ac" r="475" s="3" customFormat="true" x14ac:dyDescent="0.25">
      <c r="A475" s="394"/>
      <c r="B475" s="111"/>
      <c r="L475" s="111"/>
      <c r="V475" s="111"/>
      <c r="AF475" s="111"/>
      <c r="AP475" s="111"/>
      <c r="AZ475" s="111"/>
      <c r="BJ475" s="111"/>
      <c r="BT475" s="111"/>
      <c r="BU475" s="111"/>
      <c r="BV475" s="111"/>
      <c r="BW475" s="111"/>
      <c r="BX475" s="111"/>
      <c r="BY475" s="111"/>
      <c r="BZ475" s="111"/>
      <c r="CA475" s="111"/>
      <c r="CD475" s="111"/>
      <c r="CN475" s="111"/>
      <c r="CX475" s="111"/>
      <c r="DH475" s="111"/>
      <c r="DR475" s="111"/>
      <c r="EB475" s="111"/>
      <c r="EL475" s="111"/>
      <c r="EV475" s="111"/>
      <c r="FF475" s="111"/>
      <c r="FP475" s="111"/>
      <c r="FZ475" s="111"/>
      <c r="GJ475" s="111"/>
      <c r="GT475" s="111"/>
      <c r="HD475" s="111"/>
      <c r="HN475" s="111"/>
      <c r="HX475" s="111"/>
      <c r="IH475" s="111"/>
      <c r="IR475" s="111"/>
      <c r="JB475" s="111"/>
      <c r="JL475" s="111"/>
      <c r="JV475" s="111"/>
      <c r="KF475" s="111"/>
      <c r="KP475" s="111"/>
      <c r="KZ475" s="111"/>
      <c r="LJ475" s="111"/>
      <c r="LT475" s="111"/>
      <c r="MD475" s="111"/>
      <c r="MN475" s="111"/>
    </row>
    <row xmlns:x14ac="http://schemas.microsoft.com/office/spreadsheetml/2009/9/ac" r="476" s="3" customFormat="true" x14ac:dyDescent="0.25">
      <c r="A476" s="394"/>
      <c r="B476" s="111"/>
      <c r="L476" s="111"/>
      <c r="V476" s="111"/>
      <c r="AF476" s="111"/>
      <c r="AP476" s="111"/>
      <c r="AZ476" s="111"/>
      <c r="BJ476" s="111"/>
      <c r="BT476" s="111"/>
      <c r="BU476" s="111"/>
      <c r="BV476" s="111"/>
      <c r="BW476" s="111"/>
      <c r="BX476" s="111"/>
      <c r="BY476" s="111"/>
      <c r="BZ476" s="111"/>
      <c r="CA476" s="111"/>
      <c r="CD476" s="111"/>
      <c r="CN476" s="111"/>
      <c r="CX476" s="111"/>
      <c r="DH476" s="111"/>
      <c r="DR476" s="111"/>
      <c r="EB476" s="111"/>
      <c r="EL476" s="111"/>
      <c r="EV476" s="111"/>
      <c r="FF476" s="111"/>
      <c r="FP476" s="111"/>
      <c r="FZ476" s="111"/>
      <c r="GJ476" s="111"/>
      <c r="GT476" s="111"/>
      <c r="HD476" s="111"/>
      <c r="HN476" s="111"/>
      <c r="HX476" s="111"/>
      <c r="IH476" s="111"/>
      <c r="IR476" s="111"/>
      <c r="JB476" s="111"/>
      <c r="JL476" s="111"/>
      <c r="JV476" s="111"/>
      <c r="KF476" s="111"/>
      <c r="KP476" s="111"/>
      <c r="KZ476" s="111"/>
      <c r="LJ476" s="111"/>
      <c r="LT476" s="111"/>
      <c r="MD476" s="111"/>
      <c r="MN476" s="111"/>
    </row>
    <row xmlns:x14ac="http://schemas.microsoft.com/office/spreadsheetml/2009/9/ac" r="477" s="3" customFormat="true" x14ac:dyDescent="0.25">
      <c r="A477" s="394"/>
      <c r="B477" s="111"/>
      <c r="L477" s="111"/>
      <c r="V477" s="111"/>
      <c r="AF477" s="111"/>
      <c r="AP477" s="111"/>
      <c r="AZ477" s="111"/>
      <c r="BJ477" s="111"/>
      <c r="BT477" s="111"/>
      <c r="BU477" s="111"/>
      <c r="BV477" s="111"/>
      <c r="BW477" s="111"/>
      <c r="BX477" s="111"/>
      <c r="BY477" s="111"/>
      <c r="BZ477" s="111"/>
      <c r="CA477" s="111"/>
      <c r="CD477" s="111"/>
      <c r="CN477" s="111"/>
      <c r="CX477" s="111"/>
      <c r="DH477" s="111"/>
      <c r="DR477" s="111"/>
      <c r="EB477" s="111"/>
      <c r="EL477" s="111"/>
      <c r="EV477" s="111"/>
      <c r="FF477" s="111"/>
      <c r="FP477" s="111"/>
      <c r="FZ477" s="111"/>
      <c r="GJ477" s="111"/>
      <c r="GT477" s="111"/>
      <c r="HD477" s="111"/>
      <c r="HN477" s="111"/>
      <c r="HX477" s="111"/>
      <c r="IH477" s="111"/>
      <c r="IR477" s="111"/>
      <c r="JB477" s="111"/>
      <c r="JL477" s="111"/>
      <c r="JV477" s="111"/>
      <c r="KF477" s="111"/>
      <c r="KP477" s="111"/>
      <c r="KZ477" s="111"/>
      <c r="LJ477" s="111"/>
      <c r="LT477" s="111"/>
      <c r="MD477" s="111"/>
      <c r="MN477" s="111"/>
    </row>
    <row xmlns:x14ac="http://schemas.microsoft.com/office/spreadsheetml/2009/9/ac" r="478" s="3" customFormat="true" x14ac:dyDescent="0.25">
      <c r="A478" s="394"/>
      <c r="B478" s="111"/>
      <c r="L478" s="111"/>
      <c r="V478" s="111"/>
      <c r="AF478" s="111"/>
      <c r="AP478" s="111"/>
      <c r="AZ478" s="111"/>
      <c r="BJ478" s="111"/>
      <c r="BT478" s="111"/>
      <c r="BU478" s="111"/>
      <c r="BV478" s="111"/>
      <c r="BW478" s="111"/>
      <c r="BX478" s="111"/>
      <c r="BY478" s="111"/>
      <c r="BZ478" s="111"/>
      <c r="CA478" s="111"/>
      <c r="CD478" s="111"/>
      <c r="CN478" s="111"/>
      <c r="CX478" s="111"/>
      <c r="DH478" s="111"/>
      <c r="DR478" s="111"/>
      <c r="EB478" s="111"/>
      <c r="EL478" s="111"/>
      <c r="EV478" s="111"/>
      <c r="FF478" s="111"/>
      <c r="FP478" s="111"/>
      <c r="FZ478" s="111"/>
      <c r="GJ478" s="111"/>
      <c r="GT478" s="111"/>
      <c r="HD478" s="111"/>
      <c r="HN478" s="111"/>
      <c r="HX478" s="111"/>
      <c r="IH478" s="111"/>
      <c r="IR478" s="111"/>
      <c r="JB478" s="111"/>
      <c r="JL478" s="111"/>
      <c r="JV478" s="111"/>
      <c r="KF478" s="111"/>
      <c r="KP478" s="111"/>
      <c r="KZ478" s="111"/>
      <c r="LJ478" s="111"/>
      <c r="LT478" s="111"/>
      <c r="MD478" s="111"/>
      <c r="MN478" s="111"/>
    </row>
    <row xmlns:x14ac="http://schemas.microsoft.com/office/spreadsheetml/2009/9/ac" r="479" s="3" customFormat="true" x14ac:dyDescent="0.25">
      <c r="A479" s="394"/>
      <c r="B479" s="111"/>
      <c r="L479" s="111"/>
      <c r="V479" s="111"/>
      <c r="AF479" s="111"/>
      <c r="AP479" s="111"/>
      <c r="AZ479" s="111"/>
      <c r="BJ479" s="111"/>
      <c r="BT479" s="111"/>
      <c r="BU479" s="111"/>
      <c r="BV479" s="111"/>
      <c r="BW479" s="111"/>
      <c r="BX479" s="111"/>
      <c r="BY479" s="111"/>
      <c r="BZ479" s="111"/>
      <c r="CA479" s="111"/>
      <c r="CD479" s="111"/>
      <c r="CN479" s="111"/>
      <c r="CX479" s="111"/>
      <c r="DH479" s="111"/>
      <c r="DR479" s="111"/>
      <c r="EB479" s="111"/>
      <c r="EL479" s="111"/>
      <c r="EV479" s="111"/>
      <c r="FF479" s="111"/>
      <c r="FP479" s="111"/>
      <c r="FZ479" s="111"/>
      <c r="GJ479" s="111"/>
      <c r="GT479" s="111"/>
      <c r="HD479" s="111"/>
      <c r="HN479" s="111"/>
      <c r="HX479" s="111"/>
      <c r="IH479" s="111"/>
      <c r="IR479" s="111"/>
      <c r="JB479" s="111"/>
      <c r="JL479" s="111"/>
      <c r="JV479" s="111"/>
      <c r="KF479" s="111"/>
      <c r="KP479" s="111"/>
      <c r="KZ479" s="111"/>
      <c r="LJ479" s="111"/>
      <c r="LT479" s="111"/>
      <c r="MD479" s="111"/>
      <c r="MN479" s="111"/>
    </row>
    <row xmlns:x14ac="http://schemas.microsoft.com/office/spreadsheetml/2009/9/ac" r="480" s="3" customFormat="true" x14ac:dyDescent="0.25">
      <c r="A480" s="394"/>
      <c r="B480" s="111"/>
      <c r="L480" s="111"/>
      <c r="V480" s="111"/>
      <c r="AF480" s="111"/>
      <c r="AP480" s="111"/>
      <c r="AZ480" s="111"/>
      <c r="BJ480" s="111"/>
      <c r="BT480" s="111"/>
      <c r="BU480" s="111"/>
      <c r="BV480" s="111"/>
      <c r="BW480" s="111"/>
      <c r="BX480" s="111"/>
      <c r="BY480" s="111"/>
      <c r="BZ480" s="111"/>
      <c r="CA480" s="111"/>
      <c r="CD480" s="111"/>
      <c r="CN480" s="111"/>
      <c r="CX480" s="111"/>
      <c r="DH480" s="111"/>
      <c r="DR480" s="111"/>
      <c r="EB480" s="111"/>
      <c r="EL480" s="111"/>
      <c r="EV480" s="111"/>
      <c r="FF480" s="111"/>
      <c r="FP480" s="111"/>
      <c r="FZ480" s="111"/>
      <c r="GJ480" s="111"/>
      <c r="GT480" s="111"/>
      <c r="HD480" s="111"/>
      <c r="HN480" s="111"/>
      <c r="HX480" s="111"/>
      <c r="IH480" s="111"/>
      <c r="IR480" s="111"/>
      <c r="JB480" s="111"/>
      <c r="JL480" s="111"/>
      <c r="JV480" s="111"/>
      <c r="KF480" s="111"/>
      <c r="KP480" s="111"/>
      <c r="KZ480" s="111"/>
      <c r="LJ480" s="111"/>
      <c r="LT480" s="111"/>
      <c r="MD480" s="111"/>
      <c r="MN480" s="111"/>
    </row>
    <row xmlns:x14ac="http://schemas.microsoft.com/office/spreadsheetml/2009/9/ac" r="481" s="3" customFormat="true" x14ac:dyDescent="0.25">
      <c r="A481" s="394"/>
      <c r="B481" s="111"/>
      <c r="L481" s="111"/>
      <c r="V481" s="111"/>
      <c r="AF481" s="111"/>
      <c r="AP481" s="111"/>
      <c r="AZ481" s="111"/>
      <c r="BJ481" s="111"/>
      <c r="BT481" s="111"/>
      <c r="BU481" s="111"/>
      <c r="BV481" s="111"/>
      <c r="BW481" s="111"/>
      <c r="BX481" s="111"/>
      <c r="BY481" s="111"/>
      <c r="BZ481" s="111"/>
      <c r="CA481" s="111"/>
      <c r="CD481" s="111"/>
      <c r="CN481" s="111"/>
      <c r="CX481" s="111"/>
      <c r="DH481" s="111"/>
      <c r="DR481" s="111"/>
      <c r="EB481" s="111"/>
      <c r="EL481" s="111"/>
      <c r="EV481" s="111"/>
      <c r="FF481" s="111"/>
      <c r="FP481" s="111"/>
      <c r="FZ481" s="111"/>
      <c r="GJ481" s="111"/>
      <c r="GT481" s="111"/>
      <c r="HD481" s="111"/>
      <c r="HN481" s="111"/>
      <c r="HX481" s="111"/>
      <c r="IH481" s="111"/>
      <c r="IR481" s="111"/>
      <c r="JB481" s="111"/>
      <c r="JL481" s="111"/>
      <c r="JV481" s="111"/>
      <c r="KF481" s="111"/>
      <c r="KP481" s="111"/>
      <c r="KZ481" s="111"/>
      <c r="LJ481" s="111"/>
      <c r="LT481" s="111"/>
      <c r="MD481" s="111"/>
      <c r="MN481" s="111"/>
    </row>
    <row xmlns:x14ac="http://schemas.microsoft.com/office/spreadsheetml/2009/9/ac" r="482" s="3" customFormat="true" x14ac:dyDescent="0.25">
      <c r="A482" s="394"/>
      <c r="B482" s="111"/>
      <c r="L482" s="111"/>
      <c r="V482" s="111"/>
      <c r="AF482" s="111"/>
      <c r="AP482" s="111"/>
      <c r="AZ482" s="111"/>
      <c r="BJ482" s="111"/>
      <c r="BT482" s="111"/>
      <c r="BU482" s="111"/>
      <c r="BV482" s="111"/>
      <c r="BW482" s="111"/>
      <c r="BX482" s="111"/>
      <c r="BY482" s="111"/>
      <c r="BZ482" s="111"/>
      <c r="CA482" s="111"/>
      <c r="CD482" s="111"/>
      <c r="CN482" s="111"/>
      <c r="CX482" s="111"/>
      <c r="DH482" s="111"/>
      <c r="DR482" s="111"/>
      <c r="EB482" s="111"/>
      <c r="EL482" s="111"/>
      <c r="EV482" s="111"/>
      <c r="FF482" s="111"/>
      <c r="FP482" s="111"/>
      <c r="FZ482" s="111"/>
      <c r="GJ482" s="111"/>
      <c r="GT482" s="111"/>
      <c r="HD482" s="111"/>
      <c r="HN482" s="111"/>
      <c r="HX482" s="111"/>
      <c r="IH482" s="111"/>
      <c r="IR482" s="111"/>
      <c r="JB482" s="111"/>
      <c r="JL482" s="111"/>
      <c r="JV482" s="111"/>
      <c r="KF482" s="111"/>
      <c r="KP482" s="111"/>
      <c r="KZ482" s="111"/>
      <c r="LJ482" s="111"/>
      <c r="LT482" s="111"/>
      <c r="MD482" s="111"/>
      <c r="MN482" s="111"/>
    </row>
    <row xmlns:x14ac="http://schemas.microsoft.com/office/spreadsheetml/2009/9/ac" r="483" s="3" customFormat="true" x14ac:dyDescent="0.25">
      <c r="A483" s="394"/>
      <c r="B483" s="111"/>
      <c r="L483" s="111"/>
      <c r="V483" s="111"/>
      <c r="AF483" s="111"/>
      <c r="AP483" s="111"/>
      <c r="AZ483" s="111"/>
      <c r="BJ483" s="111"/>
      <c r="BT483" s="111"/>
      <c r="BU483" s="111"/>
      <c r="BV483" s="111"/>
      <c r="BW483" s="111"/>
      <c r="BX483" s="111"/>
      <c r="BY483" s="111"/>
      <c r="BZ483" s="111"/>
      <c r="CA483" s="111"/>
      <c r="CD483" s="111"/>
      <c r="CN483" s="111"/>
      <c r="CX483" s="111"/>
      <c r="DH483" s="111"/>
      <c r="DR483" s="111"/>
      <c r="EB483" s="111"/>
      <c r="EL483" s="111"/>
      <c r="EV483" s="111"/>
      <c r="FF483" s="111"/>
      <c r="FP483" s="111"/>
      <c r="FZ483" s="111"/>
      <c r="GJ483" s="111"/>
      <c r="GT483" s="111"/>
      <c r="HD483" s="111"/>
      <c r="HN483" s="111"/>
      <c r="HX483" s="111"/>
      <c r="IH483" s="111"/>
      <c r="IR483" s="111"/>
      <c r="JB483" s="111"/>
      <c r="JL483" s="111"/>
      <c r="JV483" s="111"/>
      <c r="KF483" s="111"/>
      <c r="KP483" s="111"/>
      <c r="KZ483" s="111"/>
      <c r="LJ483" s="111"/>
      <c r="LT483" s="111"/>
      <c r="MD483" s="111"/>
      <c r="MN483" s="111"/>
    </row>
    <row xmlns:x14ac="http://schemas.microsoft.com/office/spreadsheetml/2009/9/ac" r="484" s="3" customFormat="true" x14ac:dyDescent="0.25">
      <c r="A484" s="394"/>
      <c r="B484" s="111"/>
      <c r="L484" s="111"/>
      <c r="V484" s="111"/>
      <c r="AF484" s="111"/>
      <c r="AP484" s="111"/>
      <c r="AZ484" s="111"/>
      <c r="BJ484" s="111"/>
      <c r="BT484" s="111"/>
      <c r="BU484" s="111"/>
      <c r="BV484" s="111"/>
      <c r="BW484" s="111"/>
      <c r="BX484" s="111"/>
      <c r="BY484" s="111"/>
      <c r="BZ484" s="111"/>
      <c r="CA484" s="111"/>
      <c r="CD484" s="111"/>
      <c r="CN484" s="111"/>
      <c r="CX484" s="111"/>
      <c r="DH484" s="111"/>
      <c r="DR484" s="111"/>
      <c r="EB484" s="111"/>
      <c r="EL484" s="111"/>
      <c r="EV484" s="111"/>
      <c r="FF484" s="111"/>
      <c r="FP484" s="111"/>
      <c r="FZ484" s="111"/>
      <c r="GJ484" s="111"/>
      <c r="GT484" s="111"/>
      <c r="HD484" s="111"/>
      <c r="HN484" s="111"/>
      <c r="HX484" s="111"/>
      <c r="IH484" s="111"/>
      <c r="IR484" s="111"/>
      <c r="JB484" s="111"/>
      <c r="JL484" s="111"/>
      <c r="JV484" s="111"/>
      <c r="KF484" s="111"/>
      <c r="KP484" s="111"/>
      <c r="KZ484" s="111"/>
      <c r="LJ484" s="111"/>
      <c r="LT484" s="111"/>
      <c r="MD484" s="111"/>
      <c r="MN484" s="111"/>
    </row>
    <row xmlns:x14ac="http://schemas.microsoft.com/office/spreadsheetml/2009/9/ac" r="485" s="3" customFormat="true" x14ac:dyDescent="0.25">
      <c r="A485" s="394"/>
      <c r="B485" s="111"/>
      <c r="L485" s="111"/>
      <c r="V485" s="111"/>
      <c r="AF485" s="111"/>
      <c r="AP485" s="111"/>
      <c r="AZ485" s="111"/>
      <c r="BJ485" s="111"/>
      <c r="BT485" s="111"/>
      <c r="BU485" s="111"/>
      <c r="BV485" s="111"/>
      <c r="BW485" s="111"/>
      <c r="BX485" s="111"/>
      <c r="BY485" s="111"/>
      <c r="BZ485" s="111"/>
      <c r="CA485" s="111"/>
      <c r="CD485" s="111"/>
      <c r="CN485" s="111"/>
      <c r="CX485" s="111"/>
      <c r="DH485" s="111"/>
      <c r="DR485" s="111"/>
      <c r="EB485" s="111"/>
      <c r="EL485" s="111"/>
      <c r="EV485" s="111"/>
      <c r="FF485" s="111"/>
      <c r="FP485" s="111"/>
      <c r="FZ485" s="111"/>
      <c r="GJ485" s="111"/>
      <c r="GT485" s="111"/>
      <c r="HD485" s="111"/>
      <c r="HN485" s="111"/>
      <c r="HX485" s="111"/>
      <c r="IH485" s="111"/>
      <c r="IR485" s="111"/>
      <c r="JB485" s="111"/>
      <c r="JL485" s="111"/>
      <c r="JV485" s="111"/>
      <c r="KF485" s="111"/>
      <c r="KP485" s="111"/>
      <c r="KZ485" s="111"/>
      <c r="LJ485" s="111"/>
      <c r="LT485" s="111"/>
      <c r="MD485" s="111"/>
      <c r="MN485" s="111"/>
    </row>
    <row xmlns:x14ac="http://schemas.microsoft.com/office/spreadsheetml/2009/9/ac" r="486" s="3" customFormat="true" x14ac:dyDescent="0.25">
      <c r="A486" s="394"/>
      <c r="B486" s="111"/>
      <c r="L486" s="111"/>
      <c r="V486" s="111"/>
      <c r="AF486" s="111"/>
      <c r="AP486" s="111"/>
      <c r="AZ486" s="111"/>
      <c r="BJ486" s="111"/>
      <c r="BT486" s="111"/>
      <c r="BU486" s="111"/>
      <c r="BV486" s="111"/>
      <c r="BW486" s="111"/>
      <c r="BX486" s="111"/>
      <c r="BY486" s="111"/>
      <c r="BZ486" s="111"/>
      <c r="CA486" s="111"/>
      <c r="CD486" s="111"/>
      <c r="CN486" s="111"/>
      <c r="CX486" s="111"/>
      <c r="DH486" s="111"/>
      <c r="DR486" s="111"/>
      <c r="EB486" s="111"/>
      <c r="EL486" s="111"/>
      <c r="EV486" s="111"/>
      <c r="FF486" s="111"/>
      <c r="FP486" s="111"/>
      <c r="FZ486" s="111"/>
      <c r="GJ486" s="111"/>
      <c r="GT486" s="111"/>
      <c r="HD486" s="111"/>
      <c r="HN486" s="111"/>
      <c r="HX486" s="111"/>
      <c r="IH486" s="111"/>
      <c r="IR486" s="111"/>
      <c r="JB486" s="111"/>
      <c r="JL486" s="111"/>
      <c r="JV486" s="111"/>
      <c r="KF486" s="111"/>
      <c r="KP486" s="111"/>
      <c r="KZ486" s="111"/>
      <c r="LJ486" s="111"/>
      <c r="LT486" s="111"/>
      <c r="MD486" s="111"/>
      <c r="MN486" s="111"/>
    </row>
    <row xmlns:x14ac="http://schemas.microsoft.com/office/spreadsheetml/2009/9/ac" r="487" s="3" customFormat="true" x14ac:dyDescent="0.25">
      <c r="A487" s="394"/>
      <c r="B487" s="111"/>
      <c r="L487" s="111"/>
      <c r="V487" s="111"/>
      <c r="AF487" s="111"/>
      <c r="AP487" s="111"/>
      <c r="AZ487" s="111"/>
      <c r="BJ487" s="111"/>
      <c r="BT487" s="111"/>
      <c r="BU487" s="111"/>
      <c r="BV487" s="111"/>
      <c r="BW487" s="111"/>
      <c r="BX487" s="111"/>
      <c r="BY487" s="111"/>
      <c r="BZ487" s="111"/>
      <c r="CA487" s="111"/>
      <c r="CD487" s="111"/>
      <c r="CN487" s="111"/>
      <c r="CX487" s="111"/>
      <c r="DH487" s="111"/>
      <c r="DR487" s="111"/>
      <c r="EB487" s="111"/>
      <c r="EL487" s="111"/>
      <c r="EV487" s="111"/>
      <c r="FF487" s="111"/>
      <c r="FP487" s="111"/>
      <c r="FZ487" s="111"/>
      <c r="GJ487" s="111"/>
      <c r="GT487" s="111"/>
      <c r="HD487" s="111"/>
      <c r="HN487" s="111"/>
      <c r="HX487" s="111"/>
      <c r="IH487" s="111"/>
      <c r="IR487" s="111"/>
      <c r="JB487" s="111"/>
      <c r="JL487" s="111"/>
      <c r="JV487" s="111"/>
      <c r="KF487" s="111"/>
      <c r="KP487" s="111"/>
      <c r="KZ487" s="111"/>
      <c r="LJ487" s="111"/>
      <c r="LT487" s="111"/>
      <c r="MD487" s="111"/>
      <c r="MN487" s="111"/>
    </row>
    <row xmlns:x14ac="http://schemas.microsoft.com/office/spreadsheetml/2009/9/ac" r="488" s="3" customFormat="true" x14ac:dyDescent="0.25">
      <c r="A488" s="394"/>
      <c r="B488" s="111"/>
      <c r="L488" s="111"/>
      <c r="V488" s="111"/>
      <c r="AF488" s="111"/>
      <c r="AP488" s="111"/>
      <c r="AZ488" s="111"/>
      <c r="BJ488" s="111"/>
      <c r="BT488" s="111"/>
      <c r="BU488" s="111"/>
      <c r="BV488" s="111"/>
      <c r="BW488" s="111"/>
      <c r="BX488" s="111"/>
      <c r="BY488" s="111"/>
      <c r="BZ488" s="111"/>
      <c r="CA488" s="111"/>
      <c r="CD488" s="111"/>
      <c r="CN488" s="111"/>
      <c r="CX488" s="111"/>
      <c r="DH488" s="111"/>
      <c r="DR488" s="111"/>
      <c r="EB488" s="111"/>
      <c r="EL488" s="111"/>
      <c r="EV488" s="111"/>
      <c r="FF488" s="111"/>
      <c r="FP488" s="111"/>
      <c r="FZ488" s="111"/>
      <c r="GJ488" s="111"/>
      <c r="GT488" s="111"/>
      <c r="HD488" s="111"/>
      <c r="HN488" s="111"/>
      <c r="HX488" s="111"/>
      <c r="IH488" s="111"/>
      <c r="IR488" s="111"/>
      <c r="JB488" s="111"/>
      <c r="JL488" s="111"/>
      <c r="JV488" s="111"/>
      <c r="KF488" s="111"/>
      <c r="KP488" s="111"/>
      <c r="KZ488" s="111"/>
      <c r="LJ488" s="111"/>
      <c r="LT488" s="111"/>
      <c r="MD488" s="111"/>
      <c r="MN488" s="111"/>
    </row>
    <row xmlns:x14ac="http://schemas.microsoft.com/office/spreadsheetml/2009/9/ac" r="489" s="3" customFormat="true" x14ac:dyDescent="0.25">
      <c r="A489" s="394"/>
      <c r="B489" s="111"/>
      <c r="L489" s="111"/>
      <c r="V489" s="111"/>
      <c r="AF489" s="111"/>
      <c r="AP489" s="111"/>
      <c r="AZ489" s="111"/>
      <c r="BJ489" s="111"/>
      <c r="BT489" s="111"/>
      <c r="BU489" s="111"/>
      <c r="BV489" s="111"/>
      <c r="BW489" s="111"/>
      <c r="BX489" s="111"/>
      <c r="BY489" s="111"/>
      <c r="BZ489" s="111"/>
      <c r="CA489" s="111"/>
      <c r="CD489" s="111"/>
      <c r="CN489" s="111"/>
      <c r="CX489" s="111"/>
      <c r="DH489" s="111"/>
      <c r="DR489" s="111"/>
      <c r="EB489" s="111"/>
      <c r="EL489" s="111"/>
      <c r="EV489" s="111"/>
      <c r="FF489" s="111"/>
      <c r="FP489" s="111"/>
      <c r="FZ489" s="111"/>
      <c r="GJ489" s="111"/>
      <c r="GT489" s="111"/>
      <c r="HD489" s="111"/>
      <c r="HN489" s="111"/>
      <c r="HX489" s="111"/>
      <c r="IH489" s="111"/>
      <c r="IR489" s="111"/>
      <c r="JB489" s="111"/>
      <c r="JL489" s="111"/>
      <c r="JV489" s="111"/>
      <c r="KF489" s="111"/>
      <c r="KP489" s="111"/>
      <c r="KZ489" s="111"/>
      <c r="LJ489" s="111"/>
      <c r="LT489" s="111"/>
      <c r="MD489" s="111"/>
      <c r="MN489" s="111"/>
    </row>
    <row xmlns:x14ac="http://schemas.microsoft.com/office/spreadsheetml/2009/9/ac" r="490" s="3" customFormat="true" x14ac:dyDescent="0.25">
      <c r="A490" s="394"/>
      <c r="B490" s="111"/>
      <c r="L490" s="111"/>
      <c r="V490" s="111"/>
      <c r="AF490" s="111"/>
      <c r="AP490" s="111"/>
      <c r="AZ490" s="111"/>
      <c r="BJ490" s="111"/>
      <c r="BT490" s="111"/>
      <c r="BU490" s="111"/>
      <c r="BV490" s="111"/>
      <c r="BW490" s="111"/>
      <c r="BX490" s="111"/>
      <c r="BY490" s="111"/>
      <c r="BZ490" s="111"/>
      <c r="CA490" s="111"/>
      <c r="CD490" s="111"/>
      <c r="CN490" s="111"/>
      <c r="CX490" s="111"/>
      <c r="DH490" s="111"/>
      <c r="DR490" s="111"/>
      <c r="EB490" s="111"/>
      <c r="EL490" s="111"/>
      <c r="EV490" s="111"/>
      <c r="FF490" s="111"/>
      <c r="FP490" s="111"/>
      <c r="FZ490" s="111"/>
      <c r="GJ490" s="111"/>
      <c r="GT490" s="111"/>
      <c r="HD490" s="111"/>
      <c r="HN490" s="111"/>
      <c r="HX490" s="111"/>
      <c r="IH490" s="111"/>
      <c r="IR490" s="111"/>
      <c r="JB490" s="111"/>
      <c r="JL490" s="111"/>
      <c r="JV490" s="111"/>
      <c r="KF490" s="111"/>
      <c r="KP490" s="111"/>
      <c r="KZ490" s="111"/>
      <c r="LJ490" s="111"/>
      <c r="LT490" s="111"/>
      <c r="MD490" s="111"/>
      <c r="MN490" s="111"/>
    </row>
    <row xmlns:x14ac="http://schemas.microsoft.com/office/spreadsheetml/2009/9/ac" r="491" s="3" customFormat="true" x14ac:dyDescent="0.25">
      <c r="A491" s="394"/>
      <c r="B491" s="111"/>
      <c r="L491" s="111"/>
      <c r="V491" s="111"/>
      <c r="AF491" s="111"/>
      <c r="AP491" s="111"/>
      <c r="AZ491" s="111"/>
      <c r="BJ491" s="111"/>
      <c r="BT491" s="111"/>
      <c r="BU491" s="111"/>
      <c r="BV491" s="111"/>
      <c r="BW491" s="111"/>
      <c r="BX491" s="111"/>
      <c r="BY491" s="111"/>
      <c r="BZ491" s="111"/>
      <c r="CA491" s="111"/>
      <c r="CD491" s="111"/>
      <c r="CN491" s="111"/>
      <c r="CX491" s="111"/>
      <c r="DH491" s="111"/>
      <c r="DR491" s="111"/>
      <c r="EB491" s="111"/>
      <c r="EL491" s="111"/>
      <c r="EV491" s="111"/>
      <c r="FF491" s="111"/>
      <c r="FP491" s="111"/>
      <c r="FZ491" s="111"/>
      <c r="GJ491" s="111"/>
      <c r="GT491" s="111"/>
      <c r="HD491" s="111"/>
      <c r="HN491" s="111"/>
      <c r="HX491" s="111"/>
      <c r="IH491" s="111"/>
      <c r="IR491" s="111"/>
      <c r="JB491" s="111"/>
      <c r="JL491" s="111"/>
      <c r="JV491" s="111"/>
      <c r="KF491" s="111"/>
      <c r="KP491" s="111"/>
      <c r="KZ491" s="111"/>
      <c r="LJ491" s="111"/>
      <c r="LT491" s="111"/>
      <c r="MD491" s="111"/>
      <c r="MN491" s="111"/>
    </row>
    <row xmlns:x14ac="http://schemas.microsoft.com/office/spreadsheetml/2009/9/ac" r="492" s="3" customFormat="true" x14ac:dyDescent="0.25">
      <c r="A492" s="394"/>
      <c r="B492" s="111"/>
      <c r="L492" s="111"/>
      <c r="V492" s="111"/>
      <c r="AF492" s="111"/>
      <c r="AP492" s="111"/>
      <c r="AZ492" s="111"/>
      <c r="BJ492" s="111"/>
      <c r="BT492" s="111"/>
      <c r="BU492" s="111"/>
      <c r="BV492" s="111"/>
      <c r="BW492" s="111"/>
      <c r="BX492" s="111"/>
      <c r="BY492" s="111"/>
      <c r="BZ492" s="111"/>
      <c r="CA492" s="111"/>
      <c r="CD492" s="111"/>
      <c r="CN492" s="111"/>
      <c r="CX492" s="111"/>
      <c r="DH492" s="111"/>
      <c r="DR492" s="111"/>
      <c r="EB492" s="111"/>
      <c r="EL492" s="111"/>
      <c r="EV492" s="111"/>
      <c r="FF492" s="111"/>
      <c r="FP492" s="111"/>
      <c r="FZ492" s="111"/>
      <c r="GJ492" s="111"/>
      <c r="GT492" s="111"/>
      <c r="HD492" s="111"/>
      <c r="HN492" s="111"/>
      <c r="HX492" s="111"/>
      <c r="IH492" s="111"/>
      <c r="IR492" s="111"/>
      <c r="JB492" s="111"/>
      <c r="JL492" s="111"/>
      <c r="JV492" s="111"/>
      <c r="KF492" s="111"/>
      <c r="KP492" s="111"/>
      <c r="KZ492" s="111"/>
      <c r="LJ492" s="111"/>
      <c r="LT492" s="111"/>
      <c r="MD492" s="111"/>
      <c r="MN492" s="111"/>
    </row>
    <row xmlns:x14ac="http://schemas.microsoft.com/office/spreadsheetml/2009/9/ac" r="493" s="3" customFormat="true" x14ac:dyDescent="0.25">
      <c r="A493" s="394"/>
      <c r="B493" s="111"/>
      <c r="L493" s="111"/>
      <c r="V493" s="111"/>
      <c r="AF493" s="111"/>
      <c r="AP493" s="111"/>
      <c r="AZ493" s="111"/>
      <c r="BJ493" s="111"/>
      <c r="BT493" s="111"/>
      <c r="BU493" s="111"/>
      <c r="BV493" s="111"/>
      <c r="BW493" s="111"/>
      <c r="BX493" s="111"/>
      <c r="BY493" s="111"/>
      <c r="BZ493" s="111"/>
      <c r="CA493" s="111"/>
      <c r="CD493" s="111"/>
      <c r="CN493" s="111"/>
      <c r="CX493" s="111"/>
      <c r="DH493" s="111"/>
      <c r="DR493" s="111"/>
      <c r="EB493" s="111"/>
      <c r="EL493" s="111"/>
      <c r="EV493" s="111"/>
      <c r="FF493" s="111"/>
      <c r="FP493" s="111"/>
      <c r="FZ493" s="111"/>
      <c r="GJ493" s="111"/>
      <c r="GT493" s="111"/>
      <c r="HD493" s="111"/>
      <c r="HN493" s="111"/>
      <c r="HX493" s="111"/>
      <c r="IH493" s="111"/>
      <c r="IR493" s="111"/>
      <c r="JB493" s="111"/>
      <c r="JL493" s="111"/>
      <c r="JV493" s="111"/>
      <c r="KF493" s="111"/>
      <c r="KP493" s="111"/>
      <c r="KZ493" s="111"/>
      <c r="LJ493" s="111"/>
      <c r="LT493" s="111"/>
      <c r="MD493" s="111"/>
      <c r="MN493" s="111"/>
    </row>
    <row xmlns:x14ac="http://schemas.microsoft.com/office/spreadsheetml/2009/9/ac" r="494" s="3" customFormat="true" x14ac:dyDescent="0.25">
      <c r="A494" s="394"/>
      <c r="B494" s="111"/>
      <c r="L494" s="111"/>
      <c r="V494" s="111"/>
      <c r="AF494" s="111"/>
      <c r="AP494" s="111"/>
      <c r="AZ494" s="111"/>
      <c r="BJ494" s="111"/>
      <c r="BT494" s="111"/>
      <c r="BU494" s="111"/>
      <c r="BV494" s="111"/>
      <c r="BW494" s="111"/>
      <c r="BX494" s="111"/>
      <c r="BY494" s="111"/>
      <c r="BZ494" s="111"/>
      <c r="CA494" s="111"/>
      <c r="CD494" s="111"/>
      <c r="CN494" s="111"/>
      <c r="CX494" s="111"/>
      <c r="DH494" s="111"/>
      <c r="DR494" s="111"/>
      <c r="EB494" s="111"/>
      <c r="EL494" s="111"/>
      <c r="EV494" s="111"/>
      <c r="FF494" s="111"/>
      <c r="FP494" s="111"/>
      <c r="FZ494" s="111"/>
      <c r="GJ494" s="111"/>
      <c r="GT494" s="111"/>
      <c r="HD494" s="111"/>
      <c r="HN494" s="111"/>
      <c r="HX494" s="111"/>
      <c r="IH494" s="111"/>
      <c r="IR494" s="111"/>
      <c r="JB494" s="111"/>
      <c r="JL494" s="111"/>
      <c r="JV494" s="111"/>
      <c r="KF494" s="111"/>
      <c r="KP494" s="111"/>
      <c r="KZ494" s="111"/>
      <c r="LJ494" s="111"/>
      <c r="LT494" s="111"/>
      <c r="MD494" s="111"/>
      <c r="MN494" s="111"/>
    </row>
    <row xmlns:x14ac="http://schemas.microsoft.com/office/spreadsheetml/2009/9/ac" r="495" s="3" customFormat="true" x14ac:dyDescent="0.25">
      <c r="A495" s="394"/>
      <c r="B495" s="111"/>
      <c r="L495" s="111"/>
      <c r="V495" s="111"/>
      <c r="AF495" s="111"/>
      <c r="AP495" s="111"/>
      <c r="AZ495" s="111"/>
      <c r="BJ495" s="111"/>
      <c r="BT495" s="111"/>
      <c r="BU495" s="111"/>
      <c r="BV495" s="111"/>
      <c r="BW495" s="111"/>
      <c r="BX495" s="111"/>
      <c r="BY495" s="111"/>
      <c r="BZ495" s="111"/>
      <c r="CA495" s="111"/>
      <c r="CD495" s="111"/>
      <c r="CN495" s="111"/>
      <c r="CX495" s="111"/>
      <c r="DH495" s="111"/>
      <c r="DR495" s="111"/>
      <c r="EB495" s="111"/>
      <c r="EL495" s="111"/>
      <c r="EV495" s="111"/>
      <c r="FF495" s="111"/>
      <c r="FP495" s="111"/>
      <c r="FZ495" s="111"/>
      <c r="GJ495" s="111"/>
      <c r="GT495" s="111"/>
      <c r="HD495" s="111"/>
      <c r="HN495" s="111"/>
      <c r="HX495" s="111"/>
      <c r="IH495" s="111"/>
      <c r="IR495" s="111"/>
      <c r="JB495" s="111"/>
      <c r="JL495" s="111"/>
      <c r="JV495" s="111"/>
      <c r="KF495" s="111"/>
      <c r="KP495" s="111"/>
      <c r="KZ495" s="111"/>
      <c r="LJ495" s="111"/>
      <c r="LT495" s="111"/>
      <c r="MD495" s="111"/>
      <c r="MN495" s="111"/>
    </row>
    <row xmlns:x14ac="http://schemas.microsoft.com/office/spreadsheetml/2009/9/ac" r="496" s="3" customFormat="true" x14ac:dyDescent="0.25">
      <c r="A496" s="394"/>
      <c r="B496" s="111"/>
      <c r="L496" s="111"/>
      <c r="V496" s="111"/>
      <c r="AF496" s="111"/>
      <c r="AP496" s="111"/>
      <c r="AZ496" s="111"/>
      <c r="BJ496" s="111"/>
      <c r="BT496" s="111"/>
      <c r="BU496" s="111"/>
      <c r="BV496" s="111"/>
      <c r="BW496" s="111"/>
      <c r="BX496" s="111"/>
      <c r="BY496" s="111"/>
      <c r="BZ496" s="111"/>
      <c r="CA496" s="111"/>
      <c r="CD496" s="111"/>
      <c r="CN496" s="111"/>
      <c r="CX496" s="111"/>
      <c r="DH496" s="111"/>
      <c r="DR496" s="111"/>
      <c r="EB496" s="111"/>
      <c r="EL496" s="111"/>
      <c r="EV496" s="111"/>
      <c r="FF496" s="111"/>
      <c r="FP496" s="111"/>
      <c r="FZ496" s="111"/>
      <c r="GJ496" s="111"/>
      <c r="GT496" s="111"/>
      <c r="HD496" s="111"/>
      <c r="HN496" s="111"/>
      <c r="HX496" s="111"/>
      <c r="IH496" s="111"/>
      <c r="IR496" s="111"/>
      <c r="JB496" s="111"/>
      <c r="JL496" s="111"/>
      <c r="JV496" s="111"/>
      <c r="KF496" s="111"/>
      <c r="KP496" s="111"/>
      <c r="KZ496" s="111"/>
      <c r="LJ496" s="111"/>
      <c r="LT496" s="111"/>
      <c r="MD496" s="111"/>
      <c r="MN496" s="111"/>
    </row>
    <row xmlns:x14ac="http://schemas.microsoft.com/office/spreadsheetml/2009/9/ac" r="497" s="3" customFormat="true" x14ac:dyDescent="0.25">
      <c r="A497" s="394"/>
      <c r="B497" s="111"/>
      <c r="L497" s="111"/>
      <c r="V497" s="111"/>
      <c r="AF497" s="111"/>
      <c r="AP497" s="111"/>
      <c r="AZ497" s="111"/>
      <c r="BJ497" s="111"/>
      <c r="BT497" s="111"/>
      <c r="BU497" s="111"/>
      <c r="BV497" s="111"/>
      <c r="BW497" s="111"/>
      <c r="BX497" s="111"/>
      <c r="BY497" s="111"/>
      <c r="BZ497" s="111"/>
      <c r="CA497" s="111"/>
      <c r="CD497" s="111"/>
      <c r="CN497" s="111"/>
      <c r="CX497" s="111"/>
      <c r="DH497" s="111"/>
      <c r="DR497" s="111"/>
      <c r="EB497" s="111"/>
      <c r="EL497" s="111"/>
      <c r="EV497" s="111"/>
      <c r="FF497" s="111"/>
      <c r="FP497" s="111"/>
      <c r="FZ497" s="111"/>
      <c r="GJ497" s="111"/>
      <c r="GT497" s="111"/>
      <c r="HD497" s="111"/>
      <c r="HN497" s="111"/>
      <c r="HX497" s="111"/>
      <c r="IH497" s="111"/>
      <c r="IR497" s="111"/>
      <c r="JB497" s="111"/>
      <c r="JL497" s="111"/>
      <c r="JV497" s="111"/>
      <c r="KF497" s="111"/>
      <c r="KP497" s="111"/>
      <c r="KZ497" s="111"/>
      <c r="LJ497" s="111"/>
      <c r="LT497" s="111"/>
      <c r="MD497" s="111"/>
      <c r="MN497" s="111"/>
    </row>
    <row xmlns:x14ac="http://schemas.microsoft.com/office/spreadsheetml/2009/9/ac" r="498" s="3" customFormat="true" x14ac:dyDescent="0.25">
      <c r="A498" s="394"/>
      <c r="B498" s="111"/>
      <c r="L498" s="111"/>
      <c r="V498" s="111"/>
      <c r="AF498" s="111"/>
      <c r="AP498" s="111"/>
      <c r="AZ498" s="111"/>
      <c r="BJ498" s="111"/>
      <c r="BT498" s="111"/>
      <c r="BU498" s="111"/>
      <c r="BV498" s="111"/>
      <c r="BW498" s="111"/>
      <c r="BX498" s="111"/>
      <c r="BY498" s="111"/>
      <c r="BZ498" s="111"/>
      <c r="CA498" s="111"/>
      <c r="CD498" s="111"/>
      <c r="CN498" s="111"/>
      <c r="CX498" s="111"/>
      <c r="DH498" s="111"/>
      <c r="DR498" s="111"/>
      <c r="EB498" s="111"/>
      <c r="EL498" s="111"/>
      <c r="EV498" s="111"/>
      <c r="FF498" s="111"/>
      <c r="FP498" s="111"/>
      <c r="FZ498" s="111"/>
      <c r="GJ498" s="111"/>
      <c r="GT498" s="111"/>
      <c r="HD498" s="111"/>
      <c r="HN498" s="111"/>
      <c r="HX498" s="111"/>
      <c r="IH498" s="111"/>
      <c r="IR498" s="111"/>
      <c r="JB498" s="111"/>
      <c r="JL498" s="111"/>
      <c r="JV498" s="111"/>
      <c r="KF498" s="111"/>
      <c r="KP498" s="111"/>
      <c r="KZ498" s="111"/>
      <c r="LJ498" s="111"/>
      <c r="LT498" s="111"/>
      <c r="MD498" s="111"/>
      <c r="MN498" s="111"/>
    </row>
    <row xmlns:x14ac="http://schemas.microsoft.com/office/spreadsheetml/2009/9/ac" r="499" s="3" customFormat="true" x14ac:dyDescent="0.25">
      <c r="A499" s="394"/>
      <c r="B499" s="111"/>
      <c r="L499" s="111"/>
      <c r="V499" s="111"/>
      <c r="AF499" s="111"/>
      <c r="AP499" s="111"/>
      <c r="AZ499" s="111"/>
      <c r="BJ499" s="111"/>
      <c r="BT499" s="111"/>
      <c r="BU499" s="111"/>
      <c r="BV499" s="111"/>
      <c r="BW499" s="111"/>
      <c r="BX499" s="111"/>
      <c r="BY499" s="111"/>
      <c r="BZ499" s="111"/>
      <c r="CA499" s="111"/>
      <c r="CD499" s="111"/>
      <c r="CN499" s="111"/>
      <c r="CX499" s="111"/>
      <c r="DH499" s="111"/>
      <c r="DR499" s="111"/>
      <c r="EB499" s="111"/>
      <c r="EL499" s="111"/>
      <c r="EV499" s="111"/>
      <c r="FF499" s="111"/>
      <c r="FP499" s="111"/>
      <c r="FZ499" s="111"/>
      <c r="GJ499" s="111"/>
      <c r="GT499" s="111"/>
      <c r="HD499" s="111"/>
      <c r="HN499" s="111"/>
      <c r="HX499" s="111"/>
      <c r="IH499" s="111"/>
      <c r="IR499" s="111"/>
      <c r="JB499" s="111"/>
      <c r="JL499" s="111"/>
      <c r="JV499" s="111"/>
      <c r="KF499" s="111"/>
      <c r="KP499" s="111"/>
      <c r="KZ499" s="111"/>
      <c r="LJ499" s="111"/>
      <c r="LT499" s="111"/>
      <c r="MD499" s="111"/>
      <c r="MN499" s="111"/>
    </row>
    <row xmlns:x14ac="http://schemas.microsoft.com/office/spreadsheetml/2009/9/ac" r="500" s="3" customFormat="true" x14ac:dyDescent="0.25">
      <c r="A500" s="394"/>
      <c r="B500" s="111"/>
      <c r="L500" s="111"/>
      <c r="V500" s="111"/>
      <c r="AF500" s="111"/>
      <c r="AP500" s="111"/>
      <c r="AZ500" s="111"/>
      <c r="BJ500" s="111"/>
      <c r="BT500" s="111"/>
      <c r="BU500" s="111"/>
      <c r="BV500" s="111"/>
      <c r="BW500" s="111"/>
      <c r="BX500" s="111"/>
      <c r="BY500" s="111"/>
      <c r="BZ500" s="111"/>
      <c r="CA500" s="111"/>
      <c r="CD500" s="111"/>
      <c r="CN500" s="111"/>
      <c r="CX500" s="111"/>
      <c r="DH500" s="111"/>
      <c r="DR500" s="111"/>
      <c r="EB500" s="111"/>
      <c r="EL500" s="111"/>
      <c r="EV500" s="111"/>
      <c r="FF500" s="111"/>
      <c r="FP500" s="111"/>
      <c r="FZ500" s="111"/>
      <c r="GJ500" s="111"/>
      <c r="GT500" s="111"/>
      <c r="HD500" s="111"/>
      <c r="HN500" s="111"/>
      <c r="HX500" s="111"/>
      <c r="IH500" s="111"/>
      <c r="IR500" s="111"/>
      <c r="JB500" s="111"/>
      <c r="JL500" s="111"/>
      <c r="JV500" s="111"/>
      <c r="KF500" s="111"/>
      <c r="KP500" s="111"/>
      <c r="KZ500" s="111"/>
      <c r="LJ500" s="111"/>
      <c r="LT500" s="111"/>
      <c r="MD500" s="111"/>
      <c r="MN500" s="111"/>
    </row>
    <row xmlns:x14ac="http://schemas.microsoft.com/office/spreadsheetml/2009/9/ac" r="501" s="3" customFormat="true" x14ac:dyDescent="0.25">
      <c r="A501" s="394"/>
      <c r="B501" s="111"/>
      <c r="L501" s="111"/>
      <c r="V501" s="111"/>
      <c r="AF501" s="111"/>
      <c r="AP501" s="111"/>
      <c r="AZ501" s="111"/>
      <c r="BJ501" s="111"/>
      <c r="BT501" s="111"/>
      <c r="BU501" s="111"/>
      <c r="BV501" s="111"/>
      <c r="BW501" s="111"/>
      <c r="BX501" s="111"/>
      <c r="BY501" s="111"/>
      <c r="BZ501" s="111"/>
      <c r="CA501" s="111"/>
      <c r="CD501" s="111"/>
      <c r="CN501" s="111"/>
      <c r="CX501" s="111"/>
      <c r="DH501" s="111"/>
      <c r="DR501" s="111"/>
      <c r="EB501" s="111"/>
      <c r="EL501" s="111"/>
      <c r="EV501" s="111"/>
      <c r="FF501" s="111"/>
      <c r="FP501" s="111"/>
      <c r="FZ501" s="111"/>
      <c r="GJ501" s="111"/>
      <c r="GT501" s="111"/>
      <c r="HD501" s="111"/>
      <c r="HN501" s="111"/>
      <c r="HX501" s="111"/>
      <c r="IH501" s="111"/>
      <c r="IR501" s="111"/>
      <c r="JB501" s="111"/>
      <c r="JL501" s="111"/>
      <c r="JV501" s="111"/>
      <c r="KF501" s="111"/>
      <c r="KP501" s="111"/>
      <c r="KZ501" s="111"/>
      <c r="LJ501" s="111"/>
      <c r="LT501" s="111"/>
      <c r="MD501" s="111"/>
      <c r="MN501" s="111"/>
    </row>
    <row xmlns:x14ac="http://schemas.microsoft.com/office/spreadsheetml/2009/9/ac" r="502" s="3" customFormat="true" x14ac:dyDescent="0.25">
      <c r="A502" s="394"/>
      <c r="B502" s="111"/>
      <c r="L502" s="111"/>
      <c r="V502" s="111"/>
      <c r="AF502" s="111"/>
      <c r="AP502" s="111"/>
      <c r="AZ502" s="111"/>
      <c r="BJ502" s="111"/>
      <c r="BT502" s="111"/>
      <c r="BU502" s="111"/>
      <c r="BV502" s="111"/>
      <c r="BW502" s="111"/>
      <c r="BX502" s="111"/>
      <c r="BY502" s="111"/>
      <c r="BZ502" s="111"/>
      <c r="CA502" s="111"/>
      <c r="CD502" s="111"/>
      <c r="CN502" s="111"/>
      <c r="CX502" s="111"/>
      <c r="DH502" s="111"/>
      <c r="DR502" s="111"/>
      <c r="EB502" s="111"/>
      <c r="EL502" s="111"/>
      <c r="EV502" s="111"/>
      <c r="FF502" s="111"/>
      <c r="FP502" s="111"/>
      <c r="FZ502" s="111"/>
      <c r="GJ502" s="111"/>
      <c r="GT502" s="111"/>
      <c r="HD502" s="111"/>
      <c r="HN502" s="111"/>
      <c r="HX502" s="111"/>
      <c r="IH502" s="111"/>
      <c r="IR502" s="111"/>
      <c r="JB502" s="111"/>
      <c r="JL502" s="111"/>
      <c r="JV502" s="111"/>
      <c r="KF502" s="111"/>
      <c r="KP502" s="111"/>
      <c r="KZ502" s="111"/>
      <c r="LJ502" s="111"/>
      <c r="LT502" s="111"/>
      <c r="MD502" s="111"/>
      <c r="MN502" s="111"/>
    </row>
    <row xmlns:x14ac="http://schemas.microsoft.com/office/spreadsheetml/2009/9/ac" r="503" s="3" customFormat="true" x14ac:dyDescent="0.25">
      <c r="A503" s="394"/>
      <c r="B503" s="111"/>
      <c r="L503" s="111"/>
      <c r="V503" s="111"/>
      <c r="AF503" s="111"/>
      <c r="AP503" s="111"/>
      <c r="AZ503" s="111"/>
      <c r="BJ503" s="111"/>
      <c r="BT503" s="111"/>
      <c r="BU503" s="111"/>
      <c r="BV503" s="111"/>
      <c r="BW503" s="111"/>
      <c r="BX503" s="111"/>
      <c r="BY503" s="111"/>
      <c r="BZ503" s="111"/>
      <c r="CA503" s="111"/>
      <c r="CD503" s="111"/>
      <c r="CN503" s="111"/>
      <c r="CX503" s="111"/>
      <c r="DH503" s="111"/>
      <c r="DR503" s="111"/>
      <c r="EB503" s="111"/>
      <c r="EL503" s="111"/>
      <c r="EV503" s="111"/>
      <c r="FF503" s="111"/>
      <c r="FP503" s="111"/>
      <c r="FZ503" s="111"/>
      <c r="GJ503" s="111"/>
      <c r="GT503" s="111"/>
      <c r="HD503" s="111"/>
      <c r="HN503" s="111"/>
      <c r="HX503" s="111"/>
      <c r="IH503" s="111"/>
      <c r="IR503" s="111"/>
      <c r="JB503" s="111"/>
      <c r="JL503" s="111"/>
      <c r="JV503" s="111"/>
      <c r="KF503" s="111"/>
      <c r="KP503" s="111"/>
      <c r="KZ503" s="111"/>
      <c r="LJ503" s="111"/>
      <c r="LT503" s="111"/>
      <c r="MD503" s="111"/>
      <c r="MN503" s="111"/>
    </row>
    <row xmlns:x14ac="http://schemas.microsoft.com/office/spreadsheetml/2009/9/ac" r="504" s="3" customFormat="true" x14ac:dyDescent="0.25">
      <c r="A504" s="394"/>
      <c r="B504" s="111"/>
      <c r="L504" s="111"/>
      <c r="V504" s="111"/>
      <c r="AF504" s="111"/>
      <c r="AP504" s="111"/>
      <c r="AZ504" s="111"/>
      <c r="BJ504" s="111"/>
      <c r="BT504" s="111"/>
      <c r="BU504" s="111"/>
      <c r="BV504" s="111"/>
      <c r="BW504" s="111"/>
      <c r="BX504" s="111"/>
      <c r="BY504" s="111"/>
      <c r="BZ504" s="111"/>
      <c r="CA504" s="111"/>
      <c r="CD504" s="111"/>
      <c r="CN504" s="111"/>
      <c r="CX504" s="111"/>
      <c r="DH504" s="111"/>
      <c r="DR504" s="111"/>
      <c r="EB504" s="111"/>
      <c r="EL504" s="111"/>
      <c r="EV504" s="111"/>
      <c r="FF504" s="111"/>
      <c r="FP504" s="111"/>
      <c r="FZ504" s="111"/>
      <c r="GJ504" s="111"/>
      <c r="GT504" s="111"/>
      <c r="HD504" s="111"/>
      <c r="HN504" s="111"/>
      <c r="HX504" s="111"/>
      <c r="IH504" s="111"/>
      <c r="IR504" s="111"/>
      <c r="JB504" s="111"/>
      <c r="JL504" s="111"/>
      <c r="JV504" s="111"/>
      <c r="KF504" s="111"/>
      <c r="KP504" s="111"/>
      <c r="KZ504" s="111"/>
      <c r="LJ504" s="111"/>
      <c r="LT504" s="111"/>
      <c r="MD504" s="111"/>
      <c r="MN504" s="111"/>
    </row>
    <row xmlns:x14ac="http://schemas.microsoft.com/office/spreadsheetml/2009/9/ac" r="505" s="3" customFormat="true" x14ac:dyDescent="0.25">
      <c r="A505" s="394"/>
      <c r="B505" s="111"/>
      <c r="L505" s="111"/>
      <c r="V505" s="111"/>
      <c r="AF505" s="111"/>
      <c r="AP505" s="111"/>
      <c r="AZ505" s="111"/>
      <c r="BJ505" s="111"/>
      <c r="BT505" s="111"/>
      <c r="BU505" s="111"/>
      <c r="BV505" s="111"/>
      <c r="BW505" s="111"/>
      <c r="BX505" s="111"/>
      <c r="BY505" s="111"/>
      <c r="BZ505" s="111"/>
      <c r="CA505" s="111"/>
      <c r="CD505" s="111"/>
      <c r="CN505" s="111"/>
      <c r="CX505" s="111"/>
      <c r="DH505" s="111"/>
      <c r="DR505" s="111"/>
      <c r="EB505" s="111"/>
      <c r="EL505" s="111"/>
      <c r="EV505" s="111"/>
      <c r="FF505" s="111"/>
      <c r="FP505" s="111"/>
      <c r="FZ505" s="111"/>
      <c r="GJ505" s="111"/>
      <c r="GT505" s="111"/>
      <c r="HD505" s="111"/>
      <c r="HN505" s="111"/>
      <c r="HX505" s="111"/>
      <c r="IH505" s="111"/>
      <c r="IR505" s="111"/>
      <c r="JB505" s="111"/>
      <c r="JL505" s="111"/>
      <c r="JV505" s="111"/>
      <c r="KF505" s="111"/>
      <c r="KP505" s="111"/>
      <c r="KZ505" s="111"/>
      <c r="LJ505" s="111"/>
      <c r="LT505" s="111"/>
      <c r="MD505" s="111"/>
      <c r="MN505" s="111"/>
    </row>
    <row xmlns:x14ac="http://schemas.microsoft.com/office/spreadsheetml/2009/9/ac" r="506" s="3" customFormat="true" x14ac:dyDescent="0.25">
      <c r="A506" s="394"/>
      <c r="B506" s="111"/>
      <c r="L506" s="111"/>
      <c r="V506" s="111"/>
      <c r="AF506" s="111"/>
      <c r="AP506" s="111"/>
      <c r="AZ506" s="111"/>
      <c r="BJ506" s="111"/>
      <c r="BT506" s="111"/>
      <c r="BU506" s="111"/>
      <c r="BV506" s="111"/>
      <c r="BW506" s="111"/>
      <c r="BX506" s="111"/>
      <c r="BY506" s="111"/>
      <c r="BZ506" s="111"/>
      <c r="CA506" s="111"/>
      <c r="CD506" s="111"/>
      <c r="CN506" s="111"/>
      <c r="CX506" s="111"/>
      <c r="DH506" s="111"/>
      <c r="DR506" s="111"/>
      <c r="EB506" s="111"/>
      <c r="EL506" s="111"/>
      <c r="EV506" s="111"/>
      <c r="FF506" s="111"/>
      <c r="FP506" s="111"/>
      <c r="FZ506" s="111"/>
      <c r="GJ506" s="111"/>
      <c r="GT506" s="111"/>
      <c r="HD506" s="111"/>
      <c r="HN506" s="111"/>
      <c r="HX506" s="111"/>
      <c r="IH506" s="111"/>
      <c r="IR506" s="111"/>
      <c r="JB506" s="111"/>
      <c r="JL506" s="111"/>
      <c r="JV506" s="111"/>
      <c r="KF506" s="111"/>
      <c r="KP506" s="111"/>
      <c r="KZ506" s="111"/>
      <c r="LJ506" s="111"/>
      <c r="LT506" s="111"/>
      <c r="MD506" s="111"/>
      <c r="MN506" s="111"/>
    </row>
    <row xmlns:x14ac="http://schemas.microsoft.com/office/spreadsheetml/2009/9/ac" r="507" s="3" customFormat="true" x14ac:dyDescent="0.25">
      <c r="A507" s="394"/>
      <c r="B507" s="111"/>
      <c r="L507" s="111"/>
      <c r="V507" s="111"/>
      <c r="AF507" s="111"/>
      <c r="AP507" s="111"/>
      <c r="AZ507" s="111"/>
      <c r="BJ507" s="111"/>
      <c r="BT507" s="111"/>
      <c r="BU507" s="111"/>
      <c r="BV507" s="111"/>
      <c r="BW507" s="111"/>
      <c r="BX507" s="111"/>
      <c r="BY507" s="111"/>
      <c r="BZ507" s="111"/>
      <c r="CA507" s="111"/>
      <c r="CD507" s="111"/>
      <c r="CN507" s="111"/>
      <c r="CX507" s="111"/>
      <c r="DH507" s="111"/>
      <c r="DR507" s="111"/>
      <c r="EB507" s="111"/>
      <c r="EL507" s="111"/>
      <c r="EV507" s="111"/>
      <c r="FF507" s="111"/>
      <c r="FP507" s="111"/>
      <c r="FZ507" s="111"/>
      <c r="GJ507" s="111"/>
      <c r="GT507" s="111"/>
      <c r="HD507" s="111"/>
      <c r="HN507" s="111"/>
      <c r="HX507" s="111"/>
      <c r="IH507" s="111"/>
      <c r="IR507" s="111"/>
      <c r="JB507" s="111"/>
      <c r="JL507" s="111"/>
      <c r="JV507" s="111"/>
      <c r="KF507" s="111"/>
      <c r="KP507" s="111"/>
      <c r="KZ507" s="111"/>
      <c r="LJ507" s="111"/>
      <c r="LT507" s="111"/>
      <c r="MD507" s="111"/>
      <c r="MN507" s="111"/>
    </row>
    <row xmlns:x14ac="http://schemas.microsoft.com/office/spreadsheetml/2009/9/ac" r="508" s="3" customFormat="true" x14ac:dyDescent="0.25">
      <c r="A508" s="394"/>
      <c r="B508" s="111"/>
      <c r="L508" s="111"/>
      <c r="V508" s="111"/>
      <c r="AF508" s="111"/>
      <c r="AP508" s="111"/>
      <c r="AZ508" s="111"/>
      <c r="BJ508" s="111"/>
      <c r="BT508" s="111"/>
      <c r="BU508" s="111"/>
      <c r="BV508" s="111"/>
      <c r="BW508" s="111"/>
      <c r="BX508" s="111"/>
      <c r="BY508" s="111"/>
      <c r="BZ508" s="111"/>
      <c r="CA508" s="111"/>
      <c r="CD508" s="111"/>
      <c r="CN508" s="111"/>
      <c r="CX508" s="111"/>
      <c r="DH508" s="111"/>
      <c r="DR508" s="111"/>
      <c r="EB508" s="111"/>
      <c r="EL508" s="111"/>
      <c r="EV508" s="111"/>
      <c r="FF508" s="111"/>
      <c r="FP508" s="111"/>
      <c r="FZ508" s="111"/>
      <c r="GJ508" s="111"/>
      <c r="GT508" s="111"/>
      <c r="HD508" s="111"/>
      <c r="HN508" s="111"/>
      <c r="HX508" s="111"/>
      <c r="IH508" s="111"/>
      <c r="IR508" s="111"/>
      <c r="JB508" s="111"/>
      <c r="JL508" s="111"/>
      <c r="JV508" s="111"/>
      <c r="KF508" s="111"/>
      <c r="KP508" s="111"/>
      <c r="KZ508" s="111"/>
      <c r="LJ508" s="111"/>
      <c r="LT508" s="111"/>
      <c r="MD508" s="111"/>
      <c r="MN508" s="111"/>
    </row>
    <row xmlns:x14ac="http://schemas.microsoft.com/office/spreadsheetml/2009/9/ac" r="509" s="3" customFormat="true" x14ac:dyDescent="0.25">
      <c r="A509" s="394"/>
      <c r="B509" s="111"/>
      <c r="L509" s="111"/>
      <c r="V509" s="111"/>
      <c r="AF509" s="111"/>
      <c r="AP509" s="111"/>
      <c r="AZ509" s="111"/>
      <c r="BJ509" s="111"/>
      <c r="BT509" s="111"/>
      <c r="BU509" s="111"/>
      <c r="BV509" s="111"/>
      <c r="BW509" s="111"/>
      <c r="BX509" s="111"/>
      <c r="BY509" s="111"/>
      <c r="BZ509" s="111"/>
      <c r="CA509" s="111"/>
      <c r="CD509" s="111"/>
      <c r="CN509" s="111"/>
      <c r="CX509" s="111"/>
      <c r="DH509" s="111"/>
      <c r="DR509" s="111"/>
      <c r="EB509" s="111"/>
      <c r="EL509" s="111"/>
      <c r="EV509" s="111"/>
      <c r="FF509" s="111"/>
      <c r="FP509" s="111"/>
      <c r="FZ509" s="111"/>
      <c r="GJ509" s="111"/>
      <c r="GT509" s="111"/>
      <c r="HD509" s="111"/>
      <c r="HN509" s="111"/>
      <c r="HX509" s="111"/>
      <c r="IH509" s="111"/>
      <c r="IR509" s="111"/>
      <c r="JB509" s="111"/>
      <c r="JL509" s="111"/>
      <c r="JV509" s="111"/>
      <c r="KF509" s="111"/>
      <c r="KP509" s="111"/>
      <c r="KZ509" s="111"/>
      <c r="LJ509" s="111"/>
      <c r="LT509" s="111"/>
      <c r="MD509" s="111"/>
      <c r="MN509" s="111"/>
    </row>
    <row xmlns:x14ac="http://schemas.microsoft.com/office/spreadsheetml/2009/9/ac" r="510" s="3" customFormat="true" x14ac:dyDescent="0.25">
      <c r="A510" s="394"/>
      <c r="B510" s="111"/>
      <c r="L510" s="111"/>
      <c r="V510" s="111"/>
      <c r="AF510" s="111"/>
      <c r="AP510" s="111"/>
      <c r="AZ510" s="111"/>
      <c r="BJ510" s="111"/>
      <c r="BT510" s="111"/>
      <c r="BU510" s="111"/>
      <c r="BV510" s="111"/>
      <c r="BW510" s="111"/>
      <c r="BX510" s="111"/>
      <c r="BY510" s="111"/>
      <c r="BZ510" s="111"/>
      <c r="CA510" s="111"/>
      <c r="CD510" s="111"/>
      <c r="CN510" s="111"/>
      <c r="CX510" s="111"/>
      <c r="DH510" s="111"/>
      <c r="DR510" s="111"/>
      <c r="EB510" s="111"/>
      <c r="EL510" s="111"/>
      <c r="EV510" s="111"/>
      <c r="FF510" s="111"/>
      <c r="FP510" s="111"/>
      <c r="FZ510" s="111"/>
      <c r="GJ510" s="111"/>
      <c r="GT510" s="111"/>
      <c r="HD510" s="111"/>
      <c r="HN510" s="111"/>
      <c r="HX510" s="111"/>
      <c r="IH510" s="111"/>
      <c r="IR510" s="111"/>
      <c r="JB510" s="111"/>
      <c r="JL510" s="111"/>
      <c r="JV510" s="111"/>
      <c r="KF510" s="111"/>
      <c r="KP510" s="111"/>
      <c r="KZ510" s="111"/>
      <c r="LJ510" s="111"/>
      <c r="LT510" s="111"/>
      <c r="MD510" s="111"/>
      <c r="MN510" s="111"/>
    </row>
    <row xmlns:x14ac="http://schemas.microsoft.com/office/spreadsheetml/2009/9/ac" r="511" s="3" customFormat="true" x14ac:dyDescent="0.25">
      <c r="A511" s="394"/>
      <c r="B511" s="111"/>
      <c r="L511" s="111"/>
      <c r="V511" s="111"/>
      <c r="AF511" s="111"/>
      <c r="AP511" s="111"/>
      <c r="AZ511" s="111"/>
      <c r="BJ511" s="111"/>
      <c r="BT511" s="111"/>
      <c r="BU511" s="111"/>
      <c r="BV511" s="111"/>
      <c r="BW511" s="111"/>
      <c r="BX511" s="111"/>
      <c r="BY511" s="111"/>
      <c r="BZ511" s="111"/>
      <c r="CA511" s="111"/>
      <c r="CD511" s="111"/>
      <c r="CN511" s="111"/>
      <c r="CX511" s="111"/>
      <c r="DH511" s="111"/>
      <c r="DR511" s="111"/>
      <c r="EB511" s="111"/>
      <c r="EL511" s="111"/>
      <c r="EV511" s="111"/>
      <c r="FF511" s="111"/>
      <c r="FP511" s="111"/>
      <c r="FZ511" s="111"/>
      <c r="GJ511" s="111"/>
      <c r="GT511" s="111"/>
      <c r="HD511" s="111"/>
      <c r="HN511" s="111"/>
      <c r="HX511" s="111"/>
      <c r="IH511" s="111"/>
      <c r="IR511" s="111"/>
      <c r="JB511" s="111"/>
      <c r="JL511" s="111"/>
      <c r="JV511" s="111"/>
      <c r="KF511" s="111"/>
      <c r="KP511" s="111"/>
      <c r="KZ511" s="111"/>
      <c r="LJ511" s="111"/>
      <c r="LT511" s="111"/>
      <c r="MD511" s="111"/>
      <c r="MN511" s="111"/>
    </row>
    <row xmlns:x14ac="http://schemas.microsoft.com/office/spreadsheetml/2009/9/ac" r="512" s="3" customFormat="true" x14ac:dyDescent="0.25">
      <c r="A512" s="394"/>
      <c r="B512" s="111"/>
      <c r="L512" s="111"/>
      <c r="V512" s="111"/>
      <c r="AF512" s="111"/>
      <c r="AP512" s="111"/>
      <c r="AZ512" s="111"/>
      <c r="BJ512" s="111"/>
      <c r="BT512" s="111"/>
      <c r="BU512" s="111"/>
      <c r="BV512" s="111"/>
      <c r="BW512" s="111"/>
      <c r="BX512" s="111"/>
      <c r="BY512" s="111"/>
      <c r="BZ512" s="111"/>
      <c r="CA512" s="111"/>
      <c r="CD512" s="111"/>
      <c r="CN512" s="111"/>
      <c r="CX512" s="111"/>
      <c r="DH512" s="111"/>
      <c r="DR512" s="111"/>
      <c r="EB512" s="111"/>
      <c r="EL512" s="111"/>
      <c r="EV512" s="111"/>
      <c r="FF512" s="111"/>
      <c r="FP512" s="111"/>
      <c r="FZ512" s="111"/>
      <c r="GJ512" s="111"/>
      <c r="GT512" s="111"/>
      <c r="HD512" s="111"/>
      <c r="HN512" s="111"/>
      <c r="HX512" s="111"/>
      <c r="IH512" s="111"/>
      <c r="IR512" s="111"/>
      <c r="JB512" s="111"/>
      <c r="JL512" s="111"/>
      <c r="JV512" s="111"/>
      <c r="KF512" s="111"/>
      <c r="KP512" s="111"/>
      <c r="KZ512" s="111"/>
      <c r="LJ512" s="111"/>
      <c r="LT512" s="111"/>
      <c r="MD512" s="111"/>
      <c r="MN512" s="111"/>
    </row>
    <row xmlns:x14ac="http://schemas.microsoft.com/office/spreadsheetml/2009/9/ac" r="513" s="3" customFormat="true" x14ac:dyDescent="0.25">
      <c r="A513" s="394"/>
      <c r="B513" s="111"/>
      <c r="L513" s="111"/>
      <c r="V513" s="111"/>
      <c r="AF513" s="111"/>
      <c r="AP513" s="111"/>
      <c r="AZ513" s="111"/>
      <c r="BJ513" s="111"/>
      <c r="BT513" s="111"/>
      <c r="BU513" s="111"/>
      <c r="BV513" s="111"/>
      <c r="BW513" s="111"/>
      <c r="BX513" s="111"/>
      <c r="BY513" s="111"/>
      <c r="BZ513" s="111"/>
      <c r="CA513" s="111"/>
      <c r="CD513" s="111"/>
      <c r="CN513" s="111"/>
      <c r="CX513" s="111"/>
      <c r="DH513" s="111"/>
      <c r="DR513" s="111"/>
      <c r="EB513" s="111"/>
      <c r="EL513" s="111"/>
      <c r="EV513" s="111"/>
      <c r="FF513" s="111"/>
      <c r="FP513" s="111"/>
      <c r="FZ513" s="111"/>
      <c r="GJ513" s="111"/>
      <c r="GT513" s="111"/>
      <c r="HD513" s="111"/>
      <c r="HN513" s="111"/>
      <c r="HX513" s="111"/>
      <c r="IH513" s="111"/>
      <c r="IR513" s="111"/>
      <c r="JB513" s="111"/>
      <c r="JL513" s="111"/>
      <c r="JV513" s="111"/>
      <c r="KF513" s="111"/>
      <c r="KP513" s="111"/>
      <c r="KZ513" s="111"/>
      <c r="LJ513" s="111"/>
      <c r="LT513" s="111"/>
      <c r="MD513" s="111"/>
      <c r="MN513" s="111"/>
    </row>
    <row xmlns:x14ac="http://schemas.microsoft.com/office/spreadsheetml/2009/9/ac" r="514" s="3" customFormat="true" x14ac:dyDescent="0.25">
      <c r="A514" s="394"/>
      <c r="B514" s="111"/>
      <c r="L514" s="111"/>
      <c r="V514" s="111"/>
      <c r="AF514" s="111"/>
      <c r="AP514" s="111"/>
      <c r="AZ514" s="111"/>
      <c r="BJ514" s="111"/>
      <c r="BT514" s="111"/>
      <c r="BU514" s="111"/>
      <c r="BV514" s="111"/>
      <c r="BW514" s="111"/>
      <c r="BX514" s="111"/>
      <c r="BY514" s="111"/>
      <c r="BZ514" s="111"/>
      <c r="CA514" s="111"/>
      <c r="CD514" s="111"/>
      <c r="CN514" s="111"/>
      <c r="CX514" s="111"/>
      <c r="DH514" s="111"/>
      <c r="DR514" s="111"/>
      <c r="EB514" s="111"/>
      <c r="EL514" s="111"/>
      <c r="EV514" s="111"/>
      <c r="FF514" s="111"/>
      <c r="FP514" s="111"/>
      <c r="FZ514" s="111"/>
      <c r="GJ514" s="111"/>
      <c r="GT514" s="111"/>
      <c r="HD514" s="111"/>
      <c r="HN514" s="111"/>
      <c r="HX514" s="111"/>
      <c r="IH514" s="111"/>
      <c r="IR514" s="111"/>
      <c r="JB514" s="111"/>
      <c r="JL514" s="111"/>
      <c r="JV514" s="111"/>
      <c r="KF514" s="111"/>
      <c r="KP514" s="111"/>
      <c r="KZ514" s="111"/>
      <c r="LJ514" s="111"/>
      <c r="LT514" s="111"/>
      <c r="MD514" s="111"/>
      <c r="MN514" s="111"/>
    </row>
    <row xmlns:x14ac="http://schemas.microsoft.com/office/spreadsheetml/2009/9/ac" r="515" s="3" customFormat="true" x14ac:dyDescent="0.25">
      <c r="A515" s="394"/>
      <c r="B515" s="111"/>
      <c r="L515" s="111"/>
      <c r="V515" s="111"/>
      <c r="AF515" s="111"/>
      <c r="AP515" s="111"/>
      <c r="AZ515" s="111"/>
      <c r="BJ515" s="111"/>
      <c r="BT515" s="111"/>
      <c r="BU515" s="111"/>
      <c r="BV515" s="111"/>
      <c r="BW515" s="111"/>
      <c r="BX515" s="111"/>
      <c r="BY515" s="111"/>
      <c r="BZ515" s="111"/>
      <c r="CA515" s="111"/>
      <c r="CD515" s="111"/>
      <c r="CN515" s="111"/>
      <c r="CX515" s="111"/>
      <c r="DH515" s="111"/>
      <c r="DR515" s="111"/>
      <c r="EB515" s="111"/>
      <c r="EL515" s="111"/>
      <c r="EV515" s="111"/>
      <c r="FF515" s="111"/>
      <c r="FP515" s="111"/>
      <c r="FZ515" s="111"/>
      <c r="GJ515" s="111"/>
      <c r="GT515" s="111"/>
      <c r="HD515" s="111"/>
      <c r="HN515" s="111"/>
      <c r="HX515" s="111"/>
      <c r="IH515" s="111"/>
      <c r="IR515" s="111"/>
      <c r="JB515" s="111"/>
      <c r="JL515" s="111"/>
      <c r="JV515" s="111"/>
      <c r="KF515" s="111"/>
      <c r="KP515" s="111"/>
      <c r="KZ515" s="111"/>
      <c r="LJ515" s="111"/>
      <c r="LT515" s="111"/>
      <c r="MD515" s="111"/>
      <c r="MN515" s="111"/>
    </row>
    <row xmlns:x14ac="http://schemas.microsoft.com/office/spreadsheetml/2009/9/ac" r="516" s="3" customFormat="true" x14ac:dyDescent="0.25">
      <c r="A516" s="394"/>
      <c r="B516" s="111"/>
      <c r="L516" s="111"/>
      <c r="V516" s="111"/>
      <c r="AF516" s="111"/>
      <c r="AP516" s="111"/>
      <c r="AZ516" s="111"/>
      <c r="BJ516" s="111"/>
      <c r="BT516" s="111"/>
      <c r="BU516" s="111"/>
      <c r="BV516" s="111"/>
      <c r="BW516" s="111"/>
      <c r="BX516" s="111"/>
      <c r="BY516" s="111"/>
      <c r="BZ516" s="111"/>
      <c r="CA516" s="111"/>
      <c r="CD516" s="111"/>
      <c r="CN516" s="111"/>
      <c r="CX516" s="111"/>
      <c r="DH516" s="111"/>
      <c r="DR516" s="111"/>
      <c r="EB516" s="111"/>
      <c r="EL516" s="111"/>
      <c r="EV516" s="111"/>
      <c r="FF516" s="111"/>
      <c r="FP516" s="111"/>
      <c r="FZ516" s="111"/>
      <c r="GJ516" s="111"/>
      <c r="GT516" s="111"/>
      <c r="HD516" s="111"/>
      <c r="HN516" s="111"/>
      <c r="HX516" s="111"/>
      <c r="IH516" s="111"/>
      <c r="IR516" s="111"/>
      <c r="JB516" s="111"/>
      <c r="JL516" s="111"/>
      <c r="JV516" s="111"/>
      <c r="KF516" s="111"/>
      <c r="KP516" s="111"/>
      <c r="KZ516" s="111"/>
      <c r="LJ516" s="111"/>
      <c r="LT516" s="111"/>
      <c r="MD516" s="111"/>
      <c r="MN516" s="111"/>
    </row>
    <row xmlns:x14ac="http://schemas.microsoft.com/office/spreadsheetml/2009/9/ac" r="517" s="3" customFormat="true" x14ac:dyDescent="0.25">
      <c r="A517" s="394"/>
      <c r="B517" s="111"/>
      <c r="L517" s="111"/>
      <c r="V517" s="111"/>
      <c r="AF517" s="111"/>
      <c r="AP517" s="111"/>
      <c r="AZ517" s="111"/>
      <c r="BJ517" s="111"/>
      <c r="BT517" s="111"/>
      <c r="BU517" s="111"/>
      <c r="BV517" s="111"/>
      <c r="BW517" s="111"/>
      <c r="BX517" s="111"/>
      <c r="BY517" s="111"/>
      <c r="BZ517" s="111"/>
      <c r="CA517" s="111"/>
      <c r="CD517" s="111"/>
      <c r="CN517" s="111"/>
      <c r="CX517" s="111"/>
      <c r="DH517" s="111"/>
      <c r="DR517" s="111"/>
      <c r="EB517" s="111"/>
      <c r="EL517" s="111"/>
      <c r="EV517" s="111"/>
      <c r="FF517" s="111"/>
      <c r="FP517" s="111"/>
      <c r="FZ517" s="111"/>
      <c r="GJ517" s="111"/>
      <c r="GT517" s="111"/>
      <c r="HD517" s="111"/>
      <c r="HN517" s="111"/>
      <c r="HX517" s="111"/>
      <c r="IH517" s="111"/>
      <c r="IR517" s="111"/>
      <c r="JB517" s="111"/>
      <c r="JL517" s="111"/>
      <c r="JV517" s="111"/>
      <c r="KF517" s="111"/>
      <c r="KP517" s="111"/>
      <c r="KZ517" s="111"/>
      <c r="LJ517" s="111"/>
      <c r="LT517" s="111"/>
      <c r="MD517" s="111"/>
      <c r="MN517" s="111"/>
    </row>
    <row xmlns:x14ac="http://schemas.microsoft.com/office/spreadsheetml/2009/9/ac" r="518" s="3" customFormat="true" x14ac:dyDescent="0.25">
      <c r="A518" s="394"/>
      <c r="B518" s="111"/>
      <c r="L518" s="111"/>
      <c r="V518" s="111"/>
      <c r="AF518" s="111"/>
      <c r="AP518" s="111"/>
      <c r="AZ518" s="111"/>
      <c r="BJ518" s="111"/>
      <c r="BT518" s="111"/>
      <c r="BU518" s="111"/>
      <c r="BV518" s="111"/>
      <c r="BW518" s="111"/>
      <c r="BX518" s="111"/>
      <c r="BY518" s="111"/>
      <c r="BZ518" s="111"/>
      <c r="CA518" s="111"/>
      <c r="CD518" s="111"/>
      <c r="CN518" s="111"/>
      <c r="CX518" s="111"/>
      <c r="DH518" s="111"/>
      <c r="DR518" s="111"/>
      <c r="EB518" s="111"/>
      <c r="EL518" s="111"/>
      <c r="EV518" s="111"/>
      <c r="FF518" s="111"/>
      <c r="FP518" s="111"/>
      <c r="FZ518" s="111"/>
      <c r="GJ518" s="111"/>
      <c r="GT518" s="111"/>
      <c r="HD518" s="111"/>
      <c r="HN518" s="111"/>
      <c r="HX518" s="111"/>
      <c r="IH518" s="111"/>
      <c r="IR518" s="111"/>
      <c r="JB518" s="111"/>
      <c r="JL518" s="111"/>
      <c r="JV518" s="111"/>
      <c r="KF518" s="111"/>
      <c r="KP518" s="111"/>
      <c r="KZ518" s="111"/>
      <c r="LJ518" s="111"/>
      <c r="LT518" s="111"/>
      <c r="MD518" s="111"/>
      <c r="MN518" s="111"/>
    </row>
    <row xmlns:x14ac="http://schemas.microsoft.com/office/spreadsheetml/2009/9/ac" r="519" s="3" customFormat="true" x14ac:dyDescent="0.25">
      <c r="A519" s="394"/>
      <c r="B519" s="111"/>
      <c r="L519" s="111"/>
      <c r="V519" s="111"/>
      <c r="AF519" s="111"/>
      <c r="AP519" s="111"/>
      <c r="AZ519" s="111"/>
      <c r="BJ519" s="111"/>
      <c r="BT519" s="111"/>
      <c r="BU519" s="111"/>
      <c r="BV519" s="111"/>
      <c r="BW519" s="111"/>
      <c r="BX519" s="111"/>
      <c r="BY519" s="111"/>
      <c r="BZ519" s="111"/>
      <c r="CA519" s="111"/>
      <c r="CD519" s="111"/>
      <c r="CN519" s="111"/>
      <c r="CX519" s="111"/>
      <c r="DH519" s="111"/>
      <c r="DR519" s="111"/>
      <c r="EB519" s="111"/>
      <c r="EL519" s="111"/>
      <c r="EV519" s="111"/>
      <c r="FF519" s="111"/>
      <c r="FP519" s="111"/>
      <c r="FZ519" s="111"/>
      <c r="GJ519" s="111"/>
      <c r="GT519" s="111"/>
      <c r="HD519" s="111"/>
      <c r="HN519" s="111"/>
      <c r="HX519" s="111"/>
      <c r="IH519" s="111"/>
      <c r="IR519" s="111"/>
      <c r="JB519" s="111"/>
      <c r="JL519" s="111"/>
      <c r="JV519" s="111"/>
      <c r="KF519" s="111"/>
      <c r="KP519" s="111"/>
      <c r="KZ519" s="111"/>
      <c r="LJ519" s="111"/>
      <c r="LT519" s="111"/>
      <c r="MD519" s="111"/>
      <c r="MN519" s="111"/>
    </row>
    <row xmlns:x14ac="http://schemas.microsoft.com/office/spreadsheetml/2009/9/ac" r="520" s="3" customFormat="true" x14ac:dyDescent="0.25">
      <c r="A520" s="394"/>
      <c r="B520" s="111"/>
      <c r="L520" s="111"/>
      <c r="V520" s="111"/>
      <c r="AF520" s="111"/>
      <c r="AP520" s="111"/>
      <c r="AZ520" s="111"/>
      <c r="BJ520" s="111"/>
      <c r="BT520" s="111"/>
      <c r="BU520" s="111"/>
      <c r="BV520" s="111"/>
      <c r="BW520" s="111"/>
      <c r="BX520" s="111"/>
      <c r="BY520" s="111"/>
      <c r="BZ520" s="111"/>
      <c r="CA520" s="111"/>
      <c r="CD520" s="111"/>
      <c r="CN520" s="111"/>
      <c r="CX520" s="111"/>
      <c r="DH520" s="111"/>
      <c r="DR520" s="111"/>
      <c r="EB520" s="111"/>
      <c r="EL520" s="111"/>
      <c r="EV520" s="111"/>
      <c r="FF520" s="111"/>
      <c r="FP520" s="111"/>
      <c r="FZ520" s="111"/>
      <c r="GJ520" s="111"/>
      <c r="GT520" s="111"/>
      <c r="HD520" s="111"/>
      <c r="HN520" s="111"/>
      <c r="HX520" s="111"/>
      <c r="IH520" s="111"/>
      <c r="IR520" s="111"/>
      <c r="JB520" s="111"/>
      <c r="JL520" s="111"/>
      <c r="JV520" s="111"/>
      <c r="KF520" s="111"/>
      <c r="KP520" s="111"/>
      <c r="KZ520" s="111"/>
      <c r="LJ520" s="111"/>
      <c r="LT520" s="111"/>
      <c r="MD520" s="111"/>
      <c r="MN520" s="111"/>
    </row>
    <row xmlns:x14ac="http://schemas.microsoft.com/office/spreadsheetml/2009/9/ac" r="521" s="3" customFormat="true" x14ac:dyDescent="0.25">
      <c r="A521" s="394"/>
      <c r="B521" s="111"/>
      <c r="L521" s="111"/>
      <c r="V521" s="111"/>
      <c r="AF521" s="111"/>
      <c r="AP521" s="111"/>
      <c r="AZ521" s="111"/>
      <c r="BJ521" s="111"/>
      <c r="BT521" s="111"/>
      <c r="BU521" s="111"/>
      <c r="BV521" s="111"/>
      <c r="BW521" s="111"/>
      <c r="BX521" s="111"/>
      <c r="BY521" s="111"/>
      <c r="BZ521" s="111"/>
      <c r="CA521" s="111"/>
      <c r="CD521" s="111"/>
      <c r="CN521" s="111"/>
      <c r="CX521" s="111"/>
      <c r="DH521" s="111"/>
      <c r="DR521" s="111"/>
      <c r="EB521" s="111"/>
      <c r="EL521" s="111"/>
      <c r="EV521" s="111"/>
      <c r="FF521" s="111"/>
      <c r="FP521" s="111"/>
      <c r="FZ521" s="111"/>
      <c r="GJ521" s="111"/>
      <c r="GT521" s="111"/>
      <c r="HD521" s="111"/>
      <c r="HN521" s="111"/>
      <c r="HX521" s="111"/>
      <c r="IH521" s="111"/>
      <c r="IR521" s="111"/>
      <c r="JB521" s="111"/>
      <c r="JL521" s="111"/>
      <c r="JV521" s="111"/>
      <c r="KF521" s="111"/>
      <c r="KP521" s="111"/>
      <c r="KZ521" s="111"/>
      <c r="LJ521" s="111"/>
      <c r="LT521" s="111"/>
      <c r="MD521" s="111"/>
      <c r="MN521" s="111"/>
    </row>
    <row xmlns:x14ac="http://schemas.microsoft.com/office/spreadsheetml/2009/9/ac" r="522" s="3" customFormat="true" x14ac:dyDescent="0.25">
      <c r="A522" s="394"/>
      <c r="B522" s="111"/>
      <c r="L522" s="111"/>
      <c r="V522" s="111"/>
      <c r="AF522" s="111"/>
      <c r="AP522" s="111"/>
      <c r="AZ522" s="111"/>
      <c r="BJ522" s="111"/>
      <c r="BT522" s="111"/>
      <c r="BU522" s="111"/>
      <c r="BV522" s="111"/>
      <c r="BW522" s="111"/>
      <c r="BX522" s="111"/>
      <c r="BY522" s="111"/>
      <c r="BZ522" s="111"/>
      <c r="CA522" s="111"/>
      <c r="CD522" s="111"/>
      <c r="CN522" s="111"/>
      <c r="CX522" s="111"/>
      <c r="DH522" s="111"/>
      <c r="DR522" s="111"/>
      <c r="EB522" s="111"/>
      <c r="EL522" s="111"/>
      <c r="EV522" s="111"/>
      <c r="FF522" s="111"/>
      <c r="FP522" s="111"/>
      <c r="FZ522" s="111"/>
      <c r="GJ522" s="111"/>
      <c r="GT522" s="111"/>
      <c r="HD522" s="111"/>
      <c r="HN522" s="111"/>
      <c r="HX522" s="111"/>
      <c r="IH522" s="111"/>
      <c r="IR522" s="111"/>
      <c r="JB522" s="111"/>
      <c r="JL522" s="111"/>
      <c r="JV522" s="111"/>
      <c r="KF522" s="111"/>
      <c r="KP522" s="111"/>
      <c r="KZ522" s="111"/>
      <c r="LJ522" s="111"/>
      <c r="LT522" s="111"/>
      <c r="MD522" s="111"/>
      <c r="MN522" s="111"/>
    </row>
    <row xmlns:x14ac="http://schemas.microsoft.com/office/spreadsheetml/2009/9/ac" r="523" s="3" customFormat="true" x14ac:dyDescent="0.25">
      <c r="A523" s="394"/>
      <c r="B523" s="111"/>
      <c r="L523" s="111"/>
      <c r="V523" s="111"/>
      <c r="AF523" s="111"/>
      <c r="AP523" s="111"/>
      <c r="AZ523" s="111"/>
      <c r="BJ523" s="111"/>
      <c r="BT523" s="111"/>
      <c r="BU523" s="111"/>
      <c r="BV523" s="111"/>
      <c r="BW523" s="111"/>
      <c r="BX523" s="111"/>
      <c r="BY523" s="111"/>
      <c r="BZ523" s="111"/>
      <c r="CA523" s="111"/>
      <c r="CD523" s="111"/>
      <c r="CN523" s="111"/>
      <c r="CX523" s="111"/>
      <c r="DH523" s="111"/>
      <c r="DR523" s="111"/>
      <c r="EB523" s="111"/>
      <c r="EL523" s="111"/>
      <c r="EV523" s="111"/>
      <c r="FF523" s="111"/>
      <c r="FP523" s="111"/>
      <c r="FZ523" s="111"/>
      <c r="GJ523" s="111"/>
      <c r="GT523" s="111"/>
      <c r="HD523" s="111"/>
      <c r="HN523" s="111"/>
      <c r="HX523" s="111"/>
      <c r="IH523" s="111"/>
      <c r="IR523" s="111"/>
      <c r="JB523" s="111"/>
      <c r="JL523" s="111"/>
      <c r="JV523" s="111"/>
      <c r="KF523" s="111"/>
      <c r="KP523" s="111"/>
      <c r="KZ523" s="111"/>
      <c r="LJ523" s="111"/>
      <c r="LT523" s="111"/>
      <c r="MD523" s="111"/>
      <c r="MN523" s="111"/>
    </row>
    <row xmlns:x14ac="http://schemas.microsoft.com/office/spreadsheetml/2009/9/ac" r="524" s="3" customFormat="true" x14ac:dyDescent="0.25">
      <c r="A524" s="394"/>
      <c r="B524" s="111"/>
      <c r="L524" s="111"/>
      <c r="V524" s="111"/>
      <c r="AF524" s="111"/>
      <c r="AP524" s="111"/>
      <c r="AZ524" s="111"/>
      <c r="BJ524" s="111"/>
      <c r="BT524" s="111"/>
      <c r="BU524" s="111"/>
      <c r="BV524" s="111"/>
      <c r="BW524" s="111"/>
      <c r="BX524" s="111"/>
      <c r="BY524" s="111"/>
      <c r="BZ524" s="111"/>
      <c r="CA524" s="111"/>
      <c r="CD524" s="111"/>
      <c r="CN524" s="111"/>
      <c r="CX524" s="111"/>
      <c r="DH524" s="111"/>
      <c r="DR524" s="111"/>
      <c r="EB524" s="111"/>
      <c r="EL524" s="111"/>
      <c r="EV524" s="111"/>
      <c r="FF524" s="111"/>
      <c r="FP524" s="111"/>
      <c r="FZ524" s="111"/>
      <c r="GJ524" s="111"/>
      <c r="GT524" s="111"/>
      <c r="HD524" s="111"/>
      <c r="HN524" s="111"/>
      <c r="HX524" s="111"/>
      <c r="IH524" s="111"/>
      <c r="IR524" s="111"/>
      <c r="JB524" s="111"/>
      <c r="JL524" s="111"/>
      <c r="JV524" s="111"/>
      <c r="KF524" s="111"/>
      <c r="KP524" s="111"/>
      <c r="KZ524" s="111"/>
      <c r="LJ524" s="111"/>
      <c r="LT524" s="111"/>
      <c r="MD524" s="111"/>
      <c r="MN524" s="111"/>
    </row>
    <row xmlns:x14ac="http://schemas.microsoft.com/office/spreadsheetml/2009/9/ac" r="525" s="3" customFormat="true" x14ac:dyDescent="0.25">
      <c r="A525" s="394"/>
      <c r="B525" s="111"/>
      <c r="L525" s="111"/>
      <c r="V525" s="111"/>
      <c r="AF525" s="111"/>
      <c r="AP525" s="111"/>
      <c r="AZ525" s="111"/>
      <c r="BJ525" s="111"/>
      <c r="BT525" s="111"/>
      <c r="BU525" s="111"/>
      <c r="BV525" s="111"/>
      <c r="BW525" s="111"/>
      <c r="BX525" s="111"/>
      <c r="BY525" s="111"/>
      <c r="BZ525" s="111"/>
      <c r="CA525" s="111"/>
      <c r="CD525" s="111"/>
      <c r="CN525" s="111"/>
      <c r="CX525" s="111"/>
      <c r="DH525" s="111"/>
      <c r="DR525" s="111"/>
      <c r="EB525" s="111"/>
      <c r="EL525" s="111"/>
      <c r="EV525" s="111"/>
      <c r="FF525" s="111"/>
      <c r="FP525" s="111"/>
      <c r="FZ525" s="111"/>
      <c r="GJ525" s="111"/>
      <c r="GT525" s="111"/>
      <c r="HD525" s="111"/>
      <c r="HN525" s="111"/>
      <c r="HX525" s="111"/>
      <c r="IH525" s="111"/>
      <c r="IR525" s="111"/>
      <c r="JB525" s="111"/>
      <c r="JL525" s="111"/>
      <c r="JV525" s="111"/>
      <c r="KF525" s="111"/>
      <c r="KP525" s="111"/>
      <c r="KZ525" s="111"/>
      <c r="LJ525" s="111"/>
      <c r="LT525" s="111"/>
      <c r="MD525" s="111"/>
      <c r="MN525" s="111"/>
    </row>
    <row xmlns:x14ac="http://schemas.microsoft.com/office/spreadsheetml/2009/9/ac" r="526" s="3" customFormat="true" x14ac:dyDescent="0.25">
      <c r="A526" s="394"/>
      <c r="B526" s="111"/>
      <c r="L526" s="111"/>
      <c r="V526" s="111"/>
      <c r="AF526" s="111"/>
      <c r="AP526" s="111"/>
      <c r="AZ526" s="111"/>
      <c r="BJ526" s="111"/>
      <c r="BT526" s="111"/>
      <c r="BU526" s="111"/>
      <c r="BV526" s="111"/>
      <c r="BW526" s="111"/>
      <c r="BX526" s="111"/>
      <c r="BY526" s="111"/>
      <c r="BZ526" s="111"/>
      <c r="CA526" s="111"/>
      <c r="CD526" s="111"/>
      <c r="CN526" s="111"/>
      <c r="CX526" s="111"/>
      <c r="DH526" s="111"/>
      <c r="DR526" s="111"/>
      <c r="EB526" s="111"/>
      <c r="EL526" s="111"/>
      <c r="EV526" s="111"/>
      <c r="FF526" s="111"/>
      <c r="FP526" s="111"/>
      <c r="FZ526" s="111"/>
      <c r="GJ526" s="111"/>
      <c r="GT526" s="111"/>
      <c r="HD526" s="111"/>
      <c r="HN526" s="111"/>
      <c r="HX526" s="111"/>
      <c r="IH526" s="111"/>
      <c r="IR526" s="111"/>
      <c r="JB526" s="111"/>
      <c r="JL526" s="111"/>
      <c r="JV526" s="111"/>
      <c r="KF526" s="111"/>
      <c r="KP526" s="111"/>
      <c r="KZ526" s="111"/>
      <c r="LJ526" s="111"/>
      <c r="LT526" s="111"/>
      <c r="MD526" s="111"/>
      <c r="MN526" s="111"/>
    </row>
    <row xmlns:x14ac="http://schemas.microsoft.com/office/spreadsheetml/2009/9/ac" r="527" s="3" customFormat="true" x14ac:dyDescent="0.25">
      <c r="A527" s="394"/>
      <c r="B527" s="111"/>
      <c r="L527" s="111"/>
      <c r="V527" s="111"/>
      <c r="AF527" s="111"/>
      <c r="AP527" s="111"/>
      <c r="AZ527" s="111"/>
      <c r="BJ527" s="111"/>
      <c r="BT527" s="111"/>
      <c r="BU527" s="111"/>
      <c r="BV527" s="111"/>
      <c r="BW527" s="111"/>
      <c r="BX527" s="111"/>
      <c r="BY527" s="111"/>
      <c r="BZ527" s="111"/>
      <c r="CA527" s="111"/>
      <c r="CD527" s="111"/>
      <c r="CN527" s="111"/>
      <c r="CX527" s="111"/>
      <c r="DH527" s="111"/>
      <c r="DR527" s="111"/>
      <c r="EB527" s="111"/>
      <c r="EL527" s="111"/>
      <c r="EV527" s="111"/>
      <c r="FF527" s="111"/>
      <c r="FP527" s="111"/>
      <c r="FZ527" s="111"/>
      <c r="GJ527" s="111"/>
      <c r="GT527" s="111"/>
      <c r="HD527" s="111"/>
      <c r="HN527" s="111"/>
      <c r="HX527" s="111"/>
      <c r="IH527" s="111"/>
      <c r="IR527" s="111"/>
      <c r="JB527" s="111"/>
      <c r="JL527" s="111"/>
      <c r="JV527" s="111"/>
      <c r="KF527" s="111"/>
      <c r="KP527" s="111"/>
      <c r="KZ527" s="111"/>
      <c r="LJ527" s="111"/>
      <c r="LT527" s="111"/>
      <c r="MD527" s="111"/>
      <c r="MN527" s="111"/>
    </row>
    <row xmlns:x14ac="http://schemas.microsoft.com/office/spreadsheetml/2009/9/ac" r="528" s="3" customFormat="true" x14ac:dyDescent="0.25">
      <c r="A528" s="394"/>
      <c r="B528" s="111"/>
      <c r="L528" s="111"/>
      <c r="V528" s="111"/>
      <c r="AF528" s="111"/>
      <c r="AP528" s="111"/>
      <c r="AZ528" s="111"/>
      <c r="BJ528" s="111"/>
      <c r="BT528" s="111"/>
      <c r="BU528" s="111"/>
      <c r="BV528" s="111"/>
      <c r="BW528" s="111"/>
      <c r="BX528" s="111"/>
      <c r="BY528" s="111"/>
      <c r="BZ528" s="111"/>
      <c r="CA528" s="111"/>
      <c r="CD528" s="111"/>
      <c r="CN528" s="111"/>
      <c r="CX528" s="111"/>
      <c r="DH528" s="111"/>
      <c r="DR528" s="111"/>
      <c r="EB528" s="111"/>
      <c r="EL528" s="111"/>
      <c r="EV528" s="111"/>
      <c r="FF528" s="111"/>
      <c r="FP528" s="111"/>
      <c r="FZ528" s="111"/>
      <c r="GJ528" s="111"/>
      <c r="GT528" s="111"/>
      <c r="HD528" s="111"/>
      <c r="HN528" s="111"/>
      <c r="HX528" s="111"/>
      <c r="IH528" s="111"/>
      <c r="IR528" s="111"/>
      <c r="JB528" s="111"/>
      <c r="JL528" s="111"/>
      <c r="JV528" s="111"/>
      <c r="KF528" s="111"/>
      <c r="KP528" s="111"/>
      <c r="KZ528" s="111"/>
      <c r="LJ528" s="111"/>
      <c r="LT528" s="111"/>
      <c r="MD528" s="111"/>
      <c r="MN528" s="111"/>
    </row>
    <row xmlns:x14ac="http://schemas.microsoft.com/office/spreadsheetml/2009/9/ac" r="529" s="3" customFormat="true" x14ac:dyDescent="0.25">
      <c r="A529" s="394"/>
      <c r="B529" s="111"/>
      <c r="L529" s="111"/>
      <c r="V529" s="111"/>
      <c r="AF529" s="111"/>
      <c r="AP529" s="111"/>
      <c r="AZ529" s="111"/>
      <c r="BJ529" s="111"/>
      <c r="BT529" s="111"/>
      <c r="BU529" s="111"/>
      <c r="BV529" s="111"/>
      <c r="BW529" s="111"/>
      <c r="BX529" s="111"/>
      <c r="BY529" s="111"/>
      <c r="BZ529" s="111"/>
      <c r="CA529" s="111"/>
      <c r="CD529" s="111"/>
      <c r="CN529" s="111"/>
      <c r="CX529" s="111"/>
      <c r="DH529" s="111"/>
      <c r="DR529" s="111"/>
      <c r="EB529" s="111"/>
      <c r="EL529" s="111"/>
      <c r="EV529" s="111"/>
      <c r="FF529" s="111"/>
      <c r="FP529" s="111"/>
      <c r="FZ529" s="111"/>
      <c r="GJ529" s="111"/>
      <c r="GT529" s="111"/>
      <c r="HD529" s="111"/>
      <c r="HN529" s="111"/>
      <c r="HX529" s="111"/>
      <c r="IH529" s="111"/>
      <c r="IR529" s="111"/>
      <c r="JB529" s="111"/>
      <c r="JL529" s="111"/>
      <c r="JV529" s="111"/>
      <c r="KF529" s="111"/>
      <c r="KP529" s="111"/>
      <c r="KZ529" s="111"/>
      <c r="LJ529" s="111"/>
      <c r="LT529" s="111"/>
      <c r="MD529" s="111"/>
      <c r="MN529" s="111"/>
    </row>
    <row xmlns:x14ac="http://schemas.microsoft.com/office/spreadsheetml/2009/9/ac" r="530" s="3" customFormat="true" x14ac:dyDescent="0.25">
      <c r="A530" s="394"/>
      <c r="B530" s="111"/>
      <c r="L530" s="111"/>
      <c r="V530" s="111"/>
      <c r="AF530" s="111"/>
      <c r="AP530" s="111"/>
      <c r="AZ530" s="111"/>
      <c r="BJ530" s="111"/>
      <c r="BT530" s="111"/>
      <c r="BU530" s="111"/>
      <c r="BV530" s="111"/>
      <c r="BW530" s="111"/>
      <c r="BX530" s="111"/>
      <c r="BY530" s="111"/>
      <c r="BZ530" s="111"/>
      <c r="CA530" s="111"/>
      <c r="CD530" s="111"/>
      <c r="CN530" s="111"/>
      <c r="CX530" s="111"/>
      <c r="DH530" s="111"/>
      <c r="DR530" s="111"/>
      <c r="EB530" s="111"/>
      <c r="EL530" s="111"/>
      <c r="EV530" s="111"/>
      <c r="FF530" s="111"/>
      <c r="FP530" s="111"/>
      <c r="FZ530" s="111"/>
      <c r="GJ530" s="111"/>
      <c r="GT530" s="111"/>
      <c r="HD530" s="111"/>
      <c r="HN530" s="111"/>
      <c r="HX530" s="111"/>
      <c r="IH530" s="111"/>
      <c r="IR530" s="111"/>
      <c r="JB530" s="111"/>
      <c r="JL530" s="111"/>
      <c r="JV530" s="111"/>
      <c r="KF530" s="111"/>
      <c r="KP530" s="111"/>
      <c r="KZ530" s="111"/>
      <c r="LJ530" s="111"/>
      <c r="LT530" s="111"/>
      <c r="MD530" s="111"/>
      <c r="MN530" s="111"/>
    </row>
    <row xmlns:x14ac="http://schemas.microsoft.com/office/spreadsheetml/2009/9/ac" r="531" s="3" customFormat="true" x14ac:dyDescent="0.25">
      <c r="A531" s="394"/>
      <c r="B531" s="111"/>
      <c r="L531" s="111"/>
      <c r="V531" s="111"/>
      <c r="AF531" s="111"/>
      <c r="AP531" s="111"/>
      <c r="AZ531" s="111"/>
      <c r="BJ531" s="111"/>
      <c r="BT531" s="111"/>
      <c r="BU531" s="111"/>
      <c r="BV531" s="111"/>
      <c r="BW531" s="111"/>
      <c r="BX531" s="111"/>
      <c r="BY531" s="111"/>
      <c r="BZ531" s="111"/>
      <c r="CA531" s="111"/>
      <c r="CD531" s="111"/>
      <c r="CN531" s="111"/>
      <c r="CX531" s="111"/>
      <c r="DH531" s="111"/>
      <c r="DR531" s="111"/>
      <c r="EB531" s="111"/>
      <c r="EL531" s="111"/>
      <c r="EV531" s="111"/>
      <c r="FF531" s="111"/>
      <c r="FP531" s="111"/>
      <c r="FZ531" s="111"/>
      <c r="GJ531" s="111"/>
      <c r="GT531" s="111"/>
      <c r="HD531" s="111"/>
      <c r="HN531" s="111"/>
      <c r="HX531" s="111"/>
      <c r="IH531" s="111"/>
      <c r="IR531" s="111"/>
      <c r="JB531" s="111"/>
      <c r="JL531" s="111"/>
      <c r="JV531" s="111"/>
      <c r="KF531" s="111"/>
      <c r="KP531" s="111"/>
      <c r="KZ531" s="111"/>
      <c r="LJ531" s="111"/>
      <c r="LT531" s="111"/>
      <c r="MD531" s="111"/>
      <c r="MN531" s="111"/>
    </row>
    <row xmlns:x14ac="http://schemas.microsoft.com/office/spreadsheetml/2009/9/ac" r="532" s="3" customFormat="true" x14ac:dyDescent="0.25">
      <c r="A532" s="394"/>
      <c r="B532" s="111"/>
      <c r="L532" s="111"/>
      <c r="V532" s="111"/>
      <c r="AF532" s="111"/>
      <c r="AP532" s="111"/>
      <c r="AZ532" s="111"/>
      <c r="BJ532" s="111"/>
      <c r="BT532" s="111"/>
      <c r="BU532" s="111"/>
      <c r="BV532" s="111"/>
      <c r="BW532" s="111"/>
      <c r="BX532" s="111"/>
      <c r="BY532" s="111"/>
      <c r="BZ532" s="111"/>
      <c r="CA532" s="111"/>
      <c r="CD532" s="111"/>
      <c r="CN532" s="111"/>
      <c r="CX532" s="111"/>
      <c r="DH532" s="111"/>
      <c r="DR532" s="111"/>
      <c r="EB532" s="111"/>
      <c r="EL532" s="111"/>
      <c r="EV532" s="111"/>
      <c r="FF532" s="111"/>
      <c r="FP532" s="111"/>
      <c r="FZ532" s="111"/>
      <c r="GJ532" s="111"/>
      <c r="GT532" s="111"/>
      <c r="HD532" s="111"/>
      <c r="HN532" s="111"/>
      <c r="HX532" s="111"/>
      <c r="IH532" s="111"/>
      <c r="IR532" s="111"/>
      <c r="JB532" s="111"/>
      <c r="JL532" s="111"/>
      <c r="JV532" s="111"/>
      <c r="KF532" s="111"/>
      <c r="KP532" s="111"/>
      <c r="KZ532" s="111"/>
      <c r="LJ532" s="111"/>
      <c r="LT532" s="111"/>
      <c r="MD532" s="111"/>
      <c r="MN532" s="111"/>
    </row>
    <row xmlns:x14ac="http://schemas.microsoft.com/office/spreadsheetml/2009/9/ac" r="533" s="3" customFormat="true" x14ac:dyDescent="0.25">
      <c r="A533" s="394"/>
      <c r="B533" s="111"/>
      <c r="L533" s="111"/>
      <c r="V533" s="111"/>
      <c r="AF533" s="111"/>
      <c r="AP533" s="111"/>
      <c r="AZ533" s="111"/>
      <c r="BJ533" s="111"/>
      <c r="BT533" s="111"/>
      <c r="BU533" s="111"/>
      <c r="BV533" s="111"/>
      <c r="BW533" s="111"/>
      <c r="BX533" s="111"/>
      <c r="BY533" s="111"/>
      <c r="BZ533" s="111"/>
      <c r="CA533" s="111"/>
      <c r="CD533" s="111"/>
      <c r="CN533" s="111"/>
      <c r="CX533" s="111"/>
      <c r="DH533" s="111"/>
      <c r="DR533" s="111"/>
      <c r="EB533" s="111"/>
      <c r="EL533" s="111"/>
      <c r="EV533" s="111"/>
      <c r="FF533" s="111"/>
      <c r="FP533" s="111"/>
      <c r="FZ533" s="111"/>
      <c r="GJ533" s="111"/>
      <c r="GT533" s="111"/>
      <c r="HD533" s="111"/>
      <c r="HN533" s="111"/>
      <c r="HX533" s="111"/>
      <c r="IH533" s="111"/>
      <c r="IR533" s="111"/>
      <c r="JB533" s="111"/>
      <c r="JL533" s="111"/>
      <c r="JV533" s="111"/>
      <c r="KF533" s="111"/>
      <c r="KP533" s="111"/>
      <c r="KZ533" s="111"/>
      <c r="LJ533" s="111"/>
      <c r="LT533" s="111"/>
      <c r="MD533" s="111"/>
      <c r="MN533" s="111"/>
    </row>
    <row xmlns:x14ac="http://schemas.microsoft.com/office/spreadsheetml/2009/9/ac" r="534" s="3" customFormat="true" x14ac:dyDescent="0.25">
      <c r="A534" s="394"/>
      <c r="B534" s="111"/>
      <c r="L534" s="111"/>
      <c r="V534" s="111"/>
      <c r="AF534" s="111"/>
      <c r="AP534" s="111"/>
      <c r="AZ534" s="111"/>
      <c r="BJ534" s="111"/>
      <c r="BT534" s="111"/>
      <c r="BU534" s="111"/>
      <c r="BV534" s="111"/>
      <c r="BW534" s="111"/>
      <c r="BX534" s="111"/>
      <c r="BY534" s="111"/>
      <c r="BZ534" s="111"/>
      <c r="CA534" s="111"/>
      <c r="CD534" s="111"/>
      <c r="CN534" s="111"/>
      <c r="CX534" s="111"/>
      <c r="DH534" s="111"/>
      <c r="DR534" s="111"/>
      <c r="EB534" s="111"/>
      <c r="EL534" s="111"/>
      <c r="EV534" s="111"/>
      <c r="FF534" s="111"/>
      <c r="FP534" s="111"/>
      <c r="FZ534" s="111"/>
      <c r="GJ534" s="111"/>
      <c r="GT534" s="111"/>
      <c r="HD534" s="111"/>
      <c r="HN534" s="111"/>
      <c r="HX534" s="111"/>
      <c r="IH534" s="111"/>
      <c r="IR534" s="111"/>
      <c r="JB534" s="111"/>
      <c r="JL534" s="111"/>
      <c r="JV534" s="111"/>
      <c r="KF534" s="111"/>
      <c r="KP534" s="111"/>
      <c r="KZ534" s="111"/>
      <c r="LJ534" s="111"/>
      <c r="LT534" s="111"/>
      <c r="MD534" s="111"/>
      <c r="MN534" s="111"/>
    </row>
    <row xmlns:x14ac="http://schemas.microsoft.com/office/spreadsheetml/2009/9/ac" r="535" s="3" customFormat="true" x14ac:dyDescent="0.25">
      <c r="A535" s="394"/>
      <c r="B535" s="111"/>
      <c r="L535" s="111"/>
      <c r="V535" s="111"/>
      <c r="AF535" s="111"/>
      <c r="AP535" s="111"/>
      <c r="AZ535" s="111"/>
      <c r="BJ535" s="111"/>
      <c r="BT535" s="111"/>
      <c r="BU535" s="111"/>
      <c r="BV535" s="111"/>
      <c r="BW535" s="111"/>
      <c r="BX535" s="111"/>
      <c r="BY535" s="111"/>
      <c r="BZ535" s="111"/>
      <c r="CA535" s="111"/>
      <c r="CD535" s="111"/>
      <c r="CN535" s="111"/>
      <c r="CX535" s="111"/>
      <c r="DH535" s="111"/>
      <c r="DR535" s="111"/>
      <c r="EB535" s="111"/>
      <c r="EL535" s="111"/>
      <c r="EV535" s="111"/>
      <c r="FF535" s="111"/>
      <c r="FP535" s="111"/>
      <c r="FZ535" s="111"/>
      <c r="GJ535" s="111"/>
      <c r="GT535" s="111"/>
      <c r="HD535" s="111"/>
      <c r="HN535" s="111"/>
      <c r="HX535" s="111"/>
      <c r="IH535" s="111"/>
      <c r="IR535" s="111"/>
      <c r="JB535" s="111"/>
      <c r="JL535" s="111"/>
      <c r="JV535" s="111"/>
      <c r="KF535" s="111"/>
      <c r="KP535" s="111"/>
      <c r="KZ535" s="111"/>
      <c r="LJ535" s="111"/>
      <c r="LT535" s="111"/>
      <c r="MD535" s="111"/>
      <c r="MN535" s="111"/>
    </row>
    <row xmlns:x14ac="http://schemas.microsoft.com/office/spreadsheetml/2009/9/ac" r="536" s="3" customFormat="true" x14ac:dyDescent="0.25">
      <c r="A536" s="394"/>
      <c r="B536" s="111"/>
      <c r="L536" s="111"/>
      <c r="V536" s="111"/>
      <c r="AF536" s="111"/>
      <c r="AP536" s="111"/>
      <c r="AZ536" s="111"/>
      <c r="BJ536" s="111"/>
      <c r="BT536" s="111"/>
      <c r="BU536" s="111"/>
      <c r="BV536" s="111"/>
      <c r="BW536" s="111"/>
      <c r="BX536" s="111"/>
      <c r="BY536" s="111"/>
      <c r="BZ536" s="111"/>
      <c r="CA536" s="111"/>
      <c r="CD536" s="111"/>
      <c r="CN536" s="111"/>
      <c r="CX536" s="111"/>
      <c r="DH536" s="111"/>
      <c r="DR536" s="111"/>
      <c r="EB536" s="111"/>
      <c r="EL536" s="111"/>
      <c r="EV536" s="111"/>
      <c r="FF536" s="111"/>
      <c r="FP536" s="111"/>
      <c r="FZ536" s="111"/>
      <c r="GJ536" s="111"/>
      <c r="GT536" s="111"/>
      <c r="HD536" s="111"/>
      <c r="HN536" s="111"/>
      <c r="HX536" s="111"/>
      <c r="IH536" s="111"/>
      <c r="IR536" s="111"/>
      <c r="JB536" s="111"/>
      <c r="JL536" s="111"/>
      <c r="JV536" s="111"/>
      <c r="KF536" s="111"/>
      <c r="KP536" s="111"/>
      <c r="KZ536" s="111"/>
      <c r="LJ536" s="111"/>
      <c r="LT536" s="111"/>
      <c r="MD536" s="111"/>
      <c r="MN536" s="111"/>
    </row>
    <row xmlns:x14ac="http://schemas.microsoft.com/office/spreadsheetml/2009/9/ac" r="537" s="3" customFormat="true" x14ac:dyDescent="0.25">
      <c r="A537" s="394"/>
      <c r="B537" s="111"/>
      <c r="L537" s="111"/>
      <c r="V537" s="111"/>
      <c r="AF537" s="111"/>
      <c r="AP537" s="111"/>
      <c r="AZ537" s="111"/>
      <c r="BJ537" s="111"/>
      <c r="BT537" s="111"/>
      <c r="BU537" s="111"/>
      <c r="BV537" s="111"/>
      <c r="BW537" s="111"/>
      <c r="BX537" s="111"/>
      <c r="BY537" s="111"/>
      <c r="BZ537" s="111"/>
      <c r="CA537" s="111"/>
      <c r="CD537" s="111"/>
      <c r="CN537" s="111"/>
      <c r="CX537" s="111"/>
      <c r="DH537" s="111"/>
      <c r="DR537" s="111"/>
      <c r="EB537" s="111"/>
      <c r="EL537" s="111"/>
      <c r="EV537" s="111"/>
      <c r="FF537" s="111"/>
      <c r="FP537" s="111"/>
      <c r="FZ537" s="111"/>
      <c r="GJ537" s="111"/>
      <c r="GT537" s="111"/>
      <c r="HD537" s="111"/>
      <c r="HN537" s="111"/>
      <c r="HX537" s="111"/>
      <c r="IH537" s="111"/>
      <c r="IR537" s="111"/>
      <c r="JB537" s="111"/>
      <c r="JL537" s="111"/>
      <c r="JV537" s="111"/>
      <c r="KF537" s="111"/>
      <c r="KP537" s="111"/>
      <c r="KZ537" s="111"/>
      <c r="LJ537" s="111"/>
      <c r="LT537" s="111"/>
      <c r="MD537" s="111"/>
      <c r="MN537" s="111"/>
    </row>
    <row xmlns:x14ac="http://schemas.microsoft.com/office/spreadsheetml/2009/9/ac" r="538" s="3" customFormat="true" x14ac:dyDescent="0.25">
      <c r="A538" s="394"/>
      <c r="B538" s="111"/>
      <c r="L538" s="111"/>
      <c r="V538" s="111"/>
      <c r="AF538" s="111"/>
      <c r="AP538" s="111"/>
      <c r="AZ538" s="111"/>
      <c r="BJ538" s="111"/>
      <c r="BT538" s="111"/>
      <c r="BU538" s="111"/>
      <c r="BV538" s="111"/>
      <c r="BW538" s="111"/>
      <c r="BX538" s="111"/>
      <c r="BY538" s="111"/>
      <c r="BZ538" s="111"/>
      <c r="CA538" s="111"/>
      <c r="CD538" s="111"/>
      <c r="CN538" s="111"/>
      <c r="CX538" s="111"/>
      <c r="DH538" s="111"/>
      <c r="DR538" s="111"/>
      <c r="EB538" s="111"/>
      <c r="EL538" s="111"/>
      <c r="EV538" s="111"/>
      <c r="FF538" s="111"/>
      <c r="FP538" s="111"/>
      <c r="FZ538" s="111"/>
      <c r="GJ538" s="111"/>
      <c r="GT538" s="111"/>
      <c r="HD538" s="111"/>
      <c r="HN538" s="111"/>
      <c r="HX538" s="111"/>
      <c r="IH538" s="111"/>
      <c r="IR538" s="111"/>
      <c r="JB538" s="111"/>
      <c r="JL538" s="111"/>
      <c r="JV538" s="111"/>
      <c r="KF538" s="111"/>
      <c r="KP538" s="111"/>
      <c r="KZ538" s="111"/>
      <c r="LJ538" s="111"/>
      <c r="LT538" s="111"/>
      <c r="MD538" s="111"/>
      <c r="MN538" s="111"/>
    </row>
    <row xmlns:x14ac="http://schemas.microsoft.com/office/spreadsheetml/2009/9/ac" r="539" s="3" customFormat="true" x14ac:dyDescent="0.25">
      <c r="A539" s="394"/>
      <c r="B539" s="111"/>
      <c r="L539" s="111"/>
      <c r="V539" s="111"/>
      <c r="AF539" s="111"/>
      <c r="AP539" s="111"/>
      <c r="AZ539" s="111"/>
      <c r="BJ539" s="111"/>
      <c r="BT539" s="111"/>
      <c r="BU539" s="111"/>
      <c r="BV539" s="111"/>
      <c r="BW539" s="111"/>
      <c r="BX539" s="111"/>
      <c r="BY539" s="111"/>
      <c r="BZ539" s="111"/>
      <c r="CA539" s="111"/>
      <c r="CD539" s="111"/>
      <c r="CN539" s="111"/>
      <c r="CX539" s="111"/>
      <c r="DH539" s="111"/>
      <c r="DR539" s="111"/>
      <c r="EB539" s="111"/>
      <c r="EL539" s="111"/>
      <c r="EV539" s="111"/>
      <c r="FF539" s="111"/>
      <c r="FP539" s="111"/>
      <c r="FZ539" s="111"/>
      <c r="GJ539" s="111"/>
      <c r="GT539" s="111"/>
      <c r="HD539" s="111"/>
      <c r="HN539" s="111"/>
      <c r="HX539" s="111"/>
      <c r="IH539" s="111"/>
      <c r="IR539" s="111"/>
      <c r="JB539" s="111"/>
      <c r="JL539" s="111"/>
      <c r="JV539" s="111"/>
      <c r="KF539" s="111"/>
      <c r="KP539" s="111"/>
      <c r="KZ539" s="111"/>
      <c r="LJ539" s="111"/>
      <c r="LT539" s="111"/>
      <c r="MD539" s="111"/>
      <c r="MN539" s="111"/>
    </row>
    <row xmlns:x14ac="http://schemas.microsoft.com/office/spreadsheetml/2009/9/ac" r="540" s="3" customFormat="true" x14ac:dyDescent="0.25">
      <c r="A540" s="394"/>
      <c r="B540" s="111"/>
      <c r="L540" s="111"/>
      <c r="V540" s="111"/>
      <c r="AF540" s="111"/>
      <c r="AP540" s="111"/>
      <c r="AZ540" s="111"/>
      <c r="BJ540" s="111"/>
      <c r="BT540" s="111"/>
      <c r="BU540" s="111"/>
      <c r="BV540" s="111"/>
      <c r="BW540" s="111"/>
      <c r="BX540" s="111"/>
      <c r="BY540" s="111"/>
      <c r="BZ540" s="111"/>
      <c r="CA540" s="111"/>
      <c r="CD540" s="111"/>
      <c r="CN540" s="111"/>
      <c r="CX540" s="111"/>
      <c r="DH540" s="111"/>
      <c r="DR540" s="111"/>
      <c r="EB540" s="111"/>
      <c r="EL540" s="111"/>
      <c r="EV540" s="111"/>
      <c r="FF540" s="111"/>
      <c r="FP540" s="111"/>
      <c r="FZ540" s="111"/>
      <c r="GJ540" s="111"/>
      <c r="GT540" s="111"/>
      <c r="HD540" s="111"/>
      <c r="HN540" s="111"/>
      <c r="HX540" s="111"/>
      <c r="IH540" s="111"/>
      <c r="IR540" s="111"/>
      <c r="JB540" s="111"/>
      <c r="JL540" s="111"/>
      <c r="JV540" s="111"/>
      <c r="KF540" s="111"/>
      <c r="KP540" s="111"/>
      <c r="KZ540" s="111"/>
      <c r="LJ540" s="111"/>
      <c r="LT540" s="111"/>
      <c r="MD540" s="111"/>
      <c r="MN540" s="111"/>
    </row>
    <row xmlns:x14ac="http://schemas.microsoft.com/office/spreadsheetml/2009/9/ac" r="541" s="3" customFormat="true" x14ac:dyDescent="0.25">
      <c r="A541" s="394"/>
      <c r="B541" s="111"/>
      <c r="L541" s="111"/>
      <c r="V541" s="111"/>
      <c r="AF541" s="111"/>
      <c r="AP541" s="111"/>
      <c r="AZ541" s="111"/>
      <c r="BJ541" s="111"/>
      <c r="BT541" s="111"/>
      <c r="BU541" s="111"/>
      <c r="BV541" s="111"/>
      <c r="BW541" s="111"/>
      <c r="BX541" s="111"/>
      <c r="BY541" s="111"/>
      <c r="BZ541" s="111"/>
      <c r="CA541" s="111"/>
      <c r="CD541" s="111"/>
      <c r="CN541" s="111"/>
      <c r="CX541" s="111"/>
      <c r="DH541" s="111"/>
      <c r="DR541" s="111"/>
      <c r="EB541" s="111"/>
      <c r="EL541" s="111"/>
      <c r="EV541" s="111"/>
      <c r="FF541" s="111"/>
      <c r="FP541" s="111"/>
      <c r="FZ541" s="111"/>
      <c r="GJ541" s="111"/>
      <c r="GT541" s="111"/>
      <c r="HD541" s="111"/>
      <c r="HN541" s="111"/>
      <c r="HX541" s="111"/>
      <c r="IH541" s="111"/>
      <c r="IR541" s="111"/>
      <c r="JB541" s="111"/>
      <c r="JL541" s="111"/>
      <c r="JV541" s="111"/>
      <c r="KF541" s="111"/>
      <c r="KP541" s="111"/>
      <c r="KZ541" s="111"/>
      <c r="LJ541" s="111"/>
      <c r="LT541" s="111"/>
      <c r="MD541" s="111"/>
      <c r="MN541" s="111"/>
    </row>
    <row xmlns:x14ac="http://schemas.microsoft.com/office/spreadsheetml/2009/9/ac" r="542" s="3" customFormat="true" x14ac:dyDescent="0.25">
      <c r="A542" s="394"/>
      <c r="B542" s="111"/>
      <c r="L542" s="111"/>
      <c r="V542" s="111"/>
      <c r="AF542" s="111"/>
      <c r="AP542" s="111"/>
      <c r="AZ542" s="111"/>
      <c r="BJ542" s="111"/>
      <c r="BT542" s="111"/>
      <c r="BU542" s="111"/>
      <c r="BV542" s="111"/>
      <c r="BW542" s="111"/>
      <c r="BX542" s="111"/>
      <c r="BY542" s="111"/>
      <c r="BZ542" s="111"/>
      <c r="CA542" s="111"/>
      <c r="CD542" s="111"/>
      <c r="CN542" s="111"/>
      <c r="CX542" s="111"/>
      <c r="DH542" s="111"/>
      <c r="DR542" s="111"/>
      <c r="EB542" s="111"/>
      <c r="EL542" s="111"/>
      <c r="EV542" s="111"/>
      <c r="FF542" s="111"/>
      <c r="FP542" s="111"/>
      <c r="FZ542" s="111"/>
      <c r="GJ542" s="111"/>
      <c r="GT542" s="111"/>
      <c r="HD542" s="111"/>
      <c r="HN542" s="111"/>
      <c r="HX542" s="111"/>
      <c r="IH542" s="111"/>
      <c r="IR542" s="111"/>
      <c r="JB542" s="111"/>
      <c r="JL542" s="111"/>
      <c r="JV542" s="111"/>
      <c r="KF542" s="111"/>
      <c r="KP542" s="111"/>
      <c r="KZ542" s="111"/>
      <c r="LJ542" s="111"/>
      <c r="LT542" s="111"/>
      <c r="MD542" s="111"/>
      <c r="MN542" s="111"/>
    </row>
    <row xmlns:x14ac="http://schemas.microsoft.com/office/spreadsheetml/2009/9/ac" r="543" s="3" customFormat="true" x14ac:dyDescent="0.25">
      <c r="A543" s="394"/>
      <c r="B543" s="111"/>
      <c r="L543" s="111"/>
      <c r="V543" s="111"/>
      <c r="AF543" s="111"/>
      <c r="AP543" s="111"/>
      <c r="AZ543" s="111"/>
      <c r="BJ543" s="111"/>
      <c r="BT543" s="111"/>
      <c r="BU543" s="111"/>
      <c r="BV543" s="111"/>
      <c r="BW543" s="111"/>
      <c r="BX543" s="111"/>
      <c r="BY543" s="111"/>
      <c r="BZ543" s="111"/>
      <c r="CA543" s="111"/>
      <c r="CD543" s="111"/>
      <c r="CN543" s="111"/>
      <c r="CX543" s="111"/>
      <c r="DH543" s="111"/>
      <c r="DR543" s="111"/>
      <c r="EB543" s="111"/>
      <c r="EL543" s="111"/>
      <c r="EV543" s="111"/>
      <c r="FF543" s="111"/>
      <c r="FP543" s="111"/>
      <c r="FZ543" s="111"/>
      <c r="GJ543" s="111"/>
      <c r="GT543" s="111"/>
      <c r="HD543" s="111"/>
      <c r="HN543" s="111"/>
      <c r="HX543" s="111"/>
      <c r="IH543" s="111"/>
      <c r="IR543" s="111"/>
      <c r="JB543" s="111"/>
      <c r="JL543" s="111"/>
      <c r="JV543" s="111"/>
      <c r="KF543" s="111"/>
      <c r="KP543" s="111"/>
      <c r="KZ543" s="111"/>
      <c r="LJ543" s="111"/>
      <c r="LT543" s="111"/>
      <c r="MD543" s="111"/>
      <c r="MN543" s="111"/>
    </row>
    <row xmlns:x14ac="http://schemas.microsoft.com/office/spreadsheetml/2009/9/ac" r="544" s="3" customFormat="true" x14ac:dyDescent="0.25">
      <c r="A544" s="394"/>
      <c r="B544" s="111"/>
      <c r="L544" s="111"/>
      <c r="V544" s="111"/>
      <c r="AF544" s="111"/>
      <c r="AP544" s="111"/>
      <c r="AZ544" s="111"/>
      <c r="BJ544" s="111"/>
      <c r="BT544" s="111"/>
      <c r="BU544" s="111"/>
      <c r="BV544" s="111"/>
      <c r="BW544" s="111"/>
      <c r="BX544" s="111"/>
      <c r="BY544" s="111"/>
      <c r="BZ544" s="111"/>
      <c r="CA544" s="111"/>
      <c r="CD544" s="111"/>
      <c r="CN544" s="111"/>
      <c r="CX544" s="111"/>
      <c r="DH544" s="111"/>
      <c r="DR544" s="111"/>
      <c r="EB544" s="111"/>
      <c r="EL544" s="111"/>
      <c r="EV544" s="111"/>
      <c r="FF544" s="111"/>
      <c r="FP544" s="111"/>
      <c r="FZ544" s="111"/>
      <c r="GJ544" s="111"/>
      <c r="GT544" s="111"/>
      <c r="HD544" s="111"/>
      <c r="HN544" s="111"/>
      <c r="HX544" s="111"/>
      <c r="IH544" s="111"/>
      <c r="IR544" s="111"/>
      <c r="JB544" s="111"/>
      <c r="JL544" s="111"/>
      <c r="JV544" s="111"/>
      <c r="KF544" s="111"/>
      <c r="KP544" s="111"/>
      <c r="KZ544" s="111"/>
      <c r="LJ544" s="111"/>
      <c r="LT544" s="111"/>
      <c r="MD544" s="111"/>
      <c r="MN544" s="111"/>
    </row>
    <row xmlns:x14ac="http://schemas.microsoft.com/office/spreadsheetml/2009/9/ac" r="545" s="3" customFormat="true" x14ac:dyDescent="0.25">
      <c r="A545" s="394"/>
      <c r="B545" s="111"/>
      <c r="L545" s="111"/>
      <c r="V545" s="111"/>
      <c r="AF545" s="111"/>
      <c r="AP545" s="111"/>
      <c r="AZ545" s="111"/>
      <c r="BJ545" s="111"/>
      <c r="BT545" s="111"/>
      <c r="BU545" s="111"/>
      <c r="BV545" s="111"/>
      <c r="BW545" s="111"/>
      <c r="BX545" s="111"/>
      <c r="BY545" s="111"/>
      <c r="BZ545" s="111"/>
      <c r="CA545" s="111"/>
      <c r="CD545" s="111"/>
      <c r="CN545" s="111"/>
      <c r="CX545" s="111"/>
      <c r="DH545" s="111"/>
      <c r="DR545" s="111"/>
      <c r="EB545" s="111"/>
      <c r="EL545" s="111"/>
      <c r="EV545" s="111"/>
      <c r="FF545" s="111"/>
      <c r="FP545" s="111"/>
      <c r="FZ545" s="111"/>
      <c r="GJ545" s="111"/>
      <c r="GT545" s="111"/>
      <c r="HD545" s="111"/>
      <c r="HN545" s="111"/>
      <c r="HX545" s="111"/>
      <c r="IH545" s="111"/>
      <c r="IR545" s="111"/>
      <c r="JB545" s="111"/>
      <c r="JL545" s="111"/>
      <c r="JV545" s="111"/>
      <c r="KF545" s="111"/>
      <c r="KP545" s="111"/>
      <c r="KZ545" s="111"/>
      <c r="LJ545" s="111"/>
      <c r="LT545" s="111"/>
      <c r="MD545" s="111"/>
      <c r="MN545" s="111"/>
    </row>
    <row xmlns:x14ac="http://schemas.microsoft.com/office/spreadsheetml/2009/9/ac" r="546" s="3" customFormat="true" x14ac:dyDescent="0.25">
      <c r="A546" s="394"/>
      <c r="B546" s="111"/>
      <c r="L546" s="111"/>
      <c r="V546" s="111"/>
      <c r="AF546" s="111"/>
      <c r="AP546" s="111"/>
      <c r="AZ546" s="111"/>
      <c r="BJ546" s="111"/>
      <c r="BT546" s="111"/>
      <c r="BU546" s="111"/>
      <c r="BV546" s="111"/>
      <c r="BW546" s="111"/>
      <c r="BX546" s="111"/>
      <c r="BY546" s="111"/>
      <c r="BZ546" s="111"/>
      <c r="CA546" s="111"/>
      <c r="CD546" s="111"/>
      <c r="CN546" s="111"/>
      <c r="CX546" s="111"/>
      <c r="DH546" s="111"/>
      <c r="DR546" s="111"/>
      <c r="EB546" s="111"/>
      <c r="EL546" s="111"/>
      <c r="EV546" s="111"/>
      <c r="FF546" s="111"/>
      <c r="FP546" s="111"/>
      <c r="FZ546" s="111"/>
      <c r="GJ546" s="111"/>
      <c r="GT546" s="111"/>
      <c r="HD546" s="111"/>
      <c r="HN546" s="111"/>
      <c r="HX546" s="111"/>
      <c r="IH546" s="111"/>
      <c r="IR546" s="111"/>
      <c r="JB546" s="111"/>
      <c r="JL546" s="111"/>
      <c r="JV546" s="111"/>
      <c r="KF546" s="111"/>
      <c r="KP546" s="111"/>
      <c r="KZ546" s="111"/>
      <c r="LJ546" s="111"/>
      <c r="LT546" s="111"/>
      <c r="MD546" s="111"/>
      <c r="MN546" s="111"/>
    </row>
    <row xmlns:x14ac="http://schemas.microsoft.com/office/spreadsheetml/2009/9/ac" r="547" s="3" customFormat="true" x14ac:dyDescent="0.25">
      <c r="A547" s="394"/>
      <c r="B547" s="111"/>
      <c r="L547" s="111"/>
      <c r="V547" s="111"/>
      <c r="AF547" s="111"/>
      <c r="AP547" s="111"/>
      <c r="AZ547" s="111"/>
      <c r="BJ547" s="111"/>
      <c r="BT547" s="111"/>
      <c r="BU547" s="111"/>
      <c r="BV547" s="111"/>
      <c r="BW547" s="111"/>
      <c r="BX547" s="111"/>
      <c r="BY547" s="111"/>
      <c r="BZ547" s="111"/>
      <c r="CA547" s="111"/>
      <c r="CD547" s="111"/>
      <c r="CN547" s="111"/>
      <c r="CX547" s="111"/>
      <c r="DH547" s="111"/>
      <c r="DR547" s="111"/>
      <c r="EB547" s="111"/>
      <c r="EL547" s="111"/>
      <c r="EV547" s="111"/>
      <c r="FF547" s="111"/>
      <c r="FP547" s="111"/>
      <c r="FZ547" s="111"/>
      <c r="GJ547" s="111"/>
      <c r="GT547" s="111"/>
      <c r="HD547" s="111"/>
      <c r="HN547" s="111"/>
      <c r="HX547" s="111"/>
      <c r="IH547" s="111"/>
      <c r="IR547" s="111"/>
      <c r="JB547" s="111"/>
      <c r="JL547" s="111"/>
      <c r="JV547" s="111"/>
      <c r="KF547" s="111"/>
      <c r="KP547" s="111"/>
      <c r="KZ547" s="111"/>
      <c r="LJ547" s="111"/>
      <c r="LT547" s="111"/>
      <c r="MD547" s="111"/>
      <c r="MN547" s="111"/>
    </row>
    <row xmlns:x14ac="http://schemas.microsoft.com/office/spreadsheetml/2009/9/ac" r="548" s="3" customFormat="true" x14ac:dyDescent="0.25">
      <c r="A548" s="394"/>
      <c r="B548" s="111"/>
      <c r="L548" s="111"/>
      <c r="V548" s="111"/>
      <c r="AF548" s="111"/>
      <c r="AP548" s="111"/>
      <c r="AZ548" s="111"/>
      <c r="BJ548" s="111"/>
      <c r="BT548" s="111"/>
      <c r="BU548" s="111"/>
      <c r="BV548" s="111"/>
      <c r="BW548" s="111"/>
      <c r="BX548" s="111"/>
      <c r="BY548" s="111"/>
      <c r="BZ548" s="111"/>
      <c r="CA548" s="111"/>
      <c r="CD548" s="111"/>
      <c r="CN548" s="111"/>
      <c r="CX548" s="111"/>
      <c r="DH548" s="111"/>
      <c r="DR548" s="111"/>
      <c r="EB548" s="111"/>
      <c r="EL548" s="111"/>
      <c r="EV548" s="111"/>
      <c r="FF548" s="111"/>
      <c r="FP548" s="111"/>
      <c r="FZ548" s="111"/>
      <c r="GJ548" s="111"/>
      <c r="GT548" s="111"/>
      <c r="HD548" s="111"/>
      <c r="HN548" s="111"/>
      <c r="HX548" s="111"/>
      <c r="IH548" s="111"/>
      <c r="IR548" s="111"/>
      <c r="JB548" s="111"/>
      <c r="JL548" s="111"/>
      <c r="JV548" s="111"/>
      <c r="KF548" s="111"/>
      <c r="KP548" s="111"/>
      <c r="KZ548" s="111"/>
      <c r="LJ548" s="111"/>
      <c r="LT548" s="111"/>
      <c r="MD548" s="111"/>
      <c r="MN548" s="111"/>
    </row>
    <row xmlns:x14ac="http://schemas.microsoft.com/office/spreadsheetml/2009/9/ac" r="549" s="3" customFormat="true" x14ac:dyDescent="0.25">
      <c r="A549" s="394"/>
      <c r="B549" s="111"/>
      <c r="L549" s="111"/>
      <c r="V549" s="111"/>
      <c r="AF549" s="111"/>
      <c r="AP549" s="111"/>
      <c r="AZ549" s="111"/>
      <c r="BJ549" s="111"/>
      <c r="BT549" s="111"/>
      <c r="BU549" s="111"/>
      <c r="BV549" s="111"/>
      <c r="BW549" s="111"/>
      <c r="BX549" s="111"/>
      <c r="BY549" s="111"/>
      <c r="BZ549" s="111"/>
      <c r="CA549" s="111"/>
      <c r="CD549" s="111"/>
      <c r="CN549" s="111"/>
      <c r="CX549" s="111"/>
      <c r="DH549" s="111"/>
      <c r="DR549" s="111"/>
      <c r="EB549" s="111"/>
      <c r="EL549" s="111"/>
      <c r="EV549" s="111"/>
      <c r="FF549" s="111"/>
      <c r="FP549" s="111"/>
      <c r="FZ549" s="111"/>
      <c r="GJ549" s="111"/>
      <c r="GT549" s="111"/>
      <c r="HD549" s="111"/>
      <c r="HN549" s="111"/>
      <c r="HX549" s="111"/>
      <c r="IH549" s="111"/>
      <c r="IR549" s="111"/>
      <c r="JB549" s="111"/>
      <c r="JL549" s="111"/>
      <c r="JV549" s="111"/>
      <c r="KF549" s="111"/>
      <c r="KP549" s="111"/>
      <c r="KZ549" s="111"/>
      <c r="LJ549" s="111"/>
      <c r="LT549" s="111"/>
      <c r="MD549" s="111"/>
      <c r="MN549" s="111"/>
    </row>
    <row xmlns:x14ac="http://schemas.microsoft.com/office/spreadsheetml/2009/9/ac" r="550" s="3" customFormat="true" x14ac:dyDescent="0.25">
      <c r="A550" s="394"/>
      <c r="B550" s="111"/>
      <c r="L550" s="111"/>
      <c r="V550" s="111"/>
      <c r="AF550" s="111"/>
      <c r="AP550" s="111"/>
      <c r="AZ550" s="111"/>
      <c r="BJ550" s="111"/>
      <c r="BT550" s="111"/>
      <c r="BU550" s="111"/>
      <c r="BV550" s="111"/>
      <c r="BW550" s="111"/>
      <c r="BX550" s="111"/>
      <c r="BY550" s="111"/>
      <c r="BZ550" s="111"/>
      <c r="CA550" s="111"/>
      <c r="CD550" s="111"/>
      <c r="CN550" s="111"/>
      <c r="CX550" s="111"/>
      <c r="DH550" s="111"/>
      <c r="DR550" s="111"/>
      <c r="EB550" s="111"/>
      <c r="EL550" s="111"/>
      <c r="EV550" s="111"/>
      <c r="FF550" s="111"/>
      <c r="FP550" s="111"/>
      <c r="FZ550" s="111"/>
      <c r="GJ550" s="111"/>
      <c r="GT550" s="111"/>
      <c r="HD550" s="111"/>
      <c r="HN550" s="111"/>
      <c r="HX550" s="111"/>
      <c r="IH550" s="111"/>
      <c r="IR550" s="111"/>
      <c r="JB550" s="111"/>
      <c r="JL550" s="111"/>
      <c r="JV550" s="111"/>
      <c r="KF550" s="111"/>
      <c r="KP550" s="111"/>
      <c r="KZ550" s="111"/>
      <c r="LJ550" s="111"/>
      <c r="LT550" s="111"/>
      <c r="MD550" s="111"/>
      <c r="MN550" s="111"/>
    </row>
    <row xmlns:x14ac="http://schemas.microsoft.com/office/spreadsheetml/2009/9/ac" r="551" s="3" customFormat="true" x14ac:dyDescent="0.25">
      <c r="A551" s="394"/>
      <c r="B551" s="111"/>
      <c r="L551" s="111"/>
      <c r="V551" s="111"/>
      <c r="AF551" s="111"/>
      <c r="AP551" s="111"/>
      <c r="AZ551" s="111"/>
      <c r="BJ551" s="111"/>
      <c r="BT551" s="111"/>
      <c r="BU551" s="111"/>
      <c r="BV551" s="111"/>
      <c r="BW551" s="111"/>
      <c r="BX551" s="111"/>
      <c r="BY551" s="111"/>
      <c r="BZ551" s="111"/>
      <c r="CA551" s="111"/>
      <c r="CD551" s="111"/>
      <c r="CN551" s="111"/>
      <c r="CX551" s="111"/>
      <c r="DH551" s="111"/>
      <c r="DR551" s="111"/>
      <c r="EB551" s="111"/>
      <c r="EL551" s="111"/>
      <c r="EV551" s="111"/>
      <c r="FF551" s="111"/>
      <c r="FP551" s="111"/>
      <c r="FZ551" s="111"/>
      <c r="GJ551" s="111"/>
      <c r="GT551" s="111"/>
      <c r="HD551" s="111"/>
      <c r="HN551" s="111"/>
      <c r="HX551" s="111"/>
      <c r="IH551" s="111"/>
      <c r="IR551" s="111"/>
      <c r="JB551" s="111"/>
      <c r="JL551" s="111"/>
      <c r="JV551" s="111"/>
      <c r="KF551" s="111"/>
      <c r="KP551" s="111"/>
      <c r="KZ551" s="111"/>
      <c r="LJ551" s="111"/>
      <c r="LT551" s="111"/>
      <c r="MD551" s="111"/>
      <c r="MN551" s="111"/>
    </row>
    <row xmlns:x14ac="http://schemas.microsoft.com/office/spreadsheetml/2009/9/ac" r="552" s="3" customFormat="true" x14ac:dyDescent="0.25">
      <c r="A552" s="394"/>
      <c r="B552" s="111"/>
      <c r="L552" s="111"/>
      <c r="V552" s="111"/>
      <c r="AF552" s="111"/>
      <c r="AP552" s="111"/>
      <c r="AZ552" s="111"/>
      <c r="BJ552" s="111"/>
      <c r="BT552" s="111"/>
      <c r="BU552" s="111"/>
      <c r="BV552" s="111"/>
      <c r="BW552" s="111"/>
      <c r="BX552" s="111"/>
      <c r="BY552" s="111"/>
      <c r="BZ552" s="111"/>
      <c r="CA552" s="111"/>
      <c r="CD552" s="111"/>
      <c r="CN552" s="111"/>
      <c r="CX552" s="111"/>
      <c r="DH552" s="111"/>
      <c r="DR552" s="111"/>
      <c r="EB552" s="111"/>
      <c r="EL552" s="111"/>
      <c r="EV552" s="111"/>
      <c r="FF552" s="111"/>
      <c r="FP552" s="111"/>
      <c r="FZ552" s="111"/>
      <c r="GJ552" s="111"/>
      <c r="GT552" s="111"/>
      <c r="HD552" s="111"/>
      <c r="HN552" s="111"/>
      <c r="HX552" s="111"/>
      <c r="IH552" s="111"/>
      <c r="IR552" s="111"/>
      <c r="JB552" s="111"/>
      <c r="JL552" s="111"/>
      <c r="JV552" s="111"/>
      <c r="KF552" s="111"/>
      <c r="KP552" s="111"/>
      <c r="KZ552" s="111"/>
      <c r="LJ552" s="111"/>
      <c r="LT552" s="111"/>
      <c r="MD552" s="111"/>
      <c r="MN552" s="111"/>
    </row>
    <row xmlns:x14ac="http://schemas.microsoft.com/office/spreadsheetml/2009/9/ac" r="553" s="3" customFormat="true" x14ac:dyDescent="0.25">
      <c r="A553" s="394"/>
      <c r="B553" s="111"/>
      <c r="L553" s="111"/>
      <c r="V553" s="111"/>
      <c r="AF553" s="111"/>
      <c r="AP553" s="111"/>
      <c r="AZ553" s="111"/>
      <c r="BJ553" s="111"/>
      <c r="BT553" s="111"/>
      <c r="BU553" s="111"/>
      <c r="BV553" s="111"/>
      <c r="BW553" s="111"/>
      <c r="BX553" s="111"/>
      <c r="BY553" s="111"/>
      <c r="BZ553" s="111"/>
      <c r="CA553" s="111"/>
      <c r="CD553" s="111"/>
      <c r="CN553" s="111"/>
      <c r="CX553" s="111"/>
      <c r="DH553" s="111"/>
      <c r="DR553" s="111"/>
      <c r="EB553" s="111"/>
      <c r="EL553" s="111"/>
      <c r="EV553" s="111"/>
      <c r="FF553" s="111"/>
      <c r="FP553" s="111"/>
      <c r="FZ553" s="111"/>
      <c r="GJ553" s="111"/>
      <c r="GT553" s="111"/>
      <c r="HD553" s="111"/>
      <c r="HN553" s="111"/>
      <c r="HX553" s="111"/>
      <c r="IH553" s="111"/>
      <c r="IR553" s="111"/>
      <c r="JB553" s="111"/>
      <c r="JL553" s="111"/>
      <c r="JV553" s="111"/>
      <c r="KF553" s="111"/>
      <c r="KP553" s="111"/>
      <c r="KZ553" s="111"/>
      <c r="LJ553" s="111"/>
      <c r="LT553" s="111"/>
      <c r="MD553" s="111"/>
      <c r="MN553" s="111"/>
    </row>
    <row xmlns:x14ac="http://schemas.microsoft.com/office/spreadsheetml/2009/9/ac" r="554" s="3" customFormat="true" x14ac:dyDescent="0.25">
      <c r="A554" s="394"/>
      <c r="B554" s="111"/>
      <c r="L554" s="111"/>
      <c r="V554" s="111"/>
      <c r="AF554" s="111"/>
      <c r="AP554" s="111"/>
      <c r="AZ554" s="111"/>
      <c r="BJ554" s="111"/>
      <c r="BT554" s="111"/>
      <c r="BU554" s="111"/>
      <c r="BV554" s="111"/>
      <c r="BW554" s="111"/>
      <c r="BX554" s="111"/>
      <c r="BY554" s="111"/>
      <c r="BZ554" s="111"/>
      <c r="CA554" s="111"/>
      <c r="CD554" s="111"/>
      <c r="CN554" s="111"/>
      <c r="CX554" s="111"/>
      <c r="DH554" s="111"/>
      <c r="DR554" s="111"/>
      <c r="EB554" s="111"/>
      <c r="EL554" s="111"/>
      <c r="EV554" s="111"/>
      <c r="FF554" s="111"/>
      <c r="FP554" s="111"/>
      <c r="FZ554" s="111"/>
      <c r="GJ554" s="111"/>
      <c r="GT554" s="111"/>
      <c r="HD554" s="111"/>
      <c r="HN554" s="111"/>
      <c r="HX554" s="111"/>
      <c r="IH554" s="111"/>
      <c r="IR554" s="111"/>
      <c r="JB554" s="111"/>
      <c r="JL554" s="111"/>
      <c r="JV554" s="111"/>
      <c r="KF554" s="111"/>
      <c r="KP554" s="111"/>
      <c r="KZ554" s="111"/>
      <c r="LJ554" s="111"/>
      <c r="LT554" s="111"/>
      <c r="MD554" s="111"/>
      <c r="MN554" s="111"/>
    </row>
    <row xmlns:x14ac="http://schemas.microsoft.com/office/spreadsheetml/2009/9/ac" r="555" s="3" customFormat="true" x14ac:dyDescent="0.25">
      <c r="A555" s="394"/>
      <c r="B555" s="111"/>
      <c r="L555" s="111"/>
      <c r="V555" s="111"/>
      <c r="AF555" s="111"/>
      <c r="AP555" s="111"/>
      <c r="AZ555" s="111"/>
      <c r="BJ555" s="111"/>
      <c r="BT555" s="111"/>
      <c r="BU555" s="111"/>
      <c r="BV555" s="111"/>
      <c r="BW555" s="111"/>
      <c r="BX555" s="111"/>
      <c r="BY555" s="111"/>
      <c r="BZ555" s="111"/>
      <c r="CA555" s="111"/>
      <c r="CD555" s="111"/>
      <c r="CN555" s="111"/>
      <c r="CX555" s="111"/>
      <c r="DH555" s="111"/>
      <c r="DR555" s="111"/>
      <c r="EB555" s="111"/>
      <c r="EL555" s="111"/>
      <c r="EV555" s="111"/>
      <c r="FF555" s="111"/>
      <c r="FP555" s="111"/>
      <c r="FZ555" s="111"/>
      <c r="GJ555" s="111"/>
      <c r="GT555" s="111"/>
      <c r="HD555" s="111"/>
      <c r="HN555" s="111"/>
      <c r="HX555" s="111"/>
      <c r="IH555" s="111"/>
      <c r="IR555" s="111"/>
      <c r="JB555" s="111"/>
      <c r="JL555" s="111"/>
      <c r="JV555" s="111"/>
      <c r="KF555" s="111"/>
      <c r="KP555" s="111"/>
      <c r="KZ555" s="111"/>
      <c r="LJ555" s="111"/>
      <c r="LT555" s="111"/>
      <c r="MD555" s="111"/>
      <c r="MN555" s="111"/>
    </row>
    <row xmlns:x14ac="http://schemas.microsoft.com/office/spreadsheetml/2009/9/ac" r="556" s="3" customFormat="true" x14ac:dyDescent="0.25">
      <c r="A556" s="394"/>
      <c r="B556" s="111"/>
      <c r="L556" s="111"/>
      <c r="V556" s="111"/>
      <c r="AF556" s="111"/>
      <c r="AP556" s="111"/>
      <c r="AZ556" s="111"/>
      <c r="BJ556" s="111"/>
      <c r="BT556" s="111"/>
      <c r="BU556" s="111"/>
      <c r="BV556" s="111"/>
      <c r="BW556" s="111"/>
      <c r="BX556" s="111"/>
      <c r="BY556" s="111"/>
      <c r="BZ556" s="111"/>
      <c r="CA556" s="111"/>
      <c r="CD556" s="111"/>
      <c r="CN556" s="111"/>
      <c r="CX556" s="111"/>
      <c r="DH556" s="111"/>
      <c r="DR556" s="111"/>
      <c r="EB556" s="111"/>
      <c r="EL556" s="111"/>
      <c r="EV556" s="111"/>
      <c r="FF556" s="111"/>
      <c r="FP556" s="111"/>
      <c r="FZ556" s="111"/>
      <c r="GJ556" s="111"/>
      <c r="GT556" s="111"/>
      <c r="HD556" s="111"/>
      <c r="HN556" s="111"/>
      <c r="HX556" s="111"/>
      <c r="IH556" s="111"/>
      <c r="IR556" s="111"/>
      <c r="JB556" s="111"/>
      <c r="JL556" s="111"/>
      <c r="JV556" s="111"/>
      <c r="KF556" s="111"/>
      <c r="KP556" s="111"/>
      <c r="KZ556" s="111"/>
      <c r="LJ556" s="111"/>
      <c r="LT556" s="111"/>
      <c r="MD556" s="111"/>
      <c r="MN556" s="111"/>
    </row>
    <row xmlns:x14ac="http://schemas.microsoft.com/office/spreadsheetml/2009/9/ac" r="557" s="3" customFormat="true" x14ac:dyDescent="0.25">
      <c r="A557" s="394"/>
      <c r="B557" s="111"/>
      <c r="L557" s="111"/>
      <c r="V557" s="111"/>
      <c r="AF557" s="111"/>
      <c r="AP557" s="111"/>
      <c r="AZ557" s="111"/>
      <c r="BJ557" s="111"/>
      <c r="BT557" s="111"/>
      <c r="BU557" s="111"/>
      <c r="BV557" s="111"/>
      <c r="BW557" s="111"/>
      <c r="BX557" s="111"/>
      <c r="BY557" s="111"/>
      <c r="BZ557" s="111"/>
      <c r="CA557" s="111"/>
      <c r="CD557" s="111"/>
      <c r="CN557" s="111"/>
      <c r="CX557" s="111"/>
      <c r="DH557" s="111"/>
      <c r="DR557" s="111"/>
      <c r="EB557" s="111"/>
      <c r="EL557" s="111"/>
      <c r="EV557" s="111"/>
      <c r="FF557" s="111"/>
      <c r="FP557" s="111"/>
      <c r="FZ557" s="111"/>
      <c r="GJ557" s="111"/>
      <c r="GT557" s="111"/>
      <c r="HD557" s="111"/>
      <c r="HN557" s="111"/>
      <c r="HX557" s="111"/>
      <c r="IH557" s="111"/>
      <c r="IR557" s="111"/>
      <c r="JB557" s="111"/>
      <c r="JL557" s="111"/>
      <c r="JV557" s="111"/>
      <c r="KF557" s="111"/>
      <c r="KP557" s="111"/>
      <c r="KZ557" s="111"/>
      <c r="LJ557" s="111"/>
      <c r="LT557" s="111"/>
      <c r="MD557" s="111"/>
      <c r="MN557" s="111"/>
    </row>
    <row xmlns:x14ac="http://schemas.microsoft.com/office/spreadsheetml/2009/9/ac" r="558" s="3" customFormat="true" x14ac:dyDescent="0.25">
      <c r="A558" s="394"/>
      <c r="B558" s="111"/>
      <c r="L558" s="111"/>
      <c r="V558" s="111"/>
      <c r="AF558" s="111"/>
      <c r="AP558" s="111"/>
      <c r="AZ558" s="111"/>
      <c r="BJ558" s="111"/>
      <c r="BT558" s="111"/>
      <c r="BU558" s="111"/>
      <c r="BV558" s="111"/>
      <c r="BW558" s="111"/>
      <c r="BX558" s="111"/>
      <c r="BY558" s="111"/>
      <c r="BZ558" s="111"/>
      <c r="CA558" s="111"/>
      <c r="CD558" s="111"/>
      <c r="CN558" s="111"/>
      <c r="CX558" s="111"/>
      <c r="DH558" s="111"/>
      <c r="DR558" s="111"/>
      <c r="EB558" s="111"/>
      <c r="EL558" s="111"/>
      <c r="EV558" s="111"/>
      <c r="FF558" s="111"/>
      <c r="FP558" s="111"/>
      <c r="FZ558" s="111"/>
      <c r="GJ558" s="111"/>
      <c r="GT558" s="111"/>
      <c r="HD558" s="111"/>
      <c r="HN558" s="111"/>
      <c r="HX558" s="111"/>
      <c r="IH558" s="111"/>
      <c r="IR558" s="111"/>
      <c r="JB558" s="111"/>
      <c r="JL558" s="111"/>
      <c r="JV558" s="111"/>
      <c r="KF558" s="111"/>
      <c r="KP558" s="111"/>
      <c r="KZ558" s="111"/>
      <c r="LJ558" s="111"/>
      <c r="LT558" s="111"/>
      <c r="MD558" s="111"/>
      <c r="MN558" s="111"/>
    </row>
    <row xmlns:x14ac="http://schemas.microsoft.com/office/spreadsheetml/2009/9/ac" r="559" s="3" customFormat="true" x14ac:dyDescent="0.25">
      <c r="A559" s="394"/>
      <c r="B559" s="111"/>
      <c r="L559" s="111"/>
      <c r="V559" s="111"/>
      <c r="AF559" s="111"/>
      <c r="AP559" s="111"/>
      <c r="AZ559" s="111"/>
      <c r="BJ559" s="111"/>
      <c r="BT559" s="111"/>
      <c r="BU559" s="111"/>
      <c r="BV559" s="111"/>
      <c r="BW559" s="111"/>
      <c r="BX559" s="111"/>
      <c r="BY559" s="111"/>
      <c r="BZ559" s="111"/>
      <c r="CA559" s="111"/>
      <c r="CD559" s="111"/>
      <c r="CN559" s="111"/>
      <c r="CX559" s="111"/>
      <c r="DH559" s="111"/>
      <c r="DR559" s="111"/>
      <c r="EB559" s="111"/>
      <c r="EL559" s="111"/>
      <c r="EV559" s="111"/>
      <c r="FF559" s="111"/>
      <c r="FP559" s="111"/>
      <c r="FZ559" s="111"/>
      <c r="GJ559" s="111"/>
      <c r="GT559" s="111"/>
      <c r="HD559" s="111"/>
      <c r="HN559" s="111"/>
      <c r="HX559" s="111"/>
      <c r="IH559" s="111"/>
      <c r="IR559" s="111"/>
      <c r="JB559" s="111"/>
      <c r="JL559" s="111"/>
      <c r="JV559" s="111"/>
      <c r="KF559" s="111"/>
      <c r="KP559" s="111"/>
      <c r="KZ559" s="111"/>
      <c r="LJ559" s="111"/>
      <c r="LT559" s="111"/>
      <c r="MD559" s="111"/>
      <c r="MN559" s="111"/>
    </row>
    <row xmlns:x14ac="http://schemas.microsoft.com/office/spreadsheetml/2009/9/ac" r="560" s="3" customFormat="true" x14ac:dyDescent="0.25">
      <c r="A560" s="394"/>
      <c r="B560" s="111"/>
      <c r="L560" s="111"/>
      <c r="V560" s="111"/>
      <c r="AF560" s="111"/>
      <c r="AP560" s="111"/>
      <c r="AZ560" s="111"/>
      <c r="BJ560" s="111"/>
      <c r="BT560" s="111"/>
      <c r="BU560" s="111"/>
      <c r="BV560" s="111"/>
      <c r="BW560" s="111"/>
      <c r="BX560" s="111"/>
      <c r="BY560" s="111"/>
      <c r="BZ560" s="111"/>
      <c r="CA560" s="111"/>
      <c r="CD560" s="111"/>
      <c r="CN560" s="111"/>
      <c r="CX560" s="111"/>
      <c r="DH560" s="111"/>
      <c r="DR560" s="111"/>
      <c r="EB560" s="111"/>
      <c r="EL560" s="111"/>
      <c r="EV560" s="111"/>
      <c r="FF560" s="111"/>
      <c r="FP560" s="111"/>
      <c r="FZ560" s="111"/>
      <c r="GJ560" s="111"/>
      <c r="GT560" s="111"/>
      <c r="HD560" s="111"/>
      <c r="HN560" s="111"/>
      <c r="HX560" s="111"/>
      <c r="IH560" s="111"/>
      <c r="IR560" s="111"/>
      <c r="JB560" s="111"/>
      <c r="JL560" s="111"/>
      <c r="JV560" s="111"/>
      <c r="KF560" s="111"/>
      <c r="KP560" s="111"/>
      <c r="KZ560" s="111"/>
      <c r="LJ560" s="111"/>
      <c r="LT560" s="111"/>
      <c r="MD560" s="111"/>
      <c r="MN560" s="111"/>
    </row>
    <row xmlns:x14ac="http://schemas.microsoft.com/office/spreadsheetml/2009/9/ac" r="561" s="3" customFormat="true" x14ac:dyDescent="0.25">
      <c r="A561" s="394"/>
      <c r="B561" s="111"/>
      <c r="L561" s="111"/>
      <c r="V561" s="111"/>
      <c r="AF561" s="111"/>
      <c r="AP561" s="111"/>
      <c r="AZ561" s="111"/>
      <c r="BJ561" s="111"/>
      <c r="BT561" s="111"/>
      <c r="BU561" s="111"/>
      <c r="BV561" s="111"/>
      <c r="BW561" s="111"/>
      <c r="BX561" s="111"/>
      <c r="BY561" s="111"/>
      <c r="BZ561" s="111"/>
      <c r="CA561" s="111"/>
      <c r="CD561" s="111"/>
      <c r="CN561" s="111"/>
      <c r="CX561" s="111"/>
      <c r="DH561" s="111"/>
      <c r="DR561" s="111"/>
      <c r="EB561" s="111"/>
      <c r="EL561" s="111"/>
      <c r="EV561" s="111"/>
      <c r="FF561" s="111"/>
      <c r="FP561" s="111"/>
      <c r="FZ561" s="111"/>
      <c r="GJ561" s="111"/>
      <c r="GT561" s="111"/>
      <c r="HD561" s="111"/>
      <c r="HN561" s="111"/>
      <c r="HX561" s="111"/>
      <c r="IH561" s="111"/>
      <c r="IR561" s="111"/>
      <c r="JB561" s="111"/>
      <c r="JL561" s="111"/>
      <c r="JV561" s="111"/>
      <c r="KF561" s="111"/>
      <c r="KP561" s="111"/>
      <c r="KZ561" s="111"/>
      <c r="LJ561" s="111"/>
      <c r="LT561" s="111"/>
      <c r="MD561" s="111"/>
      <c r="MN561" s="111"/>
    </row>
    <row xmlns:x14ac="http://schemas.microsoft.com/office/spreadsheetml/2009/9/ac" r="562" s="3" customFormat="true" x14ac:dyDescent="0.25">
      <c r="A562" s="394"/>
      <c r="B562" s="111"/>
      <c r="L562" s="111"/>
      <c r="V562" s="111"/>
      <c r="AF562" s="111"/>
      <c r="AP562" s="111"/>
      <c r="AZ562" s="111"/>
      <c r="BJ562" s="111"/>
      <c r="BT562" s="111"/>
      <c r="BU562" s="111"/>
      <c r="BV562" s="111"/>
      <c r="BW562" s="111"/>
      <c r="BX562" s="111"/>
      <c r="BY562" s="111"/>
      <c r="BZ562" s="111"/>
      <c r="CA562" s="111"/>
      <c r="CD562" s="111"/>
      <c r="CN562" s="111"/>
      <c r="CX562" s="111"/>
      <c r="DH562" s="111"/>
      <c r="DR562" s="111"/>
      <c r="EB562" s="111"/>
      <c r="EL562" s="111"/>
      <c r="EV562" s="111"/>
      <c r="FF562" s="111"/>
      <c r="FP562" s="111"/>
      <c r="FZ562" s="111"/>
      <c r="GJ562" s="111"/>
      <c r="GT562" s="111"/>
      <c r="HD562" s="111"/>
      <c r="HN562" s="111"/>
      <c r="HX562" s="111"/>
      <c r="IH562" s="111"/>
      <c r="IR562" s="111"/>
      <c r="JB562" s="111"/>
      <c r="JL562" s="111"/>
      <c r="JV562" s="111"/>
      <c r="KF562" s="111"/>
      <c r="KP562" s="111"/>
      <c r="KZ562" s="111"/>
      <c r="LJ562" s="111"/>
      <c r="LT562" s="111"/>
      <c r="MD562" s="111"/>
      <c r="MN562" s="111"/>
    </row>
    <row xmlns:x14ac="http://schemas.microsoft.com/office/spreadsheetml/2009/9/ac" r="563" s="3" customFormat="true" x14ac:dyDescent="0.25">
      <c r="A563" s="394"/>
      <c r="B563" s="111"/>
      <c r="L563" s="111"/>
      <c r="V563" s="111"/>
      <c r="AF563" s="111"/>
      <c r="AP563" s="111"/>
      <c r="AZ563" s="111"/>
      <c r="BJ563" s="111"/>
      <c r="BT563" s="111"/>
      <c r="BU563" s="111"/>
      <c r="BV563" s="111"/>
      <c r="BW563" s="111"/>
      <c r="BX563" s="111"/>
      <c r="BY563" s="111"/>
      <c r="BZ563" s="111"/>
      <c r="CA563" s="111"/>
      <c r="CD563" s="111"/>
      <c r="CN563" s="111"/>
      <c r="CX563" s="111"/>
      <c r="DH563" s="111"/>
      <c r="DR563" s="111"/>
      <c r="EB563" s="111"/>
      <c r="EL563" s="111"/>
      <c r="EV563" s="111"/>
      <c r="FF563" s="111"/>
      <c r="FP563" s="111"/>
      <c r="FZ563" s="111"/>
      <c r="GJ563" s="111"/>
      <c r="GT563" s="111"/>
      <c r="HD563" s="111"/>
      <c r="HN563" s="111"/>
      <c r="HX563" s="111"/>
      <c r="IH563" s="111"/>
      <c r="IR563" s="111"/>
      <c r="JB563" s="111"/>
      <c r="JL563" s="111"/>
      <c r="JV563" s="111"/>
      <c r="KF563" s="111"/>
      <c r="KP563" s="111"/>
      <c r="KZ563" s="111"/>
      <c r="LJ563" s="111"/>
      <c r="LT563" s="111"/>
      <c r="MD563" s="111"/>
      <c r="MN563" s="111"/>
    </row>
    <row xmlns:x14ac="http://schemas.microsoft.com/office/spreadsheetml/2009/9/ac" r="564" s="3" customFormat="true" x14ac:dyDescent="0.25">
      <c r="A564" s="394"/>
      <c r="B564" s="111"/>
      <c r="L564" s="111"/>
      <c r="V564" s="111"/>
      <c r="AF564" s="111"/>
      <c r="AP564" s="111"/>
      <c r="AZ564" s="111"/>
      <c r="BJ564" s="111"/>
      <c r="BT564" s="111"/>
      <c r="BU564" s="111"/>
      <c r="BV564" s="111"/>
      <c r="BW564" s="111"/>
      <c r="BX564" s="111"/>
      <c r="BY564" s="111"/>
      <c r="BZ564" s="111"/>
      <c r="CA564" s="111"/>
      <c r="CD564" s="111"/>
      <c r="CN564" s="111"/>
      <c r="CX564" s="111"/>
      <c r="DH564" s="111"/>
      <c r="DR564" s="111"/>
      <c r="EB564" s="111"/>
      <c r="EL564" s="111"/>
      <c r="EV564" s="111"/>
      <c r="FF564" s="111"/>
      <c r="FP564" s="111"/>
      <c r="FZ564" s="111"/>
      <c r="GJ564" s="111"/>
      <c r="GT564" s="111"/>
      <c r="HD564" s="111"/>
      <c r="HN564" s="111"/>
      <c r="HX564" s="111"/>
      <c r="IH564" s="111"/>
      <c r="IR564" s="111"/>
      <c r="JB564" s="111"/>
      <c r="JL564" s="111"/>
      <c r="JV564" s="111"/>
      <c r="KF564" s="111"/>
      <c r="KP564" s="111"/>
      <c r="KZ564" s="111"/>
      <c r="LJ564" s="111"/>
      <c r="LT564" s="111"/>
      <c r="MD564" s="111"/>
      <c r="MN564" s="111"/>
    </row>
    <row xmlns:x14ac="http://schemas.microsoft.com/office/spreadsheetml/2009/9/ac" r="565" s="3" customFormat="true" x14ac:dyDescent="0.25">
      <c r="A565" s="394"/>
      <c r="B565" s="111"/>
      <c r="L565" s="111"/>
      <c r="V565" s="111"/>
      <c r="AF565" s="111"/>
      <c r="AP565" s="111"/>
      <c r="AZ565" s="111"/>
      <c r="BJ565" s="111"/>
      <c r="BT565" s="111"/>
      <c r="BU565" s="111"/>
      <c r="BV565" s="111"/>
      <c r="BW565" s="111"/>
      <c r="BX565" s="111"/>
      <c r="BY565" s="111"/>
      <c r="BZ565" s="111"/>
      <c r="CA565" s="111"/>
      <c r="CD565" s="111"/>
      <c r="CN565" s="111"/>
      <c r="CX565" s="111"/>
      <c r="DH565" s="111"/>
      <c r="DR565" s="111"/>
      <c r="EB565" s="111"/>
      <c r="EL565" s="111"/>
      <c r="EV565" s="111"/>
      <c r="FF565" s="111"/>
      <c r="FP565" s="111"/>
      <c r="FZ565" s="111"/>
      <c r="GJ565" s="111"/>
      <c r="GT565" s="111"/>
      <c r="HD565" s="111"/>
      <c r="HN565" s="111"/>
      <c r="HX565" s="111"/>
      <c r="IH565" s="111"/>
      <c r="IR565" s="111"/>
      <c r="JB565" s="111"/>
      <c r="JL565" s="111"/>
      <c r="JV565" s="111"/>
      <c r="KF565" s="111"/>
      <c r="KP565" s="111"/>
      <c r="KZ565" s="111"/>
      <c r="LJ565" s="111"/>
      <c r="LT565" s="111"/>
      <c r="MD565" s="111"/>
      <c r="MN565" s="111"/>
    </row>
    <row xmlns:x14ac="http://schemas.microsoft.com/office/spreadsheetml/2009/9/ac" r="566" s="3" customFormat="true" x14ac:dyDescent="0.25">
      <c r="A566" s="394"/>
      <c r="B566" s="111"/>
      <c r="L566" s="111"/>
      <c r="V566" s="111"/>
      <c r="AF566" s="111"/>
      <c r="AP566" s="111"/>
      <c r="AZ566" s="111"/>
      <c r="BJ566" s="111"/>
      <c r="BT566" s="111"/>
      <c r="BU566" s="111"/>
      <c r="BV566" s="111"/>
      <c r="BW566" s="111"/>
      <c r="BX566" s="111"/>
      <c r="BY566" s="111"/>
      <c r="BZ566" s="111"/>
      <c r="CA566" s="111"/>
      <c r="CD566" s="111"/>
      <c r="CN566" s="111"/>
      <c r="CX566" s="111"/>
      <c r="DH566" s="111"/>
      <c r="DR566" s="111"/>
      <c r="EB566" s="111"/>
      <c r="EL566" s="111"/>
      <c r="EV566" s="111"/>
      <c r="FF566" s="111"/>
      <c r="FP566" s="111"/>
      <c r="FZ566" s="111"/>
      <c r="GJ566" s="111"/>
      <c r="GT566" s="111"/>
      <c r="HD566" s="111"/>
      <c r="HN566" s="111"/>
      <c r="HX566" s="111"/>
      <c r="IH566" s="111"/>
      <c r="IR566" s="111"/>
      <c r="JB566" s="111"/>
      <c r="JL566" s="111"/>
      <c r="JV566" s="111"/>
      <c r="KF566" s="111"/>
      <c r="KP566" s="111"/>
      <c r="KZ566" s="111"/>
      <c r="LJ566" s="111"/>
      <c r="LT566" s="111"/>
      <c r="MD566" s="111"/>
      <c r="MN566" s="111"/>
    </row>
    <row xmlns:x14ac="http://schemas.microsoft.com/office/spreadsheetml/2009/9/ac" r="567" s="3" customFormat="true" x14ac:dyDescent="0.25">
      <c r="A567" s="394"/>
      <c r="B567" s="111"/>
      <c r="L567" s="111"/>
      <c r="V567" s="111"/>
      <c r="AF567" s="111"/>
      <c r="AP567" s="111"/>
      <c r="AZ567" s="111"/>
      <c r="BJ567" s="111"/>
      <c r="BT567" s="111"/>
      <c r="BU567" s="111"/>
      <c r="BV567" s="111"/>
      <c r="BW567" s="111"/>
      <c r="BX567" s="111"/>
      <c r="BY567" s="111"/>
      <c r="BZ567" s="111"/>
      <c r="CA567" s="111"/>
      <c r="CD567" s="111"/>
      <c r="CN567" s="111"/>
      <c r="CX567" s="111"/>
      <c r="DH567" s="111"/>
      <c r="DR567" s="111"/>
      <c r="EB567" s="111"/>
      <c r="EL567" s="111"/>
      <c r="EV567" s="111"/>
      <c r="FF567" s="111"/>
      <c r="FP567" s="111"/>
      <c r="FZ567" s="111"/>
      <c r="GJ567" s="111"/>
      <c r="GT567" s="111"/>
      <c r="HD567" s="111"/>
      <c r="HN567" s="111"/>
      <c r="HX567" s="111"/>
      <c r="IH567" s="111"/>
      <c r="IR567" s="111"/>
      <c r="JB567" s="111"/>
      <c r="JL567" s="111"/>
      <c r="JV567" s="111"/>
      <c r="KF567" s="111"/>
      <c r="KP567" s="111"/>
      <c r="KZ567" s="111"/>
      <c r="LJ567" s="111"/>
      <c r="LT567" s="111"/>
      <c r="MD567" s="111"/>
      <c r="MN567" s="111"/>
    </row>
    <row xmlns:x14ac="http://schemas.microsoft.com/office/spreadsheetml/2009/9/ac" r="568" s="3" customFormat="true" x14ac:dyDescent="0.25">
      <c r="A568" s="394"/>
      <c r="B568" s="111"/>
      <c r="L568" s="111"/>
      <c r="V568" s="111"/>
      <c r="AF568" s="111"/>
      <c r="AP568" s="111"/>
      <c r="AZ568" s="111"/>
      <c r="BJ568" s="111"/>
      <c r="BT568" s="111"/>
      <c r="BU568" s="111"/>
      <c r="BV568" s="111"/>
      <c r="BW568" s="111"/>
      <c r="BX568" s="111"/>
      <c r="BY568" s="111"/>
      <c r="BZ568" s="111"/>
      <c r="CA568" s="111"/>
      <c r="CD568" s="111"/>
      <c r="CN568" s="111"/>
      <c r="CX568" s="111"/>
      <c r="DH568" s="111"/>
      <c r="DR568" s="111"/>
      <c r="EB568" s="111"/>
      <c r="EL568" s="111"/>
      <c r="EV568" s="111"/>
      <c r="FF568" s="111"/>
      <c r="FP568" s="111"/>
      <c r="FZ568" s="111"/>
      <c r="GJ568" s="111"/>
      <c r="GT568" s="111"/>
      <c r="HD568" s="111"/>
      <c r="HN568" s="111"/>
      <c r="HX568" s="111"/>
      <c r="IH568" s="111"/>
      <c r="IR568" s="111"/>
      <c r="JB568" s="111"/>
      <c r="JL568" s="111"/>
      <c r="JV568" s="111"/>
      <c r="KF568" s="111"/>
      <c r="KP568" s="111"/>
      <c r="KZ568" s="111"/>
      <c r="LJ568" s="111"/>
      <c r="LT568" s="111"/>
      <c r="MD568" s="111"/>
      <c r="MN568" s="111"/>
    </row>
    <row xmlns:x14ac="http://schemas.microsoft.com/office/spreadsheetml/2009/9/ac" r="569" s="3" customFormat="true" x14ac:dyDescent="0.25">
      <c r="A569" s="394"/>
      <c r="B569" s="111"/>
      <c r="L569" s="111"/>
      <c r="V569" s="111"/>
      <c r="AF569" s="111"/>
      <c r="AP569" s="111"/>
      <c r="AZ569" s="111"/>
      <c r="BJ569" s="111"/>
      <c r="BT569" s="111"/>
      <c r="BU569" s="111"/>
      <c r="BV569" s="111"/>
      <c r="BW569" s="111"/>
      <c r="BX569" s="111"/>
      <c r="BY569" s="111"/>
      <c r="BZ569" s="111"/>
      <c r="CA569" s="111"/>
      <c r="CD569" s="111"/>
      <c r="CN569" s="111"/>
      <c r="CX569" s="111"/>
      <c r="DH569" s="111"/>
      <c r="DR569" s="111"/>
      <c r="EB569" s="111"/>
      <c r="EL569" s="111"/>
      <c r="EV569" s="111"/>
      <c r="FF569" s="111"/>
      <c r="FP569" s="111"/>
      <c r="FZ569" s="111"/>
      <c r="GJ569" s="111"/>
      <c r="GT569" s="111"/>
      <c r="HD569" s="111"/>
      <c r="HN569" s="111"/>
      <c r="HX569" s="111"/>
      <c r="IH569" s="111"/>
      <c r="IR569" s="111"/>
      <c r="JB569" s="111"/>
      <c r="JL569" s="111"/>
      <c r="JV569" s="111"/>
      <c r="KF569" s="111"/>
      <c r="KP569" s="111"/>
      <c r="KZ569" s="111"/>
      <c r="LJ569" s="111"/>
      <c r="LT569" s="111"/>
      <c r="MD569" s="111"/>
      <c r="MN569" s="111"/>
    </row>
    <row xmlns:x14ac="http://schemas.microsoft.com/office/spreadsheetml/2009/9/ac" r="570" s="3" customFormat="true" x14ac:dyDescent="0.25">
      <c r="A570" s="394"/>
      <c r="B570" s="111"/>
      <c r="L570" s="111"/>
      <c r="V570" s="111"/>
      <c r="AF570" s="111"/>
      <c r="AP570" s="111"/>
      <c r="AZ570" s="111"/>
      <c r="BJ570" s="111"/>
      <c r="BT570" s="111"/>
      <c r="BU570" s="111"/>
      <c r="BV570" s="111"/>
      <c r="BW570" s="111"/>
      <c r="BX570" s="111"/>
      <c r="BY570" s="111"/>
      <c r="BZ570" s="111"/>
      <c r="CA570" s="111"/>
      <c r="CD570" s="111"/>
      <c r="CN570" s="111"/>
      <c r="CX570" s="111"/>
      <c r="DH570" s="111"/>
      <c r="DR570" s="111"/>
      <c r="EB570" s="111"/>
      <c r="EL570" s="111"/>
      <c r="EV570" s="111"/>
      <c r="FF570" s="111"/>
      <c r="FP570" s="111"/>
      <c r="FZ570" s="111"/>
      <c r="GJ570" s="111"/>
      <c r="GT570" s="111"/>
      <c r="HD570" s="111"/>
      <c r="HN570" s="111"/>
      <c r="HX570" s="111"/>
      <c r="IH570" s="111"/>
      <c r="IR570" s="111"/>
      <c r="JB570" s="111"/>
      <c r="JL570" s="111"/>
      <c r="JV570" s="111"/>
      <c r="KF570" s="111"/>
      <c r="KP570" s="111"/>
      <c r="KZ570" s="111"/>
      <c r="LJ570" s="111"/>
      <c r="LT570" s="111"/>
      <c r="MD570" s="111"/>
      <c r="MN570" s="111"/>
    </row>
    <row xmlns:x14ac="http://schemas.microsoft.com/office/spreadsheetml/2009/9/ac" r="571" s="3" customFormat="true" x14ac:dyDescent="0.25">
      <c r="A571" s="394"/>
      <c r="B571" s="111"/>
      <c r="L571" s="111"/>
      <c r="V571" s="111"/>
      <c r="AF571" s="111"/>
      <c r="AP571" s="111"/>
      <c r="AZ571" s="111"/>
      <c r="BJ571" s="111"/>
      <c r="BT571" s="111"/>
      <c r="BU571" s="111"/>
      <c r="BV571" s="111"/>
      <c r="BW571" s="111"/>
      <c r="BX571" s="111"/>
      <c r="BY571" s="111"/>
      <c r="BZ571" s="111"/>
      <c r="CA571" s="111"/>
      <c r="CD571" s="111"/>
      <c r="CN571" s="111"/>
      <c r="CX571" s="111"/>
      <c r="DH571" s="111"/>
      <c r="DR571" s="111"/>
      <c r="EB571" s="111"/>
      <c r="EL571" s="111"/>
      <c r="EV571" s="111"/>
      <c r="FF571" s="111"/>
      <c r="FP571" s="111"/>
      <c r="FZ571" s="111"/>
      <c r="GJ571" s="111"/>
      <c r="GT571" s="111"/>
      <c r="HD571" s="111"/>
      <c r="HN571" s="111"/>
      <c r="HX571" s="111"/>
      <c r="IH571" s="111"/>
      <c r="IR571" s="111"/>
      <c r="JB571" s="111"/>
      <c r="JL571" s="111"/>
      <c r="JV571" s="111"/>
      <c r="KF571" s="111"/>
      <c r="KP571" s="111"/>
      <c r="KZ571" s="111"/>
      <c r="LJ571" s="111"/>
      <c r="LT571" s="111"/>
      <c r="MD571" s="111"/>
      <c r="MN571" s="111"/>
    </row>
    <row xmlns:x14ac="http://schemas.microsoft.com/office/spreadsheetml/2009/9/ac" r="572" s="3" customFormat="true" x14ac:dyDescent="0.25">
      <c r="A572" s="394"/>
      <c r="B572" s="111"/>
      <c r="L572" s="111"/>
      <c r="V572" s="111"/>
      <c r="AF572" s="111"/>
      <c r="AP572" s="111"/>
      <c r="AZ572" s="111"/>
      <c r="BJ572" s="111"/>
      <c r="BT572" s="111"/>
      <c r="BU572" s="111"/>
      <c r="BV572" s="111"/>
      <c r="BW572" s="111"/>
      <c r="BX572" s="111"/>
      <c r="BY572" s="111"/>
      <c r="BZ572" s="111"/>
      <c r="CA572" s="111"/>
      <c r="CD572" s="111"/>
      <c r="CN572" s="111"/>
      <c r="CX572" s="111"/>
      <c r="DH572" s="111"/>
      <c r="DR572" s="111"/>
      <c r="EB572" s="111"/>
      <c r="EL572" s="111"/>
      <c r="EV572" s="111"/>
      <c r="FF572" s="111"/>
      <c r="FP572" s="111"/>
      <c r="FZ572" s="111"/>
      <c r="GJ572" s="111"/>
      <c r="GT572" s="111"/>
      <c r="HD572" s="111"/>
      <c r="HN572" s="111"/>
      <c r="HX572" s="111"/>
      <c r="IH572" s="111"/>
      <c r="IR572" s="111"/>
      <c r="JB572" s="111"/>
      <c r="JL572" s="111"/>
      <c r="JV572" s="111"/>
      <c r="KF572" s="111"/>
      <c r="KP572" s="111"/>
      <c r="KZ572" s="111"/>
      <c r="LJ572" s="111"/>
      <c r="LT572" s="111"/>
      <c r="MD572" s="111"/>
      <c r="MN572" s="111"/>
    </row>
    <row xmlns:x14ac="http://schemas.microsoft.com/office/spreadsheetml/2009/9/ac" r="573" s="3" customFormat="true" x14ac:dyDescent="0.25">
      <c r="A573" s="394"/>
      <c r="B573" s="111"/>
      <c r="L573" s="111"/>
      <c r="V573" s="111"/>
      <c r="AF573" s="111"/>
      <c r="AP573" s="111"/>
      <c r="AZ573" s="111"/>
      <c r="BJ573" s="111"/>
      <c r="BT573" s="111"/>
      <c r="BU573" s="111"/>
      <c r="BV573" s="111"/>
      <c r="BW573" s="111"/>
      <c r="BX573" s="111"/>
      <c r="BY573" s="111"/>
      <c r="BZ573" s="111"/>
      <c r="CA573" s="111"/>
      <c r="CD573" s="111"/>
      <c r="CN573" s="111"/>
      <c r="CX573" s="111"/>
      <c r="DH573" s="111"/>
      <c r="DR573" s="111"/>
      <c r="EB573" s="111"/>
      <c r="EL573" s="111"/>
      <c r="EV573" s="111"/>
      <c r="FF573" s="111"/>
      <c r="FP573" s="111"/>
      <c r="FZ573" s="111"/>
      <c r="GJ573" s="111"/>
      <c r="GT573" s="111"/>
      <c r="HD573" s="111"/>
      <c r="HN573" s="111"/>
      <c r="HX573" s="111"/>
      <c r="IH573" s="111"/>
      <c r="IR573" s="111"/>
      <c r="JB573" s="111"/>
      <c r="JL573" s="111"/>
      <c r="JV573" s="111"/>
      <c r="KF573" s="111"/>
      <c r="KP573" s="111"/>
      <c r="KZ573" s="111"/>
      <c r="LJ573" s="111"/>
      <c r="LT573" s="111"/>
      <c r="MD573" s="111"/>
      <c r="MN573" s="111"/>
    </row>
    <row xmlns:x14ac="http://schemas.microsoft.com/office/spreadsheetml/2009/9/ac" r="574" s="3" customFormat="true" x14ac:dyDescent="0.25">
      <c r="A574" s="394"/>
      <c r="B574" s="111"/>
      <c r="L574" s="111"/>
      <c r="V574" s="111"/>
      <c r="AF574" s="111"/>
      <c r="AP574" s="111"/>
      <c r="AZ574" s="111"/>
      <c r="BJ574" s="111"/>
      <c r="BT574" s="111"/>
      <c r="BU574" s="111"/>
      <c r="BV574" s="111"/>
      <c r="BW574" s="111"/>
      <c r="BX574" s="111"/>
      <c r="BY574" s="111"/>
      <c r="BZ574" s="111"/>
      <c r="CA574" s="111"/>
      <c r="CD574" s="111"/>
      <c r="CN574" s="111"/>
      <c r="CX574" s="111"/>
      <c r="DH574" s="111"/>
      <c r="DR574" s="111"/>
      <c r="EB574" s="111"/>
      <c r="EL574" s="111"/>
      <c r="EV574" s="111"/>
      <c r="FF574" s="111"/>
      <c r="FP574" s="111"/>
      <c r="FZ574" s="111"/>
      <c r="GJ574" s="111"/>
      <c r="GT574" s="111"/>
      <c r="HD574" s="111"/>
      <c r="HN574" s="111"/>
      <c r="HX574" s="111"/>
      <c r="IH574" s="111"/>
      <c r="IR574" s="111"/>
      <c r="JB574" s="111"/>
      <c r="JL574" s="111"/>
      <c r="JV574" s="111"/>
      <c r="KF574" s="111"/>
      <c r="KP574" s="111"/>
      <c r="KZ574" s="111"/>
      <c r="LJ574" s="111"/>
      <c r="LT574" s="111"/>
      <c r="MD574" s="111"/>
      <c r="MN574" s="111"/>
    </row>
    <row xmlns:x14ac="http://schemas.microsoft.com/office/spreadsheetml/2009/9/ac" r="575" s="3" customFormat="true" x14ac:dyDescent="0.25">
      <c r="A575" s="394"/>
      <c r="B575" s="111"/>
      <c r="L575" s="111"/>
      <c r="V575" s="111"/>
      <c r="AF575" s="111"/>
      <c r="AP575" s="111"/>
      <c r="AZ575" s="111"/>
      <c r="BJ575" s="111"/>
      <c r="BT575" s="111"/>
      <c r="BU575" s="111"/>
      <c r="BV575" s="111"/>
      <c r="BW575" s="111"/>
      <c r="BX575" s="111"/>
      <c r="BY575" s="111"/>
      <c r="BZ575" s="111"/>
      <c r="CA575" s="111"/>
      <c r="CD575" s="111"/>
      <c r="CN575" s="111"/>
      <c r="CX575" s="111"/>
      <c r="DH575" s="111"/>
      <c r="DR575" s="111"/>
      <c r="EB575" s="111"/>
      <c r="EL575" s="111"/>
      <c r="EV575" s="111"/>
      <c r="FF575" s="111"/>
      <c r="FP575" s="111"/>
      <c r="FZ575" s="111"/>
      <c r="GJ575" s="111"/>
      <c r="GT575" s="111"/>
      <c r="HD575" s="111"/>
      <c r="HN575" s="111"/>
      <c r="HX575" s="111"/>
      <c r="IH575" s="111"/>
      <c r="IR575" s="111"/>
      <c r="JB575" s="111"/>
      <c r="JL575" s="111"/>
      <c r="JV575" s="111"/>
      <c r="KF575" s="111"/>
      <c r="KP575" s="111"/>
      <c r="KZ575" s="111"/>
      <c r="LJ575" s="111"/>
      <c r="LT575" s="111"/>
      <c r="MD575" s="111"/>
      <c r="MN575" s="111"/>
    </row>
    <row xmlns:x14ac="http://schemas.microsoft.com/office/spreadsheetml/2009/9/ac" r="576" s="3" customFormat="true" x14ac:dyDescent="0.25">
      <c r="A576" s="394"/>
      <c r="B576" s="111"/>
      <c r="L576" s="111"/>
      <c r="V576" s="111"/>
      <c r="AF576" s="111"/>
      <c r="AP576" s="111"/>
      <c r="AZ576" s="111"/>
      <c r="BJ576" s="111"/>
      <c r="BT576" s="111"/>
      <c r="BU576" s="111"/>
      <c r="BV576" s="111"/>
      <c r="BW576" s="111"/>
      <c r="BX576" s="111"/>
      <c r="BY576" s="111"/>
      <c r="BZ576" s="111"/>
      <c r="CA576" s="111"/>
      <c r="CD576" s="111"/>
      <c r="CN576" s="111"/>
      <c r="CX576" s="111"/>
      <c r="DH576" s="111"/>
      <c r="DR576" s="111"/>
      <c r="EB576" s="111"/>
      <c r="EL576" s="111"/>
      <c r="EV576" s="111"/>
      <c r="FF576" s="111"/>
      <c r="FP576" s="111"/>
      <c r="FZ576" s="111"/>
      <c r="GJ576" s="111"/>
      <c r="GT576" s="111"/>
      <c r="HD576" s="111"/>
      <c r="HN576" s="111"/>
      <c r="HX576" s="111"/>
      <c r="IH576" s="111"/>
      <c r="IR576" s="111"/>
      <c r="JB576" s="111"/>
      <c r="JL576" s="111"/>
      <c r="JV576" s="111"/>
      <c r="KF576" s="111"/>
      <c r="KP576" s="111"/>
      <c r="KZ576" s="111"/>
      <c r="LJ576" s="111"/>
      <c r="LT576" s="111"/>
      <c r="MD576" s="111"/>
      <c r="MN576" s="111"/>
    </row>
    <row xmlns:x14ac="http://schemas.microsoft.com/office/spreadsheetml/2009/9/ac" r="577" s="3" customFormat="true" x14ac:dyDescent="0.25">
      <c r="A577" s="394"/>
      <c r="B577" s="111"/>
      <c r="L577" s="111"/>
      <c r="V577" s="111"/>
      <c r="AF577" s="111"/>
      <c r="AP577" s="111"/>
      <c r="AZ577" s="111"/>
      <c r="BJ577" s="111"/>
      <c r="BT577" s="111"/>
      <c r="BU577" s="111"/>
      <c r="BV577" s="111"/>
      <c r="BW577" s="111"/>
      <c r="BX577" s="111"/>
      <c r="BY577" s="111"/>
      <c r="BZ577" s="111"/>
      <c r="CA577" s="111"/>
      <c r="CD577" s="111"/>
      <c r="CN577" s="111"/>
      <c r="CX577" s="111"/>
      <c r="DH577" s="111"/>
      <c r="DR577" s="111"/>
      <c r="EB577" s="111"/>
      <c r="EL577" s="111"/>
      <c r="EV577" s="111"/>
      <c r="FF577" s="111"/>
      <c r="FP577" s="111"/>
      <c r="FZ577" s="111"/>
      <c r="GJ577" s="111"/>
      <c r="GT577" s="111"/>
      <c r="HD577" s="111"/>
      <c r="HN577" s="111"/>
      <c r="HX577" s="111"/>
      <c r="IH577" s="111"/>
      <c r="IR577" s="111"/>
      <c r="JB577" s="111"/>
      <c r="JL577" s="111"/>
      <c r="JV577" s="111"/>
      <c r="KF577" s="111"/>
      <c r="KP577" s="111"/>
      <c r="KZ577" s="111"/>
      <c r="LJ577" s="111"/>
      <c r="LT577" s="111"/>
      <c r="MD577" s="111"/>
      <c r="MN577" s="111"/>
    </row>
    <row xmlns:x14ac="http://schemas.microsoft.com/office/spreadsheetml/2009/9/ac" r="578" s="3" customFormat="true" x14ac:dyDescent="0.25">
      <c r="A578" s="394"/>
      <c r="B578" s="111"/>
      <c r="L578" s="111"/>
      <c r="V578" s="111"/>
      <c r="AF578" s="111"/>
      <c r="AP578" s="111"/>
      <c r="AZ578" s="111"/>
      <c r="BJ578" s="111"/>
      <c r="BT578" s="111"/>
      <c r="BU578" s="111"/>
      <c r="BV578" s="111"/>
      <c r="BW578" s="111"/>
      <c r="BX578" s="111"/>
      <c r="BY578" s="111"/>
      <c r="BZ578" s="111"/>
      <c r="CA578" s="111"/>
      <c r="CD578" s="111"/>
      <c r="CN578" s="111"/>
      <c r="CX578" s="111"/>
      <c r="DH578" s="111"/>
      <c r="DR578" s="111"/>
      <c r="EB578" s="111"/>
      <c r="EL578" s="111"/>
      <c r="EV578" s="111"/>
      <c r="FF578" s="111"/>
      <c r="FP578" s="111"/>
      <c r="FZ578" s="111"/>
      <c r="GJ578" s="111"/>
      <c r="GT578" s="111"/>
      <c r="HD578" s="111"/>
      <c r="HN578" s="111"/>
      <c r="HX578" s="111"/>
      <c r="IH578" s="111"/>
      <c r="IR578" s="111"/>
      <c r="JB578" s="111"/>
      <c r="JL578" s="111"/>
      <c r="JV578" s="111"/>
      <c r="KF578" s="111"/>
      <c r="KP578" s="111"/>
      <c r="KZ578" s="111"/>
      <c r="LJ578" s="111"/>
      <c r="LT578" s="111"/>
      <c r="MD578" s="111"/>
      <c r="MN578" s="111"/>
    </row>
    <row xmlns:x14ac="http://schemas.microsoft.com/office/spreadsheetml/2009/9/ac" r="579" s="3" customFormat="true" x14ac:dyDescent="0.25">
      <c r="A579" s="394"/>
      <c r="B579" s="111"/>
      <c r="L579" s="111"/>
      <c r="V579" s="111"/>
      <c r="AF579" s="111"/>
      <c r="AP579" s="111"/>
      <c r="AZ579" s="111"/>
      <c r="BJ579" s="111"/>
      <c r="BT579" s="111"/>
      <c r="BU579" s="111"/>
      <c r="BV579" s="111"/>
      <c r="BW579" s="111"/>
      <c r="BX579" s="111"/>
      <c r="BY579" s="111"/>
      <c r="BZ579" s="111"/>
      <c r="CA579" s="111"/>
      <c r="CD579" s="111"/>
      <c r="CN579" s="111"/>
      <c r="CX579" s="111"/>
      <c r="DH579" s="111"/>
      <c r="DR579" s="111"/>
      <c r="EB579" s="111"/>
      <c r="EL579" s="111"/>
      <c r="EV579" s="111"/>
      <c r="FF579" s="111"/>
      <c r="FP579" s="111"/>
      <c r="FZ579" s="111"/>
      <c r="GJ579" s="111"/>
      <c r="GT579" s="111"/>
      <c r="HD579" s="111"/>
      <c r="HN579" s="111"/>
      <c r="HX579" s="111"/>
      <c r="IH579" s="111"/>
      <c r="IR579" s="111"/>
      <c r="JB579" s="111"/>
      <c r="JL579" s="111"/>
      <c r="JV579" s="111"/>
      <c r="KF579" s="111"/>
      <c r="KP579" s="111"/>
      <c r="KZ579" s="111"/>
      <c r="LJ579" s="111"/>
      <c r="LT579" s="111"/>
      <c r="MD579" s="111"/>
      <c r="MN579" s="111"/>
    </row>
    <row xmlns:x14ac="http://schemas.microsoft.com/office/spreadsheetml/2009/9/ac" r="580" s="3" customFormat="true" x14ac:dyDescent="0.25">
      <c r="A580" s="394"/>
      <c r="B580" s="111"/>
      <c r="L580" s="111"/>
      <c r="V580" s="111"/>
      <c r="AF580" s="111"/>
      <c r="AP580" s="111"/>
      <c r="AZ580" s="111"/>
      <c r="BJ580" s="111"/>
      <c r="BT580" s="111"/>
      <c r="BU580" s="111"/>
      <c r="BV580" s="111"/>
      <c r="BW580" s="111"/>
      <c r="BX580" s="111"/>
      <c r="BY580" s="111"/>
      <c r="BZ580" s="111"/>
      <c r="CA580" s="111"/>
      <c r="CD580" s="111"/>
      <c r="CN580" s="111"/>
      <c r="CX580" s="111"/>
      <c r="DH580" s="111"/>
      <c r="DR580" s="111"/>
      <c r="EB580" s="111"/>
      <c r="EL580" s="111"/>
      <c r="EV580" s="111"/>
      <c r="FF580" s="111"/>
      <c r="FP580" s="111"/>
      <c r="FZ580" s="111"/>
      <c r="GJ580" s="111"/>
      <c r="GT580" s="111"/>
      <c r="HD580" s="111"/>
      <c r="HN580" s="111"/>
      <c r="HX580" s="111"/>
      <c r="IH580" s="111"/>
      <c r="IR580" s="111"/>
      <c r="JB580" s="111"/>
      <c r="JL580" s="111"/>
      <c r="JV580" s="111"/>
      <c r="KF580" s="111"/>
      <c r="KP580" s="111"/>
      <c r="KZ580" s="111"/>
      <c r="LJ580" s="111"/>
      <c r="LT580" s="111"/>
      <c r="MD580" s="111"/>
      <c r="MN580" s="111"/>
    </row>
    <row xmlns:x14ac="http://schemas.microsoft.com/office/spreadsheetml/2009/9/ac" r="581" s="3" customFormat="true" x14ac:dyDescent="0.25">
      <c r="A581" s="394"/>
      <c r="B581" s="111"/>
      <c r="L581" s="111"/>
      <c r="V581" s="111"/>
      <c r="AF581" s="111"/>
      <c r="AP581" s="111"/>
      <c r="AZ581" s="111"/>
      <c r="BJ581" s="111"/>
      <c r="BT581" s="111"/>
      <c r="BU581" s="111"/>
      <c r="BV581" s="111"/>
      <c r="BW581" s="111"/>
      <c r="BX581" s="111"/>
      <c r="BY581" s="111"/>
      <c r="BZ581" s="111"/>
      <c r="CA581" s="111"/>
      <c r="CD581" s="111"/>
      <c r="CN581" s="111"/>
      <c r="CX581" s="111"/>
      <c r="DH581" s="111"/>
      <c r="DR581" s="111"/>
      <c r="EB581" s="111"/>
      <c r="EL581" s="111"/>
      <c r="EV581" s="111"/>
      <c r="FF581" s="111"/>
      <c r="FP581" s="111"/>
      <c r="FZ581" s="111"/>
      <c r="GJ581" s="111"/>
      <c r="GT581" s="111"/>
      <c r="HD581" s="111"/>
      <c r="HN581" s="111"/>
      <c r="HX581" s="111"/>
      <c r="IH581" s="111"/>
      <c r="IR581" s="111"/>
      <c r="JB581" s="111"/>
      <c r="JL581" s="111"/>
      <c r="JV581" s="111"/>
      <c r="KF581" s="111"/>
      <c r="KP581" s="111"/>
      <c r="KZ581" s="111"/>
      <c r="LJ581" s="111"/>
      <c r="LT581" s="111"/>
      <c r="MD581" s="111"/>
      <c r="MN581" s="111"/>
    </row>
    <row xmlns:x14ac="http://schemas.microsoft.com/office/spreadsheetml/2009/9/ac" r="582" s="3" customFormat="true" x14ac:dyDescent="0.25">
      <c r="A582" s="394"/>
      <c r="B582" s="111"/>
      <c r="L582" s="111"/>
      <c r="V582" s="111"/>
      <c r="AF582" s="111"/>
      <c r="AP582" s="111"/>
      <c r="AZ582" s="111"/>
      <c r="BJ582" s="111"/>
      <c r="BT582" s="111"/>
      <c r="BU582" s="111"/>
      <c r="BV582" s="111"/>
      <c r="BW582" s="111"/>
      <c r="BX582" s="111"/>
      <c r="BY582" s="111"/>
      <c r="BZ582" s="111"/>
      <c r="CA582" s="111"/>
      <c r="CD582" s="111"/>
      <c r="CN582" s="111"/>
      <c r="CX582" s="111"/>
      <c r="DH582" s="111"/>
      <c r="DR582" s="111"/>
      <c r="EB582" s="111"/>
      <c r="EL582" s="111"/>
      <c r="EV582" s="111"/>
      <c r="FF582" s="111"/>
      <c r="FP582" s="111"/>
      <c r="FZ582" s="111"/>
      <c r="GJ582" s="111"/>
      <c r="GT582" s="111"/>
      <c r="HD582" s="111"/>
      <c r="HN582" s="111"/>
      <c r="HX582" s="111"/>
      <c r="IH582" s="111"/>
      <c r="IR582" s="111"/>
      <c r="JB582" s="111"/>
      <c r="JL582" s="111"/>
      <c r="JV582" s="111"/>
      <c r="KF582" s="111"/>
      <c r="KP582" s="111"/>
      <c r="KZ582" s="111"/>
      <c r="LJ582" s="111"/>
      <c r="LT582" s="111"/>
      <c r="MD582" s="111"/>
      <c r="MN582" s="111"/>
    </row>
    <row xmlns:x14ac="http://schemas.microsoft.com/office/spreadsheetml/2009/9/ac" r="583" s="3" customFormat="true" x14ac:dyDescent="0.25">
      <c r="A583" s="394"/>
      <c r="B583" s="111"/>
      <c r="L583" s="111"/>
      <c r="V583" s="111"/>
      <c r="AF583" s="111"/>
      <c r="AP583" s="111"/>
      <c r="AZ583" s="111"/>
      <c r="BJ583" s="111"/>
      <c r="BT583" s="111"/>
      <c r="BU583" s="111"/>
      <c r="BV583" s="111"/>
      <c r="BW583" s="111"/>
      <c r="BX583" s="111"/>
      <c r="BY583" s="111"/>
      <c r="BZ583" s="111"/>
      <c r="CA583" s="111"/>
      <c r="CD583" s="111"/>
      <c r="CN583" s="111"/>
      <c r="CX583" s="111"/>
      <c r="DH583" s="111"/>
      <c r="DR583" s="111"/>
      <c r="EB583" s="111"/>
      <c r="EL583" s="111"/>
      <c r="EV583" s="111"/>
      <c r="FF583" s="111"/>
      <c r="FP583" s="111"/>
      <c r="FZ583" s="111"/>
      <c r="GJ583" s="111"/>
      <c r="GT583" s="111"/>
      <c r="HD583" s="111"/>
      <c r="HN583" s="111"/>
      <c r="HX583" s="111"/>
      <c r="IH583" s="111"/>
      <c r="IR583" s="111"/>
      <c r="JB583" s="111"/>
      <c r="JL583" s="111"/>
      <c r="JV583" s="111"/>
      <c r="KF583" s="111"/>
      <c r="KP583" s="111"/>
      <c r="KZ583" s="111"/>
      <c r="LJ583" s="111"/>
      <c r="LT583" s="111"/>
      <c r="MD583" s="111"/>
      <c r="MN583" s="111"/>
    </row>
    <row xmlns:x14ac="http://schemas.microsoft.com/office/spreadsheetml/2009/9/ac" r="584" s="3" customFormat="true" x14ac:dyDescent="0.25">
      <c r="A584" s="394"/>
      <c r="B584" s="111"/>
      <c r="L584" s="111"/>
      <c r="V584" s="111"/>
      <c r="AF584" s="111"/>
      <c r="AP584" s="111"/>
      <c r="AZ584" s="111"/>
      <c r="BJ584" s="111"/>
      <c r="BT584" s="111"/>
      <c r="BU584" s="111"/>
      <c r="BV584" s="111"/>
      <c r="BW584" s="111"/>
      <c r="BX584" s="111"/>
      <c r="BY584" s="111"/>
      <c r="BZ584" s="111"/>
      <c r="CA584" s="111"/>
      <c r="CD584" s="111"/>
      <c r="CN584" s="111"/>
      <c r="CX584" s="111"/>
      <c r="DH584" s="111"/>
      <c r="DR584" s="111"/>
      <c r="EB584" s="111"/>
      <c r="EL584" s="111"/>
      <c r="EV584" s="111"/>
      <c r="FF584" s="111"/>
      <c r="FP584" s="111"/>
      <c r="FZ584" s="111"/>
      <c r="GJ584" s="111"/>
      <c r="GT584" s="111"/>
      <c r="HD584" s="111"/>
      <c r="HN584" s="111"/>
      <c r="HX584" s="111"/>
      <c r="IH584" s="111"/>
      <c r="IR584" s="111"/>
      <c r="JB584" s="111"/>
      <c r="JL584" s="111"/>
      <c r="JV584" s="111"/>
      <c r="KF584" s="111"/>
      <c r="KP584" s="111"/>
      <c r="KZ584" s="111"/>
      <c r="LJ584" s="111"/>
      <c r="LT584" s="111"/>
      <c r="MD584" s="111"/>
      <c r="MN584" s="111"/>
    </row>
    <row xmlns:x14ac="http://schemas.microsoft.com/office/spreadsheetml/2009/9/ac" r="585" s="3" customFormat="true" x14ac:dyDescent="0.25">
      <c r="A585" s="394"/>
      <c r="B585" s="111"/>
      <c r="L585" s="111"/>
      <c r="V585" s="111"/>
      <c r="AF585" s="111"/>
      <c r="AP585" s="111"/>
      <c r="AZ585" s="111"/>
      <c r="BJ585" s="111"/>
      <c r="BT585" s="111"/>
      <c r="BU585" s="111"/>
      <c r="BV585" s="111"/>
      <c r="BW585" s="111"/>
      <c r="BX585" s="111"/>
      <c r="BY585" s="111"/>
      <c r="BZ585" s="111"/>
      <c r="CA585" s="111"/>
      <c r="CD585" s="111"/>
      <c r="CN585" s="111"/>
      <c r="CX585" s="111"/>
      <c r="DH585" s="111"/>
      <c r="DR585" s="111"/>
      <c r="EB585" s="111"/>
      <c r="EL585" s="111"/>
      <c r="EV585" s="111"/>
      <c r="FF585" s="111"/>
      <c r="FP585" s="111"/>
      <c r="FZ585" s="111"/>
      <c r="GJ585" s="111"/>
      <c r="GT585" s="111"/>
      <c r="HD585" s="111"/>
      <c r="HN585" s="111"/>
      <c r="HX585" s="111"/>
      <c r="IH585" s="111"/>
      <c r="IR585" s="111"/>
      <c r="JB585" s="111"/>
      <c r="JL585" s="111"/>
      <c r="JV585" s="111"/>
      <c r="KF585" s="111"/>
      <c r="KP585" s="111"/>
      <c r="KZ585" s="111"/>
      <c r="LJ585" s="111"/>
      <c r="LT585" s="111"/>
      <c r="MD585" s="111"/>
      <c r="MN585" s="111"/>
    </row>
    <row xmlns:x14ac="http://schemas.microsoft.com/office/spreadsheetml/2009/9/ac" r="586" s="3" customFormat="true" x14ac:dyDescent="0.25">
      <c r="A586" s="394"/>
      <c r="B586" s="111"/>
      <c r="L586" s="111"/>
      <c r="V586" s="111"/>
      <c r="AF586" s="111"/>
      <c r="AP586" s="111"/>
      <c r="AZ586" s="111"/>
      <c r="BJ586" s="111"/>
      <c r="BT586" s="111"/>
      <c r="BU586" s="111"/>
      <c r="BV586" s="111"/>
      <c r="BW586" s="111"/>
      <c r="BX586" s="111"/>
      <c r="BY586" s="111"/>
      <c r="BZ586" s="111"/>
      <c r="CA586" s="111"/>
      <c r="CD586" s="111"/>
      <c r="CN586" s="111"/>
      <c r="CX586" s="111"/>
      <c r="DH586" s="111"/>
      <c r="DR586" s="111"/>
      <c r="EB586" s="111"/>
      <c r="EL586" s="111"/>
      <c r="EV586" s="111"/>
      <c r="FF586" s="111"/>
      <c r="FP586" s="111"/>
      <c r="FZ586" s="111"/>
      <c r="GJ586" s="111"/>
      <c r="GT586" s="111"/>
      <c r="HD586" s="111"/>
      <c r="HN586" s="111"/>
      <c r="HX586" s="111"/>
      <c r="IH586" s="111"/>
      <c r="IR586" s="111"/>
      <c r="JB586" s="111"/>
      <c r="JL586" s="111"/>
      <c r="JV586" s="111"/>
      <c r="KF586" s="111"/>
      <c r="KP586" s="111"/>
      <c r="KZ586" s="111"/>
      <c r="LJ586" s="111"/>
      <c r="LT586" s="111"/>
      <c r="MD586" s="111"/>
      <c r="MN586" s="111"/>
    </row>
    <row xmlns:x14ac="http://schemas.microsoft.com/office/spreadsheetml/2009/9/ac" r="587" s="3" customFormat="true" x14ac:dyDescent="0.25">
      <c r="A587" s="394"/>
      <c r="B587" s="111"/>
      <c r="L587" s="111"/>
      <c r="V587" s="111"/>
      <c r="AF587" s="111"/>
      <c r="AP587" s="111"/>
      <c r="AZ587" s="111"/>
      <c r="BJ587" s="111"/>
      <c r="BT587" s="111"/>
      <c r="BU587" s="111"/>
      <c r="BV587" s="111"/>
      <c r="BW587" s="111"/>
      <c r="BX587" s="111"/>
      <c r="BY587" s="111"/>
      <c r="BZ587" s="111"/>
      <c r="CA587" s="111"/>
      <c r="CD587" s="111"/>
      <c r="CN587" s="111"/>
      <c r="CX587" s="111"/>
      <c r="DH587" s="111"/>
      <c r="DR587" s="111"/>
      <c r="EB587" s="111"/>
      <c r="EL587" s="111"/>
      <c r="EV587" s="111"/>
      <c r="FF587" s="111"/>
      <c r="FP587" s="111"/>
      <c r="FZ587" s="111"/>
      <c r="GJ587" s="111"/>
      <c r="GT587" s="111"/>
      <c r="HD587" s="111"/>
      <c r="HN587" s="111"/>
      <c r="HX587" s="111"/>
      <c r="IH587" s="111"/>
      <c r="IR587" s="111"/>
      <c r="JB587" s="111"/>
      <c r="JL587" s="111"/>
      <c r="JV587" s="111"/>
      <c r="KF587" s="111"/>
      <c r="KP587" s="111"/>
      <c r="KZ587" s="111"/>
      <c r="LJ587" s="111"/>
      <c r="LT587" s="111"/>
      <c r="MD587" s="111"/>
      <c r="MN587" s="111"/>
    </row>
    <row xmlns:x14ac="http://schemas.microsoft.com/office/spreadsheetml/2009/9/ac" r="588" s="3" customFormat="true" x14ac:dyDescent="0.25">
      <c r="A588" s="394"/>
      <c r="B588" s="111"/>
      <c r="L588" s="111"/>
      <c r="V588" s="111"/>
      <c r="AF588" s="111"/>
      <c r="AP588" s="111"/>
      <c r="AZ588" s="111"/>
      <c r="BJ588" s="111"/>
      <c r="BT588" s="111"/>
      <c r="BU588" s="111"/>
      <c r="BV588" s="111"/>
      <c r="BW588" s="111"/>
      <c r="BX588" s="111"/>
      <c r="BY588" s="111"/>
      <c r="BZ588" s="111"/>
      <c r="CA588" s="111"/>
      <c r="CD588" s="111"/>
      <c r="CN588" s="111"/>
      <c r="CX588" s="111"/>
      <c r="DH588" s="111"/>
      <c r="DR588" s="111"/>
      <c r="EB588" s="111"/>
      <c r="EL588" s="111"/>
      <c r="EV588" s="111"/>
      <c r="FF588" s="111"/>
      <c r="FP588" s="111"/>
      <c r="FZ588" s="111"/>
      <c r="GJ588" s="111"/>
      <c r="GT588" s="111"/>
      <c r="HD588" s="111"/>
      <c r="HN588" s="111"/>
      <c r="HX588" s="111"/>
      <c r="IH588" s="111"/>
      <c r="IR588" s="111"/>
      <c r="JB588" s="111"/>
      <c r="JL588" s="111"/>
      <c r="JV588" s="111"/>
      <c r="KF588" s="111"/>
      <c r="KP588" s="111"/>
      <c r="KZ588" s="111"/>
      <c r="LJ588" s="111"/>
      <c r="LT588" s="111"/>
      <c r="MD588" s="111"/>
      <c r="MN588" s="111"/>
    </row>
    <row xmlns:x14ac="http://schemas.microsoft.com/office/spreadsheetml/2009/9/ac" r="589" s="3" customFormat="true" x14ac:dyDescent="0.25">
      <c r="A589" s="394"/>
      <c r="B589" s="111"/>
      <c r="L589" s="111"/>
      <c r="V589" s="111"/>
      <c r="AF589" s="111"/>
      <c r="AP589" s="111"/>
      <c r="AZ589" s="111"/>
      <c r="BJ589" s="111"/>
      <c r="BT589" s="111"/>
      <c r="BU589" s="111"/>
      <c r="BV589" s="111"/>
      <c r="BW589" s="111"/>
      <c r="BX589" s="111"/>
      <c r="BY589" s="111"/>
      <c r="BZ589" s="111"/>
      <c r="CA589" s="111"/>
      <c r="CD589" s="111"/>
      <c r="CN589" s="111"/>
      <c r="CX589" s="111"/>
      <c r="DH589" s="111"/>
      <c r="DR589" s="111"/>
      <c r="EB589" s="111"/>
      <c r="EL589" s="111"/>
      <c r="EV589" s="111"/>
      <c r="FF589" s="111"/>
      <c r="FP589" s="111"/>
      <c r="FZ589" s="111"/>
      <c r="GJ589" s="111"/>
      <c r="GT589" s="111"/>
      <c r="HD589" s="111"/>
      <c r="HN589" s="111"/>
      <c r="HX589" s="111"/>
      <c r="IH589" s="111"/>
      <c r="IR589" s="111"/>
      <c r="JB589" s="111"/>
      <c r="JL589" s="111"/>
      <c r="JV589" s="111"/>
      <c r="KF589" s="111"/>
      <c r="KP589" s="111"/>
      <c r="KZ589" s="111"/>
      <c r="LJ589" s="111"/>
      <c r="LT589" s="111"/>
      <c r="MD589" s="111"/>
      <c r="MN589" s="111"/>
    </row>
    <row xmlns:x14ac="http://schemas.microsoft.com/office/spreadsheetml/2009/9/ac" r="590" s="3" customFormat="true" x14ac:dyDescent="0.25">
      <c r="A590" s="394"/>
      <c r="B590" s="111"/>
      <c r="L590" s="111"/>
      <c r="V590" s="111"/>
      <c r="AF590" s="111"/>
      <c r="AP590" s="111"/>
      <c r="AZ590" s="111"/>
      <c r="BJ590" s="111"/>
      <c r="BT590" s="111"/>
      <c r="BU590" s="111"/>
      <c r="BV590" s="111"/>
      <c r="BW590" s="111"/>
      <c r="BX590" s="111"/>
      <c r="BY590" s="111"/>
      <c r="BZ590" s="111"/>
      <c r="CA590" s="111"/>
      <c r="CD590" s="111"/>
      <c r="CN590" s="111"/>
      <c r="CX590" s="111"/>
      <c r="DH590" s="111"/>
      <c r="DR590" s="111"/>
      <c r="EB590" s="111"/>
      <c r="EL590" s="111"/>
      <c r="EV590" s="111"/>
      <c r="FF590" s="111"/>
      <c r="FP590" s="111"/>
      <c r="FZ590" s="111"/>
      <c r="GJ590" s="111"/>
      <c r="GT590" s="111"/>
      <c r="HD590" s="111"/>
      <c r="HN590" s="111"/>
      <c r="HX590" s="111"/>
      <c r="IH590" s="111"/>
      <c r="IR590" s="111"/>
      <c r="JB590" s="111"/>
      <c r="JL590" s="111"/>
      <c r="JV590" s="111"/>
      <c r="KF590" s="111"/>
      <c r="KP590" s="111"/>
      <c r="KZ590" s="111"/>
      <c r="LJ590" s="111"/>
      <c r="LT590" s="111"/>
      <c r="MD590" s="111"/>
      <c r="MN590" s="111"/>
    </row>
    <row xmlns:x14ac="http://schemas.microsoft.com/office/spreadsheetml/2009/9/ac" r="591" s="3" customFormat="true" x14ac:dyDescent="0.25">
      <c r="A591" s="394"/>
      <c r="B591" s="111"/>
      <c r="L591" s="111"/>
      <c r="V591" s="111"/>
      <c r="AF591" s="111"/>
      <c r="AP591" s="111"/>
      <c r="AZ591" s="111"/>
      <c r="BJ591" s="111"/>
      <c r="BT591" s="111"/>
      <c r="BU591" s="111"/>
      <c r="BV591" s="111"/>
      <c r="BW591" s="111"/>
      <c r="BX591" s="111"/>
      <c r="BY591" s="111"/>
      <c r="BZ591" s="111"/>
      <c r="CA591" s="111"/>
      <c r="CD591" s="111"/>
      <c r="CN591" s="111"/>
      <c r="CX591" s="111"/>
      <c r="DH591" s="111"/>
      <c r="DR591" s="111"/>
      <c r="EB591" s="111"/>
      <c r="EL591" s="111"/>
      <c r="EV591" s="111"/>
      <c r="FF591" s="111"/>
      <c r="FP591" s="111"/>
      <c r="FZ591" s="111"/>
      <c r="GJ591" s="111"/>
      <c r="GT591" s="111"/>
      <c r="HD591" s="111"/>
      <c r="HN591" s="111"/>
      <c r="HX591" s="111"/>
      <c r="IH591" s="111"/>
      <c r="IR591" s="111"/>
      <c r="JB591" s="111"/>
      <c r="JL591" s="111"/>
      <c r="JV591" s="111"/>
      <c r="KF591" s="111"/>
      <c r="KP591" s="111"/>
      <c r="KZ591" s="111"/>
      <c r="LJ591" s="111"/>
      <c r="LT591" s="111"/>
      <c r="MD591" s="111"/>
      <c r="MN591" s="111"/>
    </row>
    <row xmlns:x14ac="http://schemas.microsoft.com/office/spreadsheetml/2009/9/ac" r="592" s="3" customFormat="true" x14ac:dyDescent="0.25">
      <c r="A592" s="394"/>
      <c r="B592" s="111"/>
      <c r="L592" s="111"/>
      <c r="V592" s="111"/>
      <c r="AF592" s="111"/>
      <c r="AP592" s="111"/>
      <c r="AZ592" s="111"/>
      <c r="BJ592" s="111"/>
      <c r="BT592" s="111"/>
      <c r="BU592" s="111"/>
      <c r="BV592" s="111"/>
      <c r="BW592" s="111"/>
      <c r="BX592" s="111"/>
      <c r="BY592" s="111"/>
      <c r="BZ592" s="111"/>
      <c r="CA592" s="111"/>
      <c r="CD592" s="111"/>
      <c r="CN592" s="111"/>
      <c r="CX592" s="111"/>
      <c r="DH592" s="111"/>
      <c r="DR592" s="111"/>
      <c r="EB592" s="111"/>
      <c r="EL592" s="111"/>
      <c r="EV592" s="111"/>
      <c r="FF592" s="111"/>
      <c r="FP592" s="111"/>
      <c r="FZ592" s="111"/>
      <c r="GJ592" s="111"/>
      <c r="GT592" s="111"/>
      <c r="HD592" s="111"/>
      <c r="HN592" s="111"/>
      <c r="HX592" s="111"/>
      <c r="IH592" s="111"/>
      <c r="IR592" s="111"/>
      <c r="JB592" s="111"/>
      <c r="JL592" s="111"/>
      <c r="JV592" s="111"/>
      <c r="KF592" s="111"/>
      <c r="KP592" s="111"/>
      <c r="KZ592" s="111"/>
      <c r="LJ592" s="111"/>
      <c r="LT592" s="111"/>
      <c r="MD592" s="111"/>
      <c r="MN592" s="111"/>
    </row>
    <row xmlns:x14ac="http://schemas.microsoft.com/office/spreadsheetml/2009/9/ac" r="593" s="3" customFormat="true" x14ac:dyDescent="0.25">
      <c r="A593" s="394"/>
      <c r="B593" s="111"/>
      <c r="L593" s="111"/>
      <c r="V593" s="111"/>
      <c r="AF593" s="111"/>
      <c r="AP593" s="111"/>
      <c r="AZ593" s="111"/>
      <c r="BJ593" s="111"/>
      <c r="BT593" s="111"/>
      <c r="BU593" s="111"/>
      <c r="BV593" s="111"/>
      <c r="BW593" s="111"/>
      <c r="BX593" s="111"/>
      <c r="BY593" s="111"/>
      <c r="BZ593" s="111"/>
      <c r="CA593" s="111"/>
      <c r="CD593" s="111"/>
      <c r="CN593" s="111"/>
      <c r="CX593" s="111"/>
      <c r="DH593" s="111"/>
      <c r="DR593" s="111"/>
      <c r="EB593" s="111"/>
      <c r="EL593" s="111"/>
      <c r="EV593" s="111"/>
      <c r="FF593" s="111"/>
      <c r="FP593" s="111"/>
      <c r="FZ593" s="111"/>
      <c r="GJ593" s="111"/>
      <c r="GT593" s="111"/>
      <c r="HD593" s="111"/>
      <c r="HN593" s="111"/>
      <c r="HX593" s="111"/>
      <c r="IH593" s="111"/>
      <c r="IR593" s="111"/>
      <c r="JB593" s="111"/>
      <c r="JL593" s="111"/>
      <c r="JV593" s="111"/>
      <c r="KF593" s="111"/>
      <c r="KP593" s="111"/>
      <c r="KZ593" s="111"/>
      <c r="LJ593" s="111"/>
      <c r="LT593" s="111"/>
      <c r="MD593" s="111"/>
      <c r="MN593" s="111"/>
    </row>
    <row xmlns:x14ac="http://schemas.microsoft.com/office/spreadsheetml/2009/9/ac" r="594" s="3" customFormat="true" x14ac:dyDescent="0.25">
      <c r="A594" s="394"/>
      <c r="B594" s="111"/>
      <c r="L594" s="111"/>
      <c r="V594" s="111"/>
      <c r="AF594" s="111"/>
      <c r="AP594" s="111"/>
      <c r="AZ594" s="111"/>
      <c r="BJ594" s="111"/>
      <c r="BT594" s="111"/>
      <c r="BU594" s="111"/>
      <c r="BV594" s="111"/>
      <c r="BW594" s="111"/>
      <c r="BX594" s="111"/>
      <c r="BY594" s="111"/>
      <c r="BZ594" s="111"/>
      <c r="CA594" s="111"/>
      <c r="CD594" s="111"/>
      <c r="CN594" s="111"/>
      <c r="CX594" s="111"/>
      <c r="DH594" s="111"/>
      <c r="DR594" s="111"/>
      <c r="EB594" s="111"/>
      <c r="EL594" s="111"/>
      <c r="EV594" s="111"/>
      <c r="FF594" s="111"/>
      <c r="FP594" s="111"/>
      <c r="FZ594" s="111"/>
      <c r="GJ594" s="111"/>
      <c r="GT594" s="111"/>
      <c r="HD594" s="111"/>
      <c r="HN594" s="111"/>
      <c r="HX594" s="111"/>
      <c r="IH594" s="111"/>
      <c r="IR594" s="111"/>
      <c r="JB594" s="111"/>
      <c r="JL594" s="111"/>
      <c r="JV594" s="111"/>
      <c r="KF594" s="111"/>
      <c r="KP594" s="111"/>
      <c r="KZ594" s="111"/>
      <c r="LJ594" s="111"/>
      <c r="LT594" s="111"/>
      <c r="MD594" s="111"/>
      <c r="MN594" s="111"/>
    </row>
    <row xmlns:x14ac="http://schemas.microsoft.com/office/spreadsheetml/2009/9/ac" r="595" s="3" customFormat="true" x14ac:dyDescent="0.25">
      <c r="A595" s="394"/>
      <c r="B595" s="111"/>
      <c r="L595" s="111"/>
      <c r="V595" s="111"/>
      <c r="AF595" s="111"/>
      <c r="AP595" s="111"/>
      <c r="AZ595" s="111"/>
      <c r="BJ595" s="111"/>
      <c r="BT595" s="111"/>
      <c r="BU595" s="111"/>
      <c r="BV595" s="111"/>
      <c r="BW595" s="111"/>
      <c r="BX595" s="111"/>
      <c r="BY595" s="111"/>
      <c r="BZ595" s="111"/>
      <c r="CA595" s="111"/>
      <c r="CD595" s="111"/>
      <c r="CN595" s="111"/>
      <c r="CX595" s="111"/>
      <c r="DH595" s="111"/>
      <c r="DR595" s="111"/>
      <c r="EB595" s="111"/>
      <c r="EL595" s="111"/>
      <c r="EV595" s="111"/>
      <c r="FF595" s="111"/>
      <c r="FP595" s="111"/>
      <c r="FZ595" s="111"/>
      <c r="GJ595" s="111"/>
      <c r="GT595" s="111"/>
      <c r="HD595" s="111"/>
      <c r="HN595" s="111"/>
      <c r="HX595" s="111"/>
      <c r="IH595" s="111"/>
      <c r="IR595" s="111"/>
      <c r="JB595" s="111"/>
      <c r="JL595" s="111"/>
      <c r="JV595" s="111"/>
      <c r="KF595" s="111"/>
      <c r="KP595" s="111"/>
      <c r="KZ595" s="111"/>
      <c r="LJ595" s="111"/>
      <c r="LT595" s="111"/>
      <c r="MD595" s="111"/>
      <c r="MN595" s="111"/>
    </row>
    <row xmlns:x14ac="http://schemas.microsoft.com/office/spreadsheetml/2009/9/ac" r="596" s="3" customFormat="true" x14ac:dyDescent="0.25">
      <c r="A596" s="394"/>
      <c r="B596" s="111"/>
      <c r="L596" s="111"/>
      <c r="V596" s="111"/>
      <c r="AF596" s="111"/>
      <c r="AP596" s="111"/>
      <c r="AZ596" s="111"/>
      <c r="BJ596" s="111"/>
      <c r="BT596" s="111"/>
      <c r="BU596" s="111"/>
      <c r="BV596" s="111"/>
      <c r="BW596" s="111"/>
      <c r="BX596" s="111"/>
      <c r="BY596" s="111"/>
      <c r="BZ596" s="111"/>
      <c r="CA596" s="111"/>
      <c r="CD596" s="111"/>
      <c r="CN596" s="111"/>
      <c r="CX596" s="111"/>
      <c r="DH596" s="111"/>
      <c r="DR596" s="111"/>
      <c r="EB596" s="111"/>
      <c r="EL596" s="111"/>
      <c r="EV596" s="111"/>
      <c r="FF596" s="111"/>
      <c r="FP596" s="111"/>
      <c r="FZ596" s="111"/>
      <c r="GJ596" s="111"/>
      <c r="GT596" s="111"/>
      <c r="HD596" s="111"/>
      <c r="HN596" s="111"/>
      <c r="HX596" s="111"/>
      <c r="IH596" s="111"/>
      <c r="IR596" s="111"/>
      <c r="JB596" s="111"/>
      <c r="JL596" s="111"/>
      <c r="JV596" s="111"/>
      <c r="KF596" s="111"/>
      <c r="KP596" s="111"/>
      <c r="KZ596" s="111"/>
      <c r="LJ596" s="111"/>
      <c r="LT596" s="111"/>
      <c r="MD596" s="111"/>
      <c r="MN596" s="111"/>
    </row>
    <row xmlns:x14ac="http://schemas.microsoft.com/office/spreadsheetml/2009/9/ac" r="597" s="3" customFormat="true" x14ac:dyDescent="0.25">
      <c r="A597" s="394"/>
      <c r="B597" s="111"/>
      <c r="L597" s="111"/>
      <c r="V597" s="111"/>
      <c r="AF597" s="111"/>
      <c r="AP597" s="111"/>
      <c r="AZ597" s="111"/>
      <c r="BJ597" s="111"/>
      <c r="BT597" s="111"/>
      <c r="BU597" s="111"/>
      <c r="BV597" s="111"/>
      <c r="BW597" s="111"/>
      <c r="BX597" s="111"/>
      <c r="BY597" s="111"/>
      <c r="BZ597" s="111"/>
      <c r="CA597" s="111"/>
      <c r="CD597" s="111"/>
      <c r="CN597" s="111"/>
      <c r="CX597" s="111"/>
      <c r="DH597" s="111"/>
      <c r="DR597" s="111"/>
      <c r="EB597" s="111"/>
      <c r="EL597" s="111"/>
      <c r="EV597" s="111"/>
      <c r="FF597" s="111"/>
      <c r="FP597" s="111"/>
      <c r="FZ597" s="111"/>
      <c r="GJ597" s="111"/>
      <c r="GT597" s="111"/>
      <c r="HD597" s="111"/>
      <c r="HN597" s="111"/>
      <c r="HX597" s="111"/>
      <c r="IH597" s="111"/>
      <c r="IR597" s="111"/>
      <c r="JB597" s="111"/>
      <c r="JL597" s="111"/>
      <c r="JV597" s="111"/>
      <c r="KF597" s="111"/>
      <c r="KP597" s="111"/>
      <c r="KZ597" s="111"/>
      <c r="LJ597" s="111"/>
      <c r="LT597" s="111"/>
      <c r="MD597" s="111"/>
      <c r="MN597" s="111"/>
    </row>
    <row xmlns:x14ac="http://schemas.microsoft.com/office/spreadsheetml/2009/9/ac" r="598" s="3" customFormat="true" x14ac:dyDescent="0.25">
      <c r="A598" s="394"/>
      <c r="B598" s="111"/>
      <c r="L598" s="111"/>
      <c r="V598" s="111"/>
      <c r="AF598" s="111"/>
      <c r="AP598" s="111"/>
      <c r="AZ598" s="111"/>
      <c r="BJ598" s="111"/>
      <c r="BT598" s="111"/>
      <c r="BU598" s="111"/>
      <c r="BV598" s="111"/>
      <c r="BW598" s="111"/>
      <c r="BX598" s="111"/>
      <c r="BY598" s="111"/>
      <c r="BZ598" s="111"/>
      <c r="CA598" s="111"/>
      <c r="CD598" s="111"/>
      <c r="CN598" s="111"/>
      <c r="CX598" s="111"/>
      <c r="DH598" s="111"/>
      <c r="DR598" s="111"/>
      <c r="EB598" s="111"/>
      <c r="EL598" s="111"/>
      <c r="EV598" s="111"/>
      <c r="FF598" s="111"/>
      <c r="FP598" s="111"/>
      <c r="FZ598" s="111"/>
      <c r="GJ598" s="111"/>
      <c r="GT598" s="111"/>
      <c r="HD598" s="111"/>
      <c r="HN598" s="111"/>
      <c r="HX598" s="111"/>
      <c r="IH598" s="111"/>
      <c r="IR598" s="111"/>
      <c r="JB598" s="111"/>
      <c r="JL598" s="111"/>
      <c r="JV598" s="111"/>
      <c r="KF598" s="111"/>
      <c r="KP598" s="111"/>
      <c r="KZ598" s="111"/>
      <c r="LJ598" s="111"/>
      <c r="LT598" s="111"/>
      <c r="MD598" s="111"/>
      <c r="MN598" s="111"/>
    </row>
    <row xmlns:x14ac="http://schemas.microsoft.com/office/spreadsheetml/2009/9/ac" r="599" s="3" customFormat="true" x14ac:dyDescent="0.25">
      <c r="A599" s="394"/>
      <c r="B599" s="111"/>
      <c r="L599" s="111"/>
      <c r="V599" s="111"/>
      <c r="AF599" s="111"/>
      <c r="AP599" s="111"/>
      <c r="AZ599" s="111"/>
      <c r="BJ599" s="111"/>
      <c r="BT599" s="111"/>
      <c r="BU599" s="111"/>
      <c r="BV599" s="111"/>
      <c r="BW599" s="111"/>
      <c r="BX599" s="111"/>
      <c r="BY599" s="111"/>
      <c r="BZ599" s="111"/>
      <c r="CA599" s="111"/>
      <c r="CD599" s="111"/>
      <c r="CN599" s="111"/>
      <c r="CX599" s="111"/>
      <c r="DH599" s="111"/>
      <c r="DR599" s="111"/>
      <c r="EB599" s="111"/>
      <c r="EL599" s="111"/>
      <c r="EV599" s="111"/>
      <c r="FF599" s="111"/>
      <c r="FP599" s="111"/>
      <c r="FZ599" s="111"/>
      <c r="GJ599" s="111"/>
      <c r="GT599" s="111"/>
      <c r="HD599" s="111"/>
      <c r="HN599" s="111"/>
      <c r="HX599" s="111"/>
      <c r="IH599" s="111"/>
      <c r="IR599" s="111"/>
      <c r="JB599" s="111"/>
      <c r="JL599" s="111"/>
      <c r="JV599" s="111"/>
      <c r="KF599" s="111"/>
      <c r="KP599" s="111"/>
      <c r="KZ599" s="111"/>
      <c r="LJ599" s="111"/>
      <c r="LT599" s="111"/>
      <c r="MD599" s="111"/>
      <c r="MN599" s="111"/>
    </row>
    <row xmlns:x14ac="http://schemas.microsoft.com/office/spreadsheetml/2009/9/ac" r="600" s="3" customFormat="true" x14ac:dyDescent="0.25">
      <c r="A600" s="394"/>
      <c r="B600" s="111"/>
      <c r="L600" s="111"/>
      <c r="V600" s="111"/>
      <c r="AF600" s="111"/>
      <c r="AP600" s="111"/>
      <c r="AZ600" s="111"/>
      <c r="BJ600" s="111"/>
      <c r="BT600" s="111"/>
      <c r="BU600" s="111"/>
      <c r="BV600" s="111"/>
      <c r="BW600" s="111"/>
      <c r="BX600" s="111"/>
      <c r="BY600" s="111"/>
      <c r="BZ600" s="111"/>
      <c r="CA600" s="111"/>
      <c r="CD600" s="111"/>
      <c r="CN600" s="111"/>
      <c r="CX600" s="111"/>
      <c r="DH600" s="111"/>
      <c r="DR600" s="111"/>
      <c r="EB600" s="111"/>
      <c r="EL600" s="111"/>
      <c r="EV600" s="111"/>
      <c r="FF600" s="111"/>
      <c r="FP600" s="111"/>
      <c r="FZ600" s="111"/>
      <c r="GJ600" s="111"/>
      <c r="GT600" s="111"/>
      <c r="HD600" s="111"/>
      <c r="HN600" s="111"/>
      <c r="HX600" s="111"/>
      <c r="IH600" s="111"/>
      <c r="IR600" s="111"/>
      <c r="JB600" s="111"/>
      <c r="JL600" s="111"/>
      <c r="JV600" s="111"/>
      <c r="KF600" s="111"/>
      <c r="KP600" s="111"/>
      <c r="KZ600" s="111"/>
      <c r="LJ600" s="111"/>
      <c r="LT600" s="111"/>
      <c r="MD600" s="111"/>
      <c r="MN600" s="111"/>
    </row>
    <row xmlns:x14ac="http://schemas.microsoft.com/office/spreadsheetml/2009/9/ac" r="601" s="3" customFormat="true" x14ac:dyDescent="0.25">
      <c r="A601" s="394"/>
      <c r="B601" s="111"/>
      <c r="L601" s="111"/>
      <c r="V601" s="111"/>
      <c r="AF601" s="111"/>
      <c r="AP601" s="111"/>
      <c r="AZ601" s="111"/>
      <c r="BJ601" s="111"/>
      <c r="BT601" s="111"/>
      <c r="BU601" s="111"/>
      <c r="BV601" s="111"/>
      <c r="BW601" s="111"/>
      <c r="BX601" s="111"/>
      <c r="BY601" s="111"/>
      <c r="BZ601" s="111"/>
      <c r="CA601" s="111"/>
      <c r="CD601" s="111"/>
      <c r="CN601" s="111"/>
      <c r="CX601" s="111"/>
      <c r="DH601" s="111"/>
      <c r="DR601" s="111"/>
      <c r="EB601" s="111"/>
      <c r="EL601" s="111"/>
      <c r="EV601" s="111"/>
      <c r="FF601" s="111"/>
      <c r="FP601" s="111"/>
      <c r="FZ601" s="111"/>
      <c r="GJ601" s="111"/>
      <c r="GT601" s="111"/>
      <c r="HD601" s="111"/>
      <c r="HN601" s="111"/>
      <c r="HX601" s="111"/>
      <c r="IH601" s="111"/>
      <c r="IR601" s="111"/>
      <c r="JB601" s="111"/>
      <c r="JL601" s="111"/>
      <c r="JV601" s="111"/>
      <c r="KF601" s="111"/>
      <c r="KP601" s="111"/>
      <c r="KZ601" s="111"/>
      <c r="LJ601" s="111"/>
      <c r="LT601" s="111"/>
      <c r="MD601" s="111"/>
      <c r="MN601" s="111"/>
    </row>
    <row xmlns:x14ac="http://schemas.microsoft.com/office/spreadsheetml/2009/9/ac" r="602" s="3" customFormat="true" x14ac:dyDescent="0.25">
      <c r="A602" s="394"/>
      <c r="B602" s="111"/>
      <c r="L602" s="111"/>
      <c r="V602" s="111"/>
      <c r="AF602" s="111"/>
      <c r="AP602" s="111"/>
      <c r="AZ602" s="111"/>
      <c r="BJ602" s="111"/>
      <c r="BT602" s="111"/>
      <c r="BU602" s="111"/>
      <c r="BV602" s="111"/>
      <c r="BW602" s="111"/>
      <c r="BX602" s="111"/>
      <c r="BY602" s="111"/>
      <c r="BZ602" s="111"/>
      <c r="CA602" s="111"/>
      <c r="CD602" s="111"/>
      <c r="CN602" s="111"/>
      <c r="CX602" s="111"/>
      <c r="DH602" s="111"/>
      <c r="DR602" s="111"/>
      <c r="EB602" s="111"/>
      <c r="EL602" s="111"/>
      <c r="EV602" s="111"/>
      <c r="FF602" s="111"/>
      <c r="FP602" s="111"/>
      <c r="FZ602" s="111"/>
      <c r="GJ602" s="111"/>
      <c r="GT602" s="111"/>
      <c r="HD602" s="111"/>
      <c r="HN602" s="111"/>
      <c r="HX602" s="111"/>
      <c r="IH602" s="111"/>
      <c r="IR602" s="111"/>
      <c r="JB602" s="111"/>
      <c r="JL602" s="111"/>
      <c r="JV602" s="111"/>
      <c r="KF602" s="111"/>
      <c r="KP602" s="111"/>
      <c r="KZ602" s="111"/>
      <c r="LJ602" s="111"/>
      <c r="LT602" s="111"/>
      <c r="MD602" s="111"/>
      <c r="MN602" s="111"/>
    </row>
    <row xmlns:x14ac="http://schemas.microsoft.com/office/spreadsheetml/2009/9/ac" r="603" s="3" customFormat="true" x14ac:dyDescent="0.25">
      <c r="A603" s="394"/>
      <c r="B603" s="111"/>
      <c r="L603" s="111"/>
      <c r="V603" s="111"/>
      <c r="AF603" s="111"/>
      <c r="AP603" s="111"/>
      <c r="AZ603" s="111"/>
      <c r="BJ603" s="111"/>
      <c r="BT603" s="111"/>
      <c r="BU603" s="111"/>
      <c r="BV603" s="111"/>
      <c r="BW603" s="111"/>
      <c r="BX603" s="111"/>
      <c r="BY603" s="111"/>
      <c r="BZ603" s="111"/>
      <c r="CA603" s="111"/>
      <c r="CD603" s="111"/>
      <c r="CN603" s="111"/>
      <c r="CX603" s="111"/>
      <c r="DH603" s="111"/>
      <c r="DR603" s="111"/>
      <c r="EB603" s="111"/>
      <c r="EL603" s="111"/>
      <c r="EV603" s="111"/>
      <c r="FF603" s="111"/>
      <c r="FP603" s="111"/>
      <c r="FZ603" s="111"/>
      <c r="GJ603" s="111"/>
      <c r="GT603" s="111"/>
      <c r="HD603" s="111"/>
      <c r="HN603" s="111"/>
      <c r="HX603" s="111"/>
      <c r="IH603" s="111"/>
      <c r="IR603" s="111"/>
      <c r="JB603" s="111"/>
      <c r="JL603" s="111"/>
      <c r="JV603" s="111"/>
      <c r="KF603" s="111"/>
      <c r="KP603" s="111"/>
      <c r="KZ603" s="111"/>
      <c r="LJ603" s="111"/>
      <c r="LT603" s="111"/>
      <c r="MD603" s="111"/>
      <c r="MN603" s="111"/>
    </row>
    <row xmlns:x14ac="http://schemas.microsoft.com/office/spreadsheetml/2009/9/ac" r="604" s="3" customFormat="true" x14ac:dyDescent="0.25">
      <c r="A604" s="394"/>
      <c r="B604" s="111"/>
      <c r="L604" s="111"/>
      <c r="V604" s="111"/>
      <c r="AF604" s="111"/>
      <c r="AP604" s="111"/>
      <c r="AZ604" s="111"/>
      <c r="BJ604" s="111"/>
      <c r="BT604" s="111"/>
      <c r="BU604" s="111"/>
      <c r="BV604" s="111"/>
      <c r="BW604" s="111"/>
      <c r="BX604" s="111"/>
      <c r="BY604" s="111"/>
      <c r="BZ604" s="111"/>
      <c r="CA604" s="111"/>
      <c r="CD604" s="111"/>
      <c r="CN604" s="111"/>
      <c r="CX604" s="111"/>
      <c r="DH604" s="111"/>
      <c r="DR604" s="111"/>
      <c r="EB604" s="111"/>
      <c r="EL604" s="111"/>
      <c r="EV604" s="111"/>
      <c r="FF604" s="111"/>
      <c r="FP604" s="111"/>
      <c r="FZ604" s="111"/>
      <c r="GJ604" s="111"/>
      <c r="GT604" s="111"/>
      <c r="HD604" s="111"/>
      <c r="HN604" s="111"/>
      <c r="HX604" s="111"/>
      <c r="IH604" s="111"/>
      <c r="IR604" s="111"/>
      <c r="JB604" s="111"/>
      <c r="JL604" s="111"/>
      <c r="JV604" s="111"/>
      <c r="KF604" s="111"/>
      <c r="KP604" s="111"/>
      <c r="KZ604" s="111"/>
      <c r="LJ604" s="111"/>
      <c r="LT604" s="111"/>
      <c r="MD604" s="111"/>
      <c r="MN604" s="111"/>
    </row>
    <row xmlns:x14ac="http://schemas.microsoft.com/office/spreadsheetml/2009/9/ac" r="605" s="3" customFormat="true" x14ac:dyDescent="0.25">
      <c r="A605" s="394"/>
      <c r="B605" s="111"/>
      <c r="L605" s="111"/>
      <c r="V605" s="111"/>
      <c r="AF605" s="111"/>
      <c r="AP605" s="111"/>
      <c r="AZ605" s="111"/>
      <c r="BJ605" s="111"/>
      <c r="BT605" s="111"/>
      <c r="BU605" s="111"/>
      <c r="BV605" s="111"/>
      <c r="BW605" s="111"/>
      <c r="BX605" s="111"/>
      <c r="BY605" s="111"/>
      <c r="BZ605" s="111"/>
      <c r="CA605" s="111"/>
      <c r="CD605" s="111"/>
      <c r="CN605" s="111"/>
      <c r="CX605" s="111"/>
      <c r="DH605" s="111"/>
      <c r="DR605" s="111"/>
      <c r="EB605" s="111"/>
      <c r="EL605" s="111"/>
      <c r="EV605" s="111"/>
      <c r="FF605" s="111"/>
      <c r="FP605" s="111"/>
      <c r="FZ605" s="111"/>
      <c r="GJ605" s="111"/>
      <c r="GT605" s="111"/>
      <c r="HD605" s="111"/>
      <c r="HN605" s="111"/>
      <c r="HX605" s="111"/>
      <c r="IH605" s="111"/>
      <c r="IR605" s="111"/>
      <c r="JB605" s="111"/>
      <c r="JL605" s="111"/>
      <c r="JV605" s="111"/>
      <c r="KF605" s="111"/>
      <c r="KP605" s="111"/>
      <c r="KZ605" s="111"/>
      <c r="LJ605" s="111"/>
      <c r="LT605" s="111"/>
      <c r="MD605" s="111"/>
      <c r="MN605" s="111"/>
    </row>
    <row xmlns:x14ac="http://schemas.microsoft.com/office/spreadsheetml/2009/9/ac" r="606" s="3" customFormat="true" x14ac:dyDescent="0.25">
      <c r="A606" s="394"/>
      <c r="B606" s="111"/>
      <c r="L606" s="111"/>
      <c r="V606" s="111"/>
      <c r="AF606" s="111"/>
      <c r="AP606" s="111"/>
      <c r="AZ606" s="111"/>
      <c r="BJ606" s="111"/>
      <c r="BT606" s="111"/>
      <c r="BU606" s="111"/>
      <c r="BV606" s="111"/>
      <c r="BW606" s="111"/>
      <c r="BX606" s="111"/>
      <c r="BY606" s="111"/>
      <c r="BZ606" s="111"/>
      <c r="CA606" s="111"/>
      <c r="CD606" s="111"/>
      <c r="CN606" s="111"/>
      <c r="CX606" s="111"/>
      <c r="DH606" s="111"/>
      <c r="DR606" s="111"/>
      <c r="EB606" s="111"/>
      <c r="EL606" s="111"/>
      <c r="EV606" s="111"/>
      <c r="FF606" s="111"/>
      <c r="FP606" s="111"/>
      <c r="FZ606" s="111"/>
      <c r="GJ606" s="111"/>
      <c r="GT606" s="111"/>
      <c r="HD606" s="111"/>
      <c r="HN606" s="111"/>
      <c r="HX606" s="111"/>
      <c r="IH606" s="111"/>
      <c r="IR606" s="111"/>
      <c r="JB606" s="111"/>
      <c r="JL606" s="111"/>
      <c r="JV606" s="111"/>
      <c r="KF606" s="111"/>
      <c r="KP606" s="111"/>
      <c r="KZ606" s="111"/>
      <c r="LJ606" s="111"/>
      <c r="LT606" s="111"/>
      <c r="MD606" s="111"/>
      <c r="MN606" s="111"/>
    </row>
    <row xmlns:x14ac="http://schemas.microsoft.com/office/spreadsheetml/2009/9/ac" r="607" s="3" customFormat="true" x14ac:dyDescent="0.25">
      <c r="A607" s="394"/>
      <c r="B607" s="111"/>
      <c r="L607" s="111"/>
      <c r="V607" s="111"/>
      <c r="AF607" s="111"/>
      <c r="AP607" s="111"/>
      <c r="AZ607" s="111"/>
      <c r="BJ607" s="111"/>
      <c r="BT607" s="111"/>
      <c r="BU607" s="111"/>
      <c r="BV607" s="111"/>
      <c r="BW607" s="111"/>
      <c r="BX607" s="111"/>
      <c r="BY607" s="111"/>
      <c r="BZ607" s="111"/>
      <c r="CA607" s="111"/>
      <c r="CD607" s="111"/>
      <c r="CN607" s="111"/>
      <c r="CX607" s="111"/>
      <c r="DH607" s="111"/>
      <c r="DR607" s="111"/>
      <c r="EB607" s="111"/>
      <c r="EL607" s="111"/>
      <c r="EV607" s="111"/>
      <c r="FF607" s="111"/>
      <c r="FP607" s="111"/>
      <c r="FZ607" s="111"/>
      <c r="GJ607" s="111"/>
      <c r="GT607" s="111"/>
      <c r="HD607" s="111"/>
      <c r="HN607" s="111"/>
      <c r="HX607" s="111"/>
      <c r="IH607" s="111"/>
      <c r="IR607" s="111"/>
      <c r="JB607" s="111"/>
      <c r="JL607" s="111"/>
      <c r="JV607" s="111"/>
      <c r="KF607" s="111"/>
      <c r="KP607" s="111"/>
      <c r="KZ607" s="111"/>
      <c r="LJ607" s="111"/>
      <c r="LT607" s="111"/>
      <c r="MD607" s="111"/>
      <c r="MN607" s="111"/>
    </row>
    <row xmlns:x14ac="http://schemas.microsoft.com/office/spreadsheetml/2009/9/ac" r="608" s="3" customFormat="true" x14ac:dyDescent="0.25">
      <c r="A608" s="394"/>
      <c r="B608" s="111"/>
      <c r="L608" s="111"/>
      <c r="V608" s="111"/>
      <c r="AF608" s="111"/>
      <c r="AP608" s="111"/>
      <c r="AZ608" s="111"/>
      <c r="BJ608" s="111"/>
      <c r="BT608" s="111"/>
      <c r="BU608" s="111"/>
      <c r="BV608" s="111"/>
      <c r="BW608" s="111"/>
      <c r="BX608" s="111"/>
      <c r="BY608" s="111"/>
      <c r="BZ608" s="111"/>
      <c r="CA608" s="111"/>
      <c r="CD608" s="111"/>
      <c r="CN608" s="111"/>
      <c r="CX608" s="111"/>
      <c r="DH608" s="111"/>
      <c r="DR608" s="111"/>
      <c r="EB608" s="111"/>
      <c r="EL608" s="111"/>
      <c r="EV608" s="111"/>
      <c r="FF608" s="111"/>
      <c r="FP608" s="111"/>
      <c r="FZ608" s="111"/>
      <c r="GJ608" s="111"/>
      <c r="GT608" s="111"/>
      <c r="HD608" s="111"/>
      <c r="HN608" s="111"/>
      <c r="HX608" s="111"/>
      <c r="IH608" s="111"/>
      <c r="IR608" s="111"/>
      <c r="JB608" s="111"/>
      <c r="JL608" s="111"/>
      <c r="JV608" s="111"/>
      <c r="KF608" s="111"/>
      <c r="KP608" s="111"/>
      <c r="KZ608" s="111"/>
      <c r="LJ608" s="111"/>
      <c r="LT608" s="111"/>
      <c r="MD608" s="111"/>
      <c r="MN608" s="111"/>
    </row>
    <row xmlns:x14ac="http://schemas.microsoft.com/office/spreadsheetml/2009/9/ac" r="609" s="3" customFormat="true" x14ac:dyDescent="0.25">
      <c r="A609" s="394"/>
      <c r="B609" s="111"/>
      <c r="L609" s="111"/>
      <c r="V609" s="111"/>
      <c r="AF609" s="111"/>
      <c r="AP609" s="111"/>
      <c r="AZ609" s="111"/>
      <c r="BJ609" s="111"/>
      <c r="BT609" s="111"/>
      <c r="BU609" s="111"/>
      <c r="BV609" s="111"/>
      <c r="BW609" s="111"/>
      <c r="BX609" s="111"/>
      <c r="BY609" s="111"/>
      <c r="BZ609" s="111"/>
      <c r="CA609" s="111"/>
      <c r="CD609" s="111"/>
      <c r="CN609" s="111"/>
      <c r="CX609" s="111"/>
      <c r="DH609" s="111"/>
      <c r="DR609" s="111"/>
      <c r="EB609" s="111"/>
      <c r="EL609" s="111"/>
      <c r="EV609" s="111"/>
      <c r="FF609" s="111"/>
      <c r="FP609" s="111"/>
      <c r="FZ609" s="111"/>
      <c r="GJ609" s="111"/>
      <c r="GT609" s="111"/>
      <c r="HD609" s="111"/>
      <c r="HN609" s="111"/>
      <c r="HX609" s="111"/>
      <c r="IH609" s="111"/>
      <c r="IR609" s="111"/>
      <c r="JB609" s="111"/>
      <c r="JL609" s="111"/>
      <c r="JV609" s="111"/>
      <c r="KF609" s="111"/>
      <c r="KP609" s="111"/>
      <c r="KZ609" s="111"/>
      <c r="LJ609" s="111"/>
      <c r="LT609" s="111"/>
      <c r="MD609" s="111"/>
      <c r="MN609" s="111"/>
    </row>
    <row xmlns:x14ac="http://schemas.microsoft.com/office/spreadsheetml/2009/9/ac" r="610" s="3" customFormat="true" x14ac:dyDescent="0.25">
      <c r="A610" s="394"/>
      <c r="B610" s="111"/>
      <c r="L610" s="111"/>
      <c r="V610" s="111"/>
      <c r="AF610" s="111"/>
      <c r="AP610" s="111"/>
      <c r="AZ610" s="111"/>
      <c r="BJ610" s="111"/>
      <c r="BT610" s="111"/>
      <c r="BU610" s="111"/>
      <c r="BV610" s="111"/>
      <c r="BW610" s="111"/>
      <c r="BX610" s="111"/>
      <c r="BY610" s="111"/>
      <c r="BZ610" s="111"/>
      <c r="CA610" s="111"/>
      <c r="CD610" s="111"/>
      <c r="CN610" s="111"/>
      <c r="CX610" s="111"/>
      <c r="DH610" s="111"/>
      <c r="DR610" s="111"/>
      <c r="EB610" s="111"/>
      <c r="EL610" s="111"/>
      <c r="EV610" s="111"/>
      <c r="FF610" s="111"/>
      <c r="FP610" s="111"/>
      <c r="FZ610" s="111"/>
      <c r="GJ610" s="111"/>
      <c r="GT610" s="111"/>
      <c r="HD610" s="111"/>
      <c r="HN610" s="111"/>
      <c r="HX610" s="111"/>
      <c r="IH610" s="111"/>
      <c r="IR610" s="111"/>
      <c r="JB610" s="111"/>
      <c r="JL610" s="111"/>
      <c r="JV610" s="111"/>
      <c r="KF610" s="111"/>
      <c r="KP610" s="111"/>
      <c r="KZ610" s="111"/>
      <c r="LJ610" s="111"/>
      <c r="LT610" s="111"/>
      <c r="MD610" s="111"/>
      <c r="MN610" s="111"/>
    </row>
    <row xmlns:x14ac="http://schemas.microsoft.com/office/spreadsheetml/2009/9/ac" r="611" s="3" customFormat="true" x14ac:dyDescent="0.25">
      <c r="A611" s="394"/>
      <c r="B611" s="111"/>
      <c r="L611" s="111"/>
      <c r="V611" s="111"/>
      <c r="AF611" s="111"/>
      <c r="AP611" s="111"/>
      <c r="AZ611" s="111"/>
      <c r="BJ611" s="111"/>
      <c r="BT611" s="111"/>
      <c r="BU611" s="111"/>
      <c r="BV611" s="111"/>
      <c r="BW611" s="111"/>
      <c r="BX611" s="111"/>
      <c r="BY611" s="111"/>
      <c r="BZ611" s="111"/>
      <c r="CA611" s="111"/>
      <c r="CD611" s="111"/>
      <c r="CN611" s="111"/>
      <c r="CX611" s="111"/>
      <c r="DH611" s="111"/>
      <c r="DR611" s="111"/>
      <c r="EB611" s="111"/>
      <c r="EL611" s="111"/>
      <c r="EV611" s="111"/>
      <c r="FF611" s="111"/>
      <c r="FP611" s="111"/>
      <c r="FZ611" s="111"/>
      <c r="GJ611" s="111"/>
      <c r="GT611" s="111"/>
      <c r="HD611" s="111"/>
      <c r="HN611" s="111"/>
      <c r="HX611" s="111"/>
      <c r="IH611" s="111"/>
      <c r="IR611" s="111"/>
      <c r="JB611" s="111"/>
      <c r="JL611" s="111"/>
      <c r="JV611" s="111"/>
      <c r="KF611" s="111"/>
      <c r="KP611" s="111"/>
      <c r="KZ611" s="111"/>
      <c r="LJ611" s="111"/>
      <c r="LT611" s="111"/>
      <c r="MD611" s="111"/>
      <c r="MN611" s="111"/>
    </row>
    <row xmlns:x14ac="http://schemas.microsoft.com/office/spreadsheetml/2009/9/ac" r="612" s="3" customFormat="true" x14ac:dyDescent="0.25">
      <c r="A612" s="394"/>
      <c r="B612" s="111"/>
      <c r="L612" s="111"/>
      <c r="V612" s="111"/>
      <c r="AF612" s="111"/>
      <c r="AP612" s="111"/>
      <c r="AZ612" s="111"/>
      <c r="BJ612" s="111"/>
      <c r="BT612" s="111"/>
      <c r="BU612" s="111"/>
      <c r="BV612" s="111"/>
      <c r="BW612" s="111"/>
      <c r="BX612" s="111"/>
      <c r="BY612" s="111"/>
      <c r="BZ612" s="111"/>
      <c r="CA612" s="111"/>
      <c r="CD612" s="111"/>
      <c r="CN612" s="111"/>
      <c r="CX612" s="111"/>
      <c r="DH612" s="111"/>
      <c r="DR612" s="111"/>
      <c r="EB612" s="111"/>
      <c r="EL612" s="111"/>
      <c r="EV612" s="111"/>
      <c r="FF612" s="111"/>
      <c r="FP612" s="111"/>
      <c r="FZ612" s="111"/>
      <c r="GJ612" s="111"/>
      <c r="GT612" s="111"/>
      <c r="HD612" s="111"/>
      <c r="HN612" s="111"/>
      <c r="HX612" s="111"/>
      <c r="IH612" s="111"/>
      <c r="IR612" s="111"/>
      <c r="JB612" s="111"/>
      <c r="JL612" s="111"/>
      <c r="JV612" s="111"/>
      <c r="KF612" s="111"/>
      <c r="KP612" s="111"/>
      <c r="KZ612" s="111"/>
      <c r="LJ612" s="111"/>
      <c r="LT612" s="111"/>
      <c r="MD612" s="111"/>
      <c r="MN612" s="111"/>
    </row>
    <row xmlns:x14ac="http://schemas.microsoft.com/office/spreadsheetml/2009/9/ac" r="613" s="3" customFormat="true" x14ac:dyDescent="0.25">
      <c r="A613" s="394"/>
      <c r="B613" s="111"/>
      <c r="L613" s="111"/>
      <c r="V613" s="111"/>
      <c r="AF613" s="111"/>
      <c r="AP613" s="111"/>
      <c r="AZ613" s="111"/>
      <c r="BJ613" s="111"/>
      <c r="BT613" s="111"/>
      <c r="BU613" s="111"/>
      <c r="BV613" s="111"/>
      <c r="BW613" s="111"/>
      <c r="BX613" s="111"/>
      <c r="BY613" s="111"/>
      <c r="BZ613" s="111"/>
      <c r="CA613" s="111"/>
      <c r="CD613" s="111"/>
      <c r="CN613" s="111"/>
      <c r="CX613" s="111"/>
      <c r="DH613" s="111"/>
      <c r="DR613" s="111"/>
      <c r="EB613" s="111"/>
      <c r="EL613" s="111"/>
      <c r="EV613" s="111"/>
      <c r="FF613" s="111"/>
      <c r="FP613" s="111"/>
      <c r="FZ613" s="111"/>
      <c r="GJ613" s="111"/>
      <c r="GT613" s="111"/>
      <c r="HD613" s="111"/>
      <c r="HN613" s="111"/>
      <c r="HX613" s="111"/>
      <c r="IH613" s="111"/>
      <c r="IR613" s="111"/>
      <c r="JB613" s="111"/>
      <c r="JL613" s="111"/>
      <c r="JV613" s="111"/>
      <c r="KF613" s="111"/>
      <c r="KP613" s="111"/>
      <c r="KZ613" s="111"/>
      <c r="LJ613" s="111"/>
      <c r="LT613" s="111"/>
      <c r="MD613" s="111"/>
      <c r="MN613" s="111"/>
    </row>
    <row xmlns:x14ac="http://schemas.microsoft.com/office/spreadsheetml/2009/9/ac" r="614" s="3" customFormat="true" x14ac:dyDescent="0.25">
      <c r="A614" s="394"/>
      <c r="B614" s="111"/>
      <c r="L614" s="111"/>
      <c r="V614" s="111"/>
      <c r="AF614" s="111"/>
      <c r="AP614" s="111"/>
      <c r="AZ614" s="111"/>
      <c r="BJ614" s="111"/>
      <c r="BT614" s="111"/>
      <c r="BU614" s="111"/>
      <c r="BV614" s="111"/>
      <c r="BW614" s="111"/>
      <c r="BX614" s="111"/>
      <c r="BY614" s="111"/>
      <c r="BZ614" s="111"/>
      <c r="CA614" s="111"/>
      <c r="CD614" s="111"/>
      <c r="CN614" s="111"/>
      <c r="CX614" s="111"/>
      <c r="DH614" s="111"/>
      <c r="DR614" s="111"/>
      <c r="EB614" s="111"/>
      <c r="EL614" s="111"/>
      <c r="EV614" s="111"/>
      <c r="FF614" s="111"/>
      <c r="FP614" s="111"/>
      <c r="FZ614" s="111"/>
      <c r="GJ614" s="111"/>
      <c r="GT614" s="111"/>
      <c r="HD614" s="111"/>
      <c r="HN614" s="111"/>
      <c r="HX614" s="111"/>
      <c r="IH614" s="111"/>
      <c r="IR614" s="111"/>
      <c r="JB614" s="111"/>
      <c r="JL614" s="111"/>
      <c r="JV614" s="111"/>
      <c r="KF614" s="111"/>
      <c r="KP614" s="111"/>
      <c r="KZ614" s="111"/>
      <c r="LJ614" s="111"/>
      <c r="LT614" s="111"/>
      <c r="MD614" s="111"/>
      <c r="MN614" s="111"/>
    </row>
    <row xmlns:x14ac="http://schemas.microsoft.com/office/spreadsheetml/2009/9/ac" r="615" s="3" customFormat="true" x14ac:dyDescent="0.25">
      <c r="A615" s="394"/>
      <c r="B615" s="111"/>
      <c r="L615" s="111"/>
      <c r="V615" s="111"/>
      <c r="AF615" s="111"/>
      <c r="AP615" s="111"/>
      <c r="AZ615" s="111"/>
      <c r="BJ615" s="111"/>
      <c r="BT615" s="111"/>
      <c r="BU615" s="111"/>
      <c r="BV615" s="111"/>
      <c r="BW615" s="111"/>
      <c r="BX615" s="111"/>
      <c r="BY615" s="111"/>
      <c r="BZ615" s="111"/>
      <c r="CA615" s="111"/>
      <c r="CD615" s="111"/>
      <c r="CN615" s="111"/>
      <c r="CX615" s="111"/>
      <c r="DH615" s="111"/>
      <c r="DR615" s="111"/>
      <c r="EB615" s="111"/>
      <c r="EL615" s="111"/>
      <c r="EV615" s="111"/>
      <c r="FF615" s="111"/>
      <c r="FP615" s="111"/>
      <c r="FZ615" s="111"/>
      <c r="GJ615" s="111"/>
      <c r="GT615" s="111"/>
      <c r="HD615" s="111"/>
      <c r="HN615" s="111"/>
      <c r="HX615" s="111"/>
      <c r="IH615" s="111"/>
      <c r="IR615" s="111"/>
      <c r="JB615" s="111"/>
      <c r="JL615" s="111"/>
      <c r="JV615" s="111"/>
      <c r="KF615" s="111"/>
      <c r="KP615" s="111"/>
      <c r="KZ615" s="111"/>
      <c r="LJ615" s="111"/>
      <c r="LT615" s="111"/>
      <c r="MD615" s="111"/>
      <c r="MN615" s="111"/>
    </row>
    <row xmlns:x14ac="http://schemas.microsoft.com/office/spreadsheetml/2009/9/ac" r="616" s="3" customFormat="true" x14ac:dyDescent="0.25">
      <c r="A616" s="394"/>
      <c r="B616" s="111"/>
      <c r="L616" s="111"/>
      <c r="V616" s="111"/>
      <c r="AF616" s="111"/>
      <c r="AP616" s="111"/>
      <c r="AZ616" s="111"/>
      <c r="BJ616" s="111"/>
      <c r="BT616" s="111"/>
      <c r="BU616" s="111"/>
      <c r="BV616" s="111"/>
      <c r="BW616" s="111"/>
      <c r="BX616" s="111"/>
      <c r="BY616" s="111"/>
      <c r="BZ616" s="111"/>
      <c r="CA616" s="111"/>
      <c r="CD616" s="111"/>
      <c r="CN616" s="111"/>
      <c r="CX616" s="111"/>
      <c r="DH616" s="111"/>
      <c r="DR616" s="111"/>
      <c r="EB616" s="111"/>
      <c r="EL616" s="111"/>
      <c r="EV616" s="111"/>
      <c r="FF616" s="111"/>
      <c r="FP616" s="111"/>
      <c r="FZ616" s="111"/>
      <c r="GJ616" s="111"/>
      <c r="GT616" s="111"/>
      <c r="HD616" s="111"/>
      <c r="HN616" s="111"/>
      <c r="HX616" s="111"/>
      <c r="IH616" s="111"/>
      <c r="IR616" s="111"/>
      <c r="JB616" s="111"/>
      <c r="JL616" s="111"/>
      <c r="JV616" s="111"/>
      <c r="KF616" s="111"/>
      <c r="KP616" s="111"/>
      <c r="KZ616" s="111"/>
      <c r="LJ616" s="111"/>
      <c r="LT616" s="111"/>
      <c r="MD616" s="111"/>
      <c r="MN616" s="111"/>
    </row>
    <row xmlns:x14ac="http://schemas.microsoft.com/office/spreadsheetml/2009/9/ac" r="617" s="3" customFormat="true" x14ac:dyDescent="0.25">
      <c r="A617" s="394"/>
      <c r="B617" s="111"/>
      <c r="L617" s="111"/>
      <c r="V617" s="111"/>
      <c r="AF617" s="111"/>
      <c r="AP617" s="111"/>
      <c r="AZ617" s="111"/>
      <c r="BJ617" s="111"/>
      <c r="BT617" s="111"/>
      <c r="BU617" s="111"/>
      <c r="BV617" s="111"/>
      <c r="BW617" s="111"/>
      <c r="BX617" s="111"/>
      <c r="BY617" s="111"/>
      <c r="BZ617" s="111"/>
      <c r="CA617" s="111"/>
      <c r="CD617" s="111"/>
      <c r="CN617" s="111"/>
      <c r="CX617" s="111"/>
      <c r="DH617" s="111"/>
      <c r="DR617" s="111"/>
      <c r="EB617" s="111"/>
      <c r="EL617" s="111"/>
      <c r="EV617" s="111"/>
      <c r="FF617" s="111"/>
      <c r="FP617" s="111"/>
      <c r="FZ617" s="111"/>
      <c r="GJ617" s="111"/>
      <c r="GT617" s="111"/>
      <c r="HD617" s="111"/>
      <c r="HN617" s="111"/>
      <c r="HX617" s="111"/>
      <c r="IH617" s="111"/>
      <c r="IR617" s="111"/>
      <c r="JB617" s="111"/>
      <c r="JL617" s="111"/>
      <c r="JV617" s="111"/>
      <c r="KF617" s="111"/>
      <c r="KP617" s="111"/>
      <c r="KZ617" s="111"/>
      <c r="LJ617" s="111"/>
      <c r="LT617" s="111"/>
      <c r="MD617" s="111"/>
      <c r="MN617" s="111"/>
    </row>
    <row xmlns:x14ac="http://schemas.microsoft.com/office/spreadsheetml/2009/9/ac" r="618" s="3" customFormat="true" x14ac:dyDescent="0.25">
      <c r="A618" s="394"/>
      <c r="B618" s="111"/>
      <c r="L618" s="111"/>
      <c r="V618" s="111"/>
      <c r="AF618" s="111"/>
      <c r="AP618" s="111"/>
      <c r="AZ618" s="111"/>
      <c r="BJ618" s="111"/>
      <c r="BT618" s="111"/>
      <c r="BU618" s="111"/>
      <c r="BV618" s="111"/>
      <c r="BW618" s="111"/>
      <c r="BX618" s="111"/>
      <c r="BY618" s="111"/>
      <c r="BZ618" s="111"/>
      <c r="CA618" s="111"/>
      <c r="CD618" s="111"/>
      <c r="CN618" s="111"/>
      <c r="CX618" s="111"/>
      <c r="DH618" s="111"/>
      <c r="DR618" s="111"/>
      <c r="EB618" s="111"/>
      <c r="EL618" s="111"/>
      <c r="EV618" s="111"/>
      <c r="FF618" s="111"/>
      <c r="FP618" s="111"/>
      <c r="FZ618" s="111"/>
      <c r="GJ618" s="111"/>
      <c r="GT618" s="111"/>
      <c r="HD618" s="111"/>
      <c r="HN618" s="111"/>
      <c r="HX618" s="111"/>
      <c r="IH618" s="111"/>
      <c r="IR618" s="111"/>
      <c r="JB618" s="111"/>
      <c r="JL618" s="111"/>
      <c r="JV618" s="111"/>
      <c r="KF618" s="111"/>
      <c r="KP618" s="111"/>
      <c r="KZ618" s="111"/>
      <c r="LJ618" s="111"/>
      <c r="LT618" s="111"/>
      <c r="MD618" s="111"/>
      <c r="MN618" s="111"/>
    </row>
    <row xmlns:x14ac="http://schemas.microsoft.com/office/spreadsheetml/2009/9/ac" r="619" s="3" customFormat="true" x14ac:dyDescent="0.25">
      <c r="A619" s="394"/>
      <c r="B619" s="111"/>
      <c r="L619" s="111"/>
      <c r="V619" s="111"/>
      <c r="AF619" s="111"/>
      <c r="AP619" s="111"/>
      <c r="AZ619" s="111"/>
      <c r="BJ619" s="111"/>
      <c r="BT619" s="111"/>
      <c r="BU619" s="111"/>
      <c r="BV619" s="111"/>
      <c r="BW619" s="111"/>
      <c r="BX619" s="111"/>
      <c r="BY619" s="111"/>
      <c r="BZ619" s="111"/>
      <c r="CA619" s="111"/>
      <c r="CD619" s="111"/>
      <c r="CN619" s="111"/>
      <c r="CX619" s="111"/>
      <c r="DH619" s="111"/>
      <c r="DR619" s="111"/>
      <c r="EB619" s="111"/>
      <c r="EL619" s="111"/>
      <c r="EV619" s="111"/>
      <c r="FF619" s="111"/>
      <c r="FP619" s="111"/>
      <c r="FZ619" s="111"/>
      <c r="GJ619" s="111"/>
      <c r="GT619" s="111"/>
      <c r="HD619" s="111"/>
      <c r="HN619" s="111"/>
      <c r="HX619" s="111"/>
      <c r="IH619" s="111"/>
      <c r="IR619" s="111"/>
      <c r="JB619" s="111"/>
      <c r="JL619" s="111"/>
      <c r="JV619" s="111"/>
      <c r="KF619" s="111"/>
      <c r="KP619" s="111"/>
      <c r="KZ619" s="111"/>
      <c r="LJ619" s="111"/>
      <c r="LT619" s="111"/>
      <c r="MD619" s="111"/>
      <c r="MN619" s="111"/>
    </row>
    <row xmlns:x14ac="http://schemas.microsoft.com/office/spreadsheetml/2009/9/ac" r="620" s="3" customFormat="true" x14ac:dyDescent="0.25">
      <c r="A620" s="394"/>
      <c r="B620" s="111"/>
      <c r="L620" s="111"/>
      <c r="V620" s="111"/>
      <c r="AF620" s="111"/>
      <c r="AP620" s="111"/>
      <c r="AZ620" s="111"/>
      <c r="BJ620" s="111"/>
      <c r="BT620" s="111"/>
      <c r="BU620" s="111"/>
      <c r="BV620" s="111"/>
      <c r="BW620" s="111"/>
      <c r="BX620" s="111"/>
      <c r="BY620" s="111"/>
      <c r="BZ620" s="111"/>
      <c r="CA620" s="111"/>
      <c r="CD620" s="111"/>
      <c r="CN620" s="111"/>
      <c r="CX620" s="111"/>
      <c r="DH620" s="111"/>
      <c r="DR620" s="111"/>
      <c r="EB620" s="111"/>
      <c r="EL620" s="111"/>
      <c r="EV620" s="111"/>
      <c r="FF620" s="111"/>
      <c r="FP620" s="111"/>
      <c r="FZ620" s="111"/>
      <c r="GJ620" s="111"/>
      <c r="GT620" s="111"/>
      <c r="HD620" s="111"/>
      <c r="HN620" s="111"/>
      <c r="HX620" s="111"/>
      <c r="IH620" s="111"/>
      <c r="IR620" s="111"/>
      <c r="JB620" s="111"/>
      <c r="JL620" s="111"/>
      <c r="JV620" s="111"/>
      <c r="KF620" s="111"/>
      <c r="KP620" s="111"/>
      <c r="KZ620" s="111"/>
      <c r="LJ620" s="111"/>
      <c r="LT620" s="111"/>
      <c r="MD620" s="111"/>
      <c r="MN620" s="111"/>
    </row>
    <row xmlns:x14ac="http://schemas.microsoft.com/office/spreadsheetml/2009/9/ac" r="621" s="3" customFormat="true" x14ac:dyDescent="0.25">
      <c r="A621" s="394"/>
      <c r="B621" s="111"/>
      <c r="L621" s="111"/>
      <c r="V621" s="111"/>
      <c r="AF621" s="111"/>
      <c r="AP621" s="111"/>
      <c r="AZ621" s="111"/>
      <c r="BJ621" s="111"/>
      <c r="BT621" s="111"/>
      <c r="BU621" s="111"/>
      <c r="BV621" s="111"/>
      <c r="BW621" s="111"/>
      <c r="BX621" s="111"/>
      <c r="BY621" s="111"/>
      <c r="BZ621" s="111"/>
      <c r="CA621" s="111"/>
      <c r="CD621" s="111"/>
      <c r="CN621" s="111"/>
      <c r="CX621" s="111"/>
      <c r="DH621" s="111"/>
      <c r="DR621" s="111"/>
      <c r="EB621" s="111"/>
      <c r="EL621" s="111"/>
      <c r="EV621" s="111"/>
      <c r="FF621" s="111"/>
      <c r="FP621" s="111"/>
      <c r="FZ621" s="111"/>
      <c r="GJ621" s="111"/>
      <c r="GT621" s="111"/>
      <c r="HD621" s="111"/>
      <c r="HN621" s="111"/>
      <c r="HX621" s="111"/>
      <c r="IH621" s="111"/>
      <c r="IR621" s="111"/>
      <c r="JB621" s="111"/>
      <c r="JL621" s="111"/>
      <c r="JV621" s="111"/>
      <c r="KF621" s="111"/>
      <c r="KP621" s="111"/>
      <c r="KZ621" s="111"/>
      <c r="LJ621" s="111"/>
      <c r="LT621" s="111"/>
      <c r="MD621" s="111"/>
      <c r="MN621" s="111"/>
    </row>
    <row xmlns:x14ac="http://schemas.microsoft.com/office/spreadsheetml/2009/9/ac" r="622" s="3" customFormat="true" x14ac:dyDescent="0.25">
      <c r="A622" s="394"/>
      <c r="B622" s="111"/>
      <c r="L622" s="111"/>
      <c r="V622" s="111"/>
      <c r="AF622" s="111"/>
      <c r="AP622" s="111"/>
      <c r="AZ622" s="111"/>
      <c r="BJ622" s="111"/>
      <c r="BT622" s="111"/>
      <c r="BU622" s="111"/>
      <c r="BV622" s="111"/>
      <c r="BW622" s="111"/>
      <c r="BX622" s="111"/>
      <c r="BY622" s="111"/>
      <c r="BZ622" s="111"/>
      <c r="CA622" s="111"/>
      <c r="CD622" s="111"/>
      <c r="CN622" s="111"/>
      <c r="CX622" s="111"/>
      <c r="DH622" s="111"/>
      <c r="DR622" s="111"/>
      <c r="EB622" s="111"/>
      <c r="EL622" s="111"/>
      <c r="EV622" s="111"/>
      <c r="FF622" s="111"/>
      <c r="FP622" s="111"/>
      <c r="FZ622" s="111"/>
      <c r="GJ622" s="111"/>
      <c r="GT622" s="111"/>
      <c r="HD622" s="111"/>
      <c r="HN622" s="111"/>
      <c r="HX622" s="111"/>
      <c r="IH622" s="111"/>
      <c r="IR622" s="111"/>
      <c r="JB622" s="111"/>
      <c r="JL622" s="111"/>
      <c r="JV622" s="111"/>
      <c r="KF622" s="111"/>
      <c r="KP622" s="111"/>
      <c r="KZ622" s="111"/>
      <c r="LJ622" s="111"/>
      <c r="LT622" s="111"/>
      <c r="MD622" s="111"/>
      <c r="MN622" s="111"/>
    </row>
    <row xmlns:x14ac="http://schemas.microsoft.com/office/spreadsheetml/2009/9/ac" r="623" s="3" customFormat="true" x14ac:dyDescent="0.25">
      <c r="A623" s="394"/>
      <c r="B623" s="111"/>
      <c r="L623" s="111"/>
      <c r="V623" s="111"/>
      <c r="AF623" s="111"/>
      <c r="AP623" s="111"/>
      <c r="AZ623" s="111"/>
      <c r="BJ623" s="111"/>
      <c r="BT623" s="111"/>
      <c r="BU623" s="111"/>
      <c r="BV623" s="111"/>
      <c r="BW623" s="111"/>
      <c r="BX623" s="111"/>
      <c r="BY623" s="111"/>
      <c r="BZ623" s="111"/>
      <c r="CA623" s="111"/>
      <c r="CD623" s="111"/>
      <c r="CN623" s="111"/>
      <c r="CX623" s="111"/>
      <c r="DH623" s="111"/>
      <c r="DR623" s="111"/>
      <c r="EB623" s="111"/>
      <c r="EL623" s="111"/>
      <c r="EV623" s="111"/>
      <c r="FF623" s="111"/>
      <c r="FP623" s="111"/>
      <c r="FZ623" s="111"/>
      <c r="GJ623" s="111"/>
      <c r="GT623" s="111"/>
      <c r="HD623" s="111"/>
      <c r="HN623" s="111"/>
      <c r="HX623" s="111"/>
      <c r="IH623" s="111"/>
      <c r="IR623" s="111"/>
      <c r="JB623" s="111"/>
      <c r="JL623" s="111"/>
      <c r="JV623" s="111"/>
      <c r="KF623" s="111"/>
      <c r="KP623" s="111"/>
      <c r="KZ623" s="111"/>
      <c r="LJ623" s="111"/>
      <c r="LT623" s="111"/>
      <c r="MD623" s="111"/>
      <c r="MN623" s="111"/>
    </row>
    <row xmlns:x14ac="http://schemas.microsoft.com/office/spreadsheetml/2009/9/ac" r="624" s="3" customFormat="true" x14ac:dyDescent="0.25">
      <c r="A624" s="394"/>
      <c r="B624" s="111"/>
      <c r="L624" s="111"/>
      <c r="V624" s="111"/>
      <c r="AF624" s="111"/>
      <c r="AP624" s="111"/>
      <c r="AZ624" s="111"/>
      <c r="BJ624" s="111"/>
      <c r="BT624" s="111"/>
      <c r="BU624" s="111"/>
      <c r="BV624" s="111"/>
      <c r="BW624" s="111"/>
      <c r="BX624" s="111"/>
      <c r="BY624" s="111"/>
      <c r="BZ624" s="111"/>
      <c r="CA624" s="111"/>
      <c r="CD624" s="111"/>
      <c r="CN624" s="111"/>
      <c r="CX624" s="111"/>
      <c r="DH624" s="111"/>
      <c r="DR624" s="111"/>
      <c r="EB624" s="111"/>
      <c r="EL624" s="111"/>
      <c r="EV624" s="111"/>
      <c r="FF624" s="111"/>
      <c r="FP624" s="111"/>
      <c r="FZ624" s="111"/>
      <c r="GJ624" s="111"/>
      <c r="GT624" s="111"/>
      <c r="HD624" s="111"/>
      <c r="HN624" s="111"/>
      <c r="HX624" s="111"/>
      <c r="IH624" s="111"/>
      <c r="IR624" s="111"/>
      <c r="JB624" s="111"/>
      <c r="JL624" s="111"/>
      <c r="JV624" s="111"/>
      <c r="KF624" s="111"/>
      <c r="KP624" s="111"/>
      <c r="KZ624" s="111"/>
      <c r="LJ624" s="111"/>
      <c r="LT624" s="111"/>
      <c r="MD624" s="111"/>
      <c r="MN624" s="111"/>
    </row>
    <row xmlns:x14ac="http://schemas.microsoft.com/office/spreadsheetml/2009/9/ac" r="625" s="3" customFormat="true" x14ac:dyDescent="0.25">
      <c r="A625" s="394"/>
      <c r="B625" s="111"/>
      <c r="L625" s="111"/>
      <c r="V625" s="111"/>
      <c r="AF625" s="111"/>
      <c r="AP625" s="111"/>
      <c r="AZ625" s="111"/>
      <c r="BJ625" s="111"/>
      <c r="BT625" s="111"/>
      <c r="BU625" s="111"/>
      <c r="BV625" s="111"/>
      <c r="BW625" s="111"/>
      <c r="BX625" s="111"/>
      <c r="BY625" s="111"/>
      <c r="BZ625" s="111"/>
      <c r="CA625" s="111"/>
      <c r="CD625" s="111"/>
      <c r="CN625" s="111"/>
      <c r="CX625" s="111"/>
      <c r="DH625" s="111"/>
      <c r="DR625" s="111"/>
      <c r="EB625" s="111"/>
      <c r="EL625" s="111"/>
      <c r="EV625" s="111"/>
      <c r="FF625" s="111"/>
      <c r="FP625" s="111"/>
      <c r="FZ625" s="111"/>
      <c r="GJ625" s="111"/>
      <c r="GT625" s="111"/>
      <c r="HD625" s="111"/>
      <c r="HN625" s="111"/>
      <c r="HX625" s="111"/>
      <c r="IH625" s="111"/>
      <c r="IR625" s="111"/>
      <c r="JB625" s="111"/>
      <c r="JL625" s="111"/>
      <c r="JV625" s="111"/>
      <c r="KF625" s="111"/>
      <c r="KP625" s="111"/>
      <c r="KZ625" s="111"/>
      <c r="LJ625" s="111"/>
      <c r="LT625" s="111"/>
      <c r="MD625" s="111"/>
      <c r="MN625" s="111"/>
    </row>
    <row xmlns:x14ac="http://schemas.microsoft.com/office/spreadsheetml/2009/9/ac" r="626" s="3" customFormat="true" x14ac:dyDescent="0.25">
      <c r="A626" s="394"/>
      <c r="B626" s="111"/>
      <c r="L626" s="111"/>
      <c r="V626" s="111"/>
      <c r="AF626" s="111"/>
      <c r="AP626" s="111"/>
      <c r="AZ626" s="111"/>
      <c r="BJ626" s="111"/>
      <c r="BT626" s="111"/>
      <c r="BU626" s="111"/>
      <c r="BV626" s="111"/>
      <c r="BW626" s="111"/>
      <c r="BX626" s="111"/>
      <c r="BY626" s="111"/>
      <c r="BZ626" s="111"/>
      <c r="CA626" s="111"/>
      <c r="CD626" s="111"/>
      <c r="CN626" s="111"/>
      <c r="CX626" s="111"/>
      <c r="DH626" s="111"/>
      <c r="DR626" s="111"/>
      <c r="EB626" s="111"/>
      <c r="EL626" s="111"/>
      <c r="EV626" s="111"/>
      <c r="FF626" s="111"/>
      <c r="FP626" s="111"/>
      <c r="FZ626" s="111"/>
      <c r="GJ626" s="111"/>
      <c r="GT626" s="111"/>
      <c r="HD626" s="111"/>
      <c r="HN626" s="111"/>
      <c r="HX626" s="111"/>
      <c r="IH626" s="111"/>
      <c r="IR626" s="111"/>
      <c r="JB626" s="111"/>
      <c r="JL626" s="111"/>
      <c r="JV626" s="111"/>
      <c r="KF626" s="111"/>
      <c r="KP626" s="111"/>
      <c r="KZ626" s="111"/>
      <c r="LJ626" s="111"/>
      <c r="LT626" s="111"/>
      <c r="MD626" s="111"/>
      <c r="MN626" s="111"/>
    </row>
    <row xmlns:x14ac="http://schemas.microsoft.com/office/spreadsheetml/2009/9/ac" r="627" s="3" customFormat="true" x14ac:dyDescent="0.25">
      <c r="A627" s="394"/>
      <c r="B627" s="111"/>
      <c r="L627" s="111"/>
      <c r="V627" s="111"/>
      <c r="AF627" s="111"/>
      <c r="AP627" s="111"/>
      <c r="AZ627" s="111"/>
      <c r="BJ627" s="111"/>
      <c r="BT627" s="111"/>
      <c r="BU627" s="111"/>
      <c r="BV627" s="111"/>
      <c r="BW627" s="111"/>
      <c r="BX627" s="111"/>
      <c r="BY627" s="111"/>
      <c r="BZ627" s="111"/>
      <c r="CA627" s="111"/>
      <c r="CD627" s="111"/>
      <c r="CN627" s="111"/>
      <c r="CX627" s="111"/>
      <c r="DH627" s="111"/>
      <c r="DR627" s="111"/>
      <c r="EB627" s="111"/>
      <c r="EL627" s="111"/>
      <c r="EV627" s="111"/>
      <c r="FF627" s="111"/>
      <c r="FP627" s="111"/>
      <c r="FZ627" s="111"/>
      <c r="GJ627" s="111"/>
      <c r="GT627" s="111"/>
      <c r="HD627" s="111"/>
      <c r="HN627" s="111"/>
      <c r="HX627" s="111"/>
      <c r="IH627" s="111"/>
      <c r="IR627" s="111"/>
      <c r="JB627" s="111"/>
      <c r="JL627" s="111"/>
      <c r="JV627" s="111"/>
      <c r="KF627" s="111"/>
      <c r="KP627" s="111"/>
      <c r="KZ627" s="111"/>
      <c r="LJ627" s="111"/>
      <c r="LT627" s="111"/>
      <c r="MD627" s="111"/>
      <c r="MN627" s="111"/>
    </row>
    <row xmlns:x14ac="http://schemas.microsoft.com/office/spreadsheetml/2009/9/ac" r="628" s="3" customFormat="true" x14ac:dyDescent="0.25">
      <c r="A628" s="394"/>
      <c r="B628" s="111"/>
      <c r="L628" s="111"/>
      <c r="V628" s="111"/>
      <c r="AF628" s="111"/>
      <c r="AP628" s="111"/>
      <c r="AZ628" s="111"/>
      <c r="BJ628" s="111"/>
      <c r="BT628" s="111"/>
      <c r="BU628" s="111"/>
      <c r="BV628" s="111"/>
      <c r="BW628" s="111"/>
      <c r="BX628" s="111"/>
      <c r="BY628" s="111"/>
      <c r="BZ628" s="111"/>
      <c r="CA628" s="111"/>
      <c r="CD628" s="111"/>
      <c r="CN628" s="111"/>
      <c r="CX628" s="111"/>
      <c r="DH628" s="111"/>
      <c r="DR628" s="111"/>
      <c r="EB628" s="111"/>
      <c r="EL628" s="111"/>
      <c r="EV628" s="111"/>
      <c r="FF628" s="111"/>
      <c r="FP628" s="111"/>
      <c r="FZ628" s="111"/>
      <c r="GJ628" s="111"/>
      <c r="GT628" s="111"/>
      <c r="HD628" s="111"/>
      <c r="HN628" s="111"/>
      <c r="HX628" s="111"/>
      <c r="IH628" s="111"/>
      <c r="IR628" s="111"/>
      <c r="JB628" s="111"/>
      <c r="JL628" s="111"/>
      <c r="JV628" s="111"/>
      <c r="KF628" s="111"/>
      <c r="KP628" s="111"/>
      <c r="KZ628" s="111"/>
      <c r="LJ628" s="111"/>
      <c r="LT628" s="111"/>
      <c r="MD628" s="111"/>
      <c r="MN628" s="111"/>
    </row>
    <row xmlns:x14ac="http://schemas.microsoft.com/office/spreadsheetml/2009/9/ac" r="629" s="3" customFormat="true" x14ac:dyDescent="0.25">
      <c r="A629" s="394"/>
      <c r="B629" s="111"/>
      <c r="L629" s="111"/>
      <c r="V629" s="111"/>
      <c r="AF629" s="111"/>
      <c r="AP629" s="111"/>
      <c r="AZ629" s="111"/>
      <c r="BJ629" s="111"/>
      <c r="BT629" s="111"/>
      <c r="BU629" s="111"/>
      <c r="BV629" s="111"/>
      <c r="BW629" s="111"/>
      <c r="BX629" s="111"/>
      <c r="BY629" s="111"/>
      <c r="BZ629" s="111"/>
      <c r="CA629" s="111"/>
      <c r="CD629" s="111"/>
      <c r="CN629" s="111"/>
      <c r="CX629" s="111"/>
      <c r="DH629" s="111"/>
      <c r="DR629" s="111"/>
      <c r="EB629" s="111"/>
      <c r="EL629" s="111"/>
      <c r="EV629" s="111"/>
      <c r="FF629" s="111"/>
      <c r="FP629" s="111"/>
      <c r="FZ629" s="111"/>
      <c r="GJ629" s="111"/>
      <c r="GT629" s="111"/>
      <c r="HD629" s="111"/>
      <c r="HN629" s="111"/>
      <c r="HX629" s="111"/>
      <c r="IH629" s="111"/>
      <c r="IR629" s="111"/>
      <c r="JB629" s="111"/>
      <c r="JL629" s="111"/>
      <c r="JV629" s="111"/>
      <c r="KF629" s="111"/>
      <c r="KP629" s="111"/>
      <c r="KZ629" s="111"/>
      <c r="LJ629" s="111"/>
      <c r="LT629" s="111"/>
      <c r="MD629" s="111"/>
      <c r="MN629" s="111"/>
    </row>
    <row xmlns:x14ac="http://schemas.microsoft.com/office/spreadsheetml/2009/9/ac" r="630" s="3" customFormat="true" x14ac:dyDescent="0.25">
      <c r="A630" s="394"/>
      <c r="B630" s="111"/>
      <c r="L630" s="111"/>
      <c r="V630" s="111"/>
      <c r="AF630" s="111"/>
      <c r="AP630" s="111"/>
      <c r="AZ630" s="111"/>
      <c r="BJ630" s="111"/>
      <c r="BT630" s="111"/>
      <c r="BU630" s="111"/>
      <c r="BV630" s="111"/>
      <c r="BW630" s="111"/>
      <c r="BX630" s="111"/>
      <c r="BY630" s="111"/>
      <c r="BZ630" s="111"/>
      <c r="CA630" s="111"/>
      <c r="CD630" s="111"/>
      <c r="CN630" s="111"/>
      <c r="CX630" s="111"/>
      <c r="DH630" s="111"/>
      <c r="DR630" s="111"/>
      <c r="EB630" s="111"/>
      <c r="EL630" s="111"/>
      <c r="EV630" s="111"/>
      <c r="FF630" s="111"/>
      <c r="FP630" s="111"/>
      <c r="FZ630" s="111"/>
      <c r="GJ630" s="111"/>
      <c r="GT630" s="111"/>
      <c r="HD630" s="111"/>
      <c r="HN630" s="111"/>
      <c r="HX630" s="111"/>
      <c r="IH630" s="111"/>
      <c r="IR630" s="111"/>
      <c r="JB630" s="111"/>
      <c r="JL630" s="111"/>
      <c r="JV630" s="111"/>
      <c r="KF630" s="111"/>
      <c r="KP630" s="111"/>
      <c r="KZ630" s="111"/>
      <c r="LJ630" s="111"/>
      <c r="LT630" s="111"/>
      <c r="MD630" s="111"/>
      <c r="MN630" s="111"/>
    </row>
    <row xmlns:x14ac="http://schemas.microsoft.com/office/spreadsheetml/2009/9/ac" r="631" s="3" customFormat="true" x14ac:dyDescent="0.25">
      <c r="A631" s="394"/>
      <c r="B631" s="111"/>
      <c r="L631" s="111"/>
      <c r="V631" s="111"/>
      <c r="AF631" s="111"/>
      <c r="AP631" s="111"/>
      <c r="AZ631" s="111"/>
      <c r="BJ631" s="111"/>
      <c r="BT631" s="111"/>
      <c r="BU631" s="111"/>
      <c r="BV631" s="111"/>
      <c r="BW631" s="111"/>
      <c r="BX631" s="111"/>
      <c r="BY631" s="111"/>
      <c r="BZ631" s="111"/>
      <c r="CA631" s="111"/>
      <c r="CD631" s="111"/>
      <c r="CN631" s="111"/>
      <c r="CX631" s="111"/>
      <c r="DH631" s="111"/>
      <c r="DR631" s="111"/>
      <c r="EB631" s="111"/>
      <c r="EL631" s="111"/>
      <c r="EV631" s="111"/>
      <c r="FF631" s="111"/>
      <c r="FP631" s="111"/>
      <c r="FZ631" s="111"/>
      <c r="GJ631" s="111"/>
      <c r="GT631" s="111"/>
      <c r="HD631" s="111"/>
      <c r="HN631" s="111"/>
      <c r="HX631" s="111"/>
      <c r="IH631" s="111"/>
      <c r="IR631" s="111"/>
      <c r="JB631" s="111"/>
      <c r="JL631" s="111"/>
      <c r="JV631" s="111"/>
      <c r="KF631" s="111"/>
      <c r="KP631" s="111"/>
      <c r="KZ631" s="111"/>
      <c r="LJ631" s="111"/>
      <c r="LT631" s="111"/>
      <c r="MD631" s="111"/>
      <c r="MN631" s="111"/>
    </row>
    <row xmlns:x14ac="http://schemas.microsoft.com/office/spreadsheetml/2009/9/ac" r="632" s="3" customFormat="true" x14ac:dyDescent="0.25">
      <c r="A632" s="394"/>
      <c r="B632" s="111"/>
      <c r="L632" s="111"/>
      <c r="V632" s="111"/>
      <c r="AF632" s="111"/>
      <c r="AP632" s="111"/>
      <c r="AZ632" s="111"/>
      <c r="BJ632" s="111"/>
      <c r="BT632" s="111"/>
      <c r="BU632" s="111"/>
      <c r="BV632" s="111"/>
      <c r="BW632" s="111"/>
      <c r="BX632" s="111"/>
      <c r="BY632" s="111"/>
      <c r="BZ632" s="111"/>
      <c r="CA632" s="111"/>
      <c r="CD632" s="111"/>
      <c r="CN632" s="111"/>
      <c r="CX632" s="111"/>
      <c r="DH632" s="111"/>
      <c r="DR632" s="111"/>
      <c r="EB632" s="111"/>
      <c r="EL632" s="111"/>
      <c r="EV632" s="111"/>
      <c r="FF632" s="111"/>
      <c r="FP632" s="111"/>
      <c r="FZ632" s="111"/>
      <c r="GJ632" s="111"/>
      <c r="GT632" s="111"/>
      <c r="HD632" s="111"/>
      <c r="HN632" s="111"/>
      <c r="HX632" s="111"/>
      <c r="IH632" s="111"/>
      <c r="IR632" s="111"/>
      <c r="JB632" s="111"/>
      <c r="JL632" s="111"/>
      <c r="JV632" s="111"/>
      <c r="KF632" s="111"/>
      <c r="KP632" s="111"/>
      <c r="KZ632" s="111"/>
      <c r="LJ632" s="111"/>
      <c r="LT632" s="111"/>
      <c r="MD632" s="111"/>
      <c r="MN632" s="111"/>
    </row>
    <row xmlns:x14ac="http://schemas.microsoft.com/office/spreadsheetml/2009/9/ac" r="633" s="3" customFormat="true" x14ac:dyDescent="0.25">
      <c r="A633" s="394"/>
      <c r="B633" s="111"/>
      <c r="L633" s="111"/>
      <c r="V633" s="111"/>
      <c r="AF633" s="111"/>
      <c r="AP633" s="111"/>
      <c r="AZ633" s="111"/>
      <c r="BJ633" s="111"/>
      <c r="BT633" s="111"/>
      <c r="BU633" s="111"/>
      <c r="BV633" s="111"/>
      <c r="BW633" s="111"/>
      <c r="BX633" s="111"/>
      <c r="BY633" s="111"/>
      <c r="BZ633" s="111"/>
      <c r="CA633" s="111"/>
      <c r="CD633" s="111"/>
      <c r="CN633" s="111"/>
      <c r="CX633" s="111"/>
      <c r="DH633" s="111"/>
      <c r="DR633" s="111"/>
      <c r="EB633" s="111"/>
      <c r="EL633" s="111"/>
      <c r="EV633" s="111"/>
      <c r="FF633" s="111"/>
      <c r="FP633" s="111"/>
      <c r="FZ633" s="111"/>
      <c r="GJ633" s="111"/>
      <c r="GT633" s="111"/>
      <c r="HD633" s="111"/>
      <c r="HN633" s="111"/>
      <c r="HX633" s="111"/>
      <c r="IH633" s="111"/>
      <c r="IR633" s="111"/>
      <c r="JB633" s="111"/>
      <c r="JL633" s="111"/>
      <c r="JV633" s="111"/>
      <c r="KF633" s="111"/>
      <c r="KP633" s="111"/>
      <c r="KZ633" s="111"/>
      <c r="LJ633" s="111"/>
      <c r="LT633" s="111"/>
      <c r="MD633" s="111"/>
      <c r="MN633" s="111"/>
    </row>
    <row xmlns:x14ac="http://schemas.microsoft.com/office/spreadsheetml/2009/9/ac" r="634" s="3" customFormat="true" x14ac:dyDescent="0.25">
      <c r="A634" s="394"/>
      <c r="B634" s="111"/>
      <c r="L634" s="111"/>
      <c r="V634" s="111"/>
      <c r="AF634" s="111"/>
      <c r="AP634" s="111"/>
      <c r="AZ634" s="111"/>
      <c r="BJ634" s="111"/>
      <c r="BT634" s="111"/>
      <c r="BU634" s="111"/>
      <c r="BV634" s="111"/>
      <c r="BW634" s="111"/>
      <c r="BX634" s="111"/>
      <c r="BY634" s="111"/>
      <c r="BZ634" s="111"/>
      <c r="CA634" s="111"/>
      <c r="CD634" s="111"/>
      <c r="CN634" s="111"/>
      <c r="CX634" s="111"/>
      <c r="DH634" s="111"/>
      <c r="DR634" s="111"/>
      <c r="EB634" s="111"/>
      <c r="EL634" s="111"/>
      <c r="EV634" s="111"/>
      <c r="FF634" s="111"/>
      <c r="FP634" s="111"/>
      <c r="FZ634" s="111"/>
      <c r="GJ634" s="111"/>
      <c r="GT634" s="111"/>
      <c r="HD634" s="111"/>
      <c r="HN634" s="111"/>
      <c r="HX634" s="111"/>
      <c r="IH634" s="111"/>
      <c r="IR634" s="111"/>
      <c r="JB634" s="111"/>
      <c r="JL634" s="111"/>
      <c r="JV634" s="111"/>
      <c r="KF634" s="111"/>
      <c r="KP634" s="111"/>
      <c r="KZ634" s="111"/>
      <c r="LJ634" s="111"/>
      <c r="LT634" s="111"/>
      <c r="MD634" s="111"/>
      <c r="MN634" s="111"/>
    </row>
    <row xmlns:x14ac="http://schemas.microsoft.com/office/spreadsheetml/2009/9/ac" r="635" s="3" customFormat="true" x14ac:dyDescent="0.25">
      <c r="A635" s="394"/>
      <c r="B635" s="111"/>
      <c r="L635" s="111"/>
      <c r="V635" s="111"/>
      <c r="AF635" s="111"/>
      <c r="AP635" s="111"/>
      <c r="AZ635" s="111"/>
      <c r="BJ635" s="111"/>
      <c r="BT635" s="111"/>
      <c r="BU635" s="111"/>
      <c r="BV635" s="111"/>
      <c r="BW635" s="111"/>
      <c r="BX635" s="111"/>
      <c r="BY635" s="111"/>
      <c r="BZ635" s="111"/>
      <c r="CA635" s="111"/>
      <c r="CD635" s="111"/>
      <c r="CN635" s="111"/>
      <c r="CX635" s="111"/>
      <c r="DH635" s="111"/>
      <c r="DR635" s="111"/>
      <c r="EB635" s="111"/>
      <c r="EL635" s="111"/>
      <c r="EV635" s="111"/>
      <c r="FF635" s="111"/>
      <c r="FP635" s="111"/>
      <c r="FZ635" s="111"/>
      <c r="GJ635" s="111"/>
      <c r="GT635" s="111"/>
      <c r="HD635" s="111"/>
      <c r="HN635" s="111"/>
      <c r="HX635" s="111"/>
      <c r="IH635" s="111"/>
      <c r="IR635" s="111"/>
      <c r="JB635" s="111"/>
      <c r="JL635" s="111"/>
      <c r="JV635" s="111"/>
      <c r="KF635" s="111"/>
      <c r="KP635" s="111"/>
      <c r="KZ635" s="111"/>
      <c r="LJ635" s="111"/>
      <c r="LT635" s="111"/>
      <c r="MD635" s="111"/>
      <c r="MN635" s="111"/>
    </row>
    <row xmlns:x14ac="http://schemas.microsoft.com/office/spreadsheetml/2009/9/ac" r="636" s="3" customFormat="true" x14ac:dyDescent="0.25">
      <c r="A636" s="394"/>
      <c r="B636" s="111"/>
      <c r="L636" s="111"/>
      <c r="V636" s="111"/>
      <c r="AF636" s="111"/>
      <c r="AP636" s="111"/>
      <c r="AZ636" s="111"/>
      <c r="BJ636" s="111"/>
      <c r="BT636" s="111"/>
      <c r="BU636" s="111"/>
      <c r="BV636" s="111"/>
      <c r="BW636" s="111"/>
      <c r="BX636" s="111"/>
      <c r="BY636" s="111"/>
      <c r="BZ636" s="111"/>
      <c r="CA636" s="111"/>
      <c r="CD636" s="111"/>
      <c r="CN636" s="111"/>
      <c r="CX636" s="111"/>
      <c r="DH636" s="111"/>
      <c r="DR636" s="111"/>
      <c r="EB636" s="111"/>
      <c r="EL636" s="111"/>
      <c r="EV636" s="111"/>
      <c r="FF636" s="111"/>
      <c r="FP636" s="111"/>
      <c r="FZ636" s="111"/>
      <c r="GJ636" s="111"/>
      <c r="GT636" s="111"/>
      <c r="HD636" s="111"/>
      <c r="HN636" s="111"/>
      <c r="HX636" s="111"/>
      <c r="IH636" s="111"/>
      <c r="IR636" s="111"/>
      <c r="JB636" s="111"/>
      <c r="JL636" s="111"/>
      <c r="JV636" s="111"/>
      <c r="KF636" s="111"/>
      <c r="KP636" s="111"/>
      <c r="KZ636" s="111"/>
      <c r="LJ636" s="111"/>
      <c r="LT636" s="111"/>
      <c r="MD636" s="111"/>
      <c r="MN636" s="111"/>
    </row>
    <row xmlns:x14ac="http://schemas.microsoft.com/office/spreadsheetml/2009/9/ac" r="637" s="3" customFormat="true" x14ac:dyDescent="0.25">
      <c r="A637" s="394"/>
      <c r="B637" s="111"/>
      <c r="L637" s="111"/>
      <c r="V637" s="111"/>
      <c r="AF637" s="111"/>
      <c r="AP637" s="111"/>
      <c r="AZ637" s="111"/>
      <c r="BJ637" s="111"/>
      <c r="BT637" s="111"/>
      <c r="BU637" s="111"/>
      <c r="BV637" s="111"/>
      <c r="BW637" s="111"/>
      <c r="BX637" s="111"/>
      <c r="BY637" s="111"/>
      <c r="BZ637" s="111"/>
      <c r="CA637" s="111"/>
      <c r="CD637" s="111"/>
      <c r="CN637" s="111"/>
      <c r="CX637" s="111"/>
      <c r="DH637" s="111"/>
      <c r="DR637" s="111"/>
      <c r="EB637" s="111"/>
      <c r="EL637" s="111"/>
      <c r="EV637" s="111"/>
      <c r="FF637" s="111"/>
      <c r="FP637" s="111"/>
      <c r="FZ637" s="111"/>
      <c r="GJ637" s="111"/>
      <c r="GT637" s="111"/>
      <c r="HD637" s="111"/>
      <c r="HN637" s="111"/>
      <c r="HX637" s="111"/>
      <c r="IH637" s="111"/>
      <c r="IR637" s="111"/>
      <c r="JB637" s="111"/>
      <c r="JL637" s="111"/>
      <c r="JV637" s="111"/>
      <c r="KF637" s="111"/>
      <c r="KP637" s="111"/>
      <c r="KZ637" s="111"/>
      <c r="LJ637" s="111"/>
      <c r="LT637" s="111"/>
      <c r="MD637" s="111"/>
      <c r="MN637" s="111"/>
    </row>
    <row xmlns:x14ac="http://schemas.microsoft.com/office/spreadsheetml/2009/9/ac" r="638" s="3" customFormat="true" x14ac:dyDescent="0.25">
      <c r="A638" s="394"/>
      <c r="B638" s="111"/>
      <c r="L638" s="111"/>
      <c r="V638" s="111"/>
      <c r="AF638" s="111"/>
      <c r="AP638" s="111"/>
      <c r="AZ638" s="111"/>
      <c r="BJ638" s="111"/>
      <c r="BT638" s="111"/>
      <c r="BU638" s="111"/>
      <c r="BV638" s="111"/>
      <c r="BW638" s="111"/>
      <c r="BX638" s="111"/>
      <c r="BY638" s="111"/>
      <c r="BZ638" s="111"/>
      <c r="CA638" s="111"/>
      <c r="CD638" s="111"/>
      <c r="CN638" s="111"/>
      <c r="CX638" s="111"/>
      <c r="DH638" s="111"/>
      <c r="DR638" s="111"/>
      <c r="EB638" s="111"/>
      <c r="EL638" s="111"/>
      <c r="EV638" s="111"/>
      <c r="FF638" s="111"/>
      <c r="FP638" s="111"/>
      <c r="FZ638" s="111"/>
      <c r="GJ638" s="111"/>
      <c r="GT638" s="111"/>
      <c r="HD638" s="111"/>
      <c r="HN638" s="111"/>
      <c r="HX638" s="111"/>
      <c r="IH638" s="111"/>
      <c r="IR638" s="111"/>
      <c r="JB638" s="111"/>
      <c r="JL638" s="111"/>
      <c r="JV638" s="111"/>
      <c r="KF638" s="111"/>
      <c r="KP638" s="111"/>
      <c r="KZ638" s="111"/>
      <c r="LJ638" s="111"/>
      <c r="LT638" s="111"/>
      <c r="MD638" s="111"/>
      <c r="MN638" s="111"/>
    </row>
    <row xmlns:x14ac="http://schemas.microsoft.com/office/spreadsheetml/2009/9/ac" r="639" s="3" customFormat="true" x14ac:dyDescent="0.25">
      <c r="A639" s="394"/>
      <c r="B639" s="111"/>
      <c r="L639" s="111"/>
      <c r="V639" s="111"/>
      <c r="AF639" s="111"/>
      <c r="AP639" s="111"/>
      <c r="AZ639" s="111"/>
      <c r="BJ639" s="111"/>
      <c r="BT639" s="111"/>
      <c r="BU639" s="111"/>
      <c r="BV639" s="111"/>
      <c r="BW639" s="111"/>
      <c r="BX639" s="111"/>
      <c r="BY639" s="111"/>
      <c r="BZ639" s="111"/>
      <c r="CA639" s="111"/>
      <c r="CD639" s="111"/>
      <c r="CN639" s="111"/>
      <c r="CX639" s="111"/>
      <c r="DH639" s="111"/>
      <c r="DR639" s="111"/>
      <c r="EB639" s="111"/>
      <c r="EL639" s="111"/>
      <c r="EV639" s="111"/>
      <c r="FF639" s="111"/>
      <c r="FP639" s="111"/>
      <c r="FZ639" s="111"/>
      <c r="GJ639" s="111"/>
      <c r="GT639" s="111"/>
      <c r="HD639" s="111"/>
      <c r="HN639" s="111"/>
      <c r="HX639" s="111"/>
      <c r="IH639" s="111"/>
      <c r="IR639" s="111"/>
      <c r="JB639" s="111"/>
      <c r="JL639" s="111"/>
      <c r="JV639" s="111"/>
      <c r="KF639" s="111"/>
      <c r="KP639" s="111"/>
      <c r="KZ639" s="111"/>
      <c r="LJ639" s="111"/>
      <c r="LT639" s="111"/>
      <c r="MD639" s="111"/>
      <c r="MN639" s="111"/>
    </row>
    <row xmlns:x14ac="http://schemas.microsoft.com/office/spreadsheetml/2009/9/ac" r="640" s="3" customFormat="true" x14ac:dyDescent="0.25">
      <c r="A640" s="394"/>
      <c r="B640" s="111"/>
      <c r="L640" s="111"/>
      <c r="V640" s="111"/>
      <c r="AF640" s="111"/>
      <c r="AP640" s="111"/>
      <c r="AZ640" s="111"/>
      <c r="BJ640" s="111"/>
      <c r="BT640" s="111"/>
      <c r="BU640" s="111"/>
      <c r="BV640" s="111"/>
      <c r="BW640" s="111"/>
      <c r="BX640" s="111"/>
      <c r="BY640" s="111"/>
      <c r="BZ640" s="111"/>
      <c r="CA640" s="111"/>
      <c r="CD640" s="111"/>
      <c r="CN640" s="111"/>
      <c r="CX640" s="111"/>
      <c r="DH640" s="111"/>
      <c r="DR640" s="111"/>
      <c r="EB640" s="111"/>
      <c r="EL640" s="111"/>
      <c r="EV640" s="111"/>
      <c r="FF640" s="111"/>
      <c r="FP640" s="111"/>
      <c r="FZ640" s="111"/>
      <c r="GJ640" s="111"/>
      <c r="GT640" s="111"/>
      <c r="HD640" s="111"/>
      <c r="HN640" s="111"/>
      <c r="HX640" s="111"/>
      <c r="IH640" s="111"/>
      <c r="IR640" s="111"/>
      <c r="JB640" s="111"/>
      <c r="JL640" s="111"/>
      <c r="JV640" s="111"/>
      <c r="KF640" s="111"/>
      <c r="KP640" s="111"/>
      <c r="KZ640" s="111"/>
      <c r="LJ640" s="111"/>
      <c r="LT640" s="111"/>
      <c r="MD640" s="111"/>
      <c r="MN640" s="111"/>
    </row>
  </sheetData>
  <mergeCells count="35">
    <mergeCell ref="HO27:HU27"/>
    <mergeCell ref="IS27:IY27"/>
    <mergeCell ref="KQ27:KW27"/>
    <mergeCell ref="LA27:LG27"/>
    <mergeCell ref="AQ27:AW27"/>
    <mergeCell ref="BK27:BQ27"/>
    <mergeCell ref="CE27:CK27"/>
    <mergeCell ref="BU27:CA27"/>
    <mergeCell ref="DS27:DY27"/>
    <mergeCell ref="EC27:EI27"/>
    <mergeCell ref="BA27:BG27"/>
    <mergeCell ref="CY27:DE27"/>
    <mergeCell ref="CO27:CU27"/>
    <mergeCell ref="DI27:DO27"/>
    <mergeCell ref="HE27:HK27"/>
    <mergeCell ref="GU27:HA27"/>
    <mergeCell ref="A2:A3"/>
    <mergeCell ref="C27:I27"/>
    <mergeCell ref="M27:S27"/>
    <mergeCell ref="AG27:AM27"/>
    <mergeCell ref="W27:AC27"/>
    <mergeCell ref="EM27:ES27"/>
    <mergeCell ref="EW27:FC27"/>
    <mergeCell ref="FG27:FM27"/>
    <mergeCell ref="GK27:GQ27"/>
    <mergeCell ref="FQ27:FW27"/>
    <mergeCell ref="GA27:GG27"/>
    <mergeCell ref="LU27:MA27"/>
    <mergeCell ref="KG27:KM27"/>
    <mergeCell ref="LK27:LQ27"/>
    <mergeCell ref="II27:IO27"/>
    <mergeCell ref="HY27:IE27"/>
    <mergeCell ref="JM27:JS27"/>
    <mergeCell ref="JW27:KC27"/>
    <mergeCell ref="JC27:JI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 ref="A28" location="myrangeS24" display="myrangeS24"/>
    <hyperlink ref="A29" location="myrangeS25" display="myrangeS25"/>
    <hyperlink ref="A30" location="myrangeS26" display="myrangeS26"/>
    <hyperlink ref="A31" location="myrangeS27" display="myrangeS27"/>
    <hyperlink ref="A32" location="myrangeS28" display="myrangeS28"/>
    <hyperlink ref="A33" location="myrangeS29" display="myrangeS29"/>
    <hyperlink ref="A34" location="myrangeS30" display="myrangeS30"/>
    <hyperlink ref="A35" location="myrangeS31" display="myrangeS31"/>
    <hyperlink ref="A36" location="myrangeS32" display="myrangeS32"/>
    <hyperlink ref="A37" location="myrangeS33" display="myrangeS3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102</vt:i4>
      </vt:variant>
    </vt:vector>
  </HeadingPairs>
  <TitlesOfParts>
    <vt:vector size="11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myrangeH24</vt:lpstr>
      <vt:lpstr>myrangeH25</vt:lpstr>
      <vt:lpstr>myrangeH26</vt:lpstr>
      <vt:lpstr>myrangeH27</vt:lpstr>
      <vt:lpstr>myrangeH28</vt:lpstr>
      <vt:lpstr>myrangeH29</vt:lpstr>
      <vt:lpstr>myrangeH3</vt:lpstr>
      <vt:lpstr>myrangeH30</vt:lpstr>
      <vt:lpstr>myrangeH31</vt:lpstr>
      <vt:lpstr>myrangeH32</vt:lpstr>
      <vt:lpstr>myrangeH33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myrangeS24</vt:lpstr>
      <vt:lpstr>myrangeS25</vt:lpstr>
      <vt:lpstr>myrangeS26</vt:lpstr>
      <vt:lpstr>myrangeS27</vt:lpstr>
      <vt:lpstr>myrangeS28</vt:lpstr>
      <vt:lpstr>myrangeS29</vt:lpstr>
      <vt:lpstr>myrangeS3</vt:lpstr>
      <vt:lpstr>myrangeS30</vt:lpstr>
      <vt:lpstr>myrangeS31</vt:lpstr>
      <vt:lpstr>myrangeS32</vt:lpstr>
      <vt:lpstr>myrangeS33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myrangeW24</vt:lpstr>
      <vt:lpstr>myrangeW25</vt:lpstr>
      <vt:lpstr>myrangeW26</vt:lpstr>
      <vt:lpstr>myrangeW27</vt:lpstr>
      <vt:lpstr>myrangeW28</vt:lpstr>
      <vt:lpstr>myrangeW29</vt:lpstr>
      <vt:lpstr>myrangeW3</vt:lpstr>
      <vt:lpstr>myrangeW30</vt:lpstr>
      <vt:lpstr>myrangeW31</vt:lpstr>
      <vt:lpstr>myrangeW32</vt:lpstr>
      <vt:lpstr>myrangeW33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2024-04-24T06:09:30Z</dcterms:modified>
</cp:coreProperties>
</file>